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dad28077b895d4/Documentos/Projects/Python/Work/ExcelSearch/"/>
    </mc:Choice>
  </mc:AlternateContent>
  <xr:revisionPtr revIDLastSave="1026" documentId="13_ncr:1_{62623EA7-797D-4777-B3A7-1468D03DC434}" xr6:coauthVersionLast="47" xr6:coauthVersionMax="47" xr10:uidLastSave="{BA5C9A65-60A2-47E0-8AB0-5CD468C38391}"/>
  <bookViews>
    <workbookView xWindow="1170" yWindow="1170" windowWidth="21600" windowHeight="11295" xr2:uid="{7A0AC778-8AA2-4E0D-BCAE-C231436729FF}"/>
  </bookViews>
  <sheets>
    <sheet name="2025" sheetId="2" r:id="rId1"/>
  </sheets>
  <definedNames>
    <definedName name="_xlnm._FilterDatabase" localSheetId="0" hidden="1">'2025'!$A$1:$AC$1601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19" i="2" l="1"/>
  <c r="P1519" i="2" s="1"/>
  <c r="R1520" i="2"/>
  <c r="P1520" i="2" s="1"/>
  <c r="R1521" i="2"/>
  <c r="P1521" i="2" s="1"/>
  <c r="R1522" i="2"/>
  <c r="P1522" i="2" s="1"/>
  <c r="R1523" i="2"/>
  <c r="P1523" i="2" s="1"/>
  <c r="R1524" i="2"/>
  <c r="P1524" i="2" s="1"/>
  <c r="R1525" i="2"/>
  <c r="P1525" i="2" s="1"/>
  <c r="R1526" i="2"/>
  <c r="P1526" i="2" s="1"/>
  <c r="R1527" i="2"/>
  <c r="P1527" i="2" s="1"/>
  <c r="R1528" i="2"/>
  <c r="P1528" i="2" s="1"/>
  <c r="R1529" i="2"/>
  <c r="P1529" i="2" s="1"/>
  <c r="R1530" i="2"/>
  <c r="P1530" i="2" s="1"/>
  <c r="R1531" i="2"/>
  <c r="P1531" i="2" s="1"/>
  <c r="R1532" i="2"/>
  <c r="P1532" i="2" s="1"/>
  <c r="R1533" i="2"/>
  <c r="P1533" i="2" s="1"/>
  <c r="R1534" i="2"/>
  <c r="P1534" i="2" s="1"/>
  <c r="R1535" i="2"/>
  <c r="P1535" i="2" s="1"/>
  <c r="R1536" i="2"/>
  <c r="P1536" i="2" s="1"/>
  <c r="R1540" i="2"/>
  <c r="P1540" i="2" s="1"/>
  <c r="R1537" i="2"/>
  <c r="P1537" i="2" s="1"/>
  <c r="R1541" i="2"/>
  <c r="P1541" i="2" s="1"/>
  <c r="R1538" i="2"/>
  <c r="P1538" i="2" s="1"/>
  <c r="R1539" i="2"/>
  <c r="P1539" i="2" s="1"/>
  <c r="R1558" i="2"/>
  <c r="P1558" i="2" s="1"/>
  <c r="R1542" i="2"/>
  <c r="P1542" i="2" s="1"/>
  <c r="R1543" i="2"/>
  <c r="P1543" i="2" s="1"/>
  <c r="R1544" i="2"/>
  <c r="P1544" i="2" s="1"/>
  <c r="R1545" i="2"/>
  <c r="P1545" i="2" s="1"/>
  <c r="R1546" i="2"/>
  <c r="P1546" i="2" s="1"/>
  <c r="R1547" i="2"/>
  <c r="P1547" i="2" s="1"/>
  <c r="R1548" i="2"/>
  <c r="P1548" i="2" s="1"/>
  <c r="R1549" i="2"/>
  <c r="P1549" i="2" s="1"/>
  <c r="R1550" i="2"/>
  <c r="P1550" i="2" s="1"/>
  <c r="R1551" i="2"/>
  <c r="P1551" i="2" s="1"/>
  <c r="R1552" i="2"/>
  <c r="P1552" i="2" s="1"/>
  <c r="R1553" i="2"/>
  <c r="P1553" i="2" s="1"/>
  <c r="R1554" i="2"/>
  <c r="P1554" i="2" s="1"/>
  <c r="R1555" i="2"/>
  <c r="P1555" i="2" s="1"/>
  <c r="R1556" i="2"/>
  <c r="P1556" i="2" s="1"/>
  <c r="R1557" i="2"/>
  <c r="P1557" i="2" s="1"/>
  <c r="R1559" i="2"/>
  <c r="P1559" i="2" s="1"/>
  <c r="R1560" i="2"/>
  <c r="P1560" i="2" s="1"/>
  <c r="R1561" i="2"/>
  <c r="P1561" i="2" s="1"/>
  <c r="R1562" i="2"/>
  <c r="P1562" i="2" s="1"/>
  <c r="R1563" i="2"/>
  <c r="P1563" i="2" s="1"/>
  <c r="R1564" i="2"/>
  <c r="P1564" i="2" s="1"/>
  <c r="R1576" i="2"/>
  <c r="P1576" i="2" s="1"/>
  <c r="R1565" i="2"/>
  <c r="P1565" i="2" s="1"/>
  <c r="R1566" i="2"/>
  <c r="P1566" i="2" s="1"/>
  <c r="R1567" i="2"/>
  <c r="P1567" i="2" s="1"/>
  <c r="R1568" i="2"/>
  <c r="P1568" i="2" s="1"/>
  <c r="R1578" i="2"/>
  <c r="P1578" i="2" s="1"/>
  <c r="R1577" i="2"/>
  <c r="P1577" i="2" s="1"/>
  <c r="R1579" i="2"/>
  <c r="P1579" i="2" s="1"/>
  <c r="R1569" i="2"/>
  <c r="P1569" i="2" s="1"/>
  <c r="R1570" i="2"/>
  <c r="P1570" i="2" s="1"/>
  <c r="R1571" i="2"/>
  <c r="P1571" i="2" s="1"/>
  <c r="R1572" i="2"/>
  <c r="P1572" i="2" s="1"/>
  <c r="R1573" i="2"/>
  <c r="P1573" i="2" s="1"/>
  <c r="R1574" i="2"/>
  <c r="P1574" i="2" s="1"/>
  <c r="R1580" i="2"/>
  <c r="P1580" i="2" s="1"/>
  <c r="R1575" i="2"/>
  <c r="P1575" i="2" s="1"/>
  <c r="R1581" i="2"/>
  <c r="P1581" i="2" s="1"/>
  <c r="R1601" i="2"/>
  <c r="P1601" i="2" s="1"/>
  <c r="R1582" i="2"/>
  <c r="P1582" i="2" s="1"/>
  <c r="R1599" i="2"/>
  <c r="P1599" i="2" s="1"/>
  <c r="R1583" i="2"/>
  <c r="P1583" i="2" s="1"/>
  <c r="R1584" i="2"/>
  <c r="P1584" i="2" s="1"/>
  <c r="R1585" i="2"/>
  <c r="P1585" i="2" s="1"/>
  <c r="R1586" i="2"/>
  <c r="P1586" i="2" s="1"/>
  <c r="R1600" i="2"/>
  <c r="P1600" i="2" s="1"/>
  <c r="R1587" i="2"/>
  <c r="P1587" i="2" s="1"/>
  <c r="R1588" i="2"/>
  <c r="P1588" i="2" s="1"/>
  <c r="R1589" i="2"/>
  <c r="P1589" i="2" s="1"/>
  <c r="R1590" i="2"/>
  <c r="P1590" i="2" s="1"/>
  <c r="R1591" i="2"/>
  <c r="P1591" i="2" s="1"/>
  <c r="R1592" i="2"/>
  <c r="P1592" i="2" s="1"/>
  <c r="R1593" i="2"/>
  <c r="P1593" i="2" s="1"/>
  <c r="R1594" i="2"/>
  <c r="P1594" i="2" s="1"/>
  <c r="R1595" i="2"/>
  <c r="P1595" i="2" s="1"/>
  <c r="R1596" i="2"/>
  <c r="P1596" i="2" s="1"/>
  <c r="R1597" i="2"/>
  <c r="P1597" i="2" s="1"/>
  <c r="R1598" i="2"/>
  <c r="P1598" i="2" s="1"/>
  <c r="R2" i="2"/>
  <c r="P2" i="2" s="1"/>
  <c r="R3" i="2"/>
  <c r="P3" i="2" s="1"/>
  <c r="R19" i="2"/>
  <c r="P19" i="2" s="1"/>
  <c r="R21" i="2"/>
  <c r="P21" i="2" s="1"/>
  <c r="R4" i="2"/>
  <c r="P4" i="2" s="1"/>
  <c r="R5" i="2"/>
  <c r="P5" i="2" s="1"/>
  <c r="R6" i="2"/>
  <c r="P6" i="2" s="1"/>
  <c r="R7" i="2"/>
  <c r="P7" i="2" s="1"/>
  <c r="R8" i="2"/>
  <c r="P8" i="2" s="1"/>
  <c r="R9" i="2"/>
  <c r="P9" i="2" s="1"/>
  <c r="R10" i="2"/>
  <c r="P10" i="2" s="1"/>
  <c r="R11" i="2"/>
  <c r="P11" i="2" s="1"/>
  <c r="R12" i="2"/>
  <c r="P12" i="2" s="1"/>
  <c r="R13" i="2"/>
  <c r="P13" i="2" s="1"/>
  <c r="R14" i="2"/>
  <c r="P14" i="2" s="1"/>
  <c r="R20" i="2"/>
  <c r="P20" i="2" s="1"/>
  <c r="R15" i="2"/>
  <c r="P15" i="2" s="1"/>
  <c r="R16" i="2"/>
  <c r="P16" i="2" s="1"/>
  <c r="R17" i="2"/>
  <c r="P17" i="2" s="1"/>
  <c r="R18" i="2"/>
  <c r="P18" i="2" s="1"/>
  <c r="R39" i="2"/>
  <c r="P39" i="2" s="1"/>
  <c r="R22" i="2"/>
  <c r="P22" i="2" s="1"/>
  <c r="R40" i="2"/>
  <c r="P40" i="2" s="1"/>
  <c r="R23" i="2"/>
  <c r="P23" i="2" s="1"/>
  <c r="R24" i="2"/>
  <c r="P24" i="2" s="1"/>
  <c r="R25" i="2"/>
  <c r="P25" i="2" s="1"/>
  <c r="R26" i="2"/>
  <c r="P26" i="2" s="1"/>
  <c r="R27" i="2"/>
  <c r="P27" i="2" s="1"/>
  <c r="R41" i="2"/>
  <c r="P41" i="2" s="1"/>
  <c r="R28" i="2"/>
  <c r="P28" i="2" s="1"/>
  <c r="R29" i="2"/>
  <c r="P29" i="2" s="1"/>
  <c r="R30" i="2"/>
  <c r="P30" i="2" s="1"/>
  <c r="R31" i="2"/>
  <c r="P31" i="2" s="1"/>
  <c r="R32" i="2"/>
  <c r="P32" i="2" s="1"/>
  <c r="R33" i="2"/>
  <c r="P33" i="2" s="1"/>
  <c r="R34" i="2"/>
  <c r="P34" i="2" s="1"/>
  <c r="R35" i="2"/>
  <c r="P35" i="2" s="1"/>
  <c r="R36" i="2"/>
  <c r="P36" i="2" s="1"/>
  <c r="R37" i="2"/>
  <c r="P37" i="2" s="1"/>
  <c r="R38" i="2"/>
  <c r="P38" i="2" s="1"/>
  <c r="R42" i="2"/>
  <c r="P42" i="2" s="1"/>
  <c r="R43" i="2"/>
  <c r="P43" i="2" s="1"/>
  <c r="R44" i="2"/>
  <c r="P44" i="2" s="1"/>
  <c r="R45" i="2"/>
  <c r="P45" i="2" s="1"/>
  <c r="R46" i="2"/>
  <c r="P46" i="2" s="1"/>
  <c r="R47" i="2"/>
  <c r="P47" i="2" s="1"/>
  <c r="R48" i="2"/>
  <c r="P48" i="2" s="1"/>
  <c r="R49" i="2"/>
  <c r="P49" i="2" s="1"/>
  <c r="R50" i="2"/>
  <c r="P50" i="2" s="1"/>
  <c r="R65" i="2"/>
  <c r="P65" i="2" s="1"/>
  <c r="R51" i="2"/>
  <c r="P51" i="2" s="1"/>
  <c r="R52" i="2"/>
  <c r="P52" i="2" s="1"/>
  <c r="R53" i="2"/>
  <c r="P53" i="2" s="1"/>
  <c r="R54" i="2"/>
  <c r="P54" i="2" s="1"/>
  <c r="R55" i="2"/>
  <c r="P55" i="2" s="1"/>
  <c r="R56" i="2"/>
  <c r="P56" i="2" s="1"/>
  <c r="R57" i="2"/>
  <c r="P57" i="2" s="1"/>
  <c r="R66" i="2"/>
  <c r="P66" i="2" s="1"/>
  <c r="R58" i="2"/>
  <c r="P58" i="2" s="1"/>
  <c r="R59" i="2"/>
  <c r="P59" i="2" s="1"/>
  <c r="R60" i="2"/>
  <c r="P60" i="2" s="1"/>
  <c r="R61" i="2"/>
  <c r="P61" i="2" s="1"/>
  <c r="R62" i="2"/>
  <c r="P62" i="2" s="1"/>
  <c r="R63" i="2"/>
  <c r="P63" i="2" s="1"/>
  <c r="R64" i="2"/>
  <c r="P64" i="2" s="1"/>
  <c r="R67" i="2"/>
  <c r="P67" i="2" s="1"/>
  <c r="R68" i="2"/>
  <c r="P68" i="2" s="1"/>
  <c r="R69" i="2"/>
  <c r="P69" i="2" s="1"/>
  <c r="R89" i="2"/>
  <c r="P89" i="2" s="1"/>
  <c r="R70" i="2"/>
  <c r="P70" i="2" s="1"/>
  <c r="R71" i="2"/>
  <c r="P71" i="2" s="1"/>
  <c r="R72" i="2"/>
  <c r="P72" i="2" s="1"/>
  <c r="R73" i="2"/>
  <c r="P73" i="2" s="1"/>
  <c r="R74" i="2"/>
  <c r="P74" i="2" s="1"/>
  <c r="R75" i="2"/>
  <c r="P75" i="2" s="1"/>
  <c r="R76" i="2"/>
  <c r="P76" i="2" s="1"/>
  <c r="R77" i="2"/>
  <c r="P77" i="2" s="1"/>
  <c r="R78" i="2"/>
  <c r="P78" i="2" s="1"/>
  <c r="R79" i="2"/>
  <c r="P79" i="2" s="1"/>
  <c r="R80" i="2"/>
  <c r="P80" i="2" s="1"/>
  <c r="R81" i="2"/>
  <c r="P81" i="2" s="1"/>
  <c r="R90" i="2"/>
  <c r="P90" i="2" s="1"/>
  <c r="R82" i="2"/>
  <c r="P82" i="2" s="1"/>
  <c r="R83" i="2"/>
  <c r="P83" i="2" s="1"/>
  <c r="R84" i="2"/>
  <c r="P84" i="2" s="1"/>
  <c r="R85" i="2"/>
  <c r="P85" i="2" s="1"/>
  <c r="R86" i="2"/>
  <c r="P86" i="2" s="1"/>
  <c r="R87" i="2"/>
  <c r="P87" i="2" s="1"/>
  <c r="R88" i="2"/>
  <c r="P88" i="2" s="1"/>
  <c r="R265" i="2"/>
  <c r="P265" i="2" s="1"/>
  <c r="R247" i="2"/>
  <c r="P247" i="2" s="1"/>
  <c r="R248" i="2"/>
  <c r="P248" i="2" s="1"/>
  <c r="R249" i="2"/>
  <c r="P249" i="2" s="1"/>
  <c r="R250" i="2"/>
  <c r="P250" i="2" s="1"/>
  <c r="R251" i="2"/>
  <c r="P251" i="2" s="1"/>
  <c r="R252" i="2"/>
  <c r="P252" i="2" s="1"/>
  <c r="R267" i="2"/>
  <c r="P267" i="2" s="1"/>
  <c r="R253" i="2"/>
  <c r="P253" i="2" s="1"/>
  <c r="R266" i="2"/>
  <c r="P266" i="2" s="1"/>
  <c r="R268" i="2"/>
  <c r="P268" i="2" s="1"/>
  <c r="R254" i="2"/>
  <c r="P254" i="2" s="1"/>
  <c r="R255" i="2"/>
  <c r="P255" i="2" s="1"/>
  <c r="R256" i="2"/>
  <c r="P256" i="2" s="1"/>
  <c r="R257" i="2"/>
  <c r="P257" i="2" s="1"/>
  <c r="R258" i="2"/>
  <c r="P258" i="2" s="1"/>
  <c r="R259" i="2"/>
  <c r="P259" i="2" s="1"/>
  <c r="R260" i="2"/>
  <c r="P260" i="2" s="1"/>
  <c r="R261" i="2"/>
  <c r="P261" i="2" s="1"/>
  <c r="R262" i="2"/>
  <c r="P262" i="2" s="1"/>
  <c r="R263" i="2"/>
  <c r="P263" i="2" s="1"/>
  <c r="R269" i="2"/>
  <c r="P269" i="2" s="1"/>
  <c r="R264" i="2"/>
  <c r="P264" i="2" s="1"/>
  <c r="R270" i="2"/>
  <c r="P270" i="2" s="1"/>
  <c r="R271" i="2"/>
  <c r="P271" i="2" s="1"/>
  <c r="R272" i="2"/>
  <c r="P272" i="2" s="1"/>
  <c r="R273" i="2"/>
  <c r="P273" i="2" s="1"/>
  <c r="R274" i="2"/>
  <c r="P274" i="2" s="1"/>
  <c r="R275" i="2"/>
  <c r="P275" i="2" s="1"/>
  <c r="R276" i="2"/>
  <c r="P276" i="2" s="1"/>
  <c r="R277" i="2"/>
  <c r="P277" i="2" s="1"/>
  <c r="R278" i="2"/>
  <c r="P278" i="2" s="1"/>
  <c r="R279" i="2"/>
  <c r="P279" i="2" s="1"/>
  <c r="R280" i="2"/>
  <c r="P280" i="2" s="1"/>
  <c r="R281" i="2"/>
  <c r="P281" i="2" s="1"/>
  <c r="R282" i="2"/>
  <c r="P282" i="2" s="1"/>
  <c r="R291" i="2"/>
  <c r="P291" i="2" s="1"/>
  <c r="R283" i="2"/>
  <c r="P283" i="2" s="1"/>
  <c r="R284" i="2"/>
  <c r="P284" i="2" s="1"/>
  <c r="R285" i="2"/>
  <c r="P285" i="2" s="1"/>
  <c r="R286" i="2"/>
  <c r="P286" i="2" s="1"/>
  <c r="R287" i="2"/>
  <c r="P287" i="2" s="1"/>
  <c r="R288" i="2"/>
  <c r="P288" i="2" s="1"/>
  <c r="R289" i="2"/>
  <c r="P289" i="2" s="1"/>
  <c r="R290" i="2"/>
  <c r="P290" i="2" s="1"/>
  <c r="R292" i="2"/>
  <c r="P292" i="2" s="1"/>
  <c r="R293" i="2"/>
  <c r="P293" i="2" s="1"/>
  <c r="R294" i="2"/>
  <c r="P294" i="2" s="1"/>
  <c r="R295" i="2"/>
  <c r="P295" i="2" s="1"/>
  <c r="R296" i="2"/>
  <c r="P296" i="2" s="1"/>
  <c r="R297" i="2"/>
  <c r="P297" i="2" s="1"/>
  <c r="R298" i="2"/>
  <c r="P298" i="2" s="1"/>
  <c r="R299" i="2"/>
  <c r="P299" i="2" s="1"/>
  <c r="R300" i="2"/>
  <c r="P300" i="2" s="1"/>
  <c r="R301" i="2"/>
  <c r="P301" i="2" s="1"/>
  <c r="R302" i="2"/>
  <c r="P302" i="2" s="1"/>
  <c r="R303" i="2"/>
  <c r="P303" i="2" s="1"/>
  <c r="R304" i="2"/>
  <c r="P304" i="2" s="1"/>
  <c r="R305" i="2"/>
  <c r="P305" i="2" s="1"/>
  <c r="R306" i="2"/>
  <c r="P306" i="2" s="1"/>
  <c r="R307" i="2"/>
  <c r="P307" i="2" s="1"/>
  <c r="R308" i="2"/>
  <c r="P308" i="2" s="1"/>
  <c r="R309" i="2"/>
  <c r="P309" i="2" s="1"/>
  <c r="R310" i="2"/>
  <c r="P310" i="2" s="1"/>
  <c r="R311" i="2"/>
  <c r="P311" i="2" s="1"/>
  <c r="R312" i="2"/>
  <c r="P312" i="2" s="1"/>
  <c r="R320" i="2"/>
  <c r="P320" i="2" s="1"/>
  <c r="R313" i="2"/>
  <c r="P313" i="2" s="1"/>
  <c r="R314" i="2"/>
  <c r="P314" i="2" s="1"/>
  <c r="R315" i="2"/>
  <c r="P315" i="2" s="1"/>
  <c r="R316" i="2"/>
  <c r="P316" i="2" s="1"/>
  <c r="R317" i="2"/>
  <c r="P317" i="2" s="1"/>
  <c r="R318" i="2"/>
  <c r="P318" i="2" s="1"/>
  <c r="R319" i="2"/>
  <c r="P319" i="2" s="1"/>
  <c r="R321" i="2"/>
  <c r="P321" i="2" s="1"/>
  <c r="R322" i="2"/>
  <c r="P322" i="2" s="1"/>
  <c r="R323" i="2"/>
  <c r="P323" i="2" s="1"/>
  <c r="R324" i="2"/>
  <c r="P324" i="2" s="1"/>
  <c r="R325" i="2"/>
  <c r="P325" i="2" s="1"/>
  <c r="R326" i="2"/>
  <c r="P326" i="2" s="1"/>
  <c r="R327" i="2"/>
  <c r="P327" i="2" s="1"/>
  <c r="R328" i="2"/>
  <c r="P328" i="2" s="1"/>
  <c r="R329" i="2"/>
  <c r="P329" i="2" s="1"/>
  <c r="R330" i="2"/>
  <c r="P330" i="2" s="1"/>
  <c r="R331" i="2"/>
  <c r="P331" i="2" s="1"/>
  <c r="R332" i="2"/>
  <c r="P332" i="2" s="1"/>
  <c r="R333" i="2"/>
  <c r="P333" i="2" s="1"/>
  <c r="R334" i="2"/>
  <c r="P334" i="2" s="1"/>
  <c r="R335" i="2"/>
  <c r="P335" i="2" s="1"/>
  <c r="R336" i="2"/>
  <c r="P336" i="2" s="1"/>
  <c r="R337" i="2"/>
  <c r="P337" i="2" s="1"/>
  <c r="R338" i="2"/>
  <c r="P338" i="2" s="1"/>
  <c r="R339" i="2"/>
  <c r="P339" i="2" s="1"/>
  <c r="R340" i="2"/>
  <c r="P340" i="2" s="1"/>
  <c r="R348" i="2"/>
  <c r="P348" i="2" s="1"/>
  <c r="R341" i="2"/>
  <c r="P341" i="2" s="1"/>
  <c r="R342" i="2"/>
  <c r="P342" i="2" s="1"/>
  <c r="R343" i="2"/>
  <c r="P343" i="2" s="1"/>
  <c r="R344" i="2"/>
  <c r="P344" i="2" s="1"/>
  <c r="R345" i="2"/>
  <c r="P345" i="2" s="1"/>
  <c r="R346" i="2"/>
  <c r="P346" i="2" s="1"/>
  <c r="R347" i="2"/>
  <c r="P347" i="2" s="1"/>
  <c r="R459" i="2"/>
  <c r="P459" i="2" s="1"/>
  <c r="R478" i="2"/>
  <c r="P478" i="2" s="1"/>
  <c r="R460" i="2"/>
  <c r="P460" i="2" s="1"/>
  <c r="R461" i="2"/>
  <c r="P461" i="2" s="1"/>
  <c r="R462" i="2"/>
  <c r="P462" i="2" s="1"/>
  <c r="R463" i="2"/>
  <c r="P463" i="2" s="1"/>
  <c r="R479" i="2"/>
  <c r="P479" i="2" s="1"/>
  <c r="R464" i="2"/>
  <c r="P464" i="2" s="1"/>
  <c r="R465" i="2"/>
  <c r="P465" i="2" s="1"/>
  <c r="R466" i="2"/>
  <c r="P466" i="2" s="1"/>
  <c r="R467" i="2"/>
  <c r="P467" i="2" s="1"/>
  <c r="R468" i="2"/>
  <c r="P468" i="2" s="1"/>
  <c r="R469" i="2"/>
  <c r="P469" i="2" s="1"/>
  <c r="R470" i="2"/>
  <c r="P470" i="2" s="1"/>
  <c r="R471" i="2"/>
  <c r="P471" i="2" s="1"/>
  <c r="R472" i="2"/>
  <c r="P472" i="2" s="1"/>
  <c r="R473" i="2"/>
  <c r="P473" i="2" s="1"/>
  <c r="R474" i="2"/>
  <c r="P474" i="2" s="1"/>
  <c r="R475" i="2"/>
  <c r="P475" i="2" s="1"/>
  <c r="R476" i="2"/>
  <c r="P476" i="2" s="1"/>
  <c r="R477" i="2"/>
  <c r="P477" i="2" s="1"/>
  <c r="R480" i="2"/>
  <c r="P480" i="2" s="1"/>
  <c r="R481" i="2"/>
  <c r="P481" i="2" s="1"/>
  <c r="R482" i="2"/>
  <c r="P482" i="2" s="1"/>
  <c r="R483" i="2"/>
  <c r="P483" i="2" s="1"/>
  <c r="R484" i="2"/>
  <c r="P484" i="2" s="1"/>
  <c r="R500" i="2"/>
  <c r="P500" i="2" s="1"/>
  <c r="R485" i="2"/>
  <c r="P485" i="2" s="1"/>
  <c r="R486" i="2"/>
  <c r="P486" i="2" s="1"/>
  <c r="R487" i="2"/>
  <c r="P487" i="2" s="1"/>
  <c r="R488" i="2"/>
  <c r="P488" i="2" s="1"/>
  <c r="R489" i="2"/>
  <c r="P489" i="2" s="1"/>
  <c r="R490" i="2"/>
  <c r="P490" i="2" s="1"/>
  <c r="R491" i="2"/>
  <c r="P491" i="2" s="1"/>
  <c r="R492" i="2"/>
  <c r="P492" i="2" s="1"/>
  <c r="R499" i="2"/>
  <c r="P499" i="2" s="1"/>
  <c r="R493" i="2"/>
  <c r="P493" i="2" s="1"/>
  <c r="R494" i="2"/>
  <c r="P494" i="2" s="1"/>
  <c r="R495" i="2"/>
  <c r="P495" i="2" s="1"/>
  <c r="R496" i="2"/>
  <c r="P496" i="2" s="1"/>
  <c r="R497" i="2"/>
  <c r="P497" i="2" s="1"/>
  <c r="R498" i="2"/>
  <c r="P498" i="2" s="1"/>
  <c r="R501" i="2"/>
  <c r="P501" i="2" s="1"/>
  <c r="R502" i="2"/>
  <c r="P502" i="2" s="1"/>
  <c r="R503" i="2"/>
  <c r="P503" i="2" s="1"/>
  <c r="R526" i="2"/>
  <c r="P526" i="2" s="1"/>
  <c r="R504" i="2"/>
  <c r="P504" i="2" s="1"/>
  <c r="R527" i="2"/>
  <c r="P527" i="2" s="1"/>
  <c r="R528" i="2"/>
  <c r="P528" i="2" s="1"/>
  <c r="R505" i="2"/>
  <c r="P505" i="2" s="1"/>
  <c r="R506" i="2"/>
  <c r="P506" i="2" s="1"/>
  <c r="R507" i="2"/>
  <c r="P507" i="2" s="1"/>
  <c r="R508" i="2"/>
  <c r="P508" i="2" s="1"/>
  <c r="R509" i="2"/>
  <c r="P509" i="2" s="1"/>
  <c r="R510" i="2"/>
  <c r="P510" i="2" s="1"/>
  <c r="R511" i="2"/>
  <c r="P511" i="2" s="1"/>
  <c r="R512" i="2"/>
  <c r="P512" i="2" s="1"/>
  <c r="R513" i="2"/>
  <c r="P513" i="2" s="1"/>
  <c r="R514" i="2"/>
  <c r="P514" i="2" s="1"/>
  <c r="R515" i="2"/>
  <c r="P515" i="2" s="1"/>
  <c r="R516" i="2"/>
  <c r="P516" i="2" s="1"/>
  <c r="R517" i="2"/>
  <c r="P517" i="2" s="1"/>
  <c r="R518" i="2"/>
  <c r="P518" i="2" s="1"/>
  <c r="R519" i="2"/>
  <c r="P519" i="2" s="1"/>
  <c r="R520" i="2"/>
  <c r="P520" i="2" s="1"/>
  <c r="R521" i="2"/>
  <c r="P521" i="2" s="1"/>
  <c r="R522" i="2"/>
  <c r="P522" i="2" s="1"/>
  <c r="R523" i="2"/>
  <c r="P523" i="2" s="1"/>
  <c r="R524" i="2"/>
  <c r="P524" i="2" s="1"/>
  <c r="R525" i="2"/>
  <c r="P525" i="2" s="1"/>
  <c r="R529" i="2"/>
  <c r="P529" i="2" s="1"/>
  <c r="R530" i="2"/>
  <c r="P530" i="2" s="1"/>
  <c r="R531" i="2"/>
  <c r="P531" i="2" s="1"/>
  <c r="R532" i="2"/>
  <c r="P532" i="2" s="1"/>
  <c r="R533" i="2"/>
  <c r="P533" i="2" s="1"/>
  <c r="R534" i="2"/>
  <c r="P534" i="2" s="1"/>
  <c r="R535" i="2"/>
  <c r="P535" i="2" s="1"/>
  <c r="R536" i="2"/>
  <c r="P536" i="2" s="1"/>
  <c r="R537" i="2"/>
  <c r="P537" i="2" s="1"/>
  <c r="R538" i="2"/>
  <c r="P538" i="2" s="1"/>
  <c r="R539" i="2"/>
  <c r="P539" i="2" s="1"/>
  <c r="R540" i="2"/>
  <c r="P540" i="2" s="1"/>
  <c r="R541" i="2"/>
  <c r="P541" i="2" s="1"/>
  <c r="R542" i="2"/>
  <c r="P542" i="2" s="1"/>
  <c r="R543" i="2"/>
  <c r="P543" i="2" s="1"/>
  <c r="R544" i="2"/>
  <c r="P544" i="2" s="1"/>
  <c r="R545" i="2"/>
  <c r="P545" i="2" s="1"/>
  <c r="R546" i="2"/>
  <c r="P546" i="2" s="1"/>
  <c r="R547" i="2"/>
  <c r="P547" i="2" s="1"/>
  <c r="R548" i="2"/>
  <c r="P548" i="2" s="1"/>
  <c r="R549" i="2"/>
  <c r="P549" i="2" s="1"/>
  <c r="R550" i="2"/>
  <c r="P550" i="2" s="1"/>
  <c r="R551" i="2"/>
  <c r="P551" i="2" s="1"/>
  <c r="R552" i="2"/>
  <c r="P552" i="2" s="1"/>
  <c r="R553" i="2"/>
  <c r="P553" i="2" s="1"/>
  <c r="R554" i="2"/>
  <c r="P554" i="2" s="1"/>
  <c r="R555" i="2"/>
  <c r="P555" i="2" s="1"/>
  <c r="R556" i="2"/>
  <c r="P556" i="2" s="1"/>
  <c r="R663" i="2"/>
  <c r="P663" i="2" s="1"/>
  <c r="R664" i="2"/>
  <c r="P664" i="2" s="1"/>
  <c r="R696" i="2"/>
  <c r="P696" i="2" s="1"/>
  <c r="R693" i="2"/>
  <c r="P693" i="2" s="1"/>
  <c r="R665" i="2"/>
  <c r="P665" i="2" s="1"/>
  <c r="R666" i="2"/>
  <c r="P666" i="2" s="1"/>
  <c r="R667" i="2"/>
  <c r="P667" i="2" s="1"/>
  <c r="R692" i="2"/>
  <c r="P692" i="2" s="1"/>
  <c r="R668" i="2"/>
  <c r="P668" i="2" s="1"/>
  <c r="R669" i="2"/>
  <c r="P669" i="2" s="1"/>
  <c r="R670" i="2"/>
  <c r="P670" i="2" s="1"/>
  <c r="R671" i="2"/>
  <c r="P671" i="2" s="1"/>
  <c r="R672" i="2"/>
  <c r="P672" i="2" s="1"/>
  <c r="R673" i="2"/>
  <c r="P673" i="2" s="1"/>
  <c r="R674" i="2"/>
  <c r="P674" i="2" s="1"/>
  <c r="R675" i="2"/>
  <c r="P675" i="2" s="1"/>
  <c r="R676" i="2"/>
  <c r="P676" i="2" s="1"/>
  <c r="R677" i="2"/>
  <c r="P677" i="2" s="1"/>
  <c r="R678" i="2"/>
  <c r="P678" i="2" s="1"/>
  <c r="R679" i="2"/>
  <c r="P679" i="2" s="1"/>
  <c r="R680" i="2"/>
  <c r="P680" i="2" s="1"/>
  <c r="R695" i="2"/>
  <c r="P695" i="2" s="1"/>
  <c r="R681" i="2"/>
  <c r="P681" i="2" s="1"/>
  <c r="R682" i="2"/>
  <c r="P682" i="2" s="1"/>
  <c r="R683" i="2"/>
  <c r="P683" i="2" s="1"/>
  <c r="R684" i="2"/>
  <c r="P684" i="2" s="1"/>
  <c r="R685" i="2"/>
  <c r="P685" i="2" s="1"/>
  <c r="R686" i="2"/>
  <c r="P686" i="2" s="1"/>
  <c r="R687" i="2"/>
  <c r="P687" i="2" s="1"/>
  <c r="R688" i="2"/>
  <c r="P688" i="2" s="1"/>
  <c r="R694" i="2"/>
  <c r="P694" i="2" s="1"/>
  <c r="R689" i="2"/>
  <c r="P689" i="2" s="1"/>
  <c r="R690" i="2"/>
  <c r="P690" i="2" s="1"/>
  <c r="R691" i="2"/>
  <c r="P691" i="2" s="1"/>
  <c r="R728" i="2"/>
  <c r="P728" i="2" s="1"/>
  <c r="R697" i="2"/>
  <c r="P697" i="2" s="1"/>
  <c r="R698" i="2"/>
  <c r="P698" i="2" s="1"/>
  <c r="R699" i="2"/>
  <c r="P699" i="2" s="1"/>
  <c r="R700" i="2"/>
  <c r="P700" i="2" s="1"/>
  <c r="R701" i="2"/>
  <c r="P701" i="2" s="1"/>
  <c r="R702" i="2"/>
  <c r="P702" i="2" s="1"/>
  <c r="R729" i="2"/>
  <c r="P729" i="2" s="1"/>
  <c r="R703" i="2"/>
  <c r="P703" i="2" s="1"/>
  <c r="R704" i="2"/>
  <c r="P704" i="2" s="1"/>
  <c r="R705" i="2"/>
  <c r="P705" i="2" s="1"/>
  <c r="R706" i="2"/>
  <c r="P706" i="2" s="1"/>
  <c r="R707" i="2"/>
  <c r="P707" i="2" s="1"/>
  <c r="R708" i="2"/>
  <c r="P708" i="2" s="1"/>
  <c r="R709" i="2"/>
  <c r="P709" i="2" s="1"/>
  <c r="R710" i="2"/>
  <c r="P710" i="2" s="1"/>
  <c r="R730" i="2"/>
  <c r="P730" i="2" s="1"/>
  <c r="R711" i="2"/>
  <c r="P711" i="2" s="1"/>
  <c r="R712" i="2"/>
  <c r="P712" i="2" s="1"/>
  <c r="R713" i="2"/>
  <c r="P713" i="2" s="1"/>
  <c r="R714" i="2"/>
  <c r="P714" i="2" s="1"/>
  <c r="R715" i="2"/>
  <c r="P715" i="2" s="1"/>
  <c r="R716" i="2"/>
  <c r="P716" i="2" s="1"/>
  <c r="R717" i="2"/>
  <c r="P717" i="2" s="1"/>
  <c r="R718" i="2"/>
  <c r="P718" i="2" s="1"/>
  <c r="R719" i="2"/>
  <c r="P719" i="2" s="1"/>
  <c r="R720" i="2"/>
  <c r="P720" i="2" s="1"/>
  <c r="R721" i="2"/>
  <c r="P721" i="2" s="1"/>
  <c r="R722" i="2"/>
  <c r="P722" i="2" s="1"/>
  <c r="R723" i="2"/>
  <c r="P723" i="2" s="1"/>
  <c r="R724" i="2"/>
  <c r="P724" i="2" s="1"/>
  <c r="R725" i="2"/>
  <c r="P725" i="2" s="1"/>
  <c r="R726" i="2"/>
  <c r="P726" i="2" s="1"/>
  <c r="R727" i="2"/>
  <c r="P727" i="2" s="1"/>
  <c r="R731" i="2"/>
  <c r="P731" i="2" s="1"/>
  <c r="R732" i="2"/>
  <c r="P732" i="2" s="1"/>
  <c r="R733" i="2"/>
  <c r="P733" i="2" s="1"/>
  <c r="R734" i="2"/>
  <c r="P734" i="2" s="1"/>
  <c r="R735" i="2"/>
  <c r="P735" i="2" s="1"/>
  <c r="R736" i="2"/>
  <c r="P736" i="2" s="1"/>
  <c r="R737" i="2"/>
  <c r="P737" i="2" s="1"/>
  <c r="R738" i="2"/>
  <c r="P738" i="2" s="1"/>
  <c r="R739" i="2"/>
  <c r="P739" i="2" s="1"/>
  <c r="R740" i="2"/>
  <c r="P740" i="2" s="1"/>
  <c r="R741" i="2"/>
  <c r="P741" i="2" s="1"/>
  <c r="R742" i="2"/>
  <c r="P742" i="2" s="1"/>
  <c r="R743" i="2"/>
  <c r="P743" i="2" s="1"/>
  <c r="R744" i="2"/>
  <c r="P744" i="2" s="1"/>
  <c r="R745" i="2"/>
  <c r="P745" i="2" s="1"/>
  <c r="R746" i="2"/>
  <c r="P746" i="2" s="1"/>
  <c r="R747" i="2"/>
  <c r="P747" i="2" s="1"/>
  <c r="R748" i="2"/>
  <c r="P748" i="2" s="1"/>
  <c r="R749" i="2"/>
  <c r="P749" i="2" s="1"/>
  <c r="R750" i="2"/>
  <c r="P750" i="2" s="1"/>
  <c r="R751" i="2"/>
  <c r="P751" i="2" s="1"/>
  <c r="R752" i="2"/>
  <c r="P752" i="2" s="1"/>
  <c r="R753" i="2"/>
  <c r="P753" i="2" s="1"/>
  <c r="R754" i="2"/>
  <c r="P754" i="2" s="1"/>
  <c r="R755" i="2"/>
  <c r="P755" i="2" s="1"/>
  <c r="R756" i="2"/>
  <c r="P756" i="2" s="1"/>
  <c r="R757" i="2"/>
  <c r="P757" i="2" s="1"/>
  <c r="R758" i="2"/>
  <c r="P758" i="2" s="1"/>
  <c r="R759" i="2"/>
  <c r="P759" i="2" s="1"/>
  <c r="R760" i="2"/>
  <c r="P760" i="2" s="1"/>
  <c r="R761" i="2"/>
  <c r="P761" i="2" s="1"/>
  <c r="R762" i="2"/>
  <c r="P762" i="2" s="1"/>
  <c r="R763" i="2"/>
  <c r="P763" i="2" s="1"/>
  <c r="R764" i="2"/>
  <c r="P764" i="2" s="1"/>
  <c r="R765" i="2"/>
  <c r="P765" i="2" s="1"/>
  <c r="R766" i="2"/>
  <c r="P766" i="2" s="1"/>
  <c r="R767" i="2"/>
  <c r="P767" i="2" s="1"/>
  <c r="R768" i="2"/>
  <c r="P768" i="2" s="1"/>
  <c r="R769" i="2"/>
  <c r="P769" i="2" s="1"/>
  <c r="R770" i="2"/>
  <c r="P770" i="2" s="1"/>
  <c r="R771" i="2"/>
  <c r="P771" i="2" s="1"/>
  <c r="R772" i="2"/>
  <c r="P772" i="2" s="1"/>
  <c r="R773" i="2"/>
  <c r="P773" i="2" s="1"/>
  <c r="R774" i="2"/>
  <c r="P774" i="2" s="1"/>
  <c r="R775" i="2"/>
  <c r="P775" i="2" s="1"/>
  <c r="R776" i="2"/>
  <c r="P776" i="2" s="1"/>
  <c r="R777" i="2"/>
  <c r="P777" i="2" s="1"/>
  <c r="R778" i="2"/>
  <c r="P778" i="2" s="1"/>
  <c r="R779" i="2"/>
  <c r="P779" i="2" s="1"/>
  <c r="R780" i="2"/>
  <c r="P780" i="2" s="1"/>
  <c r="R781" i="2"/>
  <c r="P781" i="2" s="1"/>
  <c r="R782" i="2"/>
  <c r="P782" i="2" s="1"/>
  <c r="R783" i="2"/>
  <c r="P783" i="2" s="1"/>
  <c r="R784" i="2"/>
  <c r="P784" i="2" s="1"/>
  <c r="R785" i="2"/>
  <c r="P785" i="2" s="1"/>
  <c r="R786" i="2"/>
  <c r="P786" i="2" s="1"/>
  <c r="R787" i="2"/>
  <c r="P787" i="2" s="1"/>
  <c r="R788" i="2"/>
  <c r="P788" i="2" s="1"/>
  <c r="R789" i="2"/>
  <c r="P789" i="2" s="1"/>
  <c r="R790" i="2"/>
  <c r="P790" i="2" s="1"/>
  <c r="R791" i="2"/>
  <c r="P791" i="2" s="1"/>
  <c r="R792" i="2"/>
  <c r="P792" i="2" s="1"/>
  <c r="R793" i="2"/>
  <c r="P793" i="2" s="1"/>
  <c r="R794" i="2"/>
  <c r="P794" i="2" s="1"/>
  <c r="R795" i="2"/>
  <c r="P795" i="2" s="1"/>
  <c r="R796" i="2"/>
  <c r="P796" i="2" s="1"/>
  <c r="R797" i="2"/>
  <c r="P797" i="2" s="1"/>
  <c r="R798" i="2"/>
  <c r="P798" i="2" s="1"/>
  <c r="R799" i="2"/>
  <c r="P799" i="2" s="1"/>
  <c r="R811" i="2"/>
  <c r="P811" i="2" s="1"/>
  <c r="R800" i="2"/>
  <c r="P800" i="2" s="1"/>
  <c r="R801" i="2"/>
  <c r="P801" i="2" s="1"/>
  <c r="R802" i="2"/>
  <c r="P802" i="2" s="1"/>
  <c r="R803" i="2"/>
  <c r="P803" i="2" s="1"/>
  <c r="R812" i="2"/>
  <c r="P812" i="2" s="1"/>
  <c r="R804" i="2"/>
  <c r="P804" i="2" s="1"/>
  <c r="R805" i="2"/>
  <c r="P805" i="2" s="1"/>
  <c r="R806" i="2"/>
  <c r="P806" i="2" s="1"/>
  <c r="R807" i="2"/>
  <c r="P807" i="2" s="1"/>
  <c r="R808" i="2"/>
  <c r="P808" i="2" s="1"/>
  <c r="R809" i="2"/>
  <c r="P809" i="2" s="1"/>
  <c r="R810" i="2"/>
  <c r="P810" i="2" s="1"/>
  <c r="R813" i="2"/>
  <c r="P813" i="2" s="1"/>
  <c r="R814" i="2"/>
  <c r="P814" i="2" s="1"/>
  <c r="R815" i="2"/>
  <c r="P815" i="2" s="1"/>
  <c r="R816" i="2"/>
  <c r="P816" i="2" s="1"/>
  <c r="R817" i="2"/>
  <c r="P817" i="2" s="1"/>
  <c r="R818" i="2"/>
  <c r="P818" i="2" s="1"/>
  <c r="R819" i="2"/>
  <c r="P819" i="2" s="1"/>
  <c r="R820" i="2"/>
  <c r="P820" i="2" s="1"/>
  <c r="R821" i="2"/>
  <c r="P821" i="2" s="1"/>
  <c r="R822" i="2"/>
  <c r="P822" i="2" s="1"/>
  <c r="R823" i="2"/>
  <c r="P823" i="2" s="1"/>
  <c r="R839" i="2"/>
  <c r="P839" i="2" s="1"/>
  <c r="R824" i="2"/>
  <c r="P824" i="2" s="1"/>
  <c r="R825" i="2"/>
  <c r="P825" i="2" s="1"/>
  <c r="R840" i="2"/>
  <c r="P840" i="2" s="1"/>
  <c r="R826" i="2"/>
  <c r="P826" i="2" s="1"/>
  <c r="R827" i="2"/>
  <c r="P827" i="2" s="1"/>
  <c r="R828" i="2"/>
  <c r="P828" i="2" s="1"/>
  <c r="R829" i="2"/>
  <c r="P829" i="2" s="1"/>
  <c r="R830" i="2"/>
  <c r="P830" i="2" s="1"/>
  <c r="R838" i="2"/>
  <c r="P838" i="2" s="1"/>
  <c r="R841" i="2"/>
  <c r="P841" i="2" s="1"/>
  <c r="R831" i="2"/>
  <c r="P831" i="2" s="1"/>
  <c r="R832" i="2"/>
  <c r="P832" i="2" s="1"/>
  <c r="R833" i="2"/>
  <c r="P833" i="2" s="1"/>
  <c r="R834" i="2"/>
  <c r="P834" i="2" s="1"/>
  <c r="R835" i="2"/>
  <c r="P835" i="2" s="1"/>
  <c r="R836" i="2"/>
  <c r="P836" i="2" s="1"/>
  <c r="R837" i="2"/>
  <c r="P837" i="2" s="1"/>
  <c r="R842" i="2"/>
  <c r="P842" i="2" s="1"/>
  <c r="R843" i="2"/>
  <c r="P843" i="2" s="1"/>
  <c r="R844" i="2"/>
  <c r="P844" i="2" s="1"/>
  <c r="R845" i="2"/>
  <c r="P845" i="2" s="1"/>
  <c r="R846" i="2"/>
  <c r="P846" i="2" s="1"/>
  <c r="R847" i="2"/>
  <c r="P847" i="2" s="1"/>
  <c r="R848" i="2"/>
  <c r="P848" i="2" s="1"/>
  <c r="R864" i="2"/>
  <c r="P864" i="2" s="1"/>
  <c r="R849" i="2"/>
  <c r="P849" i="2" s="1"/>
  <c r="R850" i="2"/>
  <c r="P850" i="2" s="1"/>
  <c r="R851" i="2"/>
  <c r="P851" i="2" s="1"/>
  <c r="R852" i="2"/>
  <c r="P852" i="2" s="1"/>
  <c r="R853" i="2"/>
  <c r="P853" i="2" s="1"/>
  <c r="R854" i="2"/>
  <c r="P854" i="2" s="1"/>
  <c r="R855" i="2"/>
  <c r="P855" i="2" s="1"/>
  <c r="R856" i="2"/>
  <c r="P856" i="2" s="1"/>
  <c r="R857" i="2"/>
  <c r="P857" i="2" s="1"/>
  <c r="R858" i="2"/>
  <c r="P858" i="2" s="1"/>
  <c r="R859" i="2"/>
  <c r="P859" i="2" s="1"/>
  <c r="R860" i="2"/>
  <c r="P860" i="2" s="1"/>
  <c r="R861" i="2"/>
  <c r="P861" i="2" s="1"/>
  <c r="R862" i="2"/>
  <c r="P862" i="2" s="1"/>
  <c r="R863" i="2"/>
  <c r="P863" i="2" s="1"/>
  <c r="R865" i="2"/>
  <c r="P865" i="2" s="1"/>
  <c r="R866" i="2"/>
  <c r="P866" i="2" s="1"/>
  <c r="R867" i="2"/>
  <c r="P867" i="2" s="1"/>
  <c r="R868" i="2"/>
  <c r="P868" i="2" s="1"/>
  <c r="R869" i="2"/>
  <c r="P869" i="2" s="1"/>
  <c r="R886" i="2"/>
  <c r="P886" i="2" s="1"/>
  <c r="R870" i="2"/>
  <c r="P870" i="2" s="1"/>
  <c r="R871" i="2"/>
  <c r="P871" i="2" s="1"/>
  <c r="R887" i="2"/>
  <c r="P887" i="2" s="1"/>
  <c r="R872" i="2"/>
  <c r="P872" i="2" s="1"/>
  <c r="R873" i="2"/>
  <c r="P873" i="2" s="1"/>
  <c r="R874" i="2"/>
  <c r="P874" i="2" s="1"/>
  <c r="R875" i="2"/>
  <c r="P875" i="2" s="1"/>
  <c r="R876" i="2"/>
  <c r="P876" i="2" s="1"/>
  <c r="R877" i="2"/>
  <c r="P877" i="2" s="1"/>
  <c r="R878" i="2"/>
  <c r="P878" i="2" s="1"/>
  <c r="R879" i="2"/>
  <c r="P879" i="2" s="1"/>
  <c r="R880" i="2"/>
  <c r="P880" i="2" s="1"/>
  <c r="R881" i="2"/>
  <c r="P881" i="2" s="1"/>
  <c r="R882" i="2"/>
  <c r="P882" i="2" s="1"/>
  <c r="R883" i="2"/>
  <c r="P883" i="2" s="1"/>
  <c r="R884" i="2"/>
  <c r="P884" i="2" s="1"/>
  <c r="R885" i="2"/>
  <c r="P885" i="2" s="1"/>
  <c r="R892" i="2"/>
  <c r="P892" i="2" s="1"/>
  <c r="R893" i="2"/>
  <c r="P893" i="2" s="1"/>
  <c r="R894" i="2"/>
  <c r="P894" i="2" s="1"/>
  <c r="R895" i="2"/>
  <c r="P895" i="2" s="1"/>
  <c r="R896" i="2"/>
  <c r="P896" i="2" s="1"/>
  <c r="R888" i="2"/>
  <c r="P888" i="2" s="1"/>
  <c r="R897" i="2"/>
  <c r="P897" i="2" s="1"/>
  <c r="R898" i="2"/>
  <c r="P898" i="2" s="1"/>
  <c r="R889" i="2"/>
  <c r="P889" i="2" s="1"/>
  <c r="R899" i="2"/>
  <c r="P899" i="2" s="1"/>
  <c r="R900" i="2"/>
  <c r="P900" i="2" s="1"/>
  <c r="R901" i="2"/>
  <c r="P901" i="2" s="1"/>
  <c r="R902" i="2"/>
  <c r="P902" i="2" s="1"/>
  <c r="R890" i="2"/>
  <c r="P890" i="2" s="1"/>
  <c r="R903" i="2"/>
  <c r="P903" i="2" s="1"/>
  <c r="R904" i="2"/>
  <c r="P904" i="2" s="1"/>
  <c r="R905" i="2"/>
  <c r="P905" i="2" s="1"/>
  <c r="R906" i="2"/>
  <c r="P906" i="2" s="1"/>
  <c r="R907" i="2"/>
  <c r="P907" i="2" s="1"/>
  <c r="R922" i="2"/>
  <c r="P922" i="2" s="1"/>
  <c r="R908" i="2"/>
  <c r="P908" i="2" s="1"/>
  <c r="R909" i="2"/>
  <c r="P909" i="2" s="1"/>
  <c r="R910" i="2"/>
  <c r="P910" i="2" s="1"/>
  <c r="R911" i="2"/>
  <c r="P911" i="2" s="1"/>
  <c r="R912" i="2"/>
  <c r="P912" i="2" s="1"/>
  <c r="R913" i="2"/>
  <c r="P913" i="2" s="1"/>
  <c r="R891" i="2"/>
  <c r="P891" i="2" s="1"/>
  <c r="R914" i="2"/>
  <c r="P914" i="2" s="1"/>
  <c r="R915" i="2"/>
  <c r="P915" i="2" s="1"/>
  <c r="R916" i="2"/>
  <c r="P916" i="2" s="1"/>
  <c r="R917" i="2"/>
  <c r="P917" i="2" s="1"/>
  <c r="R918" i="2"/>
  <c r="P918" i="2" s="1"/>
  <c r="R919" i="2"/>
  <c r="P919" i="2" s="1"/>
  <c r="R920" i="2"/>
  <c r="P920" i="2" s="1"/>
  <c r="R921" i="2"/>
  <c r="P921" i="2" s="1"/>
  <c r="R926" i="2"/>
  <c r="P926" i="2" s="1"/>
  <c r="R927" i="2"/>
  <c r="P927" i="2" s="1"/>
  <c r="R928" i="2"/>
  <c r="P928" i="2" s="1"/>
  <c r="R929" i="2"/>
  <c r="P929" i="2" s="1"/>
  <c r="R923" i="2"/>
  <c r="P923" i="2" s="1"/>
  <c r="R930" i="2"/>
  <c r="P930" i="2" s="1"/>
  <c r="R931" i="2"/>
  <c r="P931" i="2" s="1"/>
  <c r="R924" i="2"/>
  <c r="P924" i="2" s="1"/>
  <c r="R932" i="2"/>
  <c r="P932" i="2" s="1"/>
  <c r="R933" i="2"/>
  <c r="P933" i="2" s="1"/>
  <c r="R925" i="2"/>
  <c r="P925" i="2" s="1"/>
  <c r="R934" i="2"/>
  <c r="P934" i="2" s="1"/>
  <c r="R935" i="2"/>
  <c r="P935" i="2" s="1"/>
  <c r="R936" i="2"/>
  <c r="P936" i="2" s="1"/>
  <c r="R937" i="2"/>
  <c r="P937" i="2" s="1"/>
  <c r="R938" i="2"/>
  <c r="P938" i="2" s="1"/>
  <c r="R939" i="2"/>
  <c r="P939" i="2" s="1"/>
  <c r="R940" i="2"/>
  <c r="P940" i="2" s="1"/>
  <c r="R957" i="2"/>
  <c r="P957" i="2" s="1"/>
  <c r="R941" i="2"/>
  <c r="P941" i="2" s="1"/>
  <c r="R942" i="2"/>
  <c r="P942" i="2" s="1"/>
  <c r="R943" i="2"/>
  <c r="P943" i="2" s="1"/>
  <c r="R944" i="2"/>
  <c r="P944" i="2" s="1"/>
  <c r="R945" i="2"/>
  <c r="P945" i="2" s="1"/>
  <c r="R946" i="2"/>
  <c r="P946" i="2" s="1"/>
  <c r="R947" i="2"/>
  <c r="P947" i="2" s="1"/>
  <c r="R948" i="2"/>
  <c r="P948" i="2" s="1"/>
  <c r="R949" i="2"/>
  <c r="P949" i="2" s="1"/>
  <c r="R950" i="2"/>
  <c r="P950" i="2" s="1"/>
  <c r="R951" i="2"/>
  <c r="P951" i="2" s="1"/>
  <c r="R952" i="2"/>
  <c r="P952" i="2" s="1"/>
  <c r="R953" i="2"/>
  <c r="P953" i="2" s="1"/>
  <c r="R954" i="2"/>
  <c r="P954" i="2" s="1"/>
  <c r="R955" i="2"/>
  <c r="P955" i="2" s="1"/>
  <c r="R956" i="2"/>
  <c r="P956" i="2" s="1"/>
  <c r="R958" i="2"/>
  <c r="P958" i="2" s="1"/>
  <c r="R959" i="2"/>
  <c r="P959" i="2" s="1"/>
  <c r="R960" i="2"/>
  <c r="P960" i="2" s="1"/>
  <c r="R961" i="2"/>
  <c r="P961" i="2" s="1"/>
  <c r="R962" i="2"/>
  <c r="P962" i="2" s="1"/>
  <c r="R963" i="2"/>
  <c r="P963" i="2" s="1"/>
  <c r="R964" i="2"/>
  <c r="P964" i="2" s="1"/>
  <c r="R965" i="2"/>
  <c r="P965" i="2" s="1"/>
  <c r="R966" i="2"/>
  <c r="P966" i="2" s="1"/>
  <c r="R967" i="2"/>
  <c r="P967" i="2" s="1"/>
  <c r="R968" i="2"/>
  <c r="P968" i="2" s="1"/>
  <c r="R969" i="2"/>
  <c r="P969" i="2" s="1"/>
  <c r="R970" i="2"/>
  <c r="P970" i="2" s="1"/>
  <c r="R971" i="2"/>
  <c r="P971" i="2" s="1"/>
  <c r="R972" i="2"/>
  <c r="P972" i="2" s="1"/>
  <c r="R973" i="2"/>
  <c r="P973" i="2" s="1"/>
  <c r="R974" i="2"/>
  <c r="P974" i="2" s="1"/>
  <c r="R977" i="2"/>
  <c r="P977" i="2" s="1"/>
  <c r="R978" i="2"/>
  <c r="P978" i="2" s="1"/>
  <c r="R979" i="2"/>
  <c r="P979" i="2" s="1"/>
  <c r="R980" i="2"/>
  <c r="P980" i="2" s="1"/>
  <c r="R981" i="2"/>
  <c r="P981" i="2" s="1"/>
  <c r="R982" i="2"/>
  <c r="P982" i="2" s="1"/>
  <c r="R983" i="2"/>
  <c r="P983" i="2" s="1"/>
  <c r="R975" i="2"/>
  <c r="P975" i="2" s="1"/>
  <c r="R984" i="2"/>
  <c r="P984" i="2" s="1"/>
  <c r="R985" i="2"/>
  <c r="P985" i="2" s="1"/>
  <c r="R986" i="2"/>
  <c r="P986" i="2" s="1"/>
  <c r="R987" i="2"/>
  <c r="P987" i="2" s="1"/>
  <c r="R988" i="2"/>
  <c r="P988" i="2" s="1"/>
  <c r="R989" i="2"/>
  <c r="P989" i="2" s="1"/>
  <c r="R990" i="2"/>
  <c r="P990" i="2" s="1"/>
  <c r="R991" i="2"/>
  <c r="P991" i="2" s="1"/>
  <c r="R992" i="2"/>
  <c r="P992" i="2" s="1"/>
  <c r="R993" i="2"/>
  <c r="P993" i="2" s="1"/>
  <c r="R994" i="2"/>
  <c r="P994" i="2" s="1"/>
  <c r="R995" i="2"/>
  <c r="P995" i="2" s="1"/>
  <c r="R996" i="2"/>
  <c r="P996" i="2" s="1"/>
  <c r="R976" i="2"/>
  <c r="P976" i="2" s="1"/>
  <c r="R997" i="2"/>
  <c r="P997" i="2" s="1"/>
  <c r="R998" i="2"/>
  <c r="P998" i="2" s="1"/>
  <c r="R999" i="2"/>
  <c r="P999" i="2" s="1"/>
  <c r="R1000" i="2"/>
  <c r="P1000" i="2" s="1"/>
  <c r="R1001" i="2"/>
  <c r="P1001" i="2" s="1"/>
  <c r="R1002" i="2"/>
  <c r="P1002" i="2" s="1"/>
  <c r="R1003" i="2"/>
  <c r="P1003" i="2" s="1"/>
  <c r="R1004" i="2"/>
  <c r="P1004" i="2" s="1"/>
  <c r="R1005" i="2"/>
  <c r="P1005" i="2" s="1"/>
  <c r="R1006" i="2"/>
  <c r="P1006" i="2" s="1"/>
  <c r="R1009" i="2"/>
  <c r="P1009" i="2" s="1"/>
  <c r="R1010" i="2"/>
  <c r="P1010" i="2" s="1"/>
  <c r="R1011" i="2"/>
  <c r="P1011" i="2" s="1"/>
  <c r="R1012" i="2"/>
  <c r="P1012" i="2" s="1"/>
  <c r="R1013" i="2"/>
  <c r="P1013" i="2" s="1"/>
  <c r="R1014" i="2"/>
  <c r="P1014" i="2" s="1"/>
  <c r="R1015" i="2"/>
  <c r="P1015" i="2" s="1"/>
  <c r="R1016" i="2"/>
  <c r="P1016" i="2" s="1"/>
  <c r="R1017" i="2"/>
  <c r="P1017" i="2" s="1"/>
  <c r="R1018" i="2"/>
  <c r="P1018" i="2" s="1"/>
  <c r="R1019" i="2"/>
  <c r="P1019" i="2" s="1"/>
  <c r="R1020" i="2"/>
  <c r="P1020" i="2" s="1"/>
  <c r="R1007" i="2"/>
  <c r="P1007" i="2" s="1"/>
  <c r="R1021" i="2"/>
  <c r="P1021" i="2" s="1"/>
  <c r="R1022" i="2"/>
  <c r="P1022" i="2" s="1"/>
  <c r="R1023" i="2"/>
  <c r="P1023" i="2" s="1"/>
  <c r="R1024" i="2"/>
  <c r="P1024" i="2" s="1"/>
  <c r="R1025" i="2"/>
  <c r="P1025" i="2" s="1"/>
  <c r="R1026" i="2"/>
  <c r="P1026" i="2" s="1"/>
  <c r="R1027" i="2"/>
  <c r="P1027" i="2" s="1"/>
  <c r="R1028" i="2"/>
  <c r="P1028" i="2" s="1"/>
  <c r="R1029" i="2"/>
  <c r="P1029" i="2" s="1"/>
  <c r="R1008" i="2"/>
  <c r="P1008" i="2" s="1"/>
  <c r="R1030" i="2"/>
  <c r="P1030" i="2" s="1"/>
  <c r="R1031" i="2"/>
  <c r="P1031" i="2" s="1"/>
  <c r="R1032" i="2"/>
  <c r="P1032" i="2" s="1"/>
  <c r="R1033" i="2"/>
  <c r="P1033" i="2" s="1"/>
  <c r="R1034" i="2"/>
  <c r="P1034" i="2" s="1"/>
  <c r="R1071" i="2"/>
  <c r="P1071" i="2" s="1"/>
  <c r="R1035" i="2"/>
  <c r="P1035" i="2" s="1"/>
  <c r="R1041" i="2"/>
  <c r="P1041" i="2" s="1"/>
  <c r="R1042" i="2"/>
  <c r="P1042" i="2" s="1"/>
  <c r="R1043" i="2"/>
  <c r="P1043" i="2" s="1"/>
  <c r="R1044" i="2"/>
  <c r="P1044" i="2" s="1"/>
  <c r="R1045" i="2"/>
  <c r="P1045" i="2" s="1"/>
  <c r="R1046" i="2"/>
  <c r="P1046" i="2" s="1"/>
  <c r="R1047" i="2"/>
  <c r="P1047" i="2" s="1"/>
  <c r="R1072" i="2"/>
  <c r="P1072" i="2" s="1"/>
  <c r="R1048" i="2"/>
  <c r="P1048" i="2" s="1"/>
  <c r="R1036" i="2"/>
  <c r="P1036" i="2" s="1"/>
  <c r="R1049" i="2"/>
  <c r="P1049" i="2" s="1"/>
  <c r="R1050" i="2"/>
  <c r="P1050" i="2" s="1"/>
  <c r="R1051" i="2"/>
  <c r="P1051" i="2" s="1"/>
  <c r="R1052" i="2"/>
  <c r="P1052" i="2" s="1"/>
  <c r="R1053" i="2"/>
  <c r="P1053" i="2" s="1"/>
  <c r="R1054" i="2"/>
  <c r="P1054" i="2" s="1"/>
  <c r="R1055" i="2"/>
  <c r="P1055" i="2" s="1"/>
  <c r="R1037" i="2"/>
  <c r="P1037" i="2" s="1"/>
  <c r="R1056" i="2"/>
  <c r="P1056" i="2" s="1"/>
  <c r="R1038" i="2"/>
  <c r="P1038" i="2" s="1"/>
  <c r="R1057" i="2"/>
  <c r="P1057" i="2" s="1"/>
  <c r="R1058" i="2"/>
  <c r="P1058" i="2" s="1"/>
  <c r="R1059" i="2"/>
  <c r="P1059" i="2" s="1"/>
  <c r="R1060" i="2"/>
  <c r="P1060" i="2" s="1"/>
  <c r="R1039" i="2"/>
  <c r="P1039" i="2" s="1"/>
  <c r="R1061" i="2"/>
  <c r="P1061" i="2" s="1"/>
  <c r="R1062" i="2"/>
  <c r="P1062" i="2" s="1"/>
  <c r="R1063" i="2"/>
  <c r="P1063" i="2" s="1"/>
  <c r="R1064" i="2"/>
  <c r="P1064" i="2" s="1"/>
  <c r="R1065" i="2"/>
  <c r="P1065" i="2" s="1"/>
  <c r="R1066" i="2"/>
  <c r="P1066" i="2" s="1"/>
  <c r="R1067" i="2"/>
  <c r="P1067" i="2" s="1"/>
  <c r="R1068" i="2"/>
  <c r="P1068" i="2" s="1"/>
  <c r="R1069" i="2"/>
  <c r="P1069" i="2" s="1"/>
  <c r="R1040" i="2"/>
  <c r="P1040" i="2" s="1"/>
  <c r="R1070" i="2"/>
  <c r="P1070" i="2" s="1"/>
  <c r="R1075" i="2"/>
  <c r="P1075" i="2" s="1"/>
  <c r="R1076" i="2"/>
  <c r="P1076" i="2" s="1"/>
  <c r="R1077" i="2"/>
  <c r="P1077" i="2" s="1"/>
  <c r="R1078" i="2"/>
  <c r="P1078" i="2" s="1"/>
  <c r="R1079" i="2"/>
  <c r="P1079" i="2" s="1"/>
  <c r="R1080" i="2"/>
  <c r="P1080" i="2" s="1"/>
  <c r="R1081" i="2"/>
  <c r="P1081" i="2" s="1"/>
  <c r="R1082" i="2"/>
  <c r="P1082" i="2" s="1"/>
  <c r="R1083" i="2"/>
  <c r="P1083" i="2" s="1"/>
  <c r="R1084" i="2"/>
  <c r="P1084" i="2" s="1"/>
  <c r="R1085" i="2"/>
  <c r="P1085" i="2" s="1"/>
  <c r="R1086" i="2"/>
  <c r="P1086" i="2" s="1"/>
  <c r="R1087" i="2"/>
  <c r="P1087" i="2" s="1"/>
  <c r="R1088" i="2"/>
  <c r="P1088" i="2" s="1"/>
  <c r="R1073" i="2"/>
  <c r="P1073" i="2" s="1"/>
  <c r="R1089" i="2"/>
  <c r="P1089" i="2" s="1"/>
  <c r="R1090" i="2"/>
  <c r="P1090" i="2" s="1"/>
  <c r="R1091" i="2"/>
  <c r="P1091" i="2" s="1"/>
  <c r="R1092" i="2"/>
  <c r="P1092" i="2" s="1"/>
  <c r="R1093" i="2"/>
  <c r="P1093" i="2" s="1"/>
  <c r="R1094" i="2"/>
  <c r="P1094" i="2" s="1"/>
  <c r="R1095" i="2"/>
  <c r="P1095" i="2" s="1"/>
  <c r="R1096" i="2"/>
  <c r="P1096" i="2" s="1"/>
  <c r="R1097" i="2"/>
  <c r="P1097" i="2" s="1"/>
  <c r="R1098" i="2"/>
  <c r="P1098" i="2" s="1"/>
  <c r="R1099" i="2"/>
  <c r="P1099" i="2" s="1"/>
  <c r="R1100" i="2"/>
  <c r="P1100" i="2" s="1"/>
  <c r="R1101" i="2"/>
  <c r="P1101" i="2" s="1"/>
  <c r="R1102" i="2"/>
  <c r="P1102" i="2" s="1"/>
  <c r="R1103" i="2"/>
  <c r="P1103" i="2" s="1"/>
  <c r="R1104" i="2"/>
  <c r="P1104" i="2" s="1"/>
  <c r="R1105" i="2"/>
  <c r="P1105" i="2" s="1"/>
  <c r="R1106" i="2"/>
  <c r="P1106" i="2" s="1"/>
  <c r="R1107" i="2"/>
  <c r="P1107" i="2" s="1"/>
  <c r="R1113" i="2"/>
  <c r="P1113" i="2" s="1"/>
  <c r="R1074" i="2"/>
  <c r="P1074" i="2" s="1"/>
  <c r="R1108" i="2"/>
  <c r="P1108" i="2" s="1"/>
  <c r="R1109" i="2"/>
  <c r="P1109" i="2" s="1"/>
  <c r="R1110" i="2"/>
  <c r="P1110" i="2" s="1"/>
  <c r="R1111" i="2"/>
  <c r="P1111" i="2" s="1"/>
  <c r="R1112" i="2"/>
  <c r="P1112" i="2" s="1"/>
  <c r="R1119" i="2"/>
  <c r="P1119" i="2" s="1"/>
  <c r="R1120" i="2"/>
  <c r="P1120" i="2" s="1"/>
  <c r="R1121" i="2"/>
  <c r="P1121" i="2" s="1"/>
  <c r="R1122" i="2"/>
  <c r="P1122" i="2" s="1"/>
  <c r="R1123" i="2"/>
  <c r="P1123" i="2" s="1"/>
  <c r="R1124" i="2"/>
  <c r="P1124" i="2" s="1"/>
  <c r="R1125" i="2"/>
  <c r="P1125" i="2" s="1"/>
  <c r="R1114" i="2"/>
  <c r="P1114" i="2" s="1"/>
  <c r="R1115" i="2"/>
  <c r="P1115" i="2" s="1"/>
  <c r="R1126" i="2"/>
  <c r="P1126" i="2" s="1"/>
  <c r="R1127" i="2"/>
  <c r="P1127" i="2" s="1"/>
  <c r="R1116" i="2"/>
  <c r="P1116" i="2" s="1"/>
  <c r="R1128" i="2"/>
  <c r="P1128" i="2" s="1"/>
  <c r="R1129" i="2"/>
  <c r="P1129" i="2" s="1"/>
  <c r="R1130" i="2"/>
  <c r="P1130" i="2" s="1"/>
  <c r="R1131" i="2"/>
  <c r="P1131" i="2" s="1"/>
  <c r="R1132" i="2"/>
  <c r="P1132" i="2" s="1"/>
  <c r="R1133" i="2"/>
  <c r="P1133" i="2" s="1"/>
  <c r="R1134" i="2"/>
  <c r="P1134" i="2" s="1"/>
  <c r="R1135" i="2"/>
  <c r="P1135" i="2" s="1"/>
  <c r="R1136" i="2"/>
  <c r="P1136" i="2" s="1"/>
  <c r="R1117" i="2"/>
  <c r="P1117" i="2" s="1"/>
  <c r="R1137" i="2"/>
  <c r="P1137" i="2" s="1"/>
  <c r="R1138" i="2"/>
  <c r="P1138" i="2" s="1"/>
  <c r="R1139" i="2"/>
  <c r="P1139" i="2" s="1"/>
  <c r="R1118" i="2"/>
  <c r="P1118" i="2" s="1"/>
  <c r="R1140" i="2"/>
  <c r="P1140" i="2" s="1"/>
  <c r="R1141" i="2"/>
  <c r="P1141" i="2" s="1"/>
  <c r="R1142" i="2"/>
  <c r="P1142" i="2" s="1"/>
  <c r="R1143" i="2"/>
  <c r="P1143" i="2" s="1"/>
  <c r="R1144" i="2"/>
  <c r="P1144" i="2" s="1"/>
  <c r="R1145" i="2"/>
  <c r="P1145" i="2" s="1"/>
  <c r="R1146" i="2"/>
  <c r="P1146" i="2" s="1"/>
  <c r="R1147" i="2"/>
  <c r="P1147" i="2" s="1"/>
  <c r="R1148" i="2"/>
  <c r="P1148" i="2" s="1"/>
  <c r="R1152" i="2"/>
  <c r="P1152" i="2" s="1"/>
  <c r="R1153" i="2"/>
  <c r="P1153" i="2" s="1"/>
  <c r="R1154" i="2"/>
  <c r="P1154" i="2" s="1"/>
  <c r="R1149" i="2"/>
  <c r="P1149" i="2" s="1"/>
  <c r="R1155" i="2"/>
  <c r="P1155" i="2" s="1"/>
  <c r="R1156" i="2"/>
  <c r="P1156" i="2" s="1"/>
  <c r="R1157" i="2"/>
  <c r="P1157" i="2" s="1"/>
  <c r="R1158" i="2"/>
  <c r="P1158" i="2" s="1"/>
  <c r="R1159" i="2"/>
  <c r="P1159" i="2" s="1"/>
  <c r="R1160" i="2"/>
  <c r="P1160" i="2" s="1"/>
  <c r="R1161" i="2"/>
  <c r="P1161" i="2" s="1"/>
  <c r="R1162" i="2"/>
  <c r="P1162" i="2" s="1"/>
  <c r="R1163" i="2"/>
  <c r="P1163" i="2" s="1"/>
  <c r="R1164" i="2"/>
  <c r="P1164" i="2" s="1"/>
  <c r="R1151" i="2"/>
  <c r="P1151" i="2" s="1"/>
  <c r="R1165" i="2"/>
  <c r="P1165" i="2" s="1"/>
  <c r="R1166" i="2"/>
  <c r="P1166" i="2" s="1"/>
  <c r="R1167" i="2"/>
  <c r="P1167" i="2" s="1"/>
  <c r="R1168" i="2"/>
  <c r="P1168" i="2" s="1"/>
  <c r="R1169" i="2"/>
  <c r="P1169" i="2" s="1"/>
  <c r="R1170" i="2"/>
  <c r="P1170" i="2" s="1"/>
  <c r="R1171" i="2"/>
  <c r="P1171" i="2" s="1"/>
  <c r="R1172" i="2"/>
  <c r="P1172" i="2" s="1"/>
  <c r="R1173" i="2"/>
  <c r="P1173" i="2" s="1"/>
  <c r="R1174" i="2"/>
  <c r="P1174" i="2" s="1"/>
  <c r="R1175" i="2"/>
  <c r="P1175" i="2" s="1"/>
  <c r="R1176" i="2"/>
  <c r="P1176" i="2" s="1"/>
  <c r="R1177" i="2"/>
  <c r="P1177" i="2" s="1"/>
  <c r="R1178" i="2"/>
  <c r="P1178" i="2" s="1"/>
  <c r="R1150" i="2"/>
  <c r="P1150" i="2" s="1"/>
  <c r="R1179" i="2"/>
  <c r="P1179" i="2" s="1"/>
  <c r="R1180" i="2"/>
  <c r="P1180" i="2" s="1"/>
  <c r="R1181" i="2"/>
  <c r="P1181" i="2" s="1"/>
  <c r="R1190" i="2"/>
  <c r="P1190" i="2" s="1"/>
  <c r="R1188" i="2"/>
  <c r="P1188" i="2" s="1"/>
  <c r="R1182" i="2"/>
  <c r="P1182" i="2" s="1"/>
  <c r="R1183" i="2"/>
  <c r="P1183" i="2" s="1"/>
  <c r="R1191" i="2"/>
  <c r="P1191" i="2" s="1"/>
  <c r="R1192" i="2"/>
  <c r="P1192" i="2" s="1"/>
  <c r="R1193" i="2"/>
  <c r="P1193" i="2" s="1"/>
  <c r="R1194" i="2"/>
  <c r="P1194" i="2" s="1"/>
  <c r="R1195" i="2"/>
  <c r="P1195" i="2" s="1"/>
  <c r="R1196" i="2"/>
  <c r="P1196" i="2" s="1"/>
  <c r="R1197" i="2"/>
  <c r="P1197" i="2" s="1"/>
  <c r="R1198" i="2"/>
  <c r="P1198" i="2" s="1"/>
  <c r="R1199" i="2"/>
  <c r="P1199" i="2" s="1"/>
  <c r="R1184" i="2"/>
  <c r="P1184" i="2" s="1"/>
  <c r="R1200" i="2"/>
  <c r="P1200" i="2" s="1"/>
  <c r="R1201" i="2"/>
  <c r="P1201" i="2" s="1"/>
  <c r="R1202" i="2"/>
  <c r="P1202" i="2" s="1"/>
  <c r="R1203" i="2"/>
  <c r="P1203" i="2" s="1"/>
  <c r="R1204" i="2"/>
  <c r="P1204" i="2" s="1"/>
  <c r="R1205" i="2"/>
  <c r="P1205" i="2" s="1"/>
  <c r="R1206" i="2"/>
  <c r="P1206" i="2" s="1"/>
  <c r="R1207" i="2"/>
  <c r="P1207" i="2" s="1"/>
  <c r="R1208" i="2"/>
  <c r="P1208" i="2" s="1"/>
  <c r="R1209" i="2"/>
  <c r="P1209" i="2" s="1"/>
  <c r="R1210" i="2"/>
  <c r="P1210" i="2" s="1"/>
  <c r="R1189" i="2"/>
  <c r="P1189" i="2" s="1"/>
  <c r="R1185" i="2"/>
  <c r="P1185" i="2" s="1"/>
  <c r="R1211" i="2"/>
  <c r="P1211" i="2" s="1"/>
  <c r="R1212" i="2"/>
  <c r="P1212" i="2" s="1"/>
  <c r="R1213" i="2"/>
  <c r="P1213" i="2" s="1"/>
  <c r="R1214" i="2"/>
  <c r="P1214" i="2" s="1"/>
  <c r="R1186" i="2"/>
  <c r="P1186" i="2" s="1"/>
  <c r="R1215" i="2"/>
  <c r="P1215" i="2" s="1"/>
  <c r="R1187" i="2"/>
  <c r="P1187" i="2" s="1"/>
  <c r="R1218" i="2"/>
  <c r="P1218" i="2" s="1"/>
  <c r="R1219" i="2"/>
  <c r="P1219" i="2" s="1"/>
  <c r="R1220" i="2"/>
  <c r="P1220" i="2" s="1"/>
  <c r="R1221" i="2"/>
  <c r="P1221" i="2" s="1"/>
  <c r="R1222" i="2"/>
  <c r="P1222" i="2" s="1"/>
  <c r="R1223" i="2"/>
  <c r="P1223" i="2" s="1"/>
  <c r="R1224" i="2"/>
  <c r="P1224" i="2" s="1"/>
  <c r="R1225" i="2"/>
  <c r="P1225" i="2" s="1"/>
  <c r="R1226" i="2"/>
  <c r="P1226" i="2" s="1"/>
  <c r="R1217" i="2"/>
  <c r="P1217" i="2" s="1"/>
  <c r="R1227" i="2"/>
  <c r="P1227" i="2" s="1"/>
  <c r="R1228" i="2"/>
  <c r="P1228" i="2" s="1"/>
  <c r="R1229" i="2"/>
  <c r="P1229" i="2" s="1"/>
  <c r="R1230" i="2"/>
  <c r="P1230" i="2" s="1"/>
  <c r="R1231" i="2"/>
  <c r="P1231" i="2" s="1"/>
  <c r="R1232" i="2"/>
  <c r="P1232" i="2" s="1"/>
  <c r="R1233" i="2"/>
  <c r="P1233" i="2" s="1"/>
  <c r="R1234" i="2"/>
  <c r="P1234" i="2" s="1"/>
  <c r="R1235" i="2"/>
  <c r="P1235" i="2" s="1"/>
  <c r="R1236" i="2"/>
  <c r="P1236" i="2" s="1"/>
  <c r="R1237" i="2"/>
  <c r="P1237" i="2" s="1"/>
  <c r="R1238" i="2"/>
  <c r="P1238" i="2" s="1"/>
  <c r="R1239" i="2"/>
  <c r="P1239" i="2" s="1"/>
  <c r="R1240" i="2"/>
  <c r="P1240" i="2" s="1"/>
  <c r="R1241" i="2"/>
  <c r="P1241" i="2" s="1"/>
  <c r="R1242" i="2"/>
  <c r="P1242" i="2" s="1"/>
  <c r="R1243" i="2"/>
  <c r="P1243" i="2" s="1"/>
  <c r="R1244" i="2"/>
  <c r="P1244" i="2" s="1"/>
  <c r="R1245" i="2"/>
  <c r="P1245" i="2" s="1"/>
  <c r="R1246" i="2"/>
  <c r="P1246" i="2" s="1"/>
  <c r="R1247" i="2"/>
  <c r="P1247" i="2" s="1"/>
  <c r="R1248" i="2"/>
  <c r="P1248" i="2" s="1"/>
  <c r="R1216" i="2"/>
  <c r="P1216" i="2" s="1"/>
  <c r="R1252" i="2"/>
  <c r="P1252" i="2" s="1"/>
  <c r="R1249" i="2"/>
  <c r="P1249" i="2" s="1"/>
  <c r="R1253" i="2"/>
  <c r="P1253" i="2" s="1"/>
  <c r="R1254" i="2"/>
  <c r="P1254" i="2" s="1"/>
  <c r="R1255" i="2"/>
  <c r="P1255" i="2" s="1"/>
  <c r="R1256" i="2"/>
  <c r="P1256" i="2" s="1"/>
  <c r="R1257" i="2"/>
  <c r="P1257" i="2" s="1"/>
  <c r="R1258" i="2"/>
  <c r="P1258" i="2" s="1"/>
  <c r="R1259" i="2"/>
  <c r="P1259" i="2" s="1"/>
  <c r="R1260" i="2"/>
  <c r="P1260" i="2" s="1"/>
  <c r="R1261" i="2"/>
  <c r="P1261" i="2" s="1"/>
  <c r="R1250" i="2"/>
  <c r="P1250" i="2" s="1"/>
  <c r="R1262" i="2"/>
  <c r="P1262" i="2" s="1"/>
  <c r="R1263" i="2"/>
  <c r="P1263" i="2" s="1"/>
  <c r="R1264" i="2"/>
  <c r="P1264" i="2" s="1"/>
  <c r="R1265" i="2"/>
  <c r="P1265" i="2" s="1"/>
  <c r="R1266" i="2"/>
  <c r="P1266" i="2" s="1"/>
  <c r="R1267" i="2"/>
  <c r="P1267" i="2" s="1"/>
  <c r="R1268" i="2"/>
  <c r="P1268" i="2" s="1"/>
  <c r="R1269" i="2"/>
  <c r="P1269" i="2" s="1"/>
  <c r="R1270" i="2"/>
  <c r="P1270" i="2" s="1"/>
  <c r="R1271" i="2"/>
  <c r="P1271" i="2" s="1"/>
  <c r="R1272" i="2"/>
  <c r="P1272" i="2" s="1"/>
  <c r="R1273" i="2"/>
  <c r="P1273" i="2" s="1"/>
  <c r="R1274" i="2"/>
  <c r="P1274" i="2" s="1"/>
  <c r="R1275" i="2"/>
  <c r="P1275" i="2" s="1"/>
  <c r="R1276" i="2"/>
  <c r="P1276" i="2" s="1"/>
  <c r="R1251" i="2"/>
  <c r="P1251" i="2" s="1"/>
  <c r="R1277" i="2"/>
  <c r="P1277" i="2" s="1"/>
  <c r="R1278" i="2"/>
  <c r="P1278" i="2" s="1"/>
  <c r="R1279" i="2"/>
  <c r="P1279" i="2" s="1"/>
  <c r="R1280" i="2"/>
  <c r="P1280" i="2" s="1"/>
  <c r="R1285" i="2"/>
  <c r="P1285" i="2" s="1"/>
  <c r="R1286" i="2"/>
  <c r="P1286" i="2" s="1"/>
  <c r="R1281" i="2"/>
  <c r="P1281" i="2" s="1"/>
  <c r="R1282" i="2"/>
  <c r="P1282" i="2" s="1"/>
  <c r="R1287" i="2"/>
  <c r="P1287" i="2" s="1"/>
  <c r="R1288" i="2"/>
  <c r="P1288" i="2" s="1"/>
  <c r="R1289" i="2"/>
  <c r="P1289" i="2" s="1"/>
  <c r="R1290" i="2"/>
  <c r="P1290" i="2" s="1"/>
  <c r="R1291" i="2"/>
  <c r="P1291" i="2" s="1"/>
  <c r="R1292" i="2"/>
  <c r="P1292" i="2" s="1"/>
  <c r="R1293" i="2"/>
  <c r="P1293" i="2" s="1"/>
  <c r="R1283" i="2"/>
  <c r="P1283" i="2" s="1"/>
  <c r="R1294" i="2"/>
  <c r="P1294" i="2" s="1"/>
  <c r="R1295" i="2"/>
  <c r="P1295" i="2" s="1"/>
  <c r="R1284" i="2"/>
  <c r="P1284" i="2" s="1"/>
  <c r="R1296" i="2"/>
  <c r="P1296" i="2" s="1"/>
  <c r="R1297" i="2"/>
  <c r="P1297" i="2" s="1"/>
  <c r="R1298" i="2"/>
  <c r="P1298" i="2" s="1"/>
  <c r="R1299" i="2"/>
  <c r="P1299" i="2" s="1"/>
  <c r="R1300" i="2"/>
  <c r="P1300" i="2" s="1"/>
  <c r="R1301" i="2"/>
  <c r="P1301" i="2" s="1"/>
  <c r="R1302" i="2"/>
  <c r="P1302" i="2" s="1"/>
  <c r="R1303" i="2"/>
  <c r="P1303" i="2" s="1"/>
  <c r="R1304" i="2"/>
  <c r="P1304" i="2" s="1"/>
  <c r="R1305" i="2"/>
  <c r="P1305" i="2" s="1"/>
  <c r="R1306" i="2"/>
  <c r="P1306" i="2" s="1"/>
  <c r="R1307" i="2"/>
  <c r="P1307" i="2" s="1"/>
  <c r="R1308" i="2"/>
  <c r="P1308" i="2" s="1"/>
  <c r="R1309" i="2"/>
  <c r="P1309" i="2" s="1"/>
  <c r="R1310" i="2"/>
  <c r="P1310" i="2" s="1"/>
  <c r="R1311" i="2"/>
  <c r="P1311" i="2" s="1"/>
  <c r="R1312" i="2"/>
  <c r="P1312" i="2" s="1"/>
  <c r="R1313" i="2"/>
  <c r="P1313" i="2" s="1"/>
  <c r="R1314" i="2"/>
  <c r="P1314" i="2" s="1"/>
  <c r="R1315" i="2"/>
  <c r="P1315" i="2" s="1"/>
  <c r="R1316" i="2"/>
  <c r="P1316" i="2" s="1"/>
  <c r="R1317" i="2"/>
  <c r="P1317" i="2" s="1"/>
  <c r="R1318" i="2"/>
  <c r="P1318" i="2" s="1"/>
  <c r="R1319" i="2"/>
  <c r="P1319" i="2" s="1"/>
  <c r="R1320" i="2"/>
  <c r="P1320" i="2" s="1"/>
  <c r="R1321" i="2"/>
  <c r="P1321" i="2" s="1"/>
  <c r="R1322" i="2"/>
  <c r="P1322" i="2" s="1"/>
  <c r="R1323" i="2"/>
  <c r="P1323" i="2" s="1"/>
  <c r="R1324" i="2"/>
  <c r="P1324" i="2" s="1"/>
  <c r="R1325" i="2"/>
  <c r="P1325" i="2" s="1"/>
  <c r="R1326" i="2"/>
  <c r="P1326" i="2" s="1"/>
  <c r="R1327" i="2"/>
  <c r="P1327" i="2" s="1"/>
  <c r="R1328" i="2"/>
  <c r="P1328" i="2" s="1"/>
  <c r="R1329" i="2"/>
  <c r="P1329" i="2" s="1"/>
  <c r="R1351" i="2"/>
  <c r="P1351" i="2" s="1"/>
  <c r="R1330" i="2"/>
  <c r="P1330" i="2" s="1"/>
  <c r="R1352" i="2"/>
  <c r="P1352" i="2" s="1"/>
  <c r="R1331" i="2"/>
  <c r="P1331" i="2" s="1"/>
  <c r="R1332" i="2"/>
  <c r="P1332" i="2" s="1"/>
  <c r="R1333" i="2"/>
  <c r="P1333" i="2" s="1"/>
  <c r="R1334" i="2"/>
  <c r="P1334" i="2" s="1"/>
  <c r="R1335" i="2"/>
  <c r="P1335" i="2" s="1"/>
  <c r="R1336" i="2"/>
  <c r="P1336" i="2" s="1"/>
  <c r="R1337" i="2"/>
  <c r="P1337" i="2" s="1"/>
  <c r="R1338" i="2"/>
  <c r="P1338" i="2" s="1"/>
  <c r="R1339" i="2"/>
  <c r="P1339" i="2" s="1"/>
  <c r="R1340" i="2"/>
  <c r="P1340" i="2" s="1"/>
  <c r="R1341" i="2"/>
  <c r="P1341" i="2" s="1"/>
  <c r="R1342" i="2"/>
  <c r="P1342" i="2" s="1"/>
  <c r="R1343" i="2"/>
  <c r="P1343" i="2" s="1"/>
  <c r="R1344" i="2"/>
  <c r="P1344" i="2" s="1"/>
  <c r="R1345" i="2"/>
  <c r="P1345" i="2" s="1"/>
  <c r="R1346" i="2"/>
  <c r="P1346" i="2" s="1"/>
  <c r="R1347" i="2"/>
  <c r="P1347" i="2" s="1"/>
  <c r="R1353" i="2"/>
  <c r="P1353" i="2" s="1"/>
  <c r="R1348" i="2"/>
  <c r="P1348" i="2" s="1"/>
  <c r="R1349" i="2"/>
  <c r="P1349" i="2" s="1"/>
  <c r="R1350" i="2"/>
  <c r="P1350" i="2" s="1"/>
  <c r="R1354" i="2"/>
  <c r="P1354" i="2" s="1"/>
  <c r="R1355" i="2"/>
  <c r="P1355" i="2" s="1"/>
  <c r="R1356" i="2"/>
  <c r="P1356" i="2" s="1"/>
  <c r="R1357" i="2"/>
  <c r="P1357" i="2" s="1"/>
  <c r="R1358" i="2"/>
  <c r="P1358" i="2" s="1"/>
  <c r="R1359" i="2"/>
  <c r="P1359" i="2" s="1"/>
  <c r="R1360" i="2"/>
  <c r="P1360" i="2" s="1"/>
  <c r="R1361" i="2"/>
  <c r="P1361" i="2" s="1"/>
  <c r="R1362" i="2"/>
  <c r="P1362" i="2" s="1"/>
  <c r="R1363" i="2"/>
  <c r="P1363" i="2" s="1"/>
  <c r="R1364" i="2"/>
  <c r="P1364" i="2" s="1"/>
  <c r="R1365" i="2"/>
  <c r="P1365" i="2" s="1"/>
  <c r="R1366" i="2"/>
  <c r="P1366" i="2" s="1"/>
  <c r="R1367" i="2"/>
  <c r="P1367" i="2" s="1"/>
  <c r="R1368" i="2"/>
  <c r="P1368" i="2" s="1"/>
  <c r="R1369" i="2"/>
  <c r="P1369" i="2" s="1"/>
  <c r="R1370" i="2"/>
  <c r="P1370" i="2" s="1"/>
  <c r="R1371" i="2"/>
  <c r="P1371" i="2" s="1"/>
  <c r="R1372" i="2"/>
  <c r="P1372" i="2" s="1"/>
  <c r="R1373" i="2"/>
  <c r="P1373" i="2" s="1"/>
  <c r="R1374" i="2"/>
  <c r="P1374" i="2" s="1"/>
  <c r="R1375" i="2"/>
  <c r="P1375" i="2" s="1"/>
  <c r="R1376" i="2"/>
  <c r="P1376" i="2" s="1"/>
  <c r="R1377" i="2"/>
  <c r="P1377" i="2" s="1"/>
  <c r="R1378" i="2"/>
  <c r="P1378" i="2" s="1"/>
  <c r="R1379" i="2"/>
  <c r="P1379" i="2" s="1"/>
  <c r="R1380" i="2"/>
  <c r="P1380" i="2" s="1"/>
  <c r="R1381" i="2"/>
  <c r="P1381" i="2" s="1"/>
  <c r="R1382" i="2"/>
  <c r="P1382" i="2" s="1"/>
  <c r="R1383" i="2"/>
  <c r="P1383" i="2" s="1"/>
  <c r="R1393" i="2"/>
  <c r="P1393" i="2" s="1"/>
  <c r="R1384" i="2"/>
  <c r="P1384" i="2" s="1"/>
  <c r="R1385" i="2"/>
  <c r="P1385" i="2" s="1"/>
  <c r="R1386" i="2"/>
  <c r="P1386" i="2" s="1"/>
  <c r="R1387" i="2"/>
  <c r="P1387" i="2" s="1"/>
  <c r="R1388" i="2"/>
  <c r="P1388" i="2" s="1"/>
  <c r="R1394" i="2"/>
  <c r="P1394" i="2" s="1"/>
  <c r="R1389" i="2"/>
  <c r="P1389" i="2" s="1"/>
  <c r="R1390" i="2"/>
  <c r="P1390" i="2" s="1"/>
  <c r="R1391" i="2"/>
  <c r="P1391" i="2" s="1"/>
  <c r="R1392" i="2"/>
  <c r="P1392" i="2" s="1"/>
  <c r="R1395" i="2"/>
  <c r="P1395" i="2" s="1"/>
  <c r="R1396" i="2"/>
  <c r="P1396" i="2" s="1"/>
  <c r="R1397" i="2"/>
  <c r="P1397" i="2" s="1"/>
  <c r="R1430" i="2"/>
  <c r="P1430" i="2" s="1"/>
  <c r="R1398" i="2"/>
  <c r="P1398" i="2" s="1"/>
  <c r="R1399" i="2"/>
  <c r="P1399" i="2" s="1"/>
  <c r="R1400" i="2"/>
  <c r="P1400" i="2" s="1"/>
  <c r="R1431" i="2"/>
  <c r="P1431" i="2" s="1"/>
  <c r="R1401" i="2"/>
  <c r="P1401" i="2" s="1"/>
  <c r="R1402" i="2"/>
  <c r="P1402" i="2" s="1"/>
  <c r="R1403" i="2"/>
  <c r="P1403" i="2" s="1"/>
  <c r="R1432" i="2"/>
  <c r="P1432" i="2" s="1"/>
  <c r="R1404" i="2"/>
  <c r="P1404" i="2" s="1"/>
  <c r="R1405" i="2"/>
  <c r="P1405" i="2" s="1"/>
  <c r="R1406" i="2"/>
  <c r="P1406" i="2" s="1"/>
  <c r="R1407" i="2"/>
  <c r="P1407" i="2" s="1"/>
  <c r="R1408" i="2"/>
  <c r="P1408" i="2" s="1"/>
  <c r="R1409" i="2"/>
  <c r="P1409" i="2" s="1"/>
  <c r="R1410" i="2"/>
  <c r="P1410" i="2" s="1"/>
  <c r="R1411" i="2"/>
  <c r="P1411" i="2" s="1"/>
  <c r="R1412" i="2"/>
  <c r="P1412" i="2" s="1"/>
  <c r="R1413" i="2"/>
  <c r="P1413" i="2" s="1"/>
  <c r="R1414" i="2"/>
  <c r="P1414" i="2" s="1"/>
  <c r="R1415" i="2"/>
  <c r="P1415" i="2" s="1"/>
  <c r="R1416" i="2"/>
  <c r="P1416" i="2" s="1"/>
  <c r="R1417" i="2"/>
  <c r="P1417" i="2" s="1"/>
  <c r="R1418" i="2"/>
  <c r="P1418" i="2" s="1"/>
  <c r="R1419" i="2"/>
  <c r="P1419" i="2" s="1"/>
  <c r="R1420" i="2"/>
  <c r="P1420" i="2" s="1"/>
  <c r="R1421" i="2"/>
  <c r="P1421" i="2" s="1"/>
  <c r="R1422" i="2"/>
  <c r="P1422" i="2" s="1"/>
  <c r="R1423" i="2"/>
  <c r="P1423" i="2" s="1"/>
  <c r="R1424" i="2"/>
  <c r="P1424" i="2" s="1"/>
  <c r="R1429" i="2"/>
  <c r="P1429" i="2" s="1"/>
  <c r="R1425" i="2"/>
  <c r="P1425" i="2" s="1"/>
  <c r="R1426" i="2"/>
  <c r="P1426" i="2" s="1"/>
  <c r="R1427" i="2"/>
  <c r="P1427" i="2" s="1"/>
  <c r="R1428" i="2"/>
  <c r="P1428" i="2" s="1"/>
  <c r="R1433" i="2"/>
  <c r="P1433" i="2" s="1"/>
  <c r="R1434" i="2"/>
  <c r="P1434" i="2" s="1"/>
  <c r="R1435" i="2"/>
  <c r="P1435" i="2" s="1"/>
  <c r="R1436" i="2"/>
  <c r="P1436" i="2" s="1"/>
  <c r="R1437" i="2"/>
  <c r="P1437" i="2" s="1"/>
  <c r="R1438" i="2"/>
  <c r="P1438" i="2" s="1"/>
  <c r="R1439" i="2"/>
  <c r="P1439" i="2" s="1"/>
  <c r="R1440" i="2"/>
  <c r="P1440" i="2" s="1"/>
  <c r="R1441" i="2"/>
  <c r="P1441" i="2" s="1"/>
  <c r="R1442" i="2"/>
  <c r="P1442" i="2" s="1"/>
  <c r="R1443" i="2"/>
  <c r="P1443" i="2" s="1"/>
  <c r="R1444" i="2"/>
  <c r="P1444" i="2" s="1"/>
  <c r="R1445" i="2"/>
  <c r="P1445" i="2" s="1"/>
  <c r="R1446" i="2"/>
  <c r="P1446" i="2" s="1"/>
  <c r="R1447" i="2"/>
  <c r="P1447" i="2" s="1"/>
  <c r="R1448" i="2"/>
  <c r="P1448" i="2" s="1"/>
  <c r="R1449" i="2"/>
  <c r="P1449" i="2" s="1"/>
  <c r="R1450" i="2"/>
  <c r="P1450" i="2" s="1"/>
  <c r="R1464" i="2"/>
  <c r="P1464" i="2" s="1"/>
  <c r="R1451" i="2"/>
  <c r="P1451" i="2" s="1"/>
  <c r="R1452" i="2"/>
  <c r="P1452" i="2" s="1"/>
  <c r="R1465" i="2"/>
  <c r="P1465" i="2" s="1"/>
  <c r="R1453" i="2"/>
  <c r="P1453" i="2" s="1"/>
  <c r="R1454" i="2"/>
  <c r="P1454" i="2" s="1"/>
  <c r="R1455" i="2"/>
  <c r="P1455" i="2" s="1"/>
  <c r="R1456" i="2"/>
  <c r="P1456" i="2" s="1"/>
  <c r="R1457" i="2"/>
  <c r="P1457" i="2" s="1"/>
  <c r="R1458" i="2"/>
  <c r="P1458" i="2" s="1"/>
  <c r="R1459" i="2"/>
  <c r="P1459" i="2" s="1"/>
  <c r="R1460" i="2"/>
  <c r="P1460" i="2" s="1"/>
  <c r="R1461" i="2"/>
  <c r="P1461" i="2" s="1"/>
  <c r="R1462" i="2"/>
  <c r="P1462" i="2" s="1"/>
  <c r="R1463" i="2"/>
  <c r="P1463" i="2" s="1"/>
  <c r="R1466" i="2"/>
  <c r="P1466" i="2" s="1"/>
  <c r="R1467" i="2"/>
  <c r="P1467" i="2" s="1"/>
  <c r="R1468" i="2"/>
  <c r="P1468" i="2" s="1"/>
  <c r="R1489" i="2"/>
  <c r="P1489" i="2" s="1"/>
  <c r="R1469" i="2"/>
  <c r="P1469" i="2" s="1"/>
  <c r="R1470" i="2"/>
  <c r="P1470" i="2" s="1"/>
  <c r="R1471" i="2"/>
  <c r="P1471" i="2" s="1"/>
  <c r="R1472" i="2"/>
  <c r="P1472" i="2" s="1"/>
  <c r="R1473" i="2"/>
  <c r="P1473" i="2" s="1"/>
  <c r="R1474" i="2"/>
  <c r="P1474" i="2" s="1"/>
  <c r="R1488" i="2"/>
  <c r="P1488" i="2" s="1"/>
  <c r="R1475" i="2"/>
  <c r="P1475" i="2" s="1"/>
  <c r="R1476" i="2"/>
  <c r="P1476" i="2" s="1"/>
  <c r="R1477" i="2"/>
  <c r="P1477" i="2" s="1"/>
  <c r="R1478" i="2"/>
  <c r="P1478" i="2" s="1"/>
  <c r="R1479" i="2"/>
  <c r="P1479" i="2" s="1"/>
  <c r="R1480" i="2"/>
  <c r="P1480" i="2" s="1"/>
  <c r="R1481" i="2"/>
  <c r="P1481" i="2" s="1"/>
  <c r="R1482" i="2"/>
  <c r="P1482" i="2" s="1"/>
  <c r="R1483" i="2"/>
  <c r="P1483" i="2" s="1"/>
  <c r="R1484" i="2"/>
  <c r="P1484" i="2" s="1"/>
  <c r="R1485" i="2"/>
  <c r="P1485" i="2" s="1"/>
  <c r="R1486" i="2"/>
  <c r="P1486" i="2" s="1"/>
  <c r="R1487" i="2"/>
  <c r="P1487" i="2" s="1"/>
  <c r="R1490" i="2"/>
  <c r="P1490" i="2" s="1"/>
  <c r="R1491" i="2"/>
  <c r="P1491" i="2" s="1"/>
  <c r="R1492" i="2"/>
  <c r="P1492" i="2" s="1"/>
  <c r="R1493" i="2"/>
  <c r="P1493" i="2" s="1"/>
  <c r="R1494" i="2"/>
  <c r="P1494" i="2" s="1"/>
  <c r="R1495" i="2"/>
  <c r="P1495" i="2" s="1"/>
  <c r="R1496" i="2"/>
  <c r="P1496" i="2" s="1"/>
  <c r="R1497" i="2"/>
  <c r="P1497" i="2" s="1"/>
  <c r="R1498" i="2"/>
  <c r="P1498" i="2" s="1"/>
  <c r="R1499" i="2"/>
  <c r="P1499" i="2" s="1"/>
  <c r="R1500" i="2"/>
  <c r="P1500" i="2" s="1"/>
  <c r="R1501" i="2"/>
  <c r="P1501" i="2" s="1"/>
  <c r="R1502" i="2"/>
  <c r="P1502" i="2" s="1"/>
  <c r="R1515" i="2"/>
  <c r="P1515" i="2" s="1"/>
  <c r="R1503" i="2"/>
  <c r="P1503" i="2" s="1"/>
  <c r="R1504" i="2"/>
  <c r="P1504" i="2" s="1"/>
  <c r="R1505" i="2"/>
  <c r="P1505" i="2" s="1"/>
  <c r="R1506" i="2"/>
  <c r="P1506" i="2" s="1"/>
  <c r="R1507" i="2"/>
  <c r="P1507" i="2" s="1"/>
  <c r="R1508" i="2"/>
  <c r="P1508" i="2" s="1"/>
  <c r="R1509" i="2"/>
  <c r="P1509" i="2" s="1"/>
  <c r="R1516" i="2"/>
  <c r="P1516" i="2" s="1"/>
  <c r="R1510" i="2"/>
  <c r="P1510" i="2" s="1"/>
  <c r="R1511" i="2"/>
  <c r="P1511" i="2" s="1"/>
  <c r="R1512" i="2"/>
  <c r="P1512" i="2" s="1"/>
  <c r="R1513" i="2"/>
  <c r="P1513" i="2" s="1"/>
  <c r="R1514" i="2"/>
  <c r="P1514" i="2" s="1"/>
  <c r="R98" i="2"/>
  <c r="P98" i="2" s="1"/>
  <c r="R92" i="2"/>
  <c r="P92" i="2" s="1"/>
  <c r="R99" i="2"/>
  <c r="P99" i="2" s="1"/>
  <c r="R93" i="2"/>
  <c r="P93" i="2" s="1"/>
  <c r="R100" i="2"/>
  <c r="P100" i="2" s="1"/>
  <c r="R101" i="2"/>
  <c r="P101" i="2" s="1"/>
  <c r="R97" i="2"/>
  <c r="P97" i="2" s="1"/>
  <c r="R102" i="2"/>
  <c r="P102" i="2" s="1"/>
  <c r="R103" i="2"/>
  <c r="P103" i="2" s="1"/>
  <c r="R104" i="2"/>
  <c r="P104" i="2" s="1"/>
  <c r="R105" i="2"/>
  <c r="P105" i="2" s="1"/>
  <c r="R106" i="2"/>
  <c r="P106" i="2" s="1"/>
  <c r="R107" i="2"/>
  <c r="P107" i="2" s="1"/>
  <c r="R108" i="2"/>
  <c r="P108" i="2" s="1"/>
  <c r="R94" i="2"/>
  <c r="P94" i="2" s="1"/>
  <c r="R109" i="2"/>
  <c r="P109" i="2" s="1"/>
  <c r="R110" i="2"/>
  <c r="P110" i="2" s="1"/>
  <c r="R95" i="2"/>
  <c r="P95" i="2" s="1"/>
  <c r="R111" i="2"/>
  <c r="P111" i="2" s="1"/>
  <c r="R112" i="2"/>
  <c r="P112" i="2" s="1"/>
  <c r="R113" i="2"/>
  <c r="P113" i="2" s="1"/>
  <c r="R114" i="2"/>
  <c r="P114" i="2" s="1"/>
  <c r="R115" i="2"/>
  <c r="P115" i="2" s="1"/>
  <c r="R116" i="2"/>
  <c r="P116" i="2" s="1"/>
  <c r="R117" i="2"/>
  <c r="P117" i="2" s="1"/>
  <c r="R118" i="2"/>
  <c r="P118" i="2" s="1"/>
  <c r="R119" i="2"/>
  <c r="P119" i="2" s="1"/>
  <c r="R120" i="2"/>
  <c r="P120" i="2" s="1"/>
  <c r="R121" i="2"/>
  <c r="P121" i="2" s="1"/>
  <c r="R122" i="2"/>
  <c r="P122" i="2" s="1"/>
  <c r="R123" i="2"/>
  <c r="P123" i="2" s="1"/>
  <c r="R124" i="2"/>
  <c r="P124" i="2" s="1"/>
  <c r="R125" i="2"/>
  <c r="P125" i="2" s="1"/>
  <c r="R126" i="2"/>
  <c r="P126" i="2" s="1"/>
  <c r="R127" i="2"/>
  <c r="P127" i="2" s="1"/>
  <c r="R96" i="2"/>
  <c r="P96" i="2" s="1"/>
  <c r="R91" i="2"/>
  <c r="P91" i="2" s="1"/>
  <c r="R128" i="2"/>
  <c r="P128" i="2" s="1"/>
  <c r="R129" i="2"/>
  <c r="P129" i="2" s="1"/>
  <c r="R134" i="2"/>
  <c r="P134" i="2" s="1"/>
  <c r="R130" i="2"/>
  <c r="P130" i="2" s="1"/>
  <c r="R135" i="2"/>
  <c r="P135" i="2" s="1"/>
  <c r="R136" i="2"/>
  <c r="P136" i="2" s="1"/>
  <c r="R137" i="2"/>
  <c r="P137" i="2" s="1"/>
  <c r="R138" i="2"/>
  <c r="P138" i="2" s="1"/>
  <c r="R139" i="2"/>
  <c r="P139" i="2" s="1"/>
  <c r="R140" i="2"/>
  <c r="P140" i="2" s="1"/>
  <c r="R141" i="2"/>
  <c r="P141" i="2" s="1"/>
  <c r="R142" i="2"/>
  <c r="P142" i="2" s="1"/>
  <c r="R143" i="2"/>
  <c r="P143" i="2" s="1"/>
  <c r="R144" i="2"/>
  <c r="P144" i="2" s="1"/>
  <c r="R145" i="2"/>
  <c r="P145" i="2" s="1"/>
  <c r="R146" i="2"/>
  <c r="P146" i="2" s="1"/>
  <c r="R147" i="2"/>
  <c r="P147" i="2" s="1"/>
  <c r="R148" i="2"/>
  <c r="P148" i="2" s="1"/>
  <c r="R149" i="2"/>
  <c r="P149" i="2" s="1"/>
  <c r="R150" i="2"/>
  <c r="P150" i="2" s="1"/>
  <c r="R131" i="2"/>
  <c r="P131" i="2" s="1"/>
  <c r="R151" i="2"/>
  <c r="P151" i="2" s="1"/>
  <c r="R152" i="2"/>
  <c r="P152" i="2" s="1"/>
  <c r="R153" i="2"/>
  <c r="P153" i="2" s="1"/>
  <c r="R154" i="2"/>
  <c r="P154" i="2" s="1"/>
  <c r="R155" i="2"/>
  <c r="P155" i="2" s="1"/>
  <c r="R156" i="2"/>
  <c r="P156" i="2" s="1"/>
  <c r="R157" i="2"/>
  <c r="P157" i="2" s="1"/>
  <c r="R158" i="2"/>
  <c r="P158" i="2" s="1"/>
  <c r="R159" i="2"/>
  <c r="P159" i="2" s="1"/>
  <c r="R160" i="2"/>
  <c r="P160" i="2" s="1"/>
  <c r="R161" i="2"/>
  <c r="P161" i="2" s="1"/>
  <c r="R162" i="2"/>
  <c r="P162" i="2" s="1"/>
  <c r="R163" i="2"/>
  <c r="P163" i="2" s="1"/>
  <c r="R132" i="2"/>
  <c r="P132" i="2" s="1"/>
  <c r="R164" i="2"/>
  <c r="P164" i="2" s="1"/>
  <c r="R165" i="2"/>
  <c r="P165" i="2" s="1"/>
  <c r="R133" i="2"/>
  <c r="P133" i="2" s="1"/>
  <c r="R166" i="2"/>
  <c r="P166" i="2" s="1"/>
  <c r="R167" i="2"/>
  <c r="P167" i="2" s="1"/>
  <c r="R168" i="2"/>
  <c r="P168" i="2" s="1"/>
  <c r="R169" i="2"/>
  <c r="P169" i="2" s="1"/>
  <c r="R170" i="2"/>
  <c r="P170" i="2" s="1"/>
  <c r="R171" i="2"/>
  <c r="P171" i="2" s="1"/>
  <c r="R175" i="2"/>
  <c r="P175" i="2" s="1"/>
  <c r="R176" i="2"/>
  <c r="P176" i="2" s="1"/>
  <c r="R177" i="2"/>
  <c r="P177" i="2" s="1"/>
  <c r="R178" i="2"/>
  <c r="P178" i="2" s="1"/>
  <c r="R179" i="2"/>
  <c r="P179" i="2" s="1"/>
  <c r="R180" i="2"/>
  <c r="P180" i="2" s="1"/>
  <c r="R181" i="2"/>
  <c r="P181" i="2" s="1"/>
  <c r="R182" i="2"/>
  <c r="P182" i="2" s="1"/>
  <c r="R183" i="2"/>
  <c r="P183" i="2" s="1"/>
  <c r="R184" i="2"/>
  <c r="P184" i="2" s="1"/>
  <c r="R185" i="2"/>
  <c r="P185" i="2" s="1"/>
  <c r="R186" i="2"/>
  <c r="P186" i="2" s="1"/>
  <c r="R187" i="2"/>
  <c r="P187" i="2" s="1"/>
  <c r="R188" i="2"/>
  <c r="P188" i="2" s="1"/>
  <c r="R189" i="2"/>
  <c r="P189" i="2" s="1"/>
  <c r="R190" i="2"/>
  <c r="P190" i="2" s="1"/>
  <c r="R191" i="2"/>
  <c r="P191" i="2" s="1"/>
  <c r="R192" i="2"/>
  <c r="P192" i="2" s="1"/>
  <c r="R193" i="2"/>
  <c r="P193" i="2" s="1"/>
  <c r="R172" i="2"/>
  <c r="P172" i="2" s="1"/>
  <c r="R194" i="2"/>
  <c r="P194" i="2" s="1"/>
  <c r="R195" i="2"/>
  <c r="P195" i="2" s="1"/>
  <c r="R196" i="2"/>
  <c r="P196" i="2" s="1"/>
  <c r="R197" i="2"/>
  <c r="P197" i="2" s="1"/>
  <c r="R198" i="2"/>
  <c r="P198" i="2" s="1"/>
  <c r="R199" i="2"/>
  <c r="P199" i="2" s="1"/>
  <c r="R200" i="2"/>
  <c r="P200" i="2" s="1"/>
  <c r="R201" i="2"/>
  <c r="P201" i="2" s="1"/>
  <c r="R202" i="2"/>
  <c r="P202" i="2" s="1"/>
  <c r="R203" i="2"/>
  <c r="P203" i="2" s="1"/>
  <c r="R204" i="2"/>
  <c r="P204" i="2" s="1"/>
  <c r="R205" i="2"/>
  <c r="P205" i="2" s="1"/>
  <c r="R206" i="2"/>
  <c r="P206" i="2" s="1"/>
  <c r="R207" i="2"/>
  <c r="P207" i="2" s="1"/>
  <c r="R208" i="2"/>
  <c r="P208" i="2" s="1"/>
  <c r="R173" i="2"/>
  <c r="P173" i="2" s="1"/>
  <c r="R209" i="2"/>
  <c r="P209" i="2" s="1"/>
  <c r="R210" i="2"/>
  <c r="P210" i="2" s="1"/>
  <c r="R174" i="2"/>
  <c r="P174" i="2" s="1"/>
  <c r="R211" i="2"/>
  <c r="P211" i="2" s="1"/>
  <c r="R212" i="2"/>
  <c r="P212" i="2" s="1"/>
  <c r="R213" i="2"/>
  <c r="P213" i="2" s="1"/>
  <c r="R214" i="2"/>
  <c r="P214" i="2" s="1"/>
  <c r="R222" i="2"/>
  <c r="P222" i="2" s="1"/>
  <c r="R223" i="2"/>
  <c r="P223" i="2" s="1"/>
  <c r="R224" i="2"/>
  <c r="P224" i="2" s="1"/>
  <c r="R225" i="2"/>
  <c r="P225" i="2" s="1"/>
  <c r="R226" i="2"/>
  <c r="P226" i="2" s="1"/>
  <c r="R227" i="2"/>
  <c r="P227" i="2" s="1"/>
  <c r="R215" i="2"/>
  <c r="P215" i="2" s="1"/>
  <c r="R228" i="2"/>
  <c r="P228" i="2" s="1"/>
  <c r="R229" i="2"/>
  <c r="P229" i="2" s="1"/>
  <c r="R230" i="2"/>
  <c r="P230" i="2" s="1"/>
  <c r="R231" i="2"/>
  <c r="P231" i="2" s="1"/>
  <c r="R216" i="2"/>
  <c r="P216" i="2" s="1"/>
  <c r="R232" i="2"/>
  <c r="P232" i="2" s="1"/>
  <c r="R233" i="2"/>
  <c r="P233" i="2" s="1"/>
  <c r="R234" i="2"/>
  <c r="P234" i="2" s="1"/>
  <c r="R235" i="2"/>
  <c r="P235" i="2" s="1"/>
  <c r="R217" i="2"/>
  <c r="P217" i="2" s="1"/>
  <c r="R236" i="2"/>
  <c r="P236" i="2" s="1"/>
  <c r="R237" i="2"/>
  <c r="P237" i="2" s="1"/>
  <c r="R238" i="2"/>
  <c r="P238" i="2" s="1"/>
  <c r="R239" i="2"/>
  <c r="P239" i="2" s="1"/>
  <c r="R240" i="2"/>
  <c r="P240" i="2" s="1"/>
  <c r="R241" i="2"/>
  <c r="P241" i="2" s="1"/>
  <c r="R218" i="2"/>
  <c r="P218" i="2" s="1"/>
  <c r="R242" i="2"/>
  <c r="P242" i="2" s="1"/>
  <c r="R243" i="2"/>
  <c r="P243" i="2" s="1"/>
  <c r="R219" i="2"/>
  <c r="P219" i="2" s="1"/>
  <c r="R244" i="2"/>
  <c r="P244" i="2" s="1"/>
  <c r="R245" i="2"/>
  <c r="P245" i="2" s="1"/>
  <c r="R220" i="2"/>
  <c r="P220" i="2" s="1"/>
  <c r="R246" i="2"/>
  <c r="P246" i="2" s="1"/>
  <c r="R221" i="2"/>
  <c r="P221" i="2" s="1"/>
  <c r="R353" i="2"/>
  <c r="P353" i="2" s="1"/>
  <c r="R354" i="2"/>
  <c r="P354" i="2" s="1"/>
  <c r="R355" i="2"/>
  <c r="P355" i="2" s="1"/>
  <c r="R356" i="2"/>
  <c r="P356" i="2" s="1"/>
  <c r="R357" i="2"/>
  <c r="P357" i="2" s="1"/>
  <c r="R358" i="2"/>
  <c r="P358" i="2" s="1"/>
  <c r="R359" i="2"/>
  <c r="P359" i="2" s="1"/>
  <c r="R360" i="2"/>
  <c r="P360" i="2" s="1"/>
  <c r="R350" i="2"/>
  <c r="P350" i="2" s="1"/>
  <c r="R361" i="2"/>
  <c r="P361" i="2" s="1"/>
  <c r="R362" i="2"/>
  <c r="P362" i="2" s="1"/>
  <c r="R351" i="2"/>
  <c r="P351" i="2" s="1"/>
  <c r="R363" i="2"/>
  <c r="P363" i="2" s="1"/>
  <c r="R364" i="2"/>
  <c r="P364" i="2" s="1"/>
  <c r="R365" i="2"/>
  <c r="P365" i="2" s="1"/>
  <c r="R366" i="2"/>
  <c r="P366" i="2" s="1"/>
  <c r="R367" i="2"/>
  <c r="P367" i="2" s="1"/>
  <c r="R368" i="2"/>
  <c r="P368" i="2" s="1"/>
  <c r="R369" i="2"/>
  <c r="P369" i="2" s="1"/>
  <c r="R370" i="2"/>
  <c r="P370" i="2" s="1"/>
  <c r="R371" i="2"/>
  <c r="P371" i="2" s="1"/>
  <c r="R372" i="2"/>
  <c r="P372" i="2" s="1"/>
  <c r="R373" i="2"/>
  <c r="P373" i="2" s="1"/>
  <c r="R352" i="2"/>
  <c r="P352" i="2" s="1"/>
  <c r="R374" i="2"/>
  <c r="P374" i="2" s="1"/>
  <c r="R375" i="2"/>
  <c r="P375" i="2" s="1"/>
  <c r="R376" i="2"/>
  <c r="P376" i="2" s="1"/>
  <c r="R377" i="2"/>
  <c r="P377" i="2" s="1"/>
  <c r="R378" i="2"/>
  <c r="P378" i="2" s="1"/>
  <c r="R379" i="2"/>
  <c r="P379" i="2" s="1"/>
  <c r="R349" i="2"/>
  <c r="P349" i="2" s="1"/>
  <c r="R380" i="2"/>
  <c r="P380" i="2" s="1"/>
  <c r="R381" i="2"/>
  <c r="P381" i="2" s="1"/>
  <c r="R382" i="2"/>
  <c r="P382" i="2" s="1"/>
  <c r="R383" i="2"/>
  <c r="P383" i="2" s="1"/>
  <c r="R384" i="2"/>
  <c r="P384" i="2" s="1"/>
  <c r="R385" i="2"/>
  <c r="P385" i="2" s="1"/>
  <c r="R396" i="2"/>
  <c r="P396" i="2" s="1"/>
  <c r="R386" i="2"/>
  <c r="P386" i="2" s="1"/>
  <c r="R397" i="2"/>
  <c r="P397" i="2" s="1"/>
  <c r="R398" i="2"/>
  <c r="P398" i="2" s="1"/>
  <c r="R399" i="2"/>
  <c r="P399" i="2" s="1"/>
  <c r="R387" i="2"/>
  <c r="P387" i="2" s="1"/>
  <c r="R400" i="2"/>
  <c r="P400" i="2" s="1"/>
  <c r="R388" i="2"/>
  <c r="P388" i="2" s="1"/>
  <c r="R389" i="2"/>
  <c r="P389" i="2" s="1"/>
  <c r="R401" i="2"/>
  <c r="P401" i="2" s="1"/>
  <c r="R402" i="2"/>
  <c r="P402" i="2" s="1"/>
  <c r="R390" i="2"/>
  <c r="P390" i="2" s="1"/>
  <c r="R391" i="2"/>
  <c r="P391" i="2" s="1"/>
  <c r="R403" i="2"/>
  <c r="P403" i="2" s="1"/>
  <c r="R404" i="2"/>
  <c r="P404" i="2" s="1"/>
  <c r="R405" i="2"/>
  <c r="P405" i="2" s="1"/>
  <c r="R406" i="2"/>
  <c r="P406" i="2" s="1"/>
  <c r="R407" i="2"/>
  <c r="P407" i="2" s="1"/>
  <c r="R408" i="2"/>
  <c r="P408" i="2" s="1"/>
  <c r="R409" i="2"/>
  <c r="P409" i="2" s="1"/>
  <c r="R410" i="2"/>
  <c r="P410" i="2" s="1"/>
  <c r="R411" i="2"/>
  <c r="P411" i="2" s="1"/>
  <c r="R412" i="2"/>
  <c r="P412" i="2" s="1"/>
  <c r="R413" i="2"/>
  <c r="P413" i="2" s="1"/>
  <c r="R414" i="2"/>
  <c r="P414" i="2" s="1"/>
  <c r="R415" i="2"/>
  <c r="P415" i="2" s="1"/>
  <c r="R392" i="2"/>
  <c r="P392" i="2" s="1"/>
  <c r="R416" i="2"/>
  <c r="P416" i="2" s="1"/>
  <c r="R393" i="2"/>
  <c r="P393" i="2" s="1"/>
  <c r="R394" i="2"/>
  <c r="P394" i="2" s="1"/>
  <c r="R395" i="2"/>
  <c r="P395" i="2" s="1"/>
  <c r="R425" i="2"/>
  <c r="P425" i="2" s="1"/>
  <c r="R426" i="2"/>
  <c r="P426" i="2" s="1"/>
  <c r="R427" i="2"/>
  <c r="P427" i="2" s="1"/>
  <c r="R428" i="2"/>
  <c r="P428" i="2" s="1"/>
  <c r="R429" i="2"/>
  <c r="P429" i="2" s="1"/>
  <c r="R430" i="2"/>
  <c r="P430" i="2" s="1"/>
  <c r="R431" i="2"/>
  <c r="P431" i="2" s="1"/>
  <c r="R432" i="2"/>
  <c r="P432" i="2" s="1"/>
  <c r="R433" i="2"/>
  <c r="P433" i="2" s="1"/>
  <c r="R434" i="2"/>
  <c r="P434" i="2" s="1"/>
  <c r="R435" i="2"/>
  <c r="P435" i="2" s="1"/>
  <c r="R436" i="2"/>
  <c r="P436" i="2" s="1"/>
  <c r="R437" i="2"/>
  <c r="P437" i="2" s="1"/>
  <c r="R438" i="2"/>
  <c r="P438" i="2" s="1"/>
  <c r="R439" i="2"/>
  <c r="P439" i="2" s="1"/>
  <c r="R440" i="2"/>
  <c r="P440" i="2" s="1"/>
  <c r="R441" i="2"/>
  <c r="P441" i="2" s="1"/>
  <c r="R442" i="2"/>
  <c r="P442" i="2" s="1"/>
  <c r="R443" i="2"/>
  <c r="P443" i="2" s="1"/>
  <c r="R444" i="2"/>
  <c r="P444" i="2" s="1"/>
  <c r="R445" i="2"/>
  <c r="P445" i="2" s="1"/>
  <c r="R423" i="2"/>
  <c r="P423" i="2" s="1"/>
  <c r="R446" i="2"/>
  <c r="P446" i="2" s="1"/>
  <c r="R447" i="2"/>
  <c r="P447" i="2" s="1"/>
  <c r="R448" i="2"/>
  <c r="P448" i="2" s="1"/>
  <c r="R449" i="2"/>
  <c r="P449" i="2" s="1"/>
  <c r="R450" i="2"/>
  <c r="P450" i="2" s="1"/>
  <c r="R419" i="2"/>
  <c r="P419" i="2" s="1"/>
  <c r="R420" i="2"/>
  <c r="P420" i="2" s="1"/>
  <c r="R451" i="2"/>
  <c r="P451" i="2" s="1"/>
  <c r="R452" i="2"/>
  <c r="P452" i="2" s="1"/>
  <c r="R453" i="2"/>
  <c r="P453" i="2" s="1"/>
  <c r="R421" i="2"/>
  <c r="P421" i="2" s="1"/>
  <c r="R454" i="2"/>
  <c r="P454" i="2" s="1"/>
  <c r="R417" i="2"/>
  <c r="P417" i="2" s="1"/>
  <c r="R455" i="2"/>
  <c r="P455" i="2" s="1"/>
  <c r="R456" i="2"/>
  <c r="P456" i="2" s="1"/>
  <c r="R457" i="2"/>
  <c r="P457" i="2" s="1"/>
  <c r="R418" i="2"/>
  <c r="P418" i="2" s="1"/>
  <c r="R422" i="2"/>
  <c r="P422" i="2" s="1"/>
  <c r="R458" i="2"/>
  <c r="P458" i="2" s="1"/>
  <c r="R424" i="2"/>
  <c r="P424" i="2" s="1"/>
  <c r="R1517" i="2"/>
  <c r="P1517" i="2" s="1"/>
  <c r="J1518" i="2"/>
  <c r="R1518" i="2"/>
  <c r="P1518" i="2" l="1"/>
  <c r="Q1518" i="2" s="1"/>
  <c r="V1518" i="2" l="1"/>
  <c r="J1540" i="2"/>
  <c r="J1517" i="2"/>
  <c r="J1519" i="2"/>
  <c r="K1519" i="2" s="1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41" i="2"/>
  <c r="J1538" i="2"/>
  <c r="J1539" i="2"/>
  <c r="J1558" i="2"/>
  <c r="J1542" i="2"/>
  <c r="J1543" i="2"/>
  <c r="J1544" i="2"/>
  <c r="J1545" i="2"/>
  <c r="J1546" i="2"/>
  <c r="J1547" i="2"/>
  <c r="J1548" i="2"/>
  <c r="J1549" i="2"/>
  <c r="J1550" i="2"/>
  <c r="J1551" i="2"/>
  <c r="K1551" i="2" s="1"/>
  <c r="J1552" i="2"/>
  <c r="J1553" i="2"/>
  <c r="J1554" i="2"/>
  <c r="J1555" i="2"/>
  <c r="J1556" i="2"/>
  <c r="J1557" i="2"/>
  <c r="J1559" i="2"/>
  <c r="J1560" i="2"/>
  <c r="J1561" i="2"/>
  <c r="J1562" i="2"/>
  <c r="J1563" i="2"/>
  <c r="J1564" i="2"/>
  <c r="J1576" i="2"/>
  <c r="J1565" i="2"/>
  <c r="J1566" i="2"/>
  <c r="J1567" i="2"/>
  <c r="J1568" i="2"/>
  <c r="J1578" i="2"/>
  <c r="J1577" i="2"/>
  <c r="J1579" i="2"/>
  <c r="J1569" i="2"/>
  <c r="J1570" i="2"/>
  <c r="J1571" i="2"/>
  <c r="J1572" i="2"/>
  <c r="J1573" i="2"/>
  <c r="J1574" i="2"/>
  <c r="J1580" i="2"/>
  <c r="J1575" i="2"/>
  <c r="J1581" i="2"/>
  <c r="J1601" i="2"/>
  <c r="J1582" i="2"/>
  <c r="J1599" i="2"/>
  <c r="J1583" i="2"/>
  <c r="J1584" i="2"/>
  <c r="J1585" i="2"/>
  <c r="J1586" i="2"/>
  <c r="J1600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2" i="2"/>
  <c r="J3" i="2"/>
  <c r="J19" i="2"/>
  <c r="J21" i="2"/>
  <c r="J4" i="2"/>
  <c r="J5" i="2"/>
  <c r="J6" i="2"/>
  <c r="K6" i="2" s="1"/>
  <c r="J7" i="2"/>
  <c r="J8" i="2"/>
  <c r="J9" i="2"/>
  <c r="J10" i="2"/>
  <c r="J11" i="2"/>
  <c r="J12" i="2"/>
  <c r="J13" i="2"/>
  <c r="J14" i="2"/>
  <c r="K14" i="2" s="1"/>
  <c r="J20" i="2"/>
  <c r="J15" i="2"/>
  <c r="J16" i="2"/>
  <c r="J17" i="2"/>
  <c r="J18" i="2"/>
  <c r="J39" i="2"/>
  <c r="J22" i="2"/>
  <c r="J40" i="2"/>
  <c r="J23" i="2"/>
  <c r="J24" i="2"/>
  <c r="J25" i="2"/>
  <c r="J26" i="2"/>
  <c r="J27" i="2"/>
  <c r="J41" i="2"/>
  <c r="J28" i="2"/>
  <c r="J29" i="2"/>
  <c r="J30" i="2"/>
  <c r="J31" i="2"/>
  <c r="J32" i="2"/>
  <c r="J33" i="2"/>
  <c r="J34" i="2"/>
  <c r="J35" i="2"/>
  <c r="J36" i="2"/>
  <c r="J37" i="2"/>
  <c r="J38" i="2"/>
  <c r="J42" i="2"/>
  <c r="J43" i="2"/>
  <c r="J44" i="2"/>
  <c r="J45" i="2"/>
  <c r="J46" i="2"/>
  <c r="J47" i="2"/>
  <c r="J48" i="2"/>
  <c r="J49" i="2"/>
  <c r="J50" i="2"/>
  <c r="J65" i="2"/>
  <c r="J51" i="2"/>
  <c r="J52" i="2"/>
  <c r="J53" i="2"/>
  <c r="J54" i="2"/>
  <c r="J55" i="2"/>
  <c r="J56" i="2"/>
  <c r="J57" i="2"/>
  <c r="J66" i="2"/>
  <c r="J58" i="2"/>
  <c r="J59" i="2"/>
  <c r="J60" i="2"/>
  <c r="J61" i="2"/>
  <c r="J62" i="2"/>
  <c r="J63" i="2"/>
  <c r="J64" i="2"/>
  <c r="J67" i="2"/>
  <c r="J68" i="2"/>
  <c r="J69" i="2"/>
  <c r="J89" i="2"/>
  <c r="J70" i="2"/>
  <c r="J71" i="2"/>
  <c r="J72" i="2"/>
  <c r="J73" i="2"/>
  <c r="J74" i="2"/>
  <c r="J75" i="2"/>
  <c r="J76" i="2"/>
  <c r="J77" i="2"/>
  <c r="J78" i="2"/>
  <c r="J79" i="2"/>
  <c r="J80" i="2"/>
  <c r="J81" i="2"/>
  <c r="J90" i="2"/>
  <c r="J82" i="2"/>
  <c r="J83" i="2"/>
  <c r="J84" i="2"/>
  <c r="J85" i="2"/>
  <c r="J86" i="2"/>
  <c r="J87" i="2"/>
  <c r="J88" i="2"/>
  <c r="J265" i="2"/>
  <c r="J247" i="2"/>
  <c r="J248" i="2"/>
  <c r="J249" i="2"/>
  <c r="J250" i="2"/>
  <c r="J251" i="2"/>
  <c r="J252" i="2"/>
  <c r="J267" i="2"/>
  <c r="J253" i="2"/>
  <c r="J266" i="2"/>
  <c r="J268" i="2"/>
  <c r="J254" i="2"/>
  <c r="J255" i="2"/>
  <c r="J256" i="2"/>
  <c r="J257" i="2"/>
  <c r="J258" i="2"/>
  <c r="J259" i="2"/>
  <c r="J260" i="2"/>
  <c r="J261" i="2"/>
  <c r="J262" i="2"/>
  <c r="J263" i="2"/>
  <c r="J269" i="2"/>
  <c r="K269" i="2" s="1"/>
  <c r="J264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91" i="2"/>
  <c r="J283" i="2"/>
  <c r="J284" i="2"/>
  <c r="J285" i="2"/>
  <c r="J286" i="2"/>
  <c r="J287" i="2"/>
  <c r="J288" i="2"/>
  <c r="J289" i="2"/>
  <c r="J290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20" i="2"/>
  <c r="J313" i="2"/>
  <c r="J314" i="2"/>
  <c r="J315" i="2"/>
  <c r="J316" i="2"/>
  <c r="J317" i="2"/>
  <c r="J318" i="2"/>
  <c r="J319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8" i="2"/>
  <c r="J341" i="2"/>
  <c r="J342" i="2"/>
  <c r="J343" i="2"/>
  <c r="J344" i="2"/>
  <c r="J345" i="2"/>
  <c r="J346" i="2"/>
  <c r="J347" i="2"/>
  <c r="J459" i="2"/>
  <c r="J478" i="2"/>
  <c r="J460" i="2"/>
  <c r="J461" i="2"/>
  <c r="J462" i="2"/>
  <c r="J463" i="2"/>
  <c r="J479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80" i="2"/>
  <c r="J481" i="2"/>
  <c r="J482" i="2"/>
  <c r="J483" i="2"/>
  <c r="J484" i="2"/>
  <c r="J500" i="2"/>
  <c r="J485" i="2"/>
  <c r="J486" i="2"/>
  <c r="J487" i="2"/>
  <c r="J488" i="2"/>
  <c r="J489" i="2"/>
  <c r="J490" i="2"/>
  <c r="J491" i="2"/>
  <c r="J492" i="2"/>
  <c r="J499" i="2"/>
  <c r="J493" i="2"/>
  <c r="J494" i="2"/>
  <c r="J495" i="2"/>
  <c r="J496" i="2"/>
  <c r="J497" i="2"/>
  <c r="J498" i="2"/>
  <c r="J501" i="2"/>
  <c r="J502" i="2"/>
  <c r="J503" i="2"/>
  <c r="J526" i="2"/>
  <c r="J504" i="2"/>
  <c r="J527" i="2"/>
  <c r="J528" i="2"/>
  <c r="J505" i="2"/>
  <c r="J506" i="2"/>
  <c r="J507" i="2"/>
  <c r="J508" i="2"/>
  <c r="K508" i="2" s="1"/>
  <c r="J509" i="2"/>
  <c r="J510" i="2"/>
  <c r="J511" i="2"/>
  <c r="J512" i="2"/>
  <c r="J513" i="2"/>
  <c r="J514" i="2"/>
  <c r="J515" i="2"/>
  <c r="J516" i="2"/>
  <c r="J517" i="2"/>
  <c r="J518" i="2"/>
  <c r="J519" i="2"/>
  <c r="K519" i="2" s="1"/>
  <c r="J520" i="2"/>
  <c r="J521" i="2"/>
  <c r="J522" i="2"/>
  <c r="J523" i="2"/>
  <c r="J524" i="2"/>
  <c r="J525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663" i="2"/>
  <c r="J664" i="2"/>
  <c r="J696" i="2"/>
  <c r="K696" i="2" s="1"/>
  <c r="J693" i="2"/>
  <c r="J665" i="2"/>
  <c r="J666" i="2"/>
  <c r="J667" i="2"/>
  <c r="J692" i="2"/>
  <c r="J668" i="2"/>
  <c r="J669" i="2"/>
  <c r="J670" i="2"/>
  <c r="J671" i="2"/>
  <c r="J672" i="2"/>
  <c r="J673" i="2"/>
  <c r="J674" i="2"/>
  <c r="J675" i="2"/>
  <c r="K675" i="2" s="1"/>
  <c r="J676" i="2"/>
  <c r="J677" i="2"/>
  <c r="J678" i="2"/>
  <c r="J679" i="2"/>
  <c r="J680" i="2"/>
  <c r="J695" i="2"/>
  <c r="J681" i="2"/>
  <c r="J682" i="2"/>
  <c r="J683" i="2"/>
  <c r="J684" i="2"/>
  <c r="J685" i="2"/>
  <c r="J686" i="2"/>
  <c r="J687" i="2"/>
  <c r="J688" i="2"/>
  <c r="J694" i="2"/>
  <c r="J689" i="2"/>
  <c r="J690" i="2"/>
  <c r="J691" i="2"/>
  <c r="J728" i="2"/>
  <c r="K728" i="2" s="1"/>
  <c r="J697" i="2"/>
  <c r="J698" i="2"/>
  <c r="J699" i="2"/>
  <c r="J700" i="2"/>
  <c r="J701" i="2"/>
  <c r="J702" i="2"/>
  <c r="J729" i="2"/>
  <c r="J703" i="2"/>
  <c r="J704" i="2"/>
  <c r="J705" i="2"/>
  <c r="J706" i="2"/>
  <c r="J707" i="2"/>
  <c r="J708" i="2"/>
  <c r="J709" i="2"/>
  <c r="J710" i="2"/>
  <c r="J73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K745" i="2" s="1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K788" i="2" s="1"/>
  <c r="J789" i="2"/>
  <c r="J790" i="2"/>
  <c r="J791" i="2"/>
  <c r="J792" i="2"/>
  <c r="J793" i="2"/>
  <c r="J794" i="2"/>
  <c r="J795" i="2"/>
  <c r="J796" i="2"/>
  <c r="J797" i="2"/>
  <c r="J798" i="2"/>
  <c r="J799" i="2"/>
  <c r="J811" i="2"/>
  <c r="J800" i="2"/>
  <c r="J801" i="2"/>
  <c r="J802" i="2"/>
  <c r="J803" i="2"/>
  <c r="J812" i="2"/>
  <c r="J804" i="2"/>
  <c r="J805" i="2"/>
  <c r="J806" i="2"/>
  <c r="J807" i="2"/>
  <c r="J808" i="2"/>
  <c r="J809" i="2"/>
  <c r="J810" i="2"/>
  <c r="J813" i="2"/>
  <c r="J814" i="2"/>
  <c r="J815" i="2"/>
  <c r="J816" i="2"/>
  <c r="J817" i="2"/>
  <c r="J818" i="2"/>
  <c r="J819" i="2"/>
  <c r="J820" i="2"/>
  <c r="J821" i="2"/>
  <c r="J822" i="2"/>
  <c r="J823" i="2"/>
  <c r="J839" i="2"/>
  <c r="J824" i="2"/>
  <c r="J825" i="2"/>
  <c r="J840" i="2"/>
  <c r="J826" i="2"/>
  <c r="J827" i="2"/>
  <c r="J828" i="2"/>
  <c r="J829" i="2"/>
  <c r="J830" i="2"/>
  <c r="J838" i="2"/>
  <c r="J841" i="2"/>
  <c r="J831" i="2"/>
  <c r="J832" i="2"/>
  <c r="J833" i="2"/>
  <c r="J834" i="2"/>
  <c r="J835" i="2"/>
  <c r="J836" i="2"/>
  <c r="J837" i="2"/>
  <c r="J842" i="2"/>
  <c r="J843" i="2"/>
  <c r="J844" i="2"/>
  <c r="J845" i="2"/>
  <c r="J846" i="2"/>
  <c r="J847" i="2"/>
  <c r="J848" i="2"/>
  <c r="J864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5" i="2"/>
  <c r="J866" i="2"/>
  <c r="J867" i="2"/>
  <c r="J868" i="2"/>
  <c r="J869" i="2"/>
  <c r="J886" i="2"/>
  <c r="J870" i="2"/>
  <c r="J871" i="2"/>
  <c r="J887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92" i="2"/>
  <c r="J893" i="2"/>
  <c r="J894" i="2"/>
  <c r="J895" i="2"/>
  <c r="J896" i="2"/>
  <c r="K896" i="2" s="1"/>
  <c r="J888" i="2"/>
  <c r="J897" i="2"/>
  <c r="J898" i="2"/>
  <c r="J889" i="2"/>
  <c r="J899" i="2"/>
  <c r="J900" i="2"/>
  <c r="J901" i="2"/>
  <c r="J902" i="2"/>
  <c r="K902" i="2" s="1"/>
  <c r="J890" i="2"/>
  <c r="J903" i="2"/>
  <c r="J904" i="2"/>
  <c r="J905" i="2"/>
  <c r="J906" i="2"/>
  <c r="J907" i="2"/>
  <c r="J922" i="2"/>
  <c r="J908" i="2"/>
  <c r="J909" i="2"/>
  <c r="J910" i="2"/>
  <c r="J911" i="2"/>
  <c r="J912" i="2"/>
  <c r="J913" i="2"/>
  <c r="J891" i="2"/>
  <c r="J914" i="2"/>
  <c r="J915" i="2"/>
  <c r="J916" i="2"/>
  <c r="J917" i="2"/>
  <c r="J918" i="2"/>
  <c r="J919" i="2"/>
  <c r="J920" i="2"/>
  <c r="K920" i="2" s="1"/>
  <c r="J921" i="2"/>
  <c r="J926" i="2"/>
  <c r="J927" i="2"/>
  <c r="J928" i="2"/>
  <c r="J929" i="2"/>
  <c r="J923" i="2"/>
  <c r="J930" i="2"/>
  <c r="J931" i="2"/>
  <c r="J924" i="2"/>
  <c r="J932" i="2"/>
  <c r="J933" i="2"/>
  <c r="J925" i="2"/>
  <c r="J934" i="2"/>
  <c r="J935" i="2"/>
  <c r="J936" i="2"/>
  <c r="J937" i="2"/>
  <c r="J938" i="2"/>
  <c r="J939" i="2"/>
  <c r="J940" i="2"/>
  <c r="K940" i="2" s="1"/>
  <c r="J957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7" i="2"/>
  <c r="J978" i="2"/>
  <c r="J979" i="2"/>
  <c r="J980" i="2"/>
  <c r="J981" i="2"/>
  <c r="J982" i="2"/>
  <c r="J983" i="2"/>
  <c r="J975" i="2"/>
  <c r="J984" i="2"/>
  <c r="J985" i="2"/>
  <c r="J986" i="2"/>
  <c r="K986" i="2" s="1"/>
  <c r="J987" i="2"/>
  <c r="J988" i="2"/>
  <c r="J989" i="2"/>
  <c r="J990" i="2"/>
  <c r="J991" i="2"/>
  <c r="J992" i="2"/>
  <c r="J993" i="2"/>
  <c r="J994" i="2"/>
  <c r="J995" i="2"/>
  <c r="J996" i="2"/>
  <c r="J976" i="2"/>
  <c r="J997" i="2"/>
  <c r="J998" i="2"/>
  <c r="J999" i="2"/>
  <c r="J1000" i="2"/>
  <c r="J1001" i="2"/>
  <c r="J1002" i="2"/>
  <c r="J1003" i="2"/>
  <c r="J1004" i="2"/>
  <c r="J1005" i="2"/>
  <c r="J1006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07" i="2"/>
  <c r="J1021" i="2"/>
  <c r="J1022" i="2"/>
  <c r="J1023" i="2"/>
  <c r="J1024" i="2"/>
  <c r="J1025" i="2"/>
  <c r="J1026" i="2"/>
  <c r="J1027" i="2"/>
  <c r="J1028" i="2"/>
  <c r="J1029" i="2"/>
  <c r="J1008" i="2"/>
  <c r="J1030" i="2"/>
  <c r="J1031" i="2"/>
  <c r="J1032" i="2"/>
  <c r="J1033" i="2"/>
  <c r="J1034" i="2"/>
  <c r="J1071" i="2"/>
  <c r="J1035" i="2"/>
  <c r="J1041" i="2"/>
  <c r="J1042" i="2"/>
  <c r="J1043" i="2"/>
  <c r="J1044" i="2"/>
  <c r="J1045" i="2"/>
  <c r="J1046" i="2"/>
  <c r="J1047" i="2"/>
  <c r="J1072" i="2"/>
  <c r="J1048" i="2"/>
  <c r="J1036" i="2"/>
  <c r="J1049" i="2"/>
  <c r="J1050" i="2"/>
  <c r="J1051" i="2"/>
  <c r="J1052" i="2"/>
  <c r="J1053" i="2"/>
  <c r="J1054" i="2"/>
  <c r="J1055" i="2"/>
  <c r="J1037" i="2"/>
  <c r="J1056" i="2"/>
  <c r="J1038" i="2"/>
  <c r="J1057" i="2"/>
  <c r="J1058" i="2"/>
  <c r="J1059" i="2"/>
  <c r="J1060" i="2"/>
  <c r="J1039" i="2"/>
  <c r="J1061" i="2"/>
  <c r="J1062" i="2"/>
  <c r="J1063" i="2"/>
  <c r="J1064" i="2"/>
  <c r="J1065" i="2"/>
  <c r="J1066" i="2"/>
  <c r="J1067" i="2"/>
  <c r="J1068" i="2"/>
  <c r="J1069" i="2"/>
  <c r="J1040" i="2"/>
  <c r="J1070" i="2"/>
  <c r="J1075" i="2"/>
  <c r="J1076" i="2"/>
  <c r="J1077" i="2"/>
  <c r="J1078" i="2"/>
  <c r="J1079" i="2"/>
  <c r="J1080" i="2"/>
  <c r="J1081" i="2"/>
  <c r="J1082" i="2"/>
  <c r="J1083" i="2"/>
  <c r="K1083" i="2" s="1"/>
  <c r="J1084" i="2"/>
  <c r="J1085" i="2"/>
  <c r="J1086" i="2"/>
  <c r="J1087" i="2"/>
  <c r="J1088" i="2"/>
  <c r="J1073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13" i="2"/>
  <c r="J1074" i="2"/>
  <c r="J1108" i="2"/>
  <c r="J1109" i="2"/>
  <c r="J1110" i="2"/>
  <c r="J1111" i="2"/>
  <c r="J1112" i="2"/>
  <c r="J1119" i="2"/>
  <c r="J1120" i="2"/>
  <c r="J1121" i="2"/>
  <c r="J1122" i="2"/>
  <c r="J1123" i="2"/>
  <c r="J1124" i="2"/>
  <c r="J1125" i="2"/>
  <c r="J1114" i="2"/>
  <c r="J1115" i="2"/>
  <c r="J1126" i="2"/>
  <c r="J1127" i="2"/>
  <c r="K1127" i="2" s="1"/>
  <c r="J1116" i="2"/>
  <c r="J1128" i="2"/>
  <c r="J1129" i="2"/>
  <c r="J1130" i="2"/>
  <c r="J1131" i="2"/>
  <c r="J1132" i="2"/>
  <c r="J1133" i="2"/>
  <c r="J1134" i="2"/>
  <c r="J1135" i="2"/>
  <c r="J1136" i="2"/>
  <c r="J1117" i="2"/>
  <c r="J1137" i="2"/>
  <c r="J1138" i="2"/>
  <c r="J1139" i="2"/>
  <c r="J1118" i="2"/>
  <c r="J1140" i="2"/>
  <c r="J1141" i="2"/>
  <c r="J1142" i="2"/>
  <c r="J1143" i="2"/>
  <c r="J1144" i="2"/>
  <c r="J1145" i="2"/>
  <c r="J1146" i="2"/>
  <c r="J1147" i="2"/>
  <c r="J1148" i="2"/>
  <c r="J1152" i="2"/>
  <c r="J1153" i="2"/>
  <c r="J1154" i="2"/>
  <c r="J1149" i="2"/>
  <c r="J1155" i="2"/>
  <c r="J1156" i="2"/>
  <c r="J1157" i="2"/>
  <c r="J1158" i="2"/>
  <c r="J1159" i="2"/>
  <c r="J1160" i="2"/>
  <c r="J1161" i="2"/>
  <c r="J1162" i="2"/>
  <c r="J1163" i="2"/>
  <c r="J1164" i="2"/>
  <c r="J1151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50" i="2"/>
  <c r="J1179" i="2"/>
  <c r="J1180" i="2"/>
  <c r="K1180" i="2" s="1"/>
  <c r="J1181" i="2"/>
  <c r="J1190" i="2"/>
  <c r="J1188" i="2"/>
  <c r="J1182" i="2"/>
  <c r="J1183" i="2"/>
  <c r="J1191" i="2"/>
  <c r="J1192" i="2"/>
  <c r="J1193" i="2"/>
  <c r="J1194" i="2"/>
  <c r="J1195" i="2"/>
  <c r="J1196" i="2"/>
  <c r="J1197" i="2"/>
  <c r="J1198" i="2"/>
  <c r="J1199" i="2"/>
  <c r="J1184" i="2"/>
  <c r="J1200" i="2"/>
  <c r="J1201" i="2"/>
  <c r="J1202" i="2"/>
  <c r="J1203" i="2"/>
  <c r="J1204" i="2"/>
  <c r="J1205" i="2"/>
  <c r="J1206" i="2"/>
  <c r="J1207" i="2"/>
  <c r="J1208" i="2"/>
  <c r="J1209" i="2"/>
  <c r="J1210" i="2"/>
  <c r="J1189" i="2"/>
  <c r="J1185" i="2"/>
  <c r="J1211" i="2"/>
  <c r="J1212" i="2"/>
  <c r="J1213" i="2"/>
  <c r="J1214" i="2"/>
  <c r="J1186" i="2"/>
  <c r="J1215" i="2"/>
  <c r="J1187" i="2"/>
  <c r="J1218" i="2"/>
  <c r="J1219" i="2"/>
  <c r="J1220" i="2"/>
  <c r="J1221" i="2"/>
  <c r="J1222" i="2"/>
  <c r="J1223" i="2"/>
  <c r="J1224" i="2"/>
  <c r="J1225" i="2"/>
  <c r="J1226" i="2"/>
  <c r="J1217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K1242" i="2" s="1"/>
  <c r="J1243" i="2"/>
  <c r="J1244" i="2"/>
  <c r="J1245" i="2"/>
  <c r="J1246" i="2"/>
  <c r="J1247" i="2"/>
  <c r="J1248" i="2"/>
  <c r="J1216" i="2"/>
  <c r="J1252" i="2"/>
  <c r="J1249" i="2"/>
  <c r="J1253" i="2"/>
  <c r="J1254" i="2"/>
  <c r="J1255" i="2"/>
  <c r="J1256" i="2"/>
  <c r="J1257" i="2"/>
  <c r="J1258" i="2"/>
  <c r="J1259" i="2"/>
  <c r="J1260" i="2"/>
  <c r="J1261" i="2"/>
  <c r="J1250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51" i="2"/>
  <c r="J1277" i="2"/>
  <c r="J1278" i="2"/>
  <c r="J1279" i="2"/>
  <c r="J1280" i="2"/>
  <c r="J1285" i="2"/>
  <c r="J1286" i="2"/>
  <c r="J1281" i="2"/>
  <c r="J1282" i="2"/>
  <c r="J1287" i="2"/>
  <c r="J1288" i="2"/>
  <c r="J1289" i="2"/>
  <c r="J1290" i="2"/>
  <c r="J1291" i="2"/>
  <c r="J1292" i="2"/>
  <c r="J1293" i="2"/>
  <c r="J1283" i="2"/>
  <c r="J1294" i="2"/>
  <c r="J1295" i="2"/>
  <c r="J1284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K1313" i="2" s="1"/>
  <c r="J1314" i="2"/>
  <c r="J1315" i="2"/>
  <c r="J1316" i="2"/>
  <c r="K1316" i="2" s="1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51" i="2"/>
  <c r="J1330" i="2"/>
  <c r="J1352" i="2"/>
  <c r="J1331" i="2"/>
  <c r="J1332" i="2"/>
  <c r="J1333" i="2"/>
  <c r="J1334" i="2"/>
  <c r="J1335" i="2"/>
  <c r="K1335" i="2" s="1"/>
  <c r="J1336" i="2"/>
  <c r="J1337" i="2"/>
  <c r="J1338" i="2"/>
  <c r="J1339" i="2"/>
  <c r="J1340" i="2"/>
  <c r="J1341" i="2"/>
  <c r="J1342" i="2"/>
  <c r="J1343" i="2"/>
  <c r="K1343" i="2" s="1"/>
  <c r="J1344" i="2"/>
  <c r="J1345" i="2"/>
  <c r="J1346" i="2"/>
  <c r="J1347" i="2"/>
  <c r="J1353" i="2"/>
  <c r="J1348" i="2"/>
  <c r="J1349" i="2"/>
  <c r="J1350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K1372" i="2" s="1"/>
  <c r="J1373" i="2"/>
  <c r="J1374" i="2"/>
  <c r="J1375" i="2"/>
  <c r="J1376" i="2"/>
  <c r="J1377" i="2"/>
  <c r="K1377" i="2" s="1"/>
  <c r="J1378" i="2"/>
  <c r="J1379" i="2"/>
  <c r="J1380" i="2"/>
  <c r="K1380" i="2" s="1"/>
  <c r="J1381" i="2"/>
  <c r="J1382" i="2"/>
  <c r="J1383" i="2"/>
  <c r="J1393" i="2"/>
  <c r="J1384" i="2"/>
  <c r="J1385" i="2"/>
  <c r="J1386" i="2"/>
  <c r="J1387" i="2"/>
  <c r="J1388" i="2"/>
  <c r="J1394" i="2"/>
  <c r="J1389" i="2"/>
  <c r="J1390" i="2"/>
  <c r="J1391" i="2"/>
  <c r="K1391" i="2" s="1"/>
  <c r="J1392" i="2"/>
  <c r="J1395" i="2"/>
  <c r="J1396" i="2"/>
  <c r="K1396" i="2" s="1"/>
  <c r="J1397" i="2"/>
  <c r="J1430" i="2"/>
  <c r="J1398" i="2"/>
  <c r="J1399" i="2"/>
  <c r="J1400" i="2"/>
  <c r="J1431" i="2"/>
  <c r="J1401" i="2"/>
  <c r="J1402" i="2"/>
  <c r="J1403" i="2"/>
  <c r="J1432" i="2"/>
  <c r="J1404" i="2"/>
  <c r="J1405" i="2"/>
  <c r="J1406" i="2"/>
  <c r="J1407" i="2"/>
  <c r="J1408" i="2"/>
  <c r="J1409" i="2"/>
  <c r="K1409" i="2" s="1"/>
  <c r="J1410" i="2"/>
  <c r="J1411" i="2"/>
  <c r="J1412" i="2"/>
  <c r="J1413" i="2"/>
  <c r="J1414" i="2"/>
  <c r="K1414" i="2" s="1"/>
  <c r="J1415" i="2"/>
  <c r="J1416" i="2"/>
  <c r="J1417" i="2"/>
  <c r="J1418" i="2"/>
  <c r="J1419" i="2"/>
  <c r="J1420" i="2"/>
  <c r="J1421" i="2"/>
  <c r="J1422" i="2"/>
  <c r="K1422" i="2" s="1"/>
  <c r="J1423" i="2"/>
  <c r="J1424" i="2"/>
  <c r="J1429" i="2"/>
  <c r="K1429" i="2" s="1"/>
  <c r="J1425" i="2"/>
  <c r="J1426" i="2"/>
  <c r="J1427" i="2"/>
  <c r="J1428" i="2"/>
  <c r="J1433" i="2"/>
  <c r="J1434" i="2"/>
  <c r="J1435" i="2"/>
  <c r="J1436" i="2"/>
  <c r="K1436" i="2" s="1"/>
  <c r="J1437" i="2"/>
  <c r="J1438" i="2"/>
  <c r="J1439" i="2"/>
  <c r="J1440" i="2"/>
  <c r="J1441" i="2"/>
  <c r="K1441" i="2" s="1"/>
  <c r="J1442" i="2"/>
  <c r="J1443" i="2"/>
  <c r="J1444" i="2"/>
  <c r="J1445" i="2"/>
  <c r="J1446" i="2"/>
  <c r="J1447" i="2"/>
  <c r="J1448" i="2"/>
  <c r="J1449" i="2"/>
  <c r="J1450" i="2"/>
  <c r="J1464" i="2"/>
  <c r="J1451" i="2"/>
  <c r="J1452" i="2"/>
  <c r="J1465" i="2"/>
  <c r="J1453" i="2"/>
  <c r="J1454" i="2"/>
  <c r="J1455" i="2"/>
  <c r="K1455" i="2" s="1"/>
  <c r="J1456" i="2"/>
  <c r="J1457" i="2"/>
  <c r="J1458" i="2"/>
  <c r="J1459" i="2"/>
  <c r="J1460" i="2"/>
  <c r="J1461" i="2"/>
  <c r="J1462" i="2"/>
  <c r="J1463" i="2"/>
  <c r="K1463" i="2" s="1"/>
  <c r="J1466" i="2"/>
  <c r="J1467" i="2"/>
  <c r="J1468" i="2"/>
  <c r="K1468" i="2" s="1"/>
  <c r="J1489" i="2"/>
  <c r="J1469" i="2"/>
  <c r="J1470" i="2"/>
  <c r="J1471" i="2"/>
  <c r="J1472" i="2"/>
  <c r="J1473" i="2"/>
  <c r="J1474" i="2"/>
  <c r="J1488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90" i="2"/>
  <c r="J1491" i="2"/>
  <c r="J1492" i="2"/>
  <c r="K1492" i="2" s="1"/>
  <c r="J1493" i="2"/>
  <c r="J1494" i="2"/>
  <c r="J1495" i="2"/>
  <c r="J1496" i="2"/>
  <c r="J1497" i="2"/>
  <c r="J1498" i="2"/>
  <c r="J1499" i="2"/>
  <c r="J1500" i="2"/>
  <c r="J1501" i="2"/>
  <c r="J1502" i="2"/>
  <c r="J1515" i="2"/>
  <c r="J1503" i="2"/>
  <c r="J1504" i="2"/>
  <c r="J1505" i="2"/>
  <c r="J1506" i="2"/>
  <c r="J1507" i="2"/>
  <c r="J1508" i="2"/>
  <c r="J1509" i="2"/>
  <c r="J1516" i="2"/>
  <c r="J1510" i="2"/>
  <c r="J1511" i="2"/>
  <c r="J1512" i="2"/>
  <c r="J1513" i="2"/>
  <c r="J1514" i="2"/>
  <c r="J98" i="2"/>
  <c r="J92" i="2"/>
  <c r="J99" i="2"/>
  <c r="J93" i="2"/>
  <c r="J100" i="2"/>
  <c r="J101" i="2"/>
  <c r="J97" i="2"/>
  <c r="J102" i="2"/>
  <c r="K102" i="2" s="1"/>
  <c r="J103" i="2"/>
  <c r="J104" i="2"/>
  <c r="J105" i="2"/>
  <c r="J106" i="2"/>
  <c r="J107" i="2"/>
  <c r="K107" i="2" s="1"/>
  <c r="J108" i="2"/>
  <c r="J94" i="2"/>
  <c r="J109" i="2"/>
  <c r="K109" i="2" s="1"/>
  <c r="J110" i="2"/>
  <c r="J95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K124" i="2" s="1"/>
  <c r="J125" i="2"/>
  <c r="J126" i="2"/>
  <c r="J127" i="2"/>
  <c r="J96" i="2"/>
  <c r="J91" i="2"/>
  <c r="J128" i="2"/>
  <c r="J129" i="2"/>
  <c r="J134" i="2"/>
  <c r="K134" i="2" s="1"/>
  <c r="J130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K149" i="2" s="1"/>
  <c r="J150" i="2"/>
  <c r="J131" i="2"/>
  <c r="J151" i="2"/>
  <c r="J152" i="2"/>
  <c r="J153" i="2"/>
  <c r="K153" i="2" s="1"/>
  <c r="J154" i="2"/>
  <c r="J155" i="2"/>
  <c r="J156" i="2"/>
  <c r="K156" i="2" s="1"/>
  <c r="J157" i="2"/>
  <c r="J158" i="2"/>
  <c r="J159" i="2"/>
  <c r="J160" i="2"/>
  <c r="J161" i="2"/>
  <c r="J162" i="2"/>
  <c r="J163" i="2"/>
  <c r="J132" i="2"/>
  <c r="J164" i="2"/>
  <c r="J165" i="2"/>
  <c r="J133" i="2"/>
  <c r="J166" i="2"/>
  <c r="J167" i="2"/>
  <c r="J168" i="2"/>
  <c r="J169" i="2"/>
  <c r="J170" i="2"/>
  <c r="K170" i="2" s="1"/>
  <c r="J171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72" i="2"/>
  <c r="J194" i="2"/>
  <c r="J195" i="2"/>
  <c r="J196" i="2"/>
  <c r="K196" i="2" s="1"/>
  <c r="J197" i="2"/>
  <c r="J198" i="2"/>
  <c r="J199" i="2"/>
  <c r="J200" i="2"/>
  <c r="J201" i="2"/>
  <c r="K201" i="2" s="1"/>
  <c r="J202" i="2"/>
  <c r="J203" i="2"/>
  <c r="J204" i="2"/>
  <c r="J205" i="2"/>
  <c r="J206" i="2"/>
  <c r="J207" i="2"/>
  <c r="J208" i="2"/>
  <c r="J173" i="2"/>
  <c r="J209" i="2"/>
  <c r="J210" i="2"/>
  <c r="J174" i="2"/>
  <c r="J211" i="2"/>
  <c r="J212" i="2"/>
  <c r="J213" i="2"/>
  <c r="J214" i="2"/>
  <c r="J222" i="2"/>
  <c r="J223" i="2"/>
  <c r="K223" i="2" s="1"/>
  <c r="J224" i="2"/>
  <c r="J225" i="2"/>
  <c r="J226" i="2"/>
  <c r="J227" i="2"/>
  <c r="J215" i="2"/>
  <c r="J228" i="2"/>
  <c r="J229" i="2"/>
  <c r="J230" i="2"/>
  <c r="J231" i="2"/>
  <c r="J216" i="2"/>
  <c r="K216" i="2" s="1"/>
  <c r="J232" i="2"/>
  <c r="J233" i="2"/>
  <c r="J234" i="2"/>
  <c r="J235" i="2"/>
  <c r="J217" i="2"/>
  <c r="K217" i="2" s="1"/>
  <c r="J236" i="2"/>
  <c r="J237" i="2"/>
  <c r="J238" i="2"/>
  <c r="K238" i="2" s="1"/>
  <c r="J239" i="2"/>
  <c r="J240" i="2"/>
  <c r="J241" i="2"/>
  <c r="J218" i="2"/>
  <c r="J242" i="2"/>
  <c r="J243" i="2"/>
  <c r="J219" i="2"/>
  <c r="J244" i="2"/>
  <c r="J245" i="2"/>
  <c r="J220" i="2"/>
  <c r="J246" i="2"/>
  <c r="J221" i="2"/>
  <c r="J353" i="2"/>
  <c r="J354" i="2"/>
  <c r="J355" i="2"/>
  <c r="J356" i="2"/>
  <c r="K356" i="2" s="1"/>
  <c r="J357" i="2"/>
  <c r="J358" i="2"/>
  <c r="J359" i="2"/>
  <c r="J360" i="2"/>
  <c r="J350" i="2"/>
  <c r="J361" i="2"/>
  <c r="J362" i="2"/>
  <c r="J351" i="2"/>
  <c r="K351" i="2" s="1"/>
  <c r="J363" i="2"/>
  <c r="J364" i="2"/>
  <c r="J365" i="2"/>
  <c r="J366" i="2"/>
  <c r="J367" i="2"/>
  <c r="J368" i="2"/>
  <c r="J369" i="2"/>
  <c r="J370" i="2"/>
  <c r="J371" i="2"/>
  <c r="J372" i="2"/>
  <c r="J373" i="2"/>
  <c r="J352" i="2"/>
  <c r="J374" i="2"/>
  <c r="J375" i="2"/>
  <c r="J376" i="2"/>
  <c r="J377" i="2"/>
  <c r="K377" i="2" s="1"/>
  <c r="J378" i="2"/>
  <c r="J379" i="2"/>
  <c r="J349" i="2"/>
  <c r="J380" i="2"/>
  <c r="J381" i="2"/>
  <c r="J382" i="2"/>
  <c r="J383" i="2"/>
  <c r="J384" i="2"/>
  <c r="K384" i="2" s="1"/>
  <c r="J385" i="2"/>
  <c r="J396" i="2"/>
  <c r="J386" i="2"/>
  <c r="J397" i="2"/>
  <c r="J398" i="2"/>
  <c r="J399" i="2"/>
  <c r="J387" i="2"/>
  <c r="J400" i="2"/>
  <c r="J388" i="2"/>
  <c r="J389" i="2"/>
  <c r="J401" i="2"/>
  <c r="J402" i="2"/>
  <c r="J390" i="2"/>
  <c r="K390" i="2" s="1"/>
  <c r="J391" i="2"/>
  <c r="J403" i="2"/>
  <c r="J404" i="2"/>
  <c r="K404" i="2" s="1"/>
  <c r="J405" i="2"/>
  <c r="J406" i="2"/>
  <c r="J407" i="2"/>
  <c r="J408" i="2"/>
  <c r="J409" i="2"/>
  <c r="J410" i="2"/>
  <c r="J411" i="2"/>
  <c r="J412" i="2"/>
  <c r="J413" i="2"/>
  <c r="J414" i="2"/>
  <c r="J415" i="2"/>
  <c r="J392" i="2"/>
  <c r="J416" i="2"/>
  <c r="J393" i="2"/>
  <c r="J394" i="2"/>
  <c r="J395" i="2"/>
  <c r="J425" i="2"/>
  <c r="J426" i="2"/>
  <c r="J427" i="2"/>
  <c r="J428" i="2"/>
  <c r="J429" i="2"/>
  <c r="J430" i="2"/>
  <c r="J431" i="2"/>
  <c r="J432" i="2"/>
  <c r="K432" i="2" s="1"/>
  <c r="J433" i="2"/>
  <c r="J434" i="2"/>
  <c r="J435" i="2"/>
  <c r="J436" i="2"/>
  <c r="J437" i="2"/>
  <c r="J438" i="2"/>
  <c r="J439" i="2"/>
  <c r="J440" i="2"/>
  <c r="K440" i="2" s="1"/>
  <c r="J441" i="2"/>
  <c r="J442" i="2"/>
  <c r="J443" i="2"/>
  <c r="J444" i="2"/>
  <c r="J445" i="2"/>
  <c r="J423" i="2"/>
  <c r="J446" i="2"/>
  <c r="J447" i="2"/>
  <c r="J448" i="2"/>
  <c r="J449" i="2"/>
  <c r="J450" i="2"/>
  <c r="J419" i="2"/>
  <c r="J420" i="2"/>
  <c r="K420" i="2" s="1"/>
  <c r="J451" i="2"/>
  <c r="J452" i="2"/>
  <c r="J453" i="2"/>
  <c r="J421" i="2"/>
  <c r="J454" i="2"/>
  <c r="J417" i="2"/>
  <c r="J455" i="2"/>
  <c r="J456" i="2"/>
  <c r="J457" i="2"/>
  <c r="J418" i="2"/>
  <c r="J422" i="2"/>
  <c r="J458" i="2"/>
  <c r="J424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K626" i="2" s="1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K1321" i="2"/>
  <c r="K586" i="2" l="1"/>
  <c r="K567" i="2"/>
  <c r="K634" i="2"/>
  <c r="K610" i="2"/>
  <c r="K602" i="2"/>
  <c r="K655" i="2"/>
  <c r="K607" i="2"/>
  <c r="K616" i="2"/>
  <c r="K1342" i="2"/>
  <c r="K1050" i="2"/>
  <c r="K605" i="2"/>
  <c r="K573" i="2"/>
  <c r="K660" i="2"/>
  <c r="K604" i="2"/>
  <c r="K424" i="2"/>
  <c r="K406" i="2"/>
  <c r="K358" i="2"/>
  <c r="K183" i="2"/>
  <c r="K135" i="2"/>
  <c r="K104" i="2"/>
  <c r="K1494" i="2"/>
  <c r="K1469" i="2"/>
  <c r="K1446" i="2"/>
  <c r="K1419" i="2"/>
  <c r="K1411" i="2"/>
  <c r="K1432" i="2"/>
  <c r="K1430" i="2"/>
  <c r="K1394" i="2"/>
  <c r="K1382" i="2"/>
  <c r="K1374" i="2"/>
  <c r="K1366" i="2"/>
  <c r="K1358" i="2"/>
  <c r="K1353" i="2"/>
  <c r="K1340" i="2"/>
  <c r="K1332" i="2"/>
  <c r="K1326" i="2"/>
  <c r="K1318" i="2"/>
  <c r="K1288" i="2"/>
  <c r="K1215" i="2"/>
  <c r="K1153" i="2"/>
  <c r="K1006" i="2"/>
  <c r="K975" i="2"/>
  <c r="K886" i="2"/>
  <c r="K1197" i="2"/>
  <c r="K1485" i="2"/>
  <c r="K1404" i="2"/>
  <c r="K1189" i="2"/>
  <c r="K799" i="2"/>
  <c r="K743" i="2"/>
  <c r="K709" i="2"/>
  <c r="K636" i="2"/>
  <c r="K596" i="2"/>
  <c r="K454" i="2"/>
  <c r="K364" i="2"/>
  <c r="K227" i="2"/>
  <c r="K158" i="2"/>
  <c r="K643" i="2"/>
  <c r="K579" i="2"/>
  <c r="K1005" i="2"/>
  <c r="K622" i="2"/>
  <c r="K558" i="2"/>
  <c r="K444" i="2"/>
  <c r="K1111" i="2"/>
  <c r="K985" i="2"/>
  <c r="K653" i="2"/>
  <c r="K213" i="2"/>
  <c r="K151" i="2"/>
  <c r="K127" i="2"/>
  <c r="K1477" i="2"/>
  <c r="K984" i="2"/>
  <c r="K541" i="2"/>
  <c r="K628" i="2"/>
  <c r="K588" i="2"/>
  <c r="K564" i="2"/>
  <c r="K434" i="2"/>
  <c r="K220" i="2"/>
  <c r="K1302" i="2"/>
  <c r="K1418" i="2"/>
  <c r="K1331" i="2"/>
  <c r="K1079" i="2"/>
  <c r="K658" i="2"/>
  <c r="K562" i="2"/>
  <c r="K657" i="2"/>
  <c r="K296" i="2"/>
  <c r="K443" i="2"/>
  <c r="K234" i="2"/>
  <c r="K144" i="2"/>
  <c r="K1495" i="2"/>
  <c r="K1427" i="2"/>
  <c r="K1375" i="2"/>
  <c r="K1348" i="2"/>
  <c r="K1327" i="2"/>
  <c r="K1319" i="2"/>
  <c r="K1240" i="2"/>
  <c r="K1043" i="2"/>
  <c r="K823" i="2"/>
  <c r="K652" i="2"/>
  <c r="K620" i="2"/>
  <c r="K580" i="2"/>
  <c r="K449" i="2"/>
  <c r="K426" i="2"/>
  <c r="K396" i="2"/>
  <c r="K372" i="2"/>
  <c r="K233" i="2"/>
  <c r="K206" i="2"/>
  <c r="K191" i="2"/>
  <c r="K175" i="2"/>
  <c r="K131" i="2"/>
  <c r="K126" i="2"/>
  <c r="K95" i="2"/>
  <c r="K1509" i="2"/>
  <c r="K1484" i="2"/>
  <c r="K1460" i="2"/>
  <c r="K1438" i="2"/>
  <c r="K363" i="2"/>
  <c r="K130" i="2"/>
  <c r="K1373" i="2"/>
  <c r="K1238" i="2"/>
  <c r="K389" i="2"/>
  <c r="K656" i="2"/>
  <c r="K640" i="2"/>
  <c r="K624" i="2"/>
  <c r="K608" i="2"/>
  <c r="K600" i="2"/>
  <c r="K584" i="2"/>
  <c r="K576" i="2"/>
  <c r="K568" i="2"/>
  <c r="K560" i="2"/>
  <c r="K457" i="2"/>
  <c r="K451" i="2"/>
  <c r="K423" i="2"/>
  <c r="K438" i="2"/>
  <c r="K430" i="2"/>
  <c r="K393" i="2"/>
  <c r="K410" i="2"/>
  <c r="K391" i="2"/>
  <c r="K399" i="2"/>
  <c r="K382" i="2"/>
  <c r="K375" i="2"/>
  <c r="K368" i="2"/>
  <c r="K361" i="2"/>
  <c r="K354" i="2"/>
  <c r="K243" i="2"/>
  <c r="K236" i="2"/>
  <c r="K230" i="2"/>
  <c r="K209" i="2"/>
  <c r="K202" i="2"/>
  <c r="K194" i="2"/>
  <c r="K179" i="2"/>
  <c r="K168" i="2"/>
  <c r="K162" i="2"/>
  <c r="K154" i="2"/>
  <c r="K147" i="2"/>
  <c r="K139" i="2"/>
  <c r="K128" i="2"/>
  <c r="K122" i="2"/>
  <c r="K114" i="2"/>
  <c r="K108" i="2"/>
  <c r="K101" i="2"/>
  <c r="K1512" i="2"/>
  <c r="K1505" i="2"/>
  <c r="K1498" i="2"/>
  <c r="K1490" i="2"/>
  <c r="K1480" i="2"/>
  <c r="K1473" i="2"/>
  <c r="K1466" i="2"/>
  <c r="K1456" i="2"/>
  <c r="K1450" i="2"/>
  <c r="K1442" i="2"/>
  <c r="K1434" i="2"/>
  <c r="K1423" i="2"/>
  <c r="K1415" i="2"/>
  <c r="K1407" i="2"/>
  <c r="K1431" i="2"/>
  <c r="K1392" i="2"/>
  <c r="K1385" i="2"/>
  <c r="K1378" i="2"/>
  <c r="K1370" i="2"/>
  <c r="K1362" i="2"/>
  <c r="K1344" i="2"/>
  <c r="K1336" i="2"/>
  <c r="K1351" i="2"/>
  <c r="K1322" i="2"/>
  <c r="K1314" i="2"/>
  <c r="K1235" i="2"/>
  <c r="K1156" i="2"/>
  <c r="K214" i="2"/>
  <c r="K1510" i="2"/>
  <c r="K1454" i="2"/>
  <c r="K1137" i="2"/>
  <c r="K784" i="2"/>
  <c r="K246" i="2"/>
  <c r="K1461" i="2"/>
  <c r="K847" i="2"/>
  <c r="K32" i="2"/>
  <c r="K644" i="2"/>
  <c r="K612" i="2"/>
  <c r="K572" i="2"/>
  <c r="K442" i="2"/>
  <c r="K414" i="2"/>
  <c r="K379" i="2"/>
  <c r="K240" i="2"/>
  <c r="K212" i="2"/>
  <c r="K198" i="2"/>
  <c r="K165" i="2"/>
  <c r="K143" i="2"/>
  <c r="K118" i="2"/>
  <c r="K92" i="2"/>
  <c r="K1502" i="2"/>
  <c r="K1476" i="2"/>
  <c r="K1465" i="2"/>
  <c r="K1426" i="2"/>
  <c r="K651" i="2"/>
  <c r="K603" i="2"/>
  <c r="K433" i="2"/>
  <c r="K1317" i="2"/>
  <c r="K648" i="2"/>
  <c r="K632" i="2"/>
  <c r="K592" i="2"/>
  <c r="K187" i="2"/>
  <c r="K1354" i="2"/>
  <c r="K650" i="2"/>
  <c r="K647" i="2"/>
  <c r="K639" i="2"/>
  <c r="K631" i="2"/>
  <c r="K623" i="2"/>
  <c r="K615" i="2"/>
  <c r="K599" i="2"/>
  <c r="K591" i="2"/>
  <c r="K583" i="2"/>
  <c r="K649" i="2"/>
  <c r="K641" i="2"/>
  <c r="K633" i="2"/>
  <c r="K625" i="2"/>
  <c r="K617" i="2"/>
  <c r="K609" i="2"/>
  <c r="K601" i="2"/>
  <c r="K593" i="2"/>
  <c r="K585" i="2"/>
  <c r="K577" i="2"/>
  <c r="K569" i="2"/>
  <c r="K561" i="2"/>
  <c r="K418" i="2"/>
  <c r="K452" i="2"/>
  <c r="K446" i="2"/>
  <c r="K439" i="2"/>
  <c r="K431" i="2"/>
  <c r="K394" i="2"/>
  <c r="K411" i="2"/>
  <c r="K403" i="2"/>
  <c r="K387" i="2"/>
  <c r="K383" i="2"/>
  <c r="K376" i="2"/>
  <c r="K369" i="2"/>
  <c r="K362" i="2"/>
  <c r="K355" i="2"/>
  <c r="K219" i="2"/>
  <c r="K237" i="2"/>
  <c r="K231" i="2"/>
  <c r="K224" i="2"/>
  <c r="K210" i="2"/>
  <c r="K203" i="2"/>
  <c r="K195" i="2"/>
  <c r="K188" i="2"/>
  <c r="K180" i="2"/>
  <c r="K169" i="2"/>
  <c r="K163" i="2"/>
  <c r="K155" i="2"/>
  <c r="K148" i="2"/>
  <c r="K140" i="2"/>
  <c r="K129" i="2"/>
  <c r="K123" i="2"/>
  <c r="K115" i="2"/>
  <c r="K94" i="2"/>
  <c r="K97" i="2"/>
  <c r="K1513" i="2"/>
  <c r="K1506" i="2"/>
  <c r="K1499" i="2"/>
  <c r="K1491" i="2"/>
  <c r="K1481" i="2"/>
  <c r="K1474" i="2"/>
  <c r="K1467" i="2"/>
  <c r="K1457" i="2"/>
  <c r="K1464" i="2"/>
  <c r="K1443" i="2"/>
  <c r="K1435" i="2"/>
  <c r="K1424" i="2"/>
  <c r="K1416" i="2"/>
  <c r="K1408" i="2"/>
  <c r="K1401" i="2"/>
  <c r="K1395" i="2"/>
  <c r="K1386" i="2"/>
  <c r="K1379" i="2"/>
  <c r="K1371" i="2"/>
  <c r="K1363" i="2"/>
  <c r="K1355" i="2"/>
  <c r="K1345" i="2"/>
  <c r="K1337" i="2"/>
  <c r="K1330" i="2"/>
  <c r="K1323" i="2"/>
  <c r="K1315" i="2"/>
  <c r="K1268" i="2"/>
  <c r="K1126" i="2"/>
  <c r="K1092" i="2"/>
  <c r="K1085" i="2"/>
  <c r="K1077" i="2"/>
  <c r="K787" i="2"/>
  <c r="K755" i="2"/>
  <c r="K747" i="2"/>
  <c r="K545" i="2"/>
  <c r="K13" i="2"/>
  <c r="K1517" i="2"/>
  <c r="K891" i="2"/>
  <c r="K711" i="2"/>
  <c r="K41" i="2"/>
  <c r="K1601" i="2"/>
  <c r="K1540" i="2"/>
  <c r="K575" i="2"/>
  <c r="K559" i="2"/>
  <c r="K456" i="2"/>
  <c r="K445" i="2"/>
  <c r="K437" i="2"/>
  <c r="K429" i="2"/>
  <c r="K416" i="2"/>
  <c r="K409" i="2"/>
  <c r="K398" i="2"/>
  <c r="K381" i="2"/>
  <c r="K374" i="2"/>
  <c r="K367" i="2"/>
  <c r="K350" i="2"/>
  <c r="K353" i="2"/>
  <c r="K242" i="2"/>
  <c r="K229" i="2"/>
  <c r="K222" i="2"/>
  <c r="K173" i="2"/>
  <c r="K172" i="2"/>
  <c r="K186" i="2"/>
  <c r="K178" i="2"/>
  <c r="K167" i="2"/>
  <c r="K146" i="2"/>
  <c r="K138" i="2"/>
  <c r="K91" i="2"/>
  <c r="K121" i="2"/>
  <c r="K113" i="2"/>
  <c r="K100" i="2"/>
  <c r="K1511" i="2"/>
  <c r="K1504" i="2"/>
  <c r="K1497" i="2"/>
  <c r="K1487" i="2"/>
  <c r="K1472" i="2"/>
  <c r="K1449" i="2"/>
  <c r="K1433" i="2"/>
  <c r="K1406" i="2"/>
  <c r="K1400" i="2"/>
  <c r="K1361" i="2"/>
  <c r="K1350" i="2"/>
  <c r="K1329" i="2"/>
  <c r="K1479" i="2"/>
  <c r="K1384" i="2"/>
  <c r="K1369" i="2"/>
  <c r="K161" i="2"/>
  <c r="K427" i="2"/>
  <c r="K661" i="2"/>
  <c r="K637" i="2"/>
  <c r="K629" i="2"/>
  <c r="K621" i="2"/>
  <c r="K613" i="2"/>
  <c r="K597" i="2"/>
  <c r="K589" i="2"/>
  <c r="K565" i="2"/>
  <c r="K557" i="2"/>
  <c r="K417" i="2"/>
  <c r="K435" i="2"/>
  <c r="K415" i="2"/>
  <c r="K407" i="2"/>
  <c r="K401" i="2"/>
  <c r="K386" i="2"/>
  <c r="K373" i="2"/>
  <c r="K365" i="2"/>
  <c r="K241" i="2"/>
  <c r="K215" i="2"/>
  <c r="K207" i="2"/>
  <c r="K199" i="2"/>
  <c r="K184" i="2"/>
  <c r="K176" i="2"/>
  <c r="K133" i="2"/>
  <c r="K159" i="2"/>
  <c r="K136" i="2"/>
  <c r="K119" i="2"/>
  <c r="K111" i="2"/>
  <c r="K105" i="2"/>
  <c r="K99" i="2"/>
  <c r="K1515" i="2"/>
  <c r="K1470" i="2"/>
  <c r="K1453" i="2"/>
  <c r="K1439" i="2"/>
  <c r="K1412" i="2"/>
  <c r="K1398" i="2"/>
  <c r="K1389" i="2"/>
  <c r="K1367" i="2"/>
  <c r="K1341" i="2"/>
  <c r="K1333" i="2"/>
  <c r="K359" i="2"/>
  <c r="K1420" i="2"/>
  <c r="K450" i="2"/>
  <c r="K1516" i="2"/>
  <c r="K645" i="2"/>
  <c r="K192" i="2"/>
  <c r="K1359" i="2"/>
  <c r="K349" i="2"/>
  <c r="K1447" i="2"/>
  <c r="K581" i="2"/>
  <c r="K1383" i="2"/>
  <c r="K563" i="2"/>
  <c r="K448" i="2"/>
  <c r="K239" i="2"/>
  <c r="K211" i="2"/>
  <c r="K110" i="2"/>
  <c r="K1508" i="2"/>
  <c r="K1403" i="2"/>
  <c r="K1381" i="2"/>
  <c r="K662" i="2"/>
  <c r="K654" i="2"/>
  <c r="K646" i="2"/>
  <c r="K638" i="2"/>
  <c r="K630" i="2"/>
  <c r="K614" i="2"/>
  <c r="K606" i="2"/>
  <c r="K598" i="2"/>
  <c r="K590" i="2"/>
  <c r="K582" i="2"/>
  <c r="K574" i="2"/>
  <c r="K566" i="2"/>
  <c r="K455" i="2"/>
  <c r="K419" i="2"/>
  <c r="K436" i="2"/>
  <c r="K428" i="2"/>
  <c r="K392" i="2"/>
  <c r="K408" i="2"/>
  <c r="K402" i="2"/>
  <c r="K397" i="2"/>
  <c r="K380" i="2"/>
  <c r="K352" i="2"/>
  <c r="K366" i="2"/>
  <c r="K360" i="2"/>
  <c r="K221" i="2"/>
  <c r="K218" i="2"/>
  <c r="K235" i="2"/>
  <c r="K228" i="2"/>
  <c r="K208" i="2"/>
  <c r="K200" i="2"/>
  <c r="K193" i="2"/>
  <c r="K185" i="2"/>
  <c r="K177" i="2"/>
  <c r="K166" i="2"/>
  <c r="K160" i="2"/>
  <c r="K152" i="2"/>
  <c r="K145" i="2"/>
  <c r="K137" i="2"/>
  <c r="K96" i="2"/>
  <c r="K120" i="2"/>
  <c r="K112" i="2"/>
  <c r="K106" i="2"/>
  <c r="K93" i="2"/>
  <c r="K1503" i="2"/>
  <c r="K1496" i="2"/>
  <c r="K1486" i="2"/>
  <c r="K1478" i="2"/>
  <c r="K1471" i="2"/>
  <c r="K1462" i="2"/>
  <c r="K1448" i="2"/>
  <c r="K1440" i="2"/>
  <c r="K1428" i="2"/>
  <c r="K1421" i="2"/>
  <c r="K1413" i="2"/>
  <c r="K1405" i="2"/>
  <c r="K1399" i="2"/>
  <c r="K1390" i="2"/>
  <c r="K1393" i="2"/>
  <c r="K1376" i="2"/>
  <c r="K1368" i="2"/>
  <c r="K1360" i="2"/>
  <c r="K1349" i="2"/>
  <c r="K1334" i="2"/>
  <c r="K1328" i="2"/>
  <c r="K595" i="2"/>
  <c r="K571" i="2"/>
  <c r="K371" i="2"/>
  <c r="K245" i="2"/>
  <c r="K142" i="2"/>
  <c r="K117" i="2"/>
  <c r="K1437" i="2"/>
  <c r="K1410" i="2"/>
  <c r="K611" i="2"/>
  <c r="K587" i="2"/>
  <c r="K458" i="2"/>
  <c r="K157" i="2"/>
  <c r="K103" i="2"/>
  <c r="K1493" i="2"/>
  <c r="K1459" i="2"/>
  <c r="K627" i="2"/>
  <c r="K405" i="2"/>
  <c r="K378" i="2"/>
  <c r="K171" i="2"/>
  <c r="K150" i="2"/>
  <c r="K1489" i="2"/>
  <c r="K1445" i="2"/>
  <c r="K642" i="2"/>
  <c r="K618" i="2"/>
  <c r="K594" i="2"/>
  <c r="K578" i="2"/>
  <c r="K570" i="2"/>
  <c r="K422" i="2"/>
  <c r="K453" i="2"/>
  <c r="K447" i="2"/>
  <c r="K395" i="2"/>
  <c r="K412" i="2"/>
  <c r="K400" i="2"/>
  <c r="K370" i="2"/>
  <c r="K244" i="2"/>
  <c r="K225" i="2"/>
  <c r="K174" i="2"/>
  <c r="K204" i="2"/>
  <c r="K189" i="2"/>
  <c r="K181" i="2"/>
  <c r="K132" i="2"/>
  <c r="K141" i="2"/>
  <c r="K116" i="2"/>
  <c r="K1514" i="2"/>
  <c r="K1507" i="2"/>
  <c r="K1500" i="2"/>
  <c r="K1482" i="2"/>
  <c r="K1488" i="2"/>
  <c r="K1458" i="2"/>
  <c r="K1451" i="2"/>
  <c r="K1444" i="2"/>
  <c r="K1417" i="2"/>
  <c r="K1402" i="2"/>
  <c r="K1387" i="2"/>
  <c r="K1364" i="2"/>
  <c r="K1356" i="2"/>
  <c r="K1346" i="2"/>
  <c r="K1338" i="2"/>
  <c r="K1352" i="2"/>
  <c r="K1324" i="2"/>
  <c r="K425" i="2"/>
  <c r="K388" i="2"/>
  <c r="K190" i="2"/>
  <c r="K164" i="2"/>
  <c r="K98" i="2"/>
  <c r="K1357" i="2"/>
  <c r="K1339" i="2"/>
  <c r="K385" i="2"/>
  <c r="K232" i="2"/>
  <c r="K197" i="2"/>
  <c r="K1452" i="2"/>
  <c r="K1397" i="2"/>
  <c r="K1325" i="2"/>
  <c r="K659" i="2"/>
  <c r="K635" i="2"/>
  <c r="K441" i="2"/>
  <c r="K413" i="2"/>
  <c r="K205" i="2"/>
  <c r="K182" i="2"/>
  <c r="K1501" i="2"/>
  <c r="K1475" i="2"/>
  <c r="K1347" i="2"/>
  <c r="K619" i="2"/>
  <c r="K421" i="2"/>
  <c r="K357" i="2"/>
  <c r="K226" i="2"/>
  <c r="K125" i="2"/>
  <c r="K1483" i="2"/>
  <c r="K1425" i="2"/>
  <c r="K1388" i="2"/>
  <c r="K1365" i="2"/>
  <c r="K1320" i="2"/>
  <c r="K961" i="2"/>
  <c r="K773" i="2"/>
  <c r="K862" i="2"/>
  <c r="K1600" i="2"/>
  <c r="K1232" i="2"/>
  <c r="K759" i="2"/>
  <c r="K686" i="2"/>
  <c r="K1192" i="2"/>
  <c r="K1267" i="2"/>
  <c r="K850" i="2"/>
  <c r="K1040" i="2"/>
  <c r="K1168" i="2"/>
  <c r="K1563" i="2"/>
  <c r="K936" i="2"/>
  <c r="K483" i="2"/>
  <c r="K466" i="2"/>
  <c r="K1586" i="2"/>
  <c r="K304" i="2"/>
  <c r="K56" i="2"/>
  <c r="K529" i="2"/>
  <c r="K1009" i="2"/>
  <c r="K286" i="2"/>
  <c r="K1118" i="2"/>
  <c r="K252" i="2"/>
  <c r="K85" i="2"/>
  <c r="K735" i="2"/>
  <c r="K542" i="2"/>
  <c r="K683" i="2"/>
  <c r="K1579" i="2"/>
  <c r="K849" i="2"/>
  <c r="K270" i="2"/>
  <c r="K488" i="2"/>
  <c r="K535" i="2"/>
  <c r="K1147" i="2"/>
  <c r="K955" i="2"/>
  <c r="K858" i="2"/>
  <c r="K1052" i="2"/>
  <c r="K680" i="2"/>
  <c r="K518" i="2"/>
  <c r="K1177" i="2"/>
  <c r="K480" i="2"/>
  <c r="K1254" i="2"/>
  <c r="K1115" i="2"/>
  <c r="K919" i="2"/>
  <c r="K326" i="2"/>
  <c r="K1072" i="2"/>
  <c r="K248" i="2"/>
  <c r="K1213" i="2"/>
  <c r="K1529" i="2"/>
  <c r="K1555" i="2"/>
  <c r="K1531" i="2"/>
  <c r="K62" i="2"/>
  <c r="K1019" i="2"/>
  <c r="K905" i="2"/>
  <c r="K470" i="2"/>
  <c r="K918" i="2"/>
  <c r="K37" i="2"/>
  <c r="K1130" i="2"/>
  <c r="K61" i="2"/>
  <c r="K1101" i="2"/>
  <c r="K909" i="2"/>
  <c r="K468" i="2"/>
  <c r="K25" i="2"/>
  <c r="K768" i="2"/>
  <c r="K510" i="2"/>
  <c r="K1138" i="2"/>
  <c r="K1141" i="2"/>
  <c r="K1107" i="2"/>
  <c r="K941" i="2"/>
  <c r="K1589" i="2"/>
  <c r="K1223" i="2"/>
  <c r="K764" i="2"/>
  <c r="K1520" i="2"/>
  <c r="K797" i="2"/>
  <c r="K1260" i="2"/>
  <c r="K808" i="2"/>
  <c r="K260" i="2"/>
  <c r="K977" i="2"/>
  <c r="K811" i="2"/>
  <c r="K1179" i="2"/>
  <c r="K72" i="2"/>
  <c r="K1149" i="2"/>
  <c r="K948" i="2"/>
  <c r="K1142" i="2"/>
  <c r="K1533" i="2"/>
  <c r="K1061" i="2"/>
  <c r="K287" i="2"/>
  <c r="K1279" i="2"/>
  <c r="K1208" i="2"/>
  <c r="K1304" i="2"/>
  <c r="K1175" i="2"/>
  <c r="K1121" i="2"/>
  <c r="K346" i="2"/>
  <c r="K953" i="2"/>
  <c r="K1158" i="2"/>
  <c r="K1069" i="2"/>
  <c r="K1527" i="2"/>
  <c r="K462" i="2"/>
  <c r="K80" i="2"/>
  <c r="K1542" i="2"/>
  <c r="K748" i="2"/>
  <c r="K50" i="2"/>
  <c r="K967" i="2"/>
  <c r="K1222" i="2"/>
  <c r="K84" i="2"/>
  <c r="K887" i="2"/>
  <c r="K944" i="2"/>
  <c r="K1143" i="2"/>
  <c r="K265" i="2"/>
  <c r="K1181" i="2"/>
  <c r="K969" i="2"/>
  <c r="K1154" i="2"/>
  <c r="K505" i="2"/>
  <c r="K942" i="2"/>
  <c r="K464" i="2"/>
  <c r="K335" i="2"/>
  <c r="K800" i="2"/>
  <c r="K982" i="2"/>
  <c r="K1204" i="2"/>
  <c r="K1133" i="2"/>
  <c r="K83" i="2"/>
  <c r="K724" i="2"/>
  <c r="K1099" i="2"/>
  <c r="K3" i="2"/>
  <c r="K915" i="2"/>
  <c r="K1295" i="2"/>
  <c r="K1541" i="2"/>
  <c r="K871" i="2"/>
  <c r="K522" i="2"/>
  <c r="K509" i="2"/>
  <c r="K715" i="2"/>
  <c r="K1193" i="2"/>
  <c r="K769" i="2"/>
  <c r="K334" i="2"/>
  <c r="K681" i="2"/>
  <c r="K913" i="2"/>
  <c r="K1184" i="2"/>
  <c r="K1100" i="2"/>
  <c r="K1058" i="2"/>
  <c r="K1008" i="2"/>
  <c r="K1217" i="2"/>
  <c r="K23" i="2"/>
  <c r="K1290" i="2"/>
  <c r="K325" i="2"/>
  <c r="K332" i="2"/>
  <c r="K824" i="2"/>
  <c r="K666" i="2"/>
  <c r="K38" i="2"/>
  <c r="K968" i="2"/>
  <c r="K556" i="2"/>
  <c r="K1287" i="2"/>
  <c r="K907" i="2"/>
  <c r="K1123" i="2"/>
  <c r="K314" i="2"/>
  <c r="K885" i="2"/>
  <c r="K807" i="2"/>
  <c r="K726" i="2"/>
  <c r="K1024" i="2"/>
  <c r="K57" i="2"/>
  <c r="K926" i="2"/>
  <c r="K1311" i="2"/>
  <c r="K1544" i="2"/>
  <c r="K1564" i="2"/>
  <c r="K1047" i="2"/>
  <c r="K20" i="2"/>
  <c r="K303" i="2"/>
  <c r="K927" i="2"/>
  <c r="K1098" i="2"/>
  <c r="K740" i="2"/>
  <c r="K1225" i="2"/>
  <c r="K1113" i="2"/>
  <c r="K678" i="2"/>
  <c r="K1178" i="2"/>
  <c r="K19" i="2"/>
  <c r="K331" i="2"/>
  <c r="K298" i="2"/>
  <c r="K1095" i="2"/>
  <c r="K997" i="2"/>
  <c r="K1567" i="2"/>
  <c r="K983" i="2"/>
  <c r="K43" i="2"/>
  <c r="K257" i="2"/>
  <c r="K1176" i="2"/>
  <c r="K1518" i="2"/>
  <c r="K1146" i="2"/>
  <c r="K933" i="2"/>
  <c r="K1018" i="2"/>
  <c r="K789" i="2"/>
  <c r="K754" i="2"/>
  <c r="K1262" i="2"/>
  <c r="K1161" i="2"/>
  <c r="K1081" i="2"/>
  <c r="K1562" i="2"/>
  <c r="K776" i="2"/>
  <c r="K1074" i="2"/>
  <c r="K1164" i="2"/>
  <c r="K1534" i="2"/>
  <c r="K1257" i="2"/>
  <c r="K1073" i="2"/>
  <c r="K725" i="2"/>
  <c r="K503" i="2"/>
  <c r="K46" i="2"/>
  <c r="K1275" i="2"/>
  <c r="K888" i="2"/>
  <c r="K833" i="2"/>
  <c r="K253" i="2"/>
  <c r="K344" i="2"/>
  <c r="K310" i="2"/>
  <c r="K700" i="2"/>
  <c r="K900" i="2"/>
  <c r="K1211" i="2"/>
  <c r="K329" i="2"/>
  <c r="K741" i="2"/>
  <c r="K1596" i="2"/>
  <c r="K1244" i="2"/>
  <c r="K461" i="2"/>
  <c r="K1067" i="2"/>
  <c r="K1038" i="2"/>
  <c r="K347" i="2"/>
  <c r="K1002" i="2"/>
  <c r="K931" i="2"/>
  <c r="K1286" i="2"/>
  <c r="K939" i="2"/>
  <c r="K1539" i="2"/>
  <c r="K1548" i="2"/>
  <c r="K299" i="2"/>
  <c r="K506" i="2"/>
  <c r="K736" i="2"/>
  <c r="K34" i="2"/>
  <c r="K962" i="2"/>
  <c r="K721" i="2"/>
  <c r="K337" i="2"/>
  <c r="K964" i="2"/>
  <c r="K861" i="2"/>
  <c r="K869" i="2"/>
  <c r="K954" i="2"/>
  <c r="K68" i="2"/>
  <c r="K1170" i="2"/>
  <c r="K321" i="2"/>
  <c r="K301" i="2"/>
  <c r="K857" i="2"/>
  <c r="K53" i="2"/>
  <c r="K1016" i="2"/>
  <c r="K1565" i="2"/>
  <c r="K555" i="2"/>
  <c r="K694" i="2"/>
  <c r="K676" i="2"/>
  <c r="K988" i="2"/>
  <c r="K798" i="2"/>
  <c r="K1523" i="2"/>
  <c r="K320" i="2"/>
  <c r="K663" i="2"/>
  <c r="K1569" i="2"/>
  <c r="K1048" i="2"/>
  <c r="K806" i="2"/>
  <c r="K723" i="2"/>
  <c r="K1145" i="2"/>
  <c r="K271" i="2"/>
  <c r="K708" i="2"/>
  <c r="K1521" i="2"/>
  <c r="K77" i="2"/>
  <c r="K786" i="2"/>
  <c r="K771" i="2"/>
  <c r="K65" i="2"/>
  <c r="K703" i="2"/>
  <c r="K737" i="2"/>
  <c r="K255" i="2"/>
  <c r="K341" i="2"/>
  <c r="K826" i="2"/>
  <c r="K516" i="2"/>
  <c r="K866" i="2"/>
  <c r="K1526" i="2"/>
  <c r="K491" i="2"/>
  <c r="K803" i="2"/>
  <c r="K1553" i="2"/>
  <c r="K1558" i="2"/>
  <c r="K685" i="2"/>
  <c r="K547" i="2"/>
  <c r="K873" i="2"/>
  <c r="K1152" i="2"/>
  <c r="K311" i="2"/>
  <c r="K476" i="2"/>
  <c r="K1028" i="2"/>
  <c r="K486" i="2"/>
  <c r="K1554" i="2"/>
  <c r="K1104" i="2"/>
  <c r="K965" i="2"/>
  <c r="K471" i="2"/>
  <c r="K1252" i="2"/>
  <c r="K1574" i="2"/>
  <c r="K751" i="2"/>
  <c r="K688" i="2"/>
  <c r="K691" i="2"/>
  <c r="K9" i="2"/>
  <c r="K1173" i="2"/>
  <c r="K533" i="2"/>
  <c r="K1070" i="2"/>
  <c r="K852" i="2"/>
  <c r="K1131" i="2"/>
  <c r="K1594" i="2"/>
  <c r="K697" i="2"/>
  <c r="K804" i="2"/>
  <c r="K844" i="2"/>
  <c r="K922" i="2"/>
  <c r="K292" i="2"/>
  <c r="K1049" i="2"/>
  <c r="K465" i="2"/>
  <c r="K1035" i="2"/>
  <c r="K853" i="2"/>
  <c r="K1196" i="2"/>
  <c r="K5" i="2"/>
  <c r="K477" i="2"/>
  <c r="K1096" i="2"/>
  <c r="K827" i="2"/>
  <c r="K511" i="2"/>
  <c r="K492" i="2"/>
  <c r="K1573" i="2"/>
  <c r="K540" i="2"/>
  <c r="K1556" i="2"/>
  <c r="K924" i="2"/>
  <c r="K544" i="2"/>
  <c r="K30" i="2"/>
  <c r="K904" i="2"/>
  <c r="K1583" i="2"/>
  <c r="K26" i="2"/>
  <c r="K816" i="2"/>
  <c r="K1283" i="2"/>
  <c r="K345" i="2"/>
  <c r="K1578" i="2"/>
  <c r="K1029" i="2"/>
  <c r="K70" i="2"/>
  <c r="K1167" i="2"/>
  <c r="K1284" i="2"/>
  <c r="K1297" i="2"/>
  <c r="K342" i="2"/>
  <c r="K1306" i="2"/>
  <c r="K274" i="2"/>
  <c r="K910" i="2"/>
  <c r="K467" i="2"/>
  <c r="K1188" i="2"/>
  <c r="K1021" i="2"/>
  <c r="K867" i="2"/>
  <c r="K531" i="2"/>
  <c r="K1259" i="2"/>
  <c r="K1522" i="2"/>
  <c r="K251" i="2"/>
  <c r="K71" i="2"/>
  <c r="K514" i="2"/>
  <c r="K551" i="2"/>
  <c r="K815" i="2"/>
  <c r="K548" i="2"/>
  <c r="K1299" i="2"/>
  <c r="K1552" i="2"/>
  <c r="K664" i="2"/>
  <c r="K17" i="2"/>
  <c r="K58" i="2"/>
  <c r="K493" i="2"/>
  <c r="K1020" i="2"/>
  <c r="K1078" i="2"/>
  <c r="K746" i="2"/>
  <c r="K504" i="2"/>
  <c r="K934" i="2"/>
  <c r="K1535" i="2"/>
  <c r="K49" i="2"/>
  <c r="K1300" i="2"/>
  <c r="K758" i="2"/>
  <c r="K1129" i="2"/>
  <c r="K792" i="2"/>
  <c r="K846" i="2"/>
  <c r="K1303" i="2"/>
  <c r="K90" i="2"/>
  <c r="K1231" i="2"/>
  <c r="K763" i="2"/>
  <c r="K1547" i="2"/>
  <c r="K1250" i="2"/>
  <c r="K1045" i="2"/>
  <c r="K1219" i="2"/>
  <c r="K908" i="2"/>
  <c r="K1089" i="2"/>
  <c r="K538" i="2"/>
  <c r="K679" i="2"/>
  <c r="K670" i="2"/>
  <c r="K1248" i="2"/>
  <c r="K1064" i="2"/>
  <c r="K1203" i="2"/>
  <c r="K1033" i="2"/>
  <c r="K81" i="2"/>
  <c r="K54" i="2"/>
  <c r="K539" i="2"/>
  <c r="K473" i="2"/>
  <c r="K684" i="2"/>
  <c r="K1084" i="2"/>
  <c r="K60" i="2"/>
  <c r="K76" i="2"/>
  <c r="K67" i="2"/>
  <c r="K757" i="2"/>
  <c r="K1034" i="2"/>
  <c r="K1276" i="2"/>
  <c r="K809" i="2"/>
  <c r="K290" i="2"/>
  <c r="K520" i="2"/>
  <c r="K1114" i="2"/>
  <c r="K970" i="2"/>
  <c r="K73" i="2"/>
  <c r="K1524" i="2"/>
  <c r="K1593" i="2"/>
  <c r="K916" i="2"/>
  <c r="K1269" i="2"/>
  <c r="K1068" i="2"/>
  <c r="K1097" i="2"/>
  <c r="K1218" i="2"/>
  <c r="K990" i="2"/>
  <c r="K674" i="2"/>
  <c r="K489" i="2"/>
  <c r="K972" i="2"/>
  <c r="K1071" i="2"/>
  <c r="K895" i="2"/>
  <c r="K1031" i="2"/>
  <c r="K1199" i="2"/>
  <c r="K1186" i="2"/>
  <c r="K817" i="2"/>
  <c r="K333" i="2"/>
  <c r="K1087" i="2"/>
  <c r="K739" i="2"/>
  <c r="K839" i="2"/>
  <c r="K883" i="2"/>
  <c r="K276" i="2"/>
  <c r="K313" i="2"/>
  <c r="K874" i="2"/>
  <c r="K249" i="2"/>
  <c r="K283" i="2"/>
  <c r="K677" i="2"/>
  <c r="K278" i="2"/>
  <c r="K794" i="2"/>
  <c r="K1576" i="2"/>
  <c r="K528" i="2"/>
  <c r="K31" i="2"/>
  <c r="K1598" i="2"/>
  <c r="K499" i="2"/>
  <c r="K4" i="2"/>
  <c r="K22" i="2"/>
  <c r="K27" i="2"/>
  <c r="K805" i="2"/>
  <c r="K752" i="2"/>
  <c r="K42" i="2"/>
  <c r="K89" i="2"/>
  <c r="K39" i="2"/>
  <c r="K843" i="2"/>
  <c r="K1001" i="2"/>
  <c r="K1120" i="2"/>
  <c r="K744" i="2"/>
  <c r="K780" i="2"/>
  <c r="K1169" i="2"/>
  <c r="K698" i="2"/>
  <c r="K1200" i="2"/>
  <c r="K302" i="2"/>
  <c r="K1209" i="2"/>
  <c r="K1538" i="2"/>
  <c r="K1109" i="2"/>
  <c r="K1566" i="2"/>
  <c r="K1550" i="2"/>
  <c r="K1571" i="2"/>
  <c r="K838" i="2"/>
  <c r="K701" i="2"/>
  <c r="K1585" i="2"/>
  <c r="K1296" i="2"/>
  <c r="K689" i="2"/>
  <c r="K1207" i="2"/>
  <c r="K512" i="2"/>
  <c r="K892" i="2"/>
  <c r="K293" i="2"/>
  <c r="K289" i="2"/>
  <c r="K1105" i="2"/>
  <c r="K312" i="2"/>
  <c r="K1110" i="2"/>
  <c r="K553" i="2"/>
  <c r="K821" i="2"/>
  <c r="K704" i="2"/>
  <c r="K1274" i="2"/>
  <c r="K1597" i="2"/>
  <c r="K1272" i="2"/>
  <c r="K7" i="2"/>
  <c r="K705" i="2"/>
  <c r="K765" i="2"/>
  <c r="K1528" i="2"/>
  <c r="K770" i="2"/>
  <c r="K319" i="2"/>
  <c r="K1198" i="2"/>
  <c r="K1568" i="2"/>
  <c r="K899" i="2"/>
  <c r="K842" i="2"/>
  <c r="K930" i="2"/>
  <c r="K935" i="2"/>
  <c r="K284" i="2"/>
  <c r="K952" i="2"/>
  <c r="K868" i="2"/>
  <c r="K825" i="2"/>
  <c r="K1226" i="2"/>
  <c r="K1190" i="2"/>
  <c r="K1082" i="2"/>
  <c r="K1012" i="2"/>
  <c r="K1266" i="2"/>
  <c r="K719" i="2"/>
  <c r="K343" i="2"/>
  <c r="K974" i="2"/>
  <c r="K526" i="2"/>
  <c r="K932" i="2"/>
  <c r="K1206" i="2"/>
  <c r="K1570" i="2"/>
  <c r="K1102" i="2"/>
  <c r="K1062" i="2"/>
  <c r="K1201" i="2"/>
  <c r="K877" i="2"/>
  <c r="K1023" i="2"/>
  <c r="K1194" i="2"/>
  <c r="K297" i="2"/>
  <c r="K835" i="2"/>
  <c r="K834" i="2"/>
  <c r="K890" i="2"/>
  <c r="K69" i="2"/>
  <c r="K911" i="2"/>
  <c r="K1051" i="2"/>
  <c r="K79" i="2"/>
  <c r="K1053" i="2"/>
  <c r="K1298" i="2"/>
  <c r="K1128" i="2"/>
  <c r="K324" i="2"/>
  <c r="K1263" i="2"/>
  <c r="K1216" i="2"/>
  <c r="K1014" i="2"/>
  <c r="K490" i="2"/>
  <c r="K1237" i="2"/>
  <c r="K1010" i="2"/>
  <c r="K872" i="2"/>
  <c r="K78" i="2"/>
  <c r="K882" i="2"/>
  <c r="K481" i="2"/>
  <c r="K1032" i="2"/>
  <c r="K1026" i="2"/>
  <c r="K64" i="2"/>
  <c r="K52" i="2"/>
  <c r="K1013" i="2"/>
  <c r="K946" i="2"/>
  <c r="K1056" i="2"/>
  <c r="K318" i="2"/>
  <c r="K336" i="2"/>
  <c r="K1140" i="2"/>
  <c r="K1066" i="2"/>
  <c r="K1187" i="2"/>
  <c r="K1310" i="2"/>
  <c r="K35" i="2"/>
  <c r="K1122" i="2"/>
  <c r="K1004" i="2"/>
  <c r="K1270" i="2"/>
  <c r="K959" i="2"/>
  <c r="K665" i="2"/>
  <c r="K714" i="2"/>
  <c r="K254" i="2"/>
  <c r="K840" i="2"/>
  <c r="K894" i="2"/>
  <c r="K534" i="2"/>
  <c r="K828" i="2"/>
  <c r="K1094" i="2"/>
  <c r="K966" i="2"/>
  <c r="K497" i="2"/>
  <c r="K1590" i="2"/>
  <c r="K820" i="2"/>
  <c r="K832" i="2"/>
  <c r="K1075" i="2"/>
  <c r="K1124" i="2"/>
  <c r="K785" i="2"/>
  <c r="K11" i="2"/>
  <c r="K836" i="2"/>
  <c r="K1575" i="2"/>
  <c r="K980" i="2"/>
  <c r="K469" i="2"/>
  <c r="K282" i="2"/>
  <c r="K687" i="2"/>
  <c r="K1532" i="2"/>
  <c r="K1595" i="2"/>
  <c r="K1280" i="2"/>
  <c r="K750" i="2"/>
  <c r="K889" i="2"/>
  <c r="K24" i="2"/>
  <c r="K879" i="2"/>
  <c r="K822" i="2"/>
  <c r="K1117" i="2"/>
  <c r="K738" i="2"/>
  <c r="K1205" i="2"/>
  <c r="K793" i="2"/>
  <c r="K527" i="2"/>
  <c r="K340" i="2"/>
  <c r="K495" i="2"/>
  <c r="K1063" i="2"/>
  <c r="K1599" i="2"/>
  <c r="K1150" i="2"/>
  <c r="K1000" i="2"/>
  <c r="K82" i="2"/>
  <c r="K963" i="2"/>
  <c r="K958" i="2"/>
  <c r="K524" i="2"/>
  <c r="K277" i="2"/>
  <c r="K1282" i="2"/>
  <c r="K906" i="2"/>
  <c r="K1234" i="2"/>
  <c r="K802" i="2"/>
  <c r="K273" i="2"/>
  <c r="K761" i="2"/>
  <c r="K552" i="2"/>
  <c r="K472" i="2"/>
  <c r="K1285" i="2"/>
  <c r="K845" i="2"/>
  <c r="K1277" i="2"/>
  <c r="K484" i="2"/>
  <c r="K482" i="2"/>
  <c r="K281" i="2"/>
  <c r="K1312" i="2"/>
  <c r="K992" i="2"/>
  <c r="K1255" i="2"/>
  <c r="K1293" i="2"/>
  <c r="K1264" i="2"/>
  <c r="K1090" i="2"/>
  <c r="K712" i="2"/>
  <c r="K1136" i="2"/>
  <c r="K876" i="2"/>
  <c r="K779" i="2"/>
  <c r="K47" i="2"/>
  <c r="K837" i="2"/>
  <c r="K1584" i="2"/>
  <c r="K830" i="2"/>
  <c r="K1165" i="2"/>
  <c r="K981" i="2"/>
  <c r="K1191" i="2"/>
  <c r="K1289" i="2"/>
  <c r="K1559" i="2"/>
  <c r="K28" i="2"/>
  <c r="K782" i="2"/>
  <c r="K851" i="2"/>
  <c r="K860" i="2"/>
  <c r="K317" i="2"/>
  <c r="K950" i="2"/>
  <c r="K280" i="2"/>
  <c r="K315" i="2"/>
  <c r="K713" i="2"/>
  <c r="K1588" i="2"/>
  <c r="K1132" i="2"/>
  <c r="K742" i="2"/>
  <c r="K814" i="2"/>
  <c r="K21" i="2"/>
  <c r="K772" i="2"/>
  <c r="K727" i="2"/>
  <c r="K881" i="2"/>
  <c r="K690" i="2"/>
  <c r="K55" i="2"/>
  <c r="K1007" i="2"/>
  <c r="K1125" i="2"/>
  <c r="K897" i="2"/>
  <c r="K956" i="2"/>
  <c r="K498" i="2"/>
  <c r="K63" i="2"/>
  <c r="K1253" i="2"/>
  <c r="K18" i="2"/>
  <c r="K1546" i="2"/>
  <c r="K993" i="2"/>
  <c r="K898" i="2"/>
  <c r="K1256" i="2"/>
  <c r="K256" i="2"/>
  <c r="K523" i="2"/>
  <c r="K1582" i="2"/>
  <c r="K762" i="2"/>
  <c r="K1148" i="2"/>
  <c r="K979" i="2"/>
  <c r="K1301" i="2"/>
  <c r="K1294" i="2"/>
  <c r="K316" i="2"/>
  <c r="K322" i="2"/>
  <c r="K731" i="2"/>
  <c r="K976" i="2"/>
  <c r="K1592" i="2"/>
  <c r="K903" i="2"/>
  <c r="K1106" i="2"/>
  <c r="K914" i="2"/>
  <c r="K308" i="2"/>
  <c r="K1030" i="2"/>
  <c r="K818" i="2"/>
  <c r="K1212" i="2"/>
  <c r="K279" i="2"/>
  <c r="K901" i="2"/>
  <c r="K1172" i="2"/>
  <c r="K1229" i="2"/>
  <c r="K263" i="2"/>
  <c r="K812" i="2"/>
  <c r="K288" i="2"/>
  <c r="K1151" i="2"/>
  <c r="K74" i="2"/>
  <c r="K1202" i="2"/>
  <c r="K949" i="2"/>
  <c r="K478" i="2"/>
  <c r="K1228" i="2"/>
  <c r="K1560" i="2"/>
  <c r="K732" i="2"/>
  <c r="K991" i="2"/>
  <c r="K790" i="2"/>
  <c r="K1233" i="2"/>
  <c r="K546" i="2"/>
  <c r="K44" i="2"/>
  <c r="K693" i="2"/>
  <c r="K1271" i="2"/>
  <c r="K777" i="2"/>
  <c r="K1171" i="2"/>
  <c r="K1112" i="2"/>
  <c r="K710" i="2"/>
  <c r="K1278" i="2"/>
  <c r="K550" i="2"/>
  <c r="K1561" i="2"/>
  <c r="K1292" i="2"/>
  <c r="K1174" i="2"/>
  <c r="K1587" i="2"/>
  <c r="K783" i="2"/>
  <c r="K291" i="2"/>
  <c r="K917" i="2"/>
  <c r="K1041" i="2"/>
  <c r="K668" i="2"/>
  <c r="K36" i="2"/>
  <c r="K75" i="2"/>
  <c r="K854" i="2"/>
  <c r="K1545" i="2"/>
  <c r="K947" i="2"/>
  <c r="K1214" i="2"/>
  <c r="K707" i="2"/>
  <c r="K995" i="2"/>
  <c r="K1195" i="2"/>
  <c r="K1183" i="2"/>
  <c r="K262" i="2"/>
  <c r="K766" i="2"/>
  <c r="K1144" i="2"/>
  <c r="K300" i="2"/>
  <c r="K795" i="2"/>
  <c r="K669" i="2"/>
  <c r="K1057" i="2"/>
  <c r="K264" i="2"/>
  <c r="K502" i="2"/>
  <c r="K1162" i="2"/>
  <c r="K532" i="2"/>
  <c r="K1080" i="2"/>
  <c r="K1060" i="2"/>
  <c r="K1210" i="2"/>
  <c r="K1230" i="2"/>
  <c r="K699" i="2"/>
  <c r="K718" i="2"/>
  <c r="K247" i="2"/>
  <c r="K1160" i="2"/>
  <c r="K16" i="2"/>
  <c r="K330" i="2"/>
  <c r="K994" i="2"/>
  <c r="K250" i="2"/>
  <c r="K323" i="2"/>
  <c r="K338" i="2"/>
  <c r="K829" i="2"/>
  <c r="K753" i="2"/>
  <c r="K485" i="2"/>
  <c r="K730" i="2"/>
  <c r="K1307" i="2"/>
  <c r="K460" i="2"/>
  <c r="K1261" i="2"/>
  <c r="K875" i="2"/>
  <c r="K549" i="2"/>
  <c r="K733" i="2"/>
  <c r="K463" i="2"/>
  <c r="K87" i="2"/>
  <c r="K494" i="2"/>
  <c r="K15" i="2"/>
  <c r="K863" i="2"/>
  <c r="K1309" i="2"/>
  <c r="K305" i="2"/>
  <c r="K973" i="2"/>
  <c r="K1086" i="2"/>
  <c r="K258" i="2"/>
  <c r="K1557" i="2"/>
  <c r="K536" i="2"/>
  <c r="K796" i="2"/>
  <c r="K1166" i="2"/>
  <c r="K479" i="2"/>
  <c r="K1157" i="2"/>
  <c r="K774" i="2"/>
  <c r="K88" i="2"/>
  <c r="K720" i="2"/>
  <c r="K309" i="2"/>
  <c r="K501" i="2"/>
  <c r="K1076" i="2"/>
  <c r="K1119" i="2"/>
  <c r="K706" i="2"/>
  <c r="K1017" i="2"/>
  <c r="K716" i="2"/>
  <c r="K925" i="2"/>
  <c r="K998" i="2"/>
  <c r="K272" i="2"/>
  <c r="K778" i="2"/>
  <c r="K775" i="2"/>
  <c r="K51" i="2"/>
  <c r="K1525" i="2"/>
  <c r="K507" i="2"/>
  <c r="K957" i="2"/>
  <c r="K1185" i="2"/>
  <c r="K1241" i="2"/>
  <c r="K1036" i="2"/>
  <c r="K1059" i="2"/>
  <c r="K673" i="2"/>
  <c r="K537" i="2"/>
  <c r="K328" i="2"/>
  <c r="K865" i="2"/>
  <c r="K971" i="2"/>
  <c r="K859" i="2"/>
  <c r="K893" i="2"/>
  <c r="K1055" i="2"/>
  <c r="K810" i="2"/>
  <c r="K1258" i="2"/>
  <c r="K327" i="2"/>
  <c r="K1139" i="2"/>
  <c r="K1046" i="2"/>
  <c r="K831" i="2"/>
  <c r="K307" i="2"/>
  <c r="K1530" i="2"/>
  <c r="K66" i="2"/>
  <c r="K819" i="2"/>
  <c r="K348" i="2"/>
  <c r="K1011" i="2"/>
  <c r="K487" i="2"/>
  <c r="K695" i="2"/>
  <c r="K938" i="2"/>
  <c r="K923" i="2"/>
  <c r="K1065" i="2"/>
  <c r="K2" i="2"/>
  <c r="K1015" i="2"/>
  <c r="K682" i="2"/>
  <c r="K884" i="2"/>
  <c r="K1182" i="2"/>
  <c r="K1249" i="2"/>
  <c r="K1308" i="2"/>
  <c r="K59" i="2"/>
  <c r="K864" i="2"/>
  <c r="K295" i="2"/>
  <c r="K306" i="2"/>
  <c r="K1247" i="2"/>
  <c r="K1591" i="2"/>
  <c r="K1273" i="2"/>
  <c r="K1577" i="2"/>
  <c r="K1159" i="2"/>
  <c r="K1245" i="2"/>
  <c r="K722" i="2"/>
  <c r="K1054" i="2"/>
  <c r="K989" i="2"/>
  <c r="K1580" i="2"/>
  <c r="K1281" i="2"/>
  <c r="K672" i="2"/>
  <c r="K1291" i="2"/>
  <c r="K1108" i="2"/>
  <c r="K813" i="2"/>
  <c r="K734" i="2"/>
  <c r="K960" i="2"/>
  <c r="K667" i="2"/>
  <c r="K339" i="2"/>
  <c r="K855" i="2"/>
  <c r="K1239" i="2"/>
  <c r="K1549" i="2"/>
  <c r="K937" i="2"/>
  <c r="K259" i="2"/>
  <c r="K261" i="2"/>
  <c r="K791" i="2"/>
  <c r="K515" i="2"/>
  <c r="K1088" i="2"/>
  <c r="K521" i="2"/>
  <c r="K513" i="2"/>
  <c r="K1236" i="2"/>
  <c r="K554" i="2"/>
  <c r="K1155" i="2"/>
  <c r="K1581" i="2"/>
  <c r="K841" i="2"/>
  <c r="K870" i="2"/>
  <c r="K45" i="2"/>
  <c r="K929" i="2"/>
  <c r="K1224" i="2"/>
  <c r="K878" i="2"/>
  <c r="K801" i="2"/>
  <c r="K996" i="2"/>
  <c r="K86" i="2"/>
  <c r="K951" i="2"/>
  <c r="K1572" i="2"/>
  <c r="K475" i="2"/>
  <c r="K1103" i="2"/>
  <c r="K1027" i="2"/>
  <c r="K8" i="2"/>
  <c r="K267" i="2"/>
  <c r="K848" i="2"/>
  <c r="K1025" i="2"/>
  <c r="K978" i="2"/>
  <c r="K1022" i="2"/>
  <c r="K474" i="2"/>
  <c r="K702" i="2"/>
  <c r="K756" i="2"/>
  <c r="K1044" i="2"/>
  <c r="K1243" i="2"/>
  <c r="K671" i="2"/>
  <c r="K1116" i="2"/>
  <c r="K928" i="2"/>
  <c r="K921" i="2"/>
  <c r="K692" i="2"/>
  <c r="K1135" i="2"/>
  <c r="K48" i="2"/>
  <c r="K729" i="2"/>
  <c r="K294" i="2"/>
  <c r="K500" i="2"/>
  <c r="K33" i="2"/>
  <c r="K1091" i="2"/>
  <c r="K10" i="2"/>
  <c r="K517" i="2"/>
  <c r="K912" i="2"/>
  <c r="K268" i="2"/>
  <c r="K1246" i="2"/>
  <c r="K1543" i="2"/>
  <c r="K1221" i="2"/>
  <c r="K749" i="2"/>
  <c r="K285" i="2"/>
  <c r="K275" i="2"/>
  <c r="K29" i="2"/>
  <c r="K987" i="2"/>
  <c r="K1039" i="2"/>
  <c r="K496" i="2"/>
  <c r="K856" i="2"/>
  <c r="K459" i="2"/>
  <c r="K999" i="2"/>
  <c r="K40" i="2"/>
  <c r="K781" i="2"/>
  <c r="K12" i="2"/>
  <c r="K767" i="2"/>
  <c r="K1227" i="2"/>
  <c r="K717" i="2"/>
  <c r="K525" i="2"/>
  <c r="K1265" i="2"/>
  <c r="K943" i="2"/>
  <c r="K1093" i="2"/>
  <c r="K266" i="2"/>
  <c r="K880" i="2"/>
  <c r="K1537" i="2"/>
  <c r="K1042" i="2"/>
  <c r="K1305" i="2"/>
  <c r="K1037" i="2"/>
  <c r="K760" i="2"/>
  <c r="K1003" i="2"/>
  <c r="K1134" i="2"/>
  <c r="K1536" i="2"/>
  <c r="K1251" i="2"/>
  <c r="K945" i="2"/>
  <c r="K543" i="2"/>
  <c r="K530" i="2"/>
  <c r="K1220" i="2"/>
  <c r="K1163" i="2"/>
  <c r="Q1092" i="2"/>
  <c r="Q898" i="2"/>
  <c r="Q985" i="2"/>
  <c r="Q1587" i="2"/>
  <c r="Q526" i="2"/>
  <c r="Q922" i="2"/>
  <c r="Q290" i="2"/>
  <c r="Q1335" i="2"/>
  <c r="Q440" i="2"/>
  <c r="S440" i="2" s="1"/>
  <c r="Q510" i="2"/>
  <c r="Q1381" i="2"/>
  <c r="Q735" i="2"/>
  <c r="Q905" i="2"/>
  <c r="Q347" i="2"/>
  <c r="Q1015" i="2"/>
  <c r="Q755" i="2"/>
  <c r="Q1498" i="2"/>
  <c r="Q1497" i="2"/>
  <c r="Q1550" i="2"/>
  <c r="Q1575" i="2"/>
  <c r="Q1058" i="2"/>
  <c r="Q414" i="2"/>
  <c r="Q746" i="2"/>
  <c r="Q1130" i="2"/>
  <c r="Q1019" i="2"/>
  <c r="Q43" i="2"/>
  <c r="Q1314" i="2"/>
  <c r="Q1254" i="2"/>
  <c r="Q27" i="2"/>
  <c r="Q139" i="2"/>
  <c r="Q981" i="2"/>
  <c r="Q1519" i="2"/>
  <c r="Q363" i="2"/>
  <c r="S363" i="2" s="1"/>
  <c r="Q1558" i="2"/>
  <c r="Q100" i="2"/>
  <c r="S100" i="2" s="1"/>
  <c r="Q724" i="2"/>
  <c r="Q487" i="2"/>
  <c r="Q1171" i="2"/>
  <c r="Q914" i="2"/>
  <c r="Q1444" i="2"/>
  <c r="Q329" i="2"/>
  <c r="Q1010" i="2"/>
  <c r="Q361" i="2"/>
  <c r="Q270" i="2"/>
  <c r="Q157" i="2"/>
  <c r="S157" i="2" s="1"/>
  <c r="Q1348" i="2"/>
  <c r="Q1467" i="2"/>
  <c r="V893" i="2"/>
  <c r="Q1245" i="2"/>
  <c r="Q720" i="2"/>
  <c r="Q275" i="2"/>
  <c r="Q1025" i="2"/>
  <c r="Q1138" i="2"/>
  <c r="Q793" i="2"/>
  <c r="Q477" i="2"/>
  <c r="Q1054" i="2"/>
  <c r="Q1027" i="2"/>
  <c r="Q671" i="2"/>
  <c r="Q173" i="2"/>
  <c r="Q923" i="2"/>
  <c r="Q1208" i="2"/>
  <c r="Q495" i="2"/>
  <c r="Q1136" i="2"/>
  <c r="Q685" i="2"/>
  <c r="Q1327" i="2"/>
  <c r="Q722" i="2"/>
  <c r="Q274" i="2"/>
  <c r="Q711" i="2"/>
  <c r="V299" i="2"/>
  <c r="Q718" i="2"/>
  <c r="Q402" i="2"/>
  <c r="Q1108" i="2"/>
  <c r="Q818" i="2"/>
  <c r="Q989" i="2"/>
  <c r="Q146" i="2"/>
  <c r="Q198" i="2"/>
  <c r="Q1540" i="2"/>
  <c r="V1142" i="2"/>
  <c r="Q273" i="2"/>
  <c r="Q191" i="2"/>
  <c r="S191" i="2" s="1"/>
  <c r="Q517" i="2"/>
  <c r="Q90" i="2"/>
  <c r="Q316" i="2"/>
  <c r="Q1474" i="2"/>
  <c r="Q931" i="2"/>
  <c r="Q502" i="2"/>
  <c r="Q876" i="2"/>
  <c r="Q761" i="2"/>
  <c r="Q176" i="2"/>
  <c r="S176" i="2" s="1"/>
  <c r="Q1582" i="2"/>
  <c r="Q102" i="2"/>
  <c r="S102" i="2" s="1"/>
  <c r="Q944" i="2"/>
  <c r="Q1011" i="2"/>
  <c r="Q256" i="2"/>
  <c r="Q1236" i="2"/>
  <c r="V513" i="2"/>
  <c r="Q904" i="2"/>
  <c r="Q345" i="2"/>
  <c r="Q486" i="2"/>
  <c r="Q1057" i="2"/>
  <c r="Q108" i="2"/>
  <c r="Q995" i="2"/>
  <c r="Q996" i="2"/>
  <c r="Q229" i="2"/>
  <c r="S229" i="2" s="1"/>
  <c r="Q920" i="2"/>
  <c r="Q242" i="2"/>
  <c r="Q503" i="2"/>
  <c r="Q483" i="2"/>
  <c r="Q1408" i="2"/>
  <c r="Q366" i="2"/>
  <c r="Q1353" i="2"/>
  <c r="Q444" i="2"/>
  <c r="Q834" i="2"/>
  <c r="Q333" i="2"/>
  <c r="Q766" i="2"/>
  <c r="Q1311" i="2"/>
  <c r="Q1507" i="2"/>
  <c r="Q1037" i="2"/>
  <c r="Q4" i="2"/>
  <c r="Q1458" i="2"/>
  <c r="Q490" i="2"/>
  <c r="Q1583" i="2"/>
  <c r="Q339" i="2"/>
  <c r="Q1343" i="2"/>
  <c r="Q1261" i="2"/>
  <c r="Q19" i="2"/>
  <c r="Q508" i="2"/>
  <c r="S508" i="2" s="1"/>
  <c r="Q255" i="2"/>
  <c r="V1557" i="2"/>
  <c r="Q1559" i="2"/>
  <c r="Q296" i="2"/>
  <c r="Q61" i="2"/>
  <c r="Q1184" i="2"/>
  <c r="V231" i="2"/>
  <c r="Q1466" i="2"/>
  <c r="Q527" i="2"/>
  <c r="Q1400" i="2"/>
  <c r="Q1419" i="2"/>
  <c r="Q1233" i="2"/>
  <c r="Q1120" i="2"/>
  <c r="Q1159" i="2"/>
  <c r="Q980" i="2"/>
  <c r="Q1597" i="2"/>
  <c r="Q1579" i="2"/>
  <c r="Q1121" i="2"/>
  <c r="Q8" i="2"/>
  <c r="Q28" i="2"/>
  <c r="Q881" i="2"/>
  <c r="Q785" i="2"/>
  <c r="Q1002" i="2"/>
  <c r="Q344" i="2"/>
  <c r="Q800" i="2"/>
  <c r="V1334" i="2"/>
  <c r="Q346" i="2"/>
  <c r="Q493" i="2"/>
  <c r="Q1569" i="2"/>
  <c r="Q516" i="2"/>
  <c r="Q1534" i="2"/>
  <c r="V29" i="2"/>
  <c r="Q1425" i="2"/>
  <c r="Q1350" i="2"/>
  <c r="Q86" i="2"/>
  <c r="V678" i="2"/>
  <c r="Q1129" i="2"/>
  <c r="Q888" i="2"/>
  <c r="Q169" i="2"/>
  <c r="V318" i="2"/>
  <c r="Q1036" i="2"/>
  <c r="Q21" i="2"/>
  <c r="Q247" i="2"/>
  <c r="V1227" i="2"/>
  <c r="Q488" i="2"/>
  <c r="Q968" i="2"/>
  <c r="Q962" i="2"/>
  <c r="Q529" i="2"/>
  <c r="Q959" i="2"/>
  <c r="Q756" i="2"/>
  <c r="Q403" i="2"/>
  <c r="V408" i="2"/>
  <c r="Q1555" i="2"/>
  <c r="Q1154" i="2"/>
  <c r="Q1411" i="2"/>
  <c r="Q994" i="2"/>
  <c r="Q1198" i="2"/>
  <c r="Q1581" i="2"/>
  <c r="Q306" i="2"/>
  <c r="Q222" i="2"/>
  <c r="S222" i="2" s="1"/>
  <c r="Q93" i="2"/>
  <c r="Q505" i="2"/>
  <c r="Q877" i="2"/>
  <c r="Q104" i="2"/>
  <c r="Q94" i="2"/>
  <c r="S94" i="2" s="1"/>
  <c r="Q106" i="2"/>
  <c r="Q1372" i="2"/>
  <c r="Q1404" i="2"/>
  <c r="Q369" i="2"/>
  <c r="Q1203" i="2"/>
  <c r="Q280" i="2"/>
  <c r="Q1150" i="2"/>
  <c r="Q70" i="2"/>
  <c r="Q1096" i="2"/>
  <c r="Q1499" i="2"/>
  <c r="Q686" i="2"/>
  <c r="Q294" i="2"/>
  <c r="V946" i="2"/>
  <c r="Q1521" i="2"/>
  <c r="Q1234" i="2"/>
  <c r="Q386" i="2"/>
  <c r="S386" i="2" s="1"/>
  <c r="Q745" i="2"/>
  <c r="Q1087" i="2"/>
  <c r="Q983" i="2"/>
  <c r="Q37" i="2"/>
  <c r="Q549" i="2"/>
  <c r="Q924" i="2"/>
  <c r="Q763" i="2"/>
  <c r="Q770" i="2"/>
  <c r="Q754" i="2"/>
  <c r="Q1145" i="2"/>
  <c r="Q1176" i="2"/>
  <c r="Q451" i="2"/>
  <c r="S451" i="2" s="1"/>
  <c r="Q330" i="2"/>
  <c r="Q1098" i="2"/>
  <c r="Q1284" i="2"/>
  <c r="Q688" i="2"/>
  <c r="Q1114" i="2"/>
  <c r="Q328" i="2"/>
  <c r="Q698" i="2"/>
  <c r="Q1167" i="2"/>
  <c r="Q241" i="2"/>
  <c r="S241" i="2" s="1"/>
  <c r="Q73" i="2"/>
  <c r="Q1472" i="2"/>
  <c r="Q740" i="2"/>
  <c r="Q1600" i="2"/>
  <c r="Q245" i="2"/>
  <c r="S245" i="2" s="1"/>
  <c r="Q68" i="2"/>
  <c r="Q1193" i="2"/>
  <c r="Q1183" i="2"/>
  <c r="Q819" i="2"/>
  <c r="Q1568" i="2"/>
  <c r="Q1126" i="2"/>
  <c r="Q1548" i="2"/>
  <c r="Q501" i="2"/>
  <c r="Q829" i="2"/>
  <c r="Q808" i="2"/>
  <c r="Q1406" i="2"/>
  <c r="Q858" i="2"/>
  <c r="Q1485" i="2"/>
  <c r="Q1576" i="2"/>
  <c r="Q1014" i="2"/>
  <c r="Q726" i="2"/>
  <c r="V443" i="2"/>
  <c r="Q1549" i="2"/>
  <c r="Q203" i="2"/>
  <c r="Q1293" i="2"/>
  <c r="Q753" i="2"/>
  <c r="Q1545" i="2"/>
  <c r="Q406" i="2"/>
  <c r="Q252" i="2"/>
  <c r="Q541" i="2"/>
  <c r="Q1538" i="2"/>
  <c r="Q461" i="2"/>
  <c r="Q40" i="2"/>
  <c r="V866" i="2"/>
  <c r="Q525" i="2"/>
  <c r="Q1379" i="2"/>
  <c r="Q50" i="2"/>
  <c r="Q309" i="2"/>
  <c r="Q297" i="2"/>
  <c r="Q480" i="2"/>
  <c r="Q1179" i="2"/>
  <c r="Q393" i="2"/>
  <c r="Q1000" i="2"/>
  <c r="Q1561" i="2"/>
  <c r="Q824" i="2"/>
  <c r="Q84" i="2"/>
  <c r="Q1249" i="2"/>
  <c r="Q1196" i="2"/>
  <c r="Q479" i="2"/>
  <c r="Q250" i="2"/>
  <c r="Q1188" i="2"/>
  <c r="Q152" i="2"/>
  <c r="S152" i="2" s="1"/>
  <c r="Q91" i="2"/>
  <c r="Q219" i="2"/>
  <c r="S219" i="2" s="1"/>
  <c r="Q1532" i="2"/>
  <c r="Q1316" i="2"/>
  <c r="Q1336" i="2"/>
  <c r="Q1596" i="2"/>
  <c r="Q132" i="2"/>
  <c r="Q249" i="2"/>
  <c r="Q1325" i="2"/>
  <c r="Q411" i="2"/>
  <c r="S411" i="2" s="1"/>
  <c r="Q60" i="2"/>
  <c r="Q1052" i="2"/>
  <c r="Q1166" i="2"/>
  <c r="Q180" i="2"/>
  <c r="S180" i="2" s="1"/>
  <c r="Q869" i="2"/>
  <c r="Q283" i="2"/>
  <c r="Q268" i="2"/>
  <c r="Q1377" i="2"/>
  <c r="Q52" i="2"/>
  <c r="Q1441" i="2"/>
  <c r="Q739" i="2"/>
  <c r="Q927" i="2"/>
  <c r="Q1170" i="2"/>
  <c r="Q787" i="2"/>
  <c r="V472" i="2"/>
  <c r="Q1071" i="2"/>
  <c r="Q427" i="2"/>
  <c r="Q496" i="2"/>
  <c r="Q1082" i="2"/>
  <c r="Q1431" i="2"/>
  <c r="Q186" i="2"/>
  <c r="S186" i="2" s="1"/>
  <c r="Q141" i="2"/>
  <c r="Q1106" i="2"/>
  <c r="Q1504" i="2"/>
  <c r="Q822" i="2"/>
  <c r="Q697" i="2"/>
  <c r="Q1510" i="2"/>
  <c r="Q1391" i="2"/>
  <c r="S1391" i="2" s="1"/>
  <c r="Q1315" i="2"/>
  <c r="Q1140" i="2"/>
  <c r="Q282" i="2"/>
  <c r="Q18" i="2"/>
  <c r="Q677" i="2"/>
  <c r="Q907" i="2"/>
  <c r="Q107" i="2"/>
  <c r="S107" i="2" s="1"/>
  <c r="Q794" i="2"/>
  <c r="Q1290" i="2"/>
  <c r="Q1342" i="2"/>
  <c r="Q1104" i="2"/>
  <c r="Q757" i="2"/>
  <c r="Q264" i="2"/>
  <c r="Q885" i="2"/>
  <c r="Q221" i="2"/>
  <c r="Q446" i="2"/>
  <c r="S446" i="2" s="1"/>
  <c r="Q1298" i="2"/>
  <c r="Q932" i="2"/>
  <c r="Q5" i="2"/>
  <c r="Q1299" i="2"/>
  <c r="Q281" i="2"/>
  <c r="Q1517" i="2"/>
  <c r="Q1205" i="2"/>
  <c r="Q954" i="2"/>
  <c r="Q1259" i="2"/>
  <c r="Q807" i="2"/>
  <c r="V218" i="2"/>
  <c r="Q986" i="2"/>
  <c r="Q900" i="2"/>
  <c r="Q1252" i="2"/>
  <c r="Q430" i="2"/>
  <c r="Q153" i="2"/>
  <c r="S153" i="2" s="1"/>
  <c r="Q838" i="2"/>
  <c r="Q1276" i="2"/>
  <c r="Q358" i="2"/>
  <c r="S358" i="2" s="1"/>
  <c r="Q710" i="2"/>
  <c r="Q429" i="2"/>
  <c r="S429" i="2" s="1"/>
  <c r="Q201" i="2"/>
  <c r="S201" i="2" s="1"/>
  <c r="Q537" i="2"/>
  <c r="Q1187" i="2"/>
  <c r="Q182" i="2"/>
  <c r="Q41" i="2"/>
  <c r="Q62" i="2"/>
  <c r="Q777" i="2"/>
  <c r="Q840" i="2"/>
  <c r="Q1064" i="2"/>
  <c r="Q868" i="2"/>
  <c r="Q1535" i="2"/>
  <c r="Q675" i="2"/>
  <c r="Q308" i="2"/>
  <c r="Q220" i="2"/>
  <c r="Q48" i="2"/>
  <c r="Q1563" i="2"/>
  <c r="Q32" i="2"/>
  <c r="Q992" i="2"/>
  <c r="Q1020" i="2"/>
  <c r="Q1533" i="2"/>
  <c r="Q737" i="2"/>
  <c r="Q167" i="2"/>
  <c r="Q209" i="2"/>
  <c r="S209" i="2" s="1"/>
  <c r="Q519" i="2"/>
  <c r="Q1435" i="2"/>
  <c r="Q374" i="2"/>
  <c r="Q320" i="2"/>
  <c r="Q177" i="2"/>
  <c r="Q814" i="2"/>
  <c r="Q1005" i="2"/>
  <c r="Q856" i="2"/>
  <c r="Q833" i="2"/>
  <c r="Q1235" i="2"/>
  <c r="Q1380" i="2"/>
  <c r="Q1358" i="2"/>
  <c r="Q120" i="2"/>
  <c r="S120" i="2" s="1"/>
  <c r="Q1500" i="2"/>
  <c r="Q382" i="2"/>
  <c r="Q942" i="2"/>
  <c r="Q278" i="2"/>
  <c r="Q687" i="2"/>
  <c r="V1492" i="2"/>
  <c r="Q1089" i="2"/>
  <c r="Q1069" i="2"/>
  <c r="Q463" i="2"/>
  <c r="Q1403" i="2"/>
  <c r="Q717" i="2"/>
  <c r="Q1155" i="2"/>
  <c r="Q933" i="2"/>
  <c r="Q226" i="2"/>
  <c r="Q1048" i="2"/>
  <c r="Q370" i="2"/>
  <c r="Q1556" i="2"/>
  <c r="Q1292" i="2"/>
  <c r="V442" i="2"/>
  <c r="Q51" i="2"/>
  <c r="Q412" i="2"/>
  <c r="Q547" i="2"/>
  <c r="Q1388" i="2"/>
  <c r="Q730" i="2"/>
  <c r="Q1100" i="2"/>
  <c r="Q53" i="2"/>
  <c r="Q514" i="2"/>
  <c r="Q674" i="2"/>
  <c r="Q1224" i="2"/>
  <c r="Q1345" i="2"/>
  <c r="Q1001" i="2"/>
  <c r="Q1221" i="2"/>
  <c r="Q1337" i="2"/>
  <c r="Q140" i="2"/>
  <c r="Q998" i="2"/>
  <c r="Q1564" i="2"/>
  <c r="Q428" i="2"/>
  <c r="Q857" i="2"/>
  <c r="Q341" i="2"/>
  <c r="Q467" i="2"/>
  <c r="Q1436" i="2"/>
  <c r="Q323" i="2"/>
  <c r="Q792" i="2"/>
  <c r="S792" i="2" s="1"/>
  <c r="Q314" i="2"/>
  <c r="Q454" i="2"/>
  <c r="Q1318" i="2"/>
  <c r="Q555" i="2"/>
  <c r="Q208" i="2"/>
  <c r="Q371" i="2"/>
  <c r="Q676" i="2"/>
  <c r="Q244" i="2"/>
  <c r="Q466" i="2"/>
  <c r="V831" i="2"/>
  <c r="Q76" i="2"/>
  <c r="Q1328" i="2"/>
  <c r="Q142" i="2"/>
  <c r="Q806" i="2"/>
  <c r="S806" i="2" s="1"/>
  <c r="Q882" i="2"/>
  <c r="Q837" i="2"/>
  <c r="V1131" i="2"/>
  <c r="V1086" i="2"/>
  <c r="Q750" i="2"/>
  <c r="Q997" i="2"/>
  <c r="Q506" i="2"/>
  <c r="Q1487" i="2"/>
  <c r="Q747" i="2"/>
  <c r="Q1361" i="2"/>
  <c r="Q890" i="2"/>
  <c r="Q976" i="2"/>
  <c r="Q1396" i="2"/>
  <c r="Q551" i="2"/>
  <c r="Q1247" i="2"/>
  <c r="Q1274" i="2"/>
  <c r="Q1175" i="2"/>
  <c r="Q1135" i="2"/>
  <c r="Q207" i="2"/>
  <c r="Q934" i="2"/>
  <c r="Q1440" i="2"/>
  <c r="Q805" i="2"/>
  <c r="Q1262" i="2"/>
  <c r="Q337" i="2"/>
  <c r="Q457" i="2"/>
  <c r="S457" i="2" s="1"/>
  <c r="Q1195" i="2"/>
  <c r="Q1329" i="2"/>
  <c r="Q1428" i="2"/>
  <c r="Q1585" i="2"/>
  <c r="Q448" i="2"/>
  <c r="Q1414" i="2"/>
  <c r="Q398" i="2"/>
  <c r="S398" i="2" s="1"/>
  <c r="Q728" i="2"/>
  <c r="Q1394" i="2"/>
  <c r="Q272" i="2"/>
  <c r="Q261" i="2"/>
  <c r="Q771" i="2"/>
  <c r="Q46" i="2"/>
  <c r="Q1310" i="2"/>
  <c r="Q352" i="2"/>
  <c r="S352" i="2" s="1"/>
  <c r="Q835" i="2"/>
  <c r="Q57" i="2"/>
  <c r="Q420" i="2"/>
  <c r="S420" i="2" s="1"/>
  <c r="Q65" i="2"/>
  <c r="Q419" i="2"/>
  <c r="Q462" i="2"/>
  <c r="Q1308" i="2"/>
  <c r="Q522" i="2"/>
  <c r="Q95" i="2"/>
  <c r="Q1127" i="2"/>
  <c r="Q450" i="2"/>
  <c r="Q865" i="2"/>
  <c r="Q852" i="2"/>
  <c r="Q262" i="2"/>
  <c r="Q1515" i="2"/>
  <c r="Q1050" i="2"/>
  <c r="Q1026" i="2"/>
  <c r="Q1242" i="2"/>
  <c r="Q872" i="2"/>
  <c r="Q417" i="2"/>
  <c r="S417" i="2" s="1"/>
  <c r="Q168" i="2"/>
  <c r="Q1090" i="2"/>
  <c r="Q911" i="2"/>
  <c r="Q1065" i="2"/>
  <c r="Q1434" i="2"/>
  <c r="Q1382" i="2"/>
  <c r="Q991" i="2"/>
  <c r="Q1595" i="2"/>
  <c r="Q701" i="2"/>
  <c r="Q49" i="2"/>
  <c r="Q906" i="2"/>
  <c r="Q148" i="2"/>
  <c r="Q672" i="2"/>
  <c r="Q535" i="2"/>
  <c r="Q1047" i="2"/>
  <c r="Q1495" i="2"/>
  <c r="Q395" i="2"/>
  <c r="Q926" i="2"/>
  <c r="Q1199" i="2"/>
  <c r="Q439" i="2"/>
  <c r="Q952" i="2"/>
  <c r="Q921" i="2"/>
  <c r="Q802" i="2"/>
  <c r="Q1529" i="2"/>
  <c r="Q1443" i="2"/>
  <c r="Q1077" i="2"/>
  <c r="Q1133" i="2"/>
  <c r="Q958" i="2"/>
  <c r="Q1309" i="2"/>
  <c r="Q1269" i="2"/>
  <c r="Q679" i="2"/>
  <c r="Q937" i="2"/>
  <c r="Q899" i="2"/>
  <c r="Q738" i="2"/>
  <c r="Q1369" i="2"/>
  <c r="Q863" i="2"/>
  <c r="Q373" i="2"/>
  <c r="Q1115" i="2"/>
  <c r="Q232" i="2"/>
  <c r="Q742" i="2"/>
  <c r="Q769" i="2"/>
  <c r="Q149" i="2"/>
  <c r="S149" i="2" s="1"/>
  <c r="Q714" i="2"/>
  <c r="Q1285" i="2"/>
  <c r="Q1357" i="2"/>
  <c r="Q1399" i="2"/>
  <c r="Q83" i="2"/>
  <c r="Q45" i="2"/>
  <c r="Q350" i="2"/>
  <c r="V165" i="2"/>
  <c r="Q1033" i="2"/>
  <c r="Q1321" i="2"/>
  <c r="Q1053" i="2"/>
  <c r="Q150" i="2"/>
  <c r="S150" i="2" s="1"/>
  <c r="Q3" i="2"/>
  <c r="Q1459" i="2"/>
  <c r="Q356" i="2"/>
  <c r="S356" i="2" s="1"/>
  <c r="Q304" i="2"/>
  <c r="Q682" i="2"/>
  <c r="Q1060" i="2"/>
  <c r="Q1463" i="2"/>
  <c r="Q1349" i="2"/>
  <c r="Q354" i="2"/>
  <c r="Q670" i="2"/>
  <c r="Q1147" i="2"/>
  <c r="Q867" i="2"/>
  <c r="Q1038" i="2"/>
  <c r="Q92" i="2"/>
  <c r="Q961" i="2"/>
  <c r="Q248" i="2"/>
  <c r="Q1520" i="2"/>
  <c r="Q1546" i="2"/>
  <c r="Q416" i="2"/>
  <c r="Q187" i="2"/>
  <c r="Q553" i="2"/>
  <c r="Q1244" i="2"/>
  <c r="Q54" i="2"/>
  <c r="V473" i="2"/>
  <c r="Q880" i="2"/>
  <c r="Q159" i="2"/>
  <c r="S159" i="2" s="1"/>
  <c r="Q334" i="2"/>
  <c r="Q12" i="2"/>
  <c r="V509" i="2"/>
  <c r="Q437" i="2"/>
  <c r="S437" i="2" s="1"/>
  <c r="Q1524" i="2"/>
  <c r="Q1119" i="2"/>
  <c r="Q289" i="2"/>
  <c r="Q1317" i="2"/>
  <c r="Q390" i="2"/>
  <c r="S390" i="2" s="1"/>
  <c r="Q1059" i="2"/>
  <c r="Q89" i="2"/>
  <c r="Q1277" i="2"/>
  <c r="Q993" i="2"/>
  <c r="Q1178" i="2"/>
  <c r="Q1217" i="2"/>
  <c r="Q415" i="2"/>
  <c r="Q523" i="2"/>
  <c r="Q1426" i="2"/>
  <c r="Q518" i="2"/>
  <c r="Q67" i="2"/>
  <c r="Q321" i="2"/>
  <c r="Q796" i="2"/>
  <c r="Q859" i="2"/>
  <c r="Q87" i="2"/>
  <c r="Q69" i="2"/>
  <c r="V887" i="2"/>
  <c r="Q879" i="2"/>
  <c r="Q117" i="2"/>
  <c r="S117" i="2" s="1"/>
  <c r="Q192" i="2"/>
  <c r="Q1045" i="2"/>
  <c r="Q947" i="2"/>
  <c r="Q1455" i="2"/>
  <c r="Q843" i="2"/>
  <c r="Q820" i="2"/>
  <c r="Q1219" i="2"/>
  <c r="Q469" i="2"/>
  <c r="Q59" i="2"/>
  <c r="Q471" i="2"/>
  <c r="Q795" i="2"/>
  <c r="Q1051" i="2"/>
  <c r="Q313" i="2"/>
  <c r="Q121" i="2"/>
  <c r="Q897" i="2"/>
  <c r="Q776" i="2"/>
  <c r="V163" i="2"/>
  <c r="Q1572" i="2"/>
  <c r="Q712" i="2"/>
  <c r="Q133" i="2"/>
  <c r="Q864" i="2"/>
  <c r="Q953" i="2"/>
  <c r="Q1161" i="2"/>
  <c r="Q1422" i="2"/>
  <c r="Q895" i="2"/>
  <c r="Q1075" i="2"/>
  <c r="Q376" i="2"/>
  <c r="Q696" i="2"/>
  <c r="Q99" i="2"/>
  <c r="Q727" i="2"/>
  <c r="Q749" i="2"/>
  <c r="V1030" i="2"/>
  <c r="Q988" i="2"/>
  <c r="Q960" i="2"/>
  <c r="Q11" i="2"/>
  <c r="Q1289" i="2"/>
  <c r="Q332" i="2"/>
  <c r="Q215" i="2"/>
  <c r="V1484" i="2"/>
  <c r="Q171" i="2"/>
  <c r="V134" i="2"/>
  <c r="Q338" i="2"/>
  <c r="Q913" i="2"/>
  <c r="Q1078" i="2"/>
  <c r="Q174" i="2"/>
  <c r="Q969" i="2"/>
  <c r="Q1438" i="2"/>
  <c r="Q1007" i="2"/>
  <c r="Q336" i="2"/>
  <c r="Q1172" i="2"/>
  <c r="V1601" i="2"/>
  <c r="Q552" i="2"/>
  <c r="Q396" i="2"/>
  <c r="Q399" i="2"/>
  <c r="S399" i="2" s="1"/>
  <c r="Q23" i="2"/>
  <c r="Q204" i="2"/>
  <c r="S204" i="2" s="1"/>
  <c r="Q1494" i="2"/>
  <c r="Q1180" i="2"/>
  <c r="Q1479" i="2"/>
  <c r="Q1539" i="2"/>
  <c r="Q690" i="2"/>
  <c r="Q850" i="2"/>
  <c r="Q1571" i="2"/>
  <c r="Q680" i="2"/>
  <c r="Q1123" i="2"/>
  <c r="Q172" i="2"/>
  <c r="Q1326" i="2"/>
  <c r="Q841" i="2"/>
  <c r="Q965" i="2"/>
  <c r="Q1204" i="2"/>
  <c r="Q1139" i="2"/>
  <c r="Q1211" i="2"/>
  <c r="Q1599" i="2"/>
  <c r="Q1594" i="2"/>
  <c r="Q364" i="2"/>
  <c r="Q113" i="2"/>
  <c r="Q1046" i="2"/>
  <c r="Q34" i="2"/>
  <c r="Q971" i="2"/>
  <c r="Q1241" i="2"/>
  <c r="Q1370" i="2"/>
  <c r="V295" i="2"/>
  <c r="Q1291" i="2"/>
  <c r="Q482" i="2"/>
  <c r="Q115" i="2"/>
  <c r="S115" i="2" s="1"/>
  <c r="Q78" i="2"/>
  <c r="Q1401" i="2"/>
  <c r="Q305" i="2"/>
  <c r="Q1413" i="2"/>
  <c r="Q1584" i="2"/>
  <c r="Q544" i="2"/>
  <c r="Q752" i="2"/>
  <c r="Q1560" i="2"/>
  <c r="Q803" i="2"/>
  <c r="Q703" i="2"/>
  <c r="Q36" i="2"/>
  <c r="Q845" i="2"/>
  <c r="Q367" i="2"/>
  <c r="S367" i="2" s="1"/>
  <c r="Q230" i="2"/>
  <c r="S230" i="2" s="1"/>
  <c r="Q524" i="2"/>
  <c r="Q817" i="2"/>
  <c r="Q235" i="2"/>
  <c r="Q842" i="2"/>
  <c r="Q978" i="2"/>
  <c r="Q1163" i="2"/>
  <c r="Q1109" i="2"/>
  <c r="Q1231" i="2"/>
  <c r="Q1297" i="2"/>
  <c r="Q1068" i="2"/>
  <c r="Q1352" i="2"/>
  <c r="Q1591" i="2"/>
  <c r="V778" i="2"/>
  <c r="Q324" i="2"/>
  <c r="Q1313" i="2"/>
  <c r="Q987" i="2"/>
  <c r="Q938" i="2"/>
  <c r="Q1218" i="2"/>
  <c r="Q103" i="2"/>
  <c r="Q732" i="2"/>
  <c r="Q827" i="2"/>
  <c r="Q941" i="2"/>
  <c r="Q543" i="2"/>
  <c r="Q673" i="2"/>
  <c r="Q663" i="2"/>
  <c r="Q1305" i="2"/>
  <c r="Q1371" i="2"/>
  <c r="Q291" i="2"/>
  <c r="Q760" i="2"/>
  <c r="Q288" i="2"/>
  <c r="Q237" i="2"/>
  <c r="S237" i="2" s="1"/>
  <c r="Q1266" i="2"/>
  <c r="Q30" i="2"/>
  <c r="Q801" i="2"/>
  <c r="Q1116" i="2"/>
  <c r="Q1427" i="2"/>
  <c r="Q1570" i="2"/>
  <c r="Q1471" i="2"/>
  <c r="Q1506" i="2"/>
  <c r="V1112" i="2"/>
  <c r="Q532" i="2"/>
  <c r="Q1157" i="2"/>
  <c r="Q528" i="2"/>
  <c r="Q239" i="2"/>
  <c r="Q269" i="2"/>
  <c r="Q210" i="2"/>
  <c r="S210" i="2" s="1"/>
  <c r="S133" i="2" l="1"/>
  <c r="S415" i="2"/>
  <c r="S232" i="2"/>
  <c r="S142" i="2"/>
  <c r="S427" i="2"/>
  <c r="S518" i="2"/>
  <c r="S991" i="2"/>
  <c r="S182" i="2"/>
  <c r="S198" i="2"/>
  <c r="S969" i="2"/>
  <c r="S187" i="2"/>
  <c r="S48" i="2"/>
  <c r="S698" i="2"/>
  <c r="S1176" i="2"/>
  <c r="S104" i="2"/>
  <c r="S146" i="2"/>
  <c r="S396" i="2"/>
  <c r="S174" i="2"/>
  <c r="S416" i="2"/>
  <c r="S350" i="2"/>
  <c r="S373" i="2"/>
  <c r="S395" i="2"/>
  <c r="S419" i="2"/>
  <c r="S750" i="2"/>
  <c r="S676" i="2"/>
  <c r="S140" i="2"/>
  <c r="S226" i="2"/>
  <c r="S382" i="2"/>
  <c r="S167" i="2"/>
  <c r="S220" i="2"/>
  <c r="S1205" i="2"/>
  <c r="S403" i="2"/>
  <c r="S169" i="2"/>
  <c r="S19" i="2"/>
  <c r="S366" i="2"/>
  <c r="S242" i="2"/>
  <c r="S793" i="2"/>
  <c r="S139" i="2"/>
  <c r="S414" i="2"/>
  <c r="S208" i="2"/>
  <c r="S103" i="2"/>
  <c r="S454" i="2"/>
  <c r="S361" i="2"/>
  <c r="S207" i="2"/>
  <c r="S430" i="2"/>
  <c r="S148" i="2"/>
  <c r="S412" i="2"/>
  <c r="S215" i="2"/>
  <c r="S376" i="2"/>
  <c r="S450" i="2"/>
  <c r="S428" i="2"/>
  <c r="S168" i="2"/>
  <c r="S132" i="2"/>
  <c r="S91" i="2"/>
  <c r="S354" i="2"/>
  <c r="S439" i="2"/>
  <c r="S177" i="2"/>
  <c r="S393" i="2"/>
  <c r="S95" i="2"/>
  <c r="S221" i="2"/>
  <c r="S444" i="2"/>
  <c r="S108" i="2"/>
  <c r="S364" i="2"/>
  <c r="S203" i="2"/>
  <c r="S369" i="2"/>
  <c r="S121" i="2"/>
  <c r="S370" i="2"/>
  <c r="S235" i="2"/>
  <c r="S93" i="2"/>
  <c r="S244" i="2"/>
  <c r="S106" i="2"/>
  <c r="S371" i="2"/>
  <c r="S171" i="2"/>
  <c r="S99" i="2"/>
  <c r="S173" i="2"/>
  <c r="S239" i="2"/>
  <c r="S113" i="2"/>
  <c r="S448" i="2"/>
  <c r="S374" i="2"/>
  <c r="S402" i="2"/>
  <c r="S192" i="2"/>
  <c r="S406" i="2"/>
  <c r="S172" i="2"/>
  <c r="S141" i="2"/>
  <c r="S672" i="2"/>
  <c r="S742" i="2"/>
  <c r="S880" i="2"/>
  <c r="S1179" i="2"/>
  <c r="S1545" i="2"/>
  <c r="S924" i="2"/>
  <c r="S1154" i="2"/>
  <c r="S482" i="2"/>
  <c r="S856" i="2"/>
  <c r="S338" i="2"/>
  <c r="S1587" i="2"/>
  <c r="S1309" i="2"/>
  <c r="S1310" i="2"/>
  <c r="S976" i="2"/>
  <c r="S339" i="2"/>
  <c r="Q231" i="2"/>
  <c r="S231" i="2" s="1"/>
  <c r="Q1557" i="2"/>
  <c r="T1557" i="2" s="1"/>
  <c r="Q1601" i="2"/>
  <c r="T1601" i="2" s="1"/>
  <c r="S1115" i="2"/>
  <c r="V1120" i="2"/>
  <c r="Q165" i="2"/>
  <c r="S165" i="2" s="1"/>
  <c r="S1001" i="2"/>
  <c r="Q831" i="2"/>
  <c r="T831" i="2" s="1"/>
  <c r="Q887" i="2"/>
  <c r="T887" i="2" s="1"/>
  <c r="V675" i="2"/>
  <c r="V69" i="2"/>
  <c r="V680" i="2"/>
  <c r="V288" i="2"/>
  <c r="V201" i="2"/>
  <c r="T374" i="2"/>
  <c r="V274" i="2"/>
  <c r="Q134" i="2"/>
  <c r="V1487" i="2"/>
  <c r="V552" i="2"/>
  <c r="V541" i="2"/>
  <c r="V278" i="2"/>
  <c r="V1318" i="2"/>
  <c r="S1471" i="2"/>
  <c r="S1098" i="2"/>
  <c r="S527" i="2"/>
  <c r="S1166" i="2"/>
  <c r="S1129" i="2"/>
  <c r="V728" i="2"/>
  <c r="V1377" i="2"/>
  <c r="V370" i="2"/>
  <c r="S1274" i="2"/>
  <c r="S907" i="2"/>
  <c r="S938" i="2"/>
  <c r="S987" i="2"/>
  <c r="S841" i="2"/>
  <c r="S1161" i="2"/>
  <c r="S12" i="2"/>
  <c r="S1308" i="2"/>
  <c r="S1328" i="2"/>
  <c r="S1403" i="2"/>
  <c r="Q218" i="2"/>
  <c r="T1391" i="2"/>
  <c r="S1249" i="2"/>
  <c r="S252" i="2"/>
  <c r="Q408" i="2"/>
  <c r="S345" i="2"/>
  <c r="S671" i="2"/>
  <c r="S746" i="2"/>
  <c r="V769" i="2"/>
  <c r="V411" i="2"/>
  <c r="V40" i="2"/>
  <c r="V1425" i="2"/>
  <c r="V440" i="2"/>
  <c r="S549" i="2"/>
  <c r="S65" i="2"/>
  <c r="S1259" i="2"/>
  <c r="S471" i="2"/>
  <c r="S843" i="2"/>
  <c r="S248" i="2"/>
  <c r="S1133" i="2"/>
  <c r="S926" i="2"/>
  <c r="S1556" i="2"/>
  <c r="S1500" i="2"/>
  <c r="S5" i="2"/>
  <c r="S927" i="2"/>
  <c r="S294" i="2"/>
  <c r="S488" i="2"/>
  <c r="S4" i="2"/>
  <c r="S502" i="2"/>
  <c r="S273" i="2"/>
  <c r="S922" i="2"/>
  <c r="V913" i="2"/>
  <c r="V962" i="2"/>
  <c r="V732" i="2"/>
  <c r="V450" i="2"/>
  <c r="V1130" i="2"/>
  <c r="V427" i="2"/>
  <c r="S1064" i="2"/>
  <c r="S988" i="2"/>
  <c r="S1459" i="2"/>
  <c r="S1399" i="2"/>
  <c r="S1269" i="2"/>
  <c r="S57" i="2"/>
  <c r="S771" i="2"/>
  <c r="S1290" i="2"/>
  <c r="S677" i="2"/>
  <c r="S268" i="2"/>
  <c r="S770" i="2"/>
  <c r="S686" i="2"/>
  <c r="S1036" i="2"/>
  <c r="S483" i="2"/>
  <c r="S1025" i="2"/>
  <c r="S270" i="2"/>
  <c r="S1381" i="2"/>
  <c r="V1019" i="2"/>
  <c r="V819" i="2"/>
  <c r="V1299" i="2"/>
  <c r="V140" i="2"/>
  <c r="V859" i="2"/>
  <c r="V414" i="2"/>
  <c r="S1546" i="2"/>
  <c r="S890" i="2"/>
  <c r="S840" i="2"/>
  <c r="S290" i="2"/>
  <c r="S324" i="2"/>
  <c r="S1204" i="2"/>
  <c r="S1007" i="2"/>
  <c r="Q1484" i="2"/>
  <c r="T1484" i="2" s="1"/>
  <c r="S321" i="2"/>
  <c r="S1059" i="2"/>
  <c r="S952" i="2"/>
  <c r="S838" i="2"/>
  <c r="S18" i="2"/>
  <c r="S1071" i="2"/>
  <c r="S479" i="2"/>
  <c r="S829" i="2"/>
  <c r="S247" i="2"/>
  <c r="S980" i="2"/>
  <c r="S1582" i="2"/>
  <c r="Q893" i="2"/>
  <c r="S893" i="2" s="1"/>
  <c r="V1274" i="2"/>
  <c r="V1550" i="2"/>
  <c r="V881" i="2"/>
  <c r="V1396" i="2"/>
  <c r="V677" i="2"/>
  <c r="S78" i="2"/>
  <c r="S1045" i="2"/>
  <c r="S766" i="2"/>
  <c r="S913" i="2"/>
  <c r="S466" i="2"/>
  <c r="S1069" i="2"/>
  <c r="S739" i="2"/>
  <c r="S52" i="2"/>
  <c r="S283" i="2"/>
  <c r="S249" i="2"/>
  <c r="S461" i="2"/>
  <c r="S1087" i="2"/>
  <c r="S86" i="2"/>
  <c r="S834" i="2"/>
  <c r="Q513" i="2"/>
  <c r="T513" i="2" s="1"/>
  <c r="S923" i="2"/>
  <c r="S477" i="2"/>
  <c r="S1171" i="2"/>
  <c r="S1575" i="2"/>
  <c r="V1455" i="2"/>
  <c r="V674" i="2"/>
  <c r="V1135" i="2"/>
  <c r="V1211" i="2"/>
  <c r="V180" i="2"/>
  <c r="V1309" i="2"/>
  <c r="V467" i="2"/>
  <c r="V1404" i="2"/>
  <c r="Q778" i="2"/>
  <c r="S778" i="2" s="1"/>
  <c r="Q509" i="2"/>
  <c r="T509" i="2" s="1"/>
  <c r="T220" i="2"/>
  <c r="V76" i="2"/>
  <c r="V761" i="2"/>
  <c r="V952" i="2"/>
  <c r="V1219" i="2"/>
  <c r="V84" i="2"/>
  <c r="V711" i="2"/>
  <c r="V953" i="2"/>
  <c r="V1559" i="2"/>
  <c r="V553" i="2"/>
  <c r="V867" i="2"/>
  <c r="V1100" i="2"/>
  <c r="V1435" i="2"/>
  <c r="V820" i="2"/>
  <c r="V102" i="2"/>
  <c r="V1249" i="2"/>
  <c r="V139" i="2"/>
  <c r="V690" i="2"/>
  <c r="V501" i="2"/>
  <c r="V412" i="2"/>
  <c r="V1087" i="2"/>
  <c r="V67" i="2"/>
  <c r="V272" i="2"/>
  <c r="V341" i="2"/>
  <c r="V991" i="2"/>
  <c r="V1428" i="2"/>
  <c r="V428" i="2"/>
  <c r="V320" i="2"/>
  <c r="V785" i="2"/>
  <c r="V1026" i="2"/>
  <c r="V1285" i="2"/>
  <c r="V1391" i="2"/>
  <c r="V1549" i="2"/>
  <c r="V330" i="2"/>
  <c r="V801" i="2"/>
  <c r="V987" i="2"/>
  <c r="V28" i="2"/>
  <c r="V922" i="2"/>
  <c r="V37" i="2"/>
  <c r="V882" i="2"/>
  <c r="V1568" i="2"/>
  <c r="V1381" i="2"/>
  <c r="V1579" i="2"/>
  <c r="V1510" i="2"/>
  <c r="V430" i="2"/>
  <c r="V95" i="2"/>
  <c r="V461" i="2"/>
  <c r="V1015" i="2"/>
  <c r="V386" i="2"/>
  <c r="V1325" i="2"/>
  <c r="V454" i="2"/>
  <c r="V373" i="2"/>
  <c r="V776" i="2"/>
  <c r="V682" i="2"/>
  <c r="V1036" i="2"/>
  <c r="V1394" i="2"/>
  <c r="Q1086" i="2"/>
  <c r="S1086" i="2" s="1"/>
  <c r="Q1227" i="2"/>
  <c r="T1227" i="2" s="1"/>
  <c r="Q678" i="2"/>
  <c r="T678" i="2" s="1"/>
  <c r="V1539" i="2"/>
  <c r="V462" i="2"/>
  <c r="V824" i="2"/>
  <c r="V1090" i="2"/>
  <c r="V1297" i="2"/>
  <c r="V146" i="2"/>
  <c r="V1570" i="2"/>
  <c r="V338" i="2"/>
  <c r="V818" i="2"/>
  <c r="V1046" i="2"/>
  <c r="V36" i="2"/>
  <c r="V755" i="2"/>
  <c r="V954" i="2"/>
  <c r="V1179" i="2"/>
  <c r="V369" i="2"/>
  <c r="V62" i="2"/>
  <c r="V976" i="2"/>
  <c r="V23" i="2"/>
  <c r="V117" i="2"/>
  <c r="V90" i="2"/>
  <c r="V247" i="2"/>
  <c r="V382" i="2"/>
  <c r="V363" i="2"/>
  <c r="V1196" i="2"/>
  <c r="V792" i="2"/>
  <c r="V1048" i="2"/>
  <c r="V676" i="2"/>
  <c r="V417" i="2"/>
  <c r="V742" i="2"/>
  <c r="S514" i="2"/>
  <c r="V1558" i="2"/>
  <c r="V1561" i="2"/>
  <c r="T296" i="2"/>
  <c r="V1548" i="2"/>
  <c r="V486" i="2"/>
  <c r="V838" i="2"/>
  <c r="V1106" i="2"/>
  <c r="V229" i="2"/>
  <c r="V463" i="2"/>
  <c r="V872" i="2"/>
  <c r="V1052" i="2"/>
  <c r="V61" i="2"/>
  <c r="V1047" i="2"/>
  <c r="V1184" i="2"/>
  <c r="V1345" i="2"/>
  <c r="V308" i="2"/>
  <c r="V1180" i="2"/>
  <c r="V264" i="2"/>
  <c r="V93" i="2"/>
  <c r="V1336" i="2"/>
  <c r="V1290" i="2"/>
  <c r="V827" i="2"/>
  <c r="V1104" i="2"/>
  <c r="V1218" i="2"/>
  <c r="V834" i="2"/>
  <c r="V1564" i="2"/>
  <c r="V1427" i="2"/>
  <c r="Q442" i="2"/>
  <c r="V21" i="2"/>
  <c r="V524" i="2"/>
  <c r="V1145" i="2"/>
  <c r="V1335" i="2"/>
  <c r="V4" i="2"/>
  <c r="V517" i="2"/>
  <c r="V880" i="2"/>
  <c r="V1065" i="2"/>
  <c r="V275" i="2"/>
  <c r="V1236" i="2"/>
  <c r="V324" i="2"/>
  <c r="V1352" i="2"/>
  <c r="V333" i="2"/>
  <c r="V1188" i="2"/>
  <c r="V978" i="2"/>
  <c r="V168" i="2"/>
  <c r="V399" i="2"/>
  <c r="V1438" i="2"/>
  <c r="V133" i="2"/>
  <c r="V177" i="2"/>
  <c r="V304" i="2"/>
  <c r="V845" i="2"/>
  <c r="V1154" i="2"/>
  <c r="V1545" i="2"/>
  <c r="V1247" i="2"/>
  <c r="V1358" i="2"/>
  <c r="V968" i="2"/>
  <c r="V1471" i="2"/>
  <c r="T1001" i="2"/>
  <c r="S942" i="2"/>
  <c r="T856" i="2"/>
  <c r="Q318" i="2"/>
  <c r="S318" i="2" s="1"/>
  <c r="Q29" i="2"/>
  <c r="S29" i="2" s="1"/>
  <c r="T756" i="2"/>
  <c r="V11" i="2"/>
  <c r="V551" i="2"/>
  <c r="V899" i="2"/>
  <c r="V1170" i="2"/>
  <c r="V1350" i="2"/>
  <c r="V416" i="2"/>
  <c r="V12" i="2"/>
  <c r="V525" i="2"/>
  <c r="V907" i="2"/>
  <c r="V471" i="2"/>
  <c r="V795" i="2"/>
  <c r="V347" i="2"/>
  <c r="V1372" i="2"/>
  <c r="V555" i="2"/>
  <c r="V1187" i="2"/>
  <c r="V1010" i="2"/>
  <c r="V354" i="2"/>
  <c r="V1262" i="2"/>
  <c r="V43" i="2"/>
  <c r="V192" i="2"/>
  <c r="V99" i="2"/>
  <c r="V985" i="2"/>
  <c r="V965" i="2"/>
  <c r="V1584" i="2"/>
  <c r="V897" i="2"/>
  <c r="V358" i="2"/>
  <c r="V1311" i="2"/>
  <c r="Q1105" i="2"/>
  <c r="V1105" i="2"/>
  <c r="Q779" i="2"/>
  <c r="V779" i="2"/>
  <c r="Q71" i="2"/>
  <c r="V71" i="2"/>
  <c r="Q1021" i="2"/>
  <c r="V1021" i="2"/>
  <c r="Q13" i="2"/>
  <c r="V13" i="2"/>
  <c r="Q984" i="2"/>
  <c r="V984" i="2"/>
  <c r="Q1542" i="2"/>
  <c r="V1542" i="2"/>
  <c r="Q384" i="2"/>
  <c r="S384" i="2" s="1"/>
  <c r="V384" i="2"/>
  <c r="Q1273" i="2"/>
  <c r="V1273" i="2"/>
  <c r="Q1031" i="2"/>
  <c r="V1031" i="2"/>
  <c r="Q327" i="2"/>
  <c r="V327" i="2"/>
  <c r="Q878" i="2"/>
  <c r="V878" i="2"/>
  <c r="Q1186" i="2"/>
  <c r="V1186" i="2"/>
  <c r="Q1225" i="2"/>
  <c r="V1225" i="2"/>
  <c r="Q1083" i="2"/>
  <c r="V1083" i="2"/>
  <c r="Q896" i="2"/>
  <c r="V896" i="2"/>
  <c r="T69" i="2"/>
  <c r="S69" i="2"/>
  <c r="Q1164" i="2"/>
  <c r="V1164" i="2"/>
  <c r="Q1562" i="2"/>
  <c r="V1562" i="2"/>
  <c r="Q1253" i="2"/>
  <c r="S1253" i="2" s="1"/>
  <c r="V1253" i="2"/>
  <c r="Q1278" i="2"/>
  <c r="V1278" i="2"/>
  <c r="Q1013" i="2"/>
  <c r="V1013" i="2"/>
  <c r="T304" i="2"/>
  <c r="S304" i="2"/>
  <c r="T140" i="2"/>
  <c r="Q1344" i="2"/>
  <c r="V1344" i="2"/>
  <c r="Q1239" i="2"/>
  <c r="V1239" i="2"/>
  <c r="Q844" i="2"/>
  <c r="V844" i="2"/>
  <c r="T1507" i="2"/>
  <c r="S1507" i="2"/>
  <c r="Q1257" i="2"/>
  <c r="V1257" i="2"/>
  <c r="Q1482" i="2"/>
  <c r="S1482" i="2" s="1"/>
  <c r="V1482" i="2"/>
  <c r="T250" i="2"/>
  <c r="S250" i="2"/>
  <c r="Q744" i="2"/>
  <c r="V744" i="2"/>
  <c r="Q666" i="2"/>
  <c r="V666" i="2"/>
  <c r="Q706" i="2"/>
  <c r="V706" i="2"/>
  <c r="Q1230" i="2"/>
  <c r="V1230" i="2"/>
  <c r="Q1263" i="2"/>
  <c r="V1263" i="2"/>
  <c r="Q225" i="2"/>
  <c r="S225" i="2" s="1"/>
  <c r="V225" i="2"/>
  <c r="Q979" i="2"/>
  <c r="V979" i="2"/>
  <c r="T1361" i="2"/>
  <c r="S1361" i="2"/>
  <c r="Q1102" i="2"/>
  <c r="V1102" i="2"/>
  <c r="T1053" i="2"/>
  <c r="S1053" i="2"/>
  <c r="Q360" i="2"/>
  <c r="S360" i="2" s="1"/>
  <c r="V360" i="2"/>
  <c r="T1595" i="2"/>
  <c r="S1595" i="2"/>
  <c r="Q874" i="2"/>
  <c r="V874" i="2"/>
  <c r="Q1398" i="2"/>
  <c r="V1398" i="2"/>
  <c r="Q1094" i="2"/>
  <c r="V1094" i="2"/>
  <c r="T1388" i="2"/>
  <c r="S1388" i="2"/>
  <c r="T1535" i="2"/>
  <c r="S1535" i="2"/>
  <c r="Q1110" i="2"/>
  <c r="V1110" i="2"/>
  <c r="T1140" i="2"/>
  <c r="S1140" i="2"/>
  <c r="Q119" i="2"/>
  <c r="S119" i="2" s="1"/>
  <c r="V119" i="2"/>
  <c r="Q1347" i="2"/>
  <c r="V1347" i="2"/>
  <c r="Q1530" i="2"/>
  <c r="S1530" i="2" s="1"/>
  <c r="V1530" i="2"/>
  <c r="Q789" i="2"/>
  <c r="V789" i="2"/>
  <c r="Q1409" i="2"/>
  <c r="V1409" i="2"/>
  <c r="T169" i="2"/>
  <c r="T8" i="2"/>
  <c r="S8" i="2"/>
  <c r="Q381" i="2"/>
  <c r="S381" i="2" s="1"/>
  <c r="V381" i="2"/>
  <c r="Q1232" i="2"/>
  <c r="V1232" i="2"/>
  <c r="Q468" i="2"/>
  <c r="S468" i="2" s="1"/>
  <c r="V468" i="2"/>
  <c r="Q1339" i="2"/>
  <c r="V1339" i="2"/>
  <c r="V794" i="2"/>
  <c r="V739" i="2"/>
  <c r="V1474" i="2"/>
  <c r="Q798" i="2"/>
  <c r="V798" i="2"/>
  <c r="T1266" i="2"/>
  <c r="S1266" i="2"/>
  <c r="Q936" i="2"/>
  <c r="S936" i="2" s="1"/>
  <c r="V936" i="2"/>
  <c r="T703" i="2"/>
  <c r="S703" i="2"/>
  <c r="T1241" i="2"/>
  <c r="S1241" i="2"/>
  <c r="Q1593" i="2"/>
  <c r="V1593" i="2"/>
  <c r="T1494" i="2"/>
  <c r="S1494" i="2"/>
  <c r="Q1039" i="2"/>
  <c r="V1039" i="2"/>
  <c r="T1051" i="2"/>
  <c r="S1051" i="2"/>
  <c r="Q453" i="2"/>
  <c r="S453" i="2" s="1"/>
  <c r="V453" i="2"/>
  <c r="Q227" i="2"/>
  <c r="S227" i="2" s="1"/>
  <c r="V227" i="2"/>
  <c r="T888" i="2"/>
  <c r="S888" i="2"/>
  <c r="T490" i="2"/>
  <c r="S490" i="2"/>
  <c r="T1353" i="2"/>
  <c r="S1353" i="2"/>
  <c r="T995" i="2"/>
  <c r="S995" i="2"/>
  <c r="T1011" i="2"/>
  <c r="S1011" i="2"/>
  <c r="T176" i="2"/>
  <c r="T316" i="2"/>
  <c r="S316" i="2"/>
  <c r="T1540" i="2"/>
  <c r="S1540" i="2"/>
  <c r="Q1386" i="2"/>
  <c r="V1386" i="2"/>
  <c r="T718" i="2"/>
  <c r="S718" i="2"/>
  <c r="T711" i="2"/>
  <c r="S711" i="2"/>
  <c r="T1245" i="2"/>
  <c r="S1245" i="2"/>
  <c r="T157" i="2"/>
  <c r="T329" i="2"/>
  <c r="S329" i="2"/>
  <c r="Q1024" i="2"/>
  <c r="S1024" i="2" s="1"/>
  <c r="V1024" i="2"/>
  <c r="T100" i="2"/>
  <c r="T1519" i="2"/>
  <c r="S1519" i="2"/>
  <c r="T27" i="2"/>
  <c r="S27" i="2"/>
  <c r="Q190" i="2"/>
  <c r="S190" i="2" s="1"/>
  <c r="V190" i="2"/>
  <c r="Q158" i="2"/>
  <c r="S158" i="2" s="1"/>
  <c r="V158" i="2"/>
  <c r="Q823" i="2"/>
  <c r="V823" i="2"/>
  <c r="Q16" i="2"/>
  <c r="V16" i="2"/>
  <c r="Q1383" i="2"/>
  <c r="S1383" i="2" s="1"/>
  <c r="V1383" i="2"/>
  <c r="Q145" i="2"/>
  <c r="S145" i="2" s="1"/>
  <c r="V145" i="2"/>
  <c r="V297" i="2"/>
  <c r="V469" i="2"/>
  <c r="V535" i="2"/>
  <c r="V703" i="2"/>
  <c r="V961" i="2"/>
  <c r="V1155" i="2"/>
  <c r="V1441" i="2"/>
  <c r="V107" i="2"/>
  <c r="V172" i="2"/>
  <c r="V374" i="2"/>
  <c r="V249" i="2"/>
  <c r="V291" i="2"/>
  <c r="V747" i="2"/>
  <c r="V971" i="2"/>
  <c r="V1053" i="2"/>
  <c r="V673" i="2"/>
  <c r="V1014" i="2"/>
  <c r="V1193" i="2"/>
  <c r="V309" i="2"/>
  <c r="V92" i="2"/>
  <c r="V522" i="2"/>
  <c r="V1115" i="2"/>
  <c r="V1498" i="2"/>
  <c r="V1096" i="2"/>
  <c r="V1328" i="2"/>
  <c r="V1284" i="2"/>
  <c r="V506" i="2"/>
  <c r="V294" i="2"/>
  <c r="V998" i="2"/>
  <c r="V1353" i="2"/>
  <c r="V176" i="2"/>
  <c r="V280" i="2"/>
  <c r="Q1272" i="2"/>
  <c r="V1272" i="2"/>
  <c r="Q1034" i="2"/>
  <c r="V1034" i="2"/>
  <c r="Q1112" i="2"/>
  <c r="S1112" i="2" s="1"/>
  <c r="Q1445" i="2"/>
  <c r="V1445" i="2"/>
  <c r="Q533" i="2"/>
  <c r="S533" i="2" s="1"/>
  <c r="V533" i="2"/>
  <c r="T237" i="2"/>
  <c r="Q312" i="2"/>
  <c r="V312" i="2"/>
  <c r="Q1541" i="2"/>
  <c r="S1541" i="2" s="1"/>
  <c r="V1541" i="2"/>
  <c r="Q14" i="2"/>
  <c r="V14" i="2"/>
  <c r="Q908" i="2"/>
  <c r="V908" i="2"/>
  <c r="Q42" i="2"/>
  <c r="V42" i="2"/>
  <c r="T1352" i="2"/>
  <c r="S1352" i="2"/>
  <c r="Q353" i="2"/>
  <c r="S353" i="2" s="1"/>
  <c r="V353" i="2"/>
  <c r="T978" i="2"/>
  <c r="S978" i="2"/>
  <c r="Q81" i="2"/>
  <c r="V81" i="2"/>
  <c r="T803" i="2"/>
  <c r="S803" i="2"/>
  <c r="S1584" i="2"/>
  <c r="Q1173" i="2"/>
  <c r="V1173" i="2"/>
  <c r="Q193" i="2"/>
  <c r="S193" i="2" s="1"/>
  <c r="V193" i="2"/>
  <c r="Q295" i="2"/>
  <c r="Q902" i="2"/>
  <c r="V902" i="2"/>
  <c r="T113" i="2"/>
  <c r="T1139" i="2"/>
  <c r="S1139" i="2"/>
  <c r="T965" i="2"/>
  <c r="S965" i="2"/>
  <c r="T1326" i="2"/>
  <c r="S1326" i="2"/>
  <c r="Q1097" i="2"/>
  <c r="V1097" i="2"/>
  <c r="T1479" i="2"/>
  <c r="S1479" i="2"/>
  <c r="Q88" i="2"/>
  <c r="V88" i="2"/>
  <c r="T552" i="2"/>
  <c r="S552" i="2"/>
  <c r="T1172" i="2"/>
  <c r="S1172" i="2"/>
  <c r="T1078" i="2"/>
  <c r="S1078" i="2"/>
  <c r="T332" i="2"/>
  <c r="S332" i="2"/>
  <c r="T960" i="2"/>
  <c r="S960" i="2"/>
  <c r="Q1402" i="2"/>
  <c r="V1402" i="2"/>
  <c r="Q977" i="2"/>
  <c r="V977" i="2"/>
  <c r="Q1220" i="2"/>
  <c r="V1220" i="2"/>
  <c r="Q1421" i="2"/>
  <c r="V1421" i="2"/>
  <c r="T776" i="2"/>
  <c r="S776" i="2"/>
  <c r="T795" i="2"/>
  <c r="S795" i="2"/>
  <c r="T1219" i="2"/>
  <c r="S1219" i="2"/>
  <c r="Q1452" i="2"/>
  <c r="V1452" i="2"/>
  <c r="Q1012" i="2"/>
  <c r="S1012" i="2" s="1"/>
  <c r="V1012" i="2"/>
  <c r="T390" i="2"/>
  <c r="T1524" i="2"/>
  <c r="S1524" i="2"/>
  <c r="T334" i="2"/>
  <c r="S334" i="2"/>
  <c r="Q1354" i="2"/>
  <c r="V1354" i="2"/>
  <c r="T416" i="2"/>
  <c r="Q1283" i="2"/>
  <c r="S1283" i="2" s="1"/>
  <c r="V1283" i="2"/>
  <c r="T1038" i="2"/>
  <c r="S1038" i="2"/>
  <c r="Q267" i="2"/>
  <c r="S267" i="2" s="1"/>
  <c r="V267" i="2"/>
  <c r="T682" i="2"/>
  <c r="S682" i="2"/>
  <c r="Q105" i="2"/>
  <c r="S105" i="2" s="1"/>
  <c r="V105" i="2"/>
  <c r="Q1312" i="2"/>
  <c r="V1312" i="2"/>
  <c r="Q365" i="2"/>
  <c r="S365" i="2" s="1"/>
  <c r="V365" i="2"/>
  <c r="Q784" i="2"/>
  <c r="V784" i="2"/>
  <c r="T1115" i="2"/>
  <c r="T899" i="2"/>
  <c r="S899" i="2"/>
  <c r="Q853" i="2"/>
  <c r="V853" i="2"/>
  <c r="Q1450" i="2"/>
  <c r="V1450" i="2"/>
  <c r="Q935" i="2"/>
  <c r="V935" i="2"/>
  <c r="T148" i="2"/>
  <c r="T1382" i="2"/>
  <c r="S1382" i="2"/>
  <c r="T1090" i="2"/>
  <c r="S1090" i="2"/>
  <c r="T1026" i="2"/>
  <c r="S1026" i="2"/>
  <c r="Q1460" i="2"/>
  <c r="V1460" i="2"/>
  <c r="Q1296" i="2"/>
  <c r="V1296" i="2"/>
  <c r="Q310" i="2"/>
  <c r="S310" i="2" s="1"/>
  <c r="V310" i="2"/>
  <c r="T419" i="2"/>
  <c r="S272" i="2"/>
  <c r="Q940" i="2"/>
  <c r="V940" i="2"/>
  <c r="Q325" i="2"/>
  <c r="S325" i="2" s="1"/>
  <c r="V325" i="2"/>
  <c r="Q956" i="2"/>
  <c r="V956" i="2"/>
  <c r="Q1390" i="2"/>
  <c r="V1390" i="2"/>
  <c r="T1135" i="2"/>
  <c r="S1135" i="2"/>
  <c r="Q709" i="2"/>
  <c r="V709" i="2"/>
  <c r="Q224" i="2"/>
  <c r="S224" i="2" s="1"/>
  <c r="V224" i="2"/>
  <c r="Q1598" i="2"/>
  <c r="S1598" i="2" s="1"/>
  <c r="V1598" i="2"/>
  <c r="Q1131" i="2"/>
  <c r="T76" i="2"/>
  <c r="S76" i="2"/>
  <c r="Q216" i="2"/>
  <c r="S216" i="2" s="1"/>
  <c r="V216" i="2"/>
  <c r="Q118" i="2"/>
  <c r="S118" i="2" s="1"/>
  <c r="V118" i="2"/>
  <c r="Q240" i="2"/>
  <c r="S240" i="2" s="1"/>
  <c r="V240" i="2"/>
  <c r="Q515" i="2"/>
  <c r="S515" i="2" s="1"/>
  <c r="V515" i="2"/>
  <c r="Q196" i="2"/>
  <c r="S196" i="2" s="1"/>
  <c r="V196" i="2"/>
  <c r="T674" i="2"/>
  <c r="S674" i="2"/>
  <c r="Q1073" i="2"/>
  <c r="S1073" i="2" s="1"/>
  <c r="V1073" i="2"/>
  <c r="Q1074" i="2"/>
  <c r="V1074" i="2"/>
  <c r="Q765" i="2"/>
  <c r="V765" i="2"/>
  <c r="Q302" i="2"/>
  <c r="V302" i="2"/>
  <c r="Q695" i="2"/>
  <c r="S695" i="2" s="1"/>
  <c r="V695" i="2"/>
  <c r="T717" i="2"/>
  <c r="S717" i="2"/>
  <c r="Q799" i="2"/>
  <c r="V799" i="2"/>
  <c r="T1358" i="2"/>
  <c r="S1358" i="2"/>
  <c r="T814" i="2"/>
  <c r="S814" i="2"/>
  <c r="T1435" i="2"/>
  <c r="S1435" i="2"/>
  <c r="T1533" i="2"/>
  <c r="S1533" i="2"/>
  <c r="Q1508" i="2"/>
  <c r="S1508" i="2" s="1"/>
  <c r="V1508" i="2"/>
  <c r="Q179" i="2"/>
  <c r="S179" i="2" s="1"/>
  <c r="V179" i="2"/>
  <c r="Q788" i="2"/>
  <c r="V788" i="2"/>
  <c r="Q101" i="2"/>
  <c r="S101" i="2" s="1"/>
  <c r="V101" i="2"/>
  <c r="T430" i="2"/>
  <c r="Q1190" i="2"/>
  <c r="V1190" i="2"/>
  <c r="T1299" i="2"/>
  <c r="S1299" i="2"/>
  <c r="T446" i="2"/>
  <c r="Q319" i="2"/>
  <c r="S319" i="2" s="1"/>
  <c r="V319" i="2"/>
  <c r="T822" i="2"/>
  <c r="S822" i="2"/>
  <c r="Q1480" i="2"/>
  <c r="V1480" i="2"/>
  <c r="Q1589" i="2"/>
  <c r="S1589" i="2" s="1"/>
  <c r="V1589" i="2"/>
  <c r="Q1295" i="2"/>
  <c r="S1295" i="2" s="1"/>
  <c r="V1295" i="2"/>
  <c r="Q1501" i="2"/>
  <c r="S1501" i="2" s="1"/>
  <c r="V1501" i="2"/>
  <c r="T180" i="2"/>
  <c r="Q211" i="2"/>
  <c r="S211" i="2" s="1"/>
  <c r="V211" i="2"/>
  <c r="Q1250" i="2"/>
  <c r="S1250" i="2" s="1"/>
  <c r="V1250" i="2"/>
  <c r="Q1076" i="2"/>
  <c r="S1076" i="2" s="1"/>
  <c r="V1076" i="2"/>
  <c r="Q1503" i="2"/>
  <c r="V1503" i="2"/>
  <c r="T824" i="2"/>
  <c r="S824" i="2"/>
  <c r="Q1062" i="2"/>
  <c r="S1062" i="2" s="1"/>
  <c r="V1062" i="2"/>
  <c r="Q1489" i="2"/>
  <c r="V1489" i="2"/>
  <c r="T1549" i="2"/>
  <c r="S1549" i="2"/>
  <c r="T1485" i="2"/>
  <c r="S1485" i="2"/>
  <c r="T1568" i="2"/>
  <c r="S1568" i="2"/>
  <c r="T68" i="2"/>
  <c r="S68" i="2"/>
  <c r="T688" i="2"/>
  <c r="S688" i="2"/>
  <c r="T330" i="2"/>
  <c r="S330" i="2"/>
  <c r="T763" i="2"/>
  <c r="S763" i="2"/>
  <c r="Q1303" i="2"/>
  <c r="V1303" i="2"/>
  <c r="Q155" i="2"/>
  <c r="S155" i="2" s="1"/>
  <c r="V155" i="2"/>
  <c r="Q813" i="2"/>
  <c r="V813" i="2"/>
  <c r="T1203" i="2"/>
  <c r="S1203" i="2"/>
  <c r="T104" i="2"/>
  <c r="T1198" i="2"/>
  <c r="S1198" i="2"/>
  <c r="T403" i="2"/>
  <c r="T529" i="2"/>
  <c r="S529" i="2"/>
  <c r="T21" i="2"/>
  <c r="S21" i="2"/>
  <c r="Q1223" i="2"/>
  <c r="S1223" i="2" s="1"/>
  <c r="V1223" i="2"/>
  <c r="Q355" i="2"/>
  <c r="S355" i="2" s="1"/>
  <c r="V355" i="2"/>
  <c r="Q1334" i="2"/>
  <c r="S1334" i="2" s="1"/>
  <c r="T785" i="2"/>
  <c r="S785" i="2"/>
  <c r="Q1279" i="2"/>
  <c r="S1279" i="2" s="1"/>
  <c r="V1279" i="2"/>
  <c r="Q693" i="2"/>
  <c r="V693" i="2"/>
  <c r="Q1267" i="2"/>
  <c r="V1267" i="2"/>
  <c r="Q809" i="2"/>
  <c r="S809" i="2" s="1"/>
  <c r="V809" i="2"/>
  <c r="T1184" i="2"/>
  <c r="S1184" i="2"/>
  <c r="Q1210" i="2"/>
  <c r="V1210" i="2"/>
  <c r="T1458" i="2"/>
  <c r="S1458" i="2"/>
  <c r="T920" i="2"/>
  <c r="S920" i="2"/>
  <c r="T108" i="2"/>
  <c r="T944" i="2"/>
  <c r="S944" i="2"/>
  <c r="Q1566" i="2"/>
  <c r="V1566" i="2"/>
  <c r="T90" i="2"/>
  <c r="S90" i="2"/>
  <c r="T198" i="2"/>
  <c r="S818" i="2"/>
  <c r="Q299" i="2"/>
  <c r="T274" i="2"/>
  <c r="S274" i="2"/>
  <c r="Q1160" i="2"/>
  <c r="V1160" i="2"/>
  <c r="T1054" i="2"/>
  <c r="S1054" i="2"/>
  <c r="T1444" i="2"/>
  <c r="S1444" i="2"/>
  <c r="Q426" i="2"/>
  <c r="S426" i="2" s="1"/>
  <c r="V426" i="2"/>
  <c r="Q298" i="2"/>
  <c r="S298" i="2" s="1"/>
  <c r="V298" i="2"/>
  <c r="Q1032" i="2"/>
  <c r="V1032" i="2"/>
  <c r="T1254" i="2"/>
  <c r="S1254" i="2"/>
  <c r="T414" i="2"/>
  <c r="T1497" i="2"/>
  <c r="S1497" i="2"/>
  <c r="Q1103" i="2"/>
  <c r="V1103" i="2"/>
  <c r="Q1111" i="2"/>
  <c r="V1111" i="2"/>
  <c r="T1092" i="2"/>
  <c r="S1092" i="2"/>
  <c r="V1556" i="2"/>
  <c r="V18" i="2"/>
  <c r="V83" i="2"/>
  <c r="V305" i="2"/>
  <c r="V477" i="2"/>
  <c r="V543" i="2"/>
  <c r="V730" i="2"/>
  <c r="V777" i="2"/>
  <c r="V837" i="2"/>
  <c r="V906" i="2"/>
  <c r="V969" i="2"/>
  <c r="V1033" i="2"/>
  <c r="V1098" i="2"/>
  <c r="V1163" i="2"/>
  <c r="V1217" i="2"/>
  <c r="V1291" i="2"/>
  <c r="V1343" i="2"/>
  <c r="V1400" i="2"/>
  <c r="V1497" i="2"/>
  <c r="V113" i="2"/>
  <c r="V242" i="2"/>
  <c r="V429" i="2"/>
  <c r="V41" i="2"/>
  <c r="V262" i="2"/>
  <c r="V345" i="2"/>
  <c r="V544" i="2"/>
  <c r="V727" i="2"/>
  <c r="V808" i="2"/>
  <c r="V900" i="2"/>
  <c r="V980" i="2"/>
  <c r="V1058" i="2"/>
  <c r="V1571" i="2"/>
  <c r="V54" i="2"/>
  <c r="V290" i="2"/>
  <c r="V488" i="2"/>
  <c r="V672" i="2"/>
  <c r="V802" i="2"/>
  <c r="V895" i="2"/>
  <c r="V981" i="2"/>
  <c r="V1059" i="2"/>
  <c r="V1126" i="2"/>
  <c r="V1221" i="2"/>
  <c r="V1315" i="2"/>
  <c r="V1401" i="2"/>
  <c r="V1443" i="2"/>
  <c r="V94" i="2"/>
  <c r="V148" i="2"/>
  <c r="V237" i="2"/>
  <c r="V376" i="2"/>
  <c r="V1519" i="2"/>
  <c r="V48" i="2"/>
  <c r="V332" i="2"/>
  <c r="V688" i="2"/>
  <c r="V868" i="2"/>
  <c r="V1054" i="2"/>
  <c r="V1208" i="2"/>
  <c r="V1380" i="2"/>
  <c r="V141" i="2"/>
  <c r="V1583" i="2"/>
  <c r="V316" i="2"/>
  <c r="V150" i="2"/>
  <c r="V663" i="2"/>
  <c r="V1289" i="2"/>
  <c r="V68" i="2"/>
  <c r="V1038" i="2"/>
  <c r="V1139" i="2"/>
  <c r="V1292" i="2"/>
  <c r="V1431" i="2"/>
  <c r="V371" i="2"/>
  <c r="V396" i="2"/>
  <c r="V514" i="2"/>
  <c r="V1129" i="2"/>
  <c r="V760" i="2"/>
  <c r="V1413" i="2"/>
  <c r="V722" i="2"/>
  <c r="V142" i="2"/>
  <c r="V395" i="2"/>
  <c r="V869" i="2"/>
  <c r="V1277" i="2"/>
  <c r="V549" i="2"/>
  <c r="V710" i="2"/>
  <c r="V1349" i="2"/>
  <c r="V1591" i="2"/>
  <c r="V334" i="2"/>
  <c r="V701" i="2"/>
  <c r="V876" i="2"/>
  <c r="V1167" i="2"/>
  <c r="V1310" i="2"/>
  <c r="V1563" i="2"/>
  <c r="V207" i="2"/>
  <c r="V502" i="2"/>
  <c r="V352" i="2"/>
  <c r="Q830" i="2"/>
  <c r="S830" i="2" s="1"/>
  <c r="V830" i="2"/>
  <c r="T947" i="2"/>
  <c r="S947" i="2"/>
  <c r="T1520" i="2"/>
  <c r="S1520" i="2"/>
  <c r="T45" i="2"/>
  <c r="S45" i="2"/>
  <c r="T1077" i="2"/>
  <c r="S1077" i="2"/>
  <c r="Q1107" i="2"/>
  <c r="V1107" i="2"/>
  <c r="T835" i="2"/>
  <c r="S835" i="2"/>
  <c r="T506" i="2"/>
  <c r="S506" i="2"/>
  <c r="T167" i="2"/>
  <c r="Q875" i="2"/>
  <c r="S875" i="2" s="1"/>
  <c r="V875" i="2"/>
  <c r="T757" i="2"/>
  <c r="S757" i="2"/>
  <c r="Q1003" i="2"/>
  <c r="S1003" i="2" s="1"/>
  <c r="V1003" i="2"/>
  <c r="T1293" i="2"/>
  <c r="S1293" i="2"/>
  <c r="Q929" i="2"/>
  <c r="V929" i="2"/>
  <c r="Q1362" i="2"/>
  <c r="V1362" i="2"/>
  <c r="T1419" i="2"/>
  <c r="S1419" i="2"/>
  <c r="T444" i="2"/>
  <c r="Q151" i="2"/>
  <c r="S151" i="2" s="1"/>
  <c r="V151" i="2"/>
  <c r="Q1469" i="2"/>
  <c r="V1469" i="2"/>
  <c r="Q964" i="2"/>
  <c r="V964" i="2"/>
  <c r="V1293" i="2"/>
  <c r="V1507" i="2"/>
  <c r="V1388" i="2"/>
  <c r="V444" i="2"/>
  <c r="Q166" i="2"/>
  <c r="S166" i="2" s="1"/>
  <c r="V166" i="2"/>
  <c r="T291" i="2"/>
  <c r="S291" i="2"/>
  <c r="T1313" i="2"/>
  <c r="S1313" i="2"/>
  <c r="T230" i="2"/>
  <c r="Q1523" i="2"/>
  <c r="V1523" i="2"/>
  <c r="Q1456" i="2"/>
  <c r="V1456" i="2"/>
  <c r="Q1574" i="2"/>
  <c r="V1574" i="2"/>
  <c r="Q1148" i="2"/>
  <c r="V1148" i="2"/>
  <c r="Q197" i="2"/>
  <c r="S197" i="2" s="1"/>
  <c r="V197" i="2"/>
  <c r="T1178" i="2"/>
  <c r="S1178" i="2"/>
  <c r="Q665" i="2"/>
  <c r="V665" i="2"/>
  <c r="T1443" i="2"/>
  <c r="S1443" i="2"/>
  <c r="T95" i="2"/>
  <c r="Q910" i="2"/>
  <c r="V910" i="2"/>
  <c r="T1195" i="2"/>
  <c r="S1195" i="2"/>
  <c r="Q394" i="2"/>
  <c r="S394" i="2" s="1"/>
  <c r="V394" i="2"/>
  <c r="Q886" i="2"/>
  <c r="V886" i="2"/>
  <c r="Q1580" i="2"/>
  <c r="S1580" i="2" s="1"/>
  <c r="V1580" i="2"/>
  <c r="T278" i="2"/>
  <c r="S278" i="2"/>
  <c r="Q147" i="2"/>
  <c r="S147" i="2" s="1"/>
  <c r="V147" i="2"/>
  <c r="T737" i="2"/>
  <c r="S737" i="2"/>
  <c r="Q540" i="2"/>
  <c r="S540" i="2" s="1"/>
  <c r="V540" i="2"/>
  <c r="Q1181" i="2"/>
  <c r="S1181" i="2" s="1"/>
  <c r="V1181" i="2"/>
  <c r="T1517" i="2"/>
  <c r="S1517" i="2"/>
  <c r="T107" i="2"/>
  <c r="Q883" i="2"/>
  <c r="V883" i="2"/>
  <c r="T1441" i="2"/>
  <c r="S1441" i="2"/>
  <c r="T132" i="2"/>
  <c r="T84" i="2"/>
  <c r="S84" i="2"/>
  <c r="T297" i="2"/>
  <c r="S297" i="2"/>
  <c r="T203" i="2"/>
  <c r="T1193" i="2"/>
  <c r="S1193" i="2"/>
  <c r="Q456" i="2"/>
  <c r="S456" i="2" s="1"/>
  <c r="V456" i="2"/>
  <c r="T983" i="2"/>
  <c r="S983" i="2"/>
  <c r="Q1356" i="2"/>
  <c r="S1356" i="2" s="1"/>
  <c r="V1356" i="2"/>
  <c r="S1581" i="2"/>
  <c r="S516" i="2"/>
  <c r="Q170" i="2"/>
  <c r="S170" i="2" s="1"/>
  <c r="V170" i="2"/>
  <c r="T495" i="2"/>
  <c r="S495" i="2"/>
  <c r="T528" i="2"/>
  <c r="S528" i="2"/>
  <c r="Q1514" i="2"/>
  <c r="V1514" i="2"/>
  <c r="T941" i="2"/>
  <c r="S941" i="2"/>
  <c r="Q423" i="2"/>
  <c r="S423" i="2" s="1"/>
  <c r="V423" i="2"/>
  <c r="Q1417" i="2"/>
  <c r="V1417" i="2"/>
  <c r="Q1043" i="2"/>
  <c r="V1043" i="2"/>
  <c r="Q413" i="2"/>
  <c r="S413" i="2" s="1"/>
  <c r="V413" i="2"/>
  <c r="T971" i="2"/>
  <c r="S971" i="2"/>
  <c r="T172" i="2"/>
  <c r="Q127" i="2"/>
  <c r="S127" i="2" s="1"/>
  <c r="V127" i="2"/>
  <c r="T336" i="2"/>
  <c r="S336" i="2"/>
  <c r="Q342" i="2"/>
  <c r="V342" i="2"/>
  <c r="Q1491" i="2"/>
  <c r="V1491" i="2"/>
  <c r="T820" i="2"/>
  <c r="S820" i="2"/>
  <c r="T993" i="2"/>
  <c r="S993" i="2"/>
  <c r="Q335" i="2"/>
  <c r="V335" i="2"/>
  <c r="Q475" i="2"/>
  <c r="V475" i="2"/>
  <c r="Q1346" i="2"/>
  <c r="V1346" i="2"/>
  <c r="T937" i="2"/>
  <c r="S937" i="2"/>
  <c r="T906" i="2"/>
  <c r="S906" i="2"/>
  <c r="Q175" i="2"/>
  <c r="S175" i="2" s="1"/>
  <c r="V175" i="2"/>
  <c r="Q243" i="2"/>
  <c r="S243" i="2" s="1"/>
  <c r="V243" i="2"/>
  <c r="Q1493" i="2"/>
  <c r="S1493" i="2" s="1"/>
  <c r="V1493" i="2"/>
  <c r="Q1248" i="2"/>
  <c r="S1248" i="2" s="1"/>
  <c r="V1248" i="2"/>
  <c r="Q276" i="2"/>
  <c r="V276" i="2"/>
  <c r="Q388" i="2"/>
  <c r="S388" i="2" s="1"/>
  <c r="V388" i="2"/>
  <c r="T1089" i="2"/>
  <c r="S1089" i="2"/>
  <c r="S1020" i="2"/>
  <c r="Q1194" i="2"/>
  <c r="V1194" i="2"/>
  <c r="Q1260" i="2"/>
  <c r="V1260" i="2"/>
  <c r="Q957" i="2"/>
  <c r="V957" i="2"/>
  <c r="Q851" i="2"/>
  <c r="S851" i="2" s="1"/>
  <c r="V851" i="2"/>
  <c r="Q729" i="2"/>
  <c r="S729" i="2" s="1"/>
  <c r="V729" i="2"/>
  <c r="T1082" i="2"/>
  <c r="S1082" i="2"/>
  <c r="Q266" i="2"/>
  <c r="V266" i="2"/>
  <c r="S1596" i="2"/>
  <c r="Q1567" i="2"/>
  <c r="V1567" i="2"/>
  <c r="T309" i="2"/>
  <c r="S309" i="2"/>
  <c r="T245" i="2"/>
  <c r="Q892" i="2"/>
  <c r="S892" i="2" s="1"/>
  <c r="V892" i="2"/>
  <c r="T994" i="2"/>
  <c r="S994" i="2"/>
  <c r="T1569" i="2"/>
  <c r="S1569" i="2"/>
  <c r="Q22" i="2"/>
  <c r="V22" i="2"/>
  <c r="Q10" i="2"/>
  <c r="V10" i="2"/>
  <c r="T255" i="2"/>
  <c r="S255" i="2"/>
  <c r="Q1006" i="2"/>
  <c r="V1006" i="2"/>
  <c r="T1057" i="2"/>
  <c r="S1057" i="2"/>
  <c r="Q66" i="2"/>
  <c r="V66" i="2"/>
  <c r="Q1041" i="2"/>
  <c r="V1041" i="2"/>
  <c r="T722" i="2"/>
  <c r="S722" i="2"/>
  <c r="Q974" i="2"/>
  <c r="V974" i="2"/>
  <c r="T1558" i="2"/>
  <c r="S1558" i="2"/>
  <c r="T1058" i="2"/>
  <c r="S1058" i="2"/>
  <c r="T526" i="2"/>
  <c r="S526" i="2"/>
  <c r="V864" i="2"/>
  <c r="V1045" i="2"/>
  <c r="V1234" i="2"/>
  <c r="V1582" i="2"/>
  <c r="V1077" i="2"/>
  <c r="V1245" i="2"/>
  <c r="V1116" i="2"/>
  <c r="V8" i="2"/>
  <c r="V1175" i="2"/>
  <c r="Q1080" i="2"/>
  <c r="V1080" i="2"/>
  <c r="T1506" i="2"/>
  <c r="S1506" i="2"/>
  <c r="T801" i="2"/>
  <c r="S801" i="2"/>
  <c r="T760" i="2"/>
  <c r="S760" i="2"/>
  <c r="T1305" i="2"/>
  <c r="S1305" i="2"/>
  <c r="Q284" i="2"/>
  <c r="V284" i="2"/>
  <c r="T827" i="2"/>
  <c r="S827" i="2"/>
  <c r="Q1197" i="2"/>
  <c r="V1197" i="2"/>
  <c r="Q669" i="2"/>
  <c r="V669" i="2"/>
  <c r="Q990" i="2"/>
  <c r="V990" i="2"/>
  <c r="Q199" i="2"/>
  <c r="S199" i="2" s="1"/>
  <c r="V199" i="2"/>
  <c r="Q1513" i="2"/>
  <c r="V1513" i="2"/>
  <c r="Q556" i="2"/>
  <c r="V556" i="2"/>
  <c r="T845" i="2"/>
  <c r="S845" i="2"/>
  <c r="T1560" i="2"/>
  <c r="S1560" i="2"/>
  <c r="Q253" i="2"/>
  <c r="V253" i="2"/>
  <c r="Q315" i="2"/>
  <c r="V315" i="2"/>
  <c r="Q1461" i="2"/>
  <c r="V1461" i="2"/>
  <c r="Q189" i="2"/>
  <c r="S189" i="2" s="1"/>
  <c r="V189" i="2"/>
  <c r="Q286" i="2"/>
  <c r="V286" i="2"/>
  <c r="T1594" i="2"/>
  <c r="S1594" i="2"/>
  <c r="Q383" i="2"/>
  <c r="S383" i="2" s="1"/>
  <c r="V383" i="2"/>
  <c r="T1123" i="2"/>
  <c r="S1123" i="2"/>
  <c r="T850" i="2"/>
  <c r="S850" i="2"/>
  <c r="Q970" i="2"/>
  <c r="V970" i="2"/>
  <c r="S23" i="2"/>
  <c r="Q435" i="2"/>
  <c r="S435" i="2" s="1"/>
  <c r="V435" i="2"/>
  <c r="Q1200" i="2"/>
  <c r="S1200" i="2" s="1"/>
  <c r="V1200" i="2"/>
  <c r="T1289" i="2"/>
  <c r="S1289" i="2"/>
  <c r="Q1577" i="2"/>
  <c r="S1577" i="2" s="1"/>
  <c r="V1577" i="2"/>
  <c r="T727" i="2"/>
  <c r="S727" i="2"/>
  <c r="T1075" i="2"/>
  <c r="S1075" i="2"/>
  <c r="Q772" i="2"/>
  <c r="V772" i="2"/>
  <c r="T133" i="2"/>
  <c r="T897" i="2"/>
  <c r="S897" i="2"/>
  <c r="Q536" i="2"/>
  <c r="V536" i="2"/>
  <c r="Q1536" i="2"/>
  <c r="S1536" i="2" s="1"/>
  <c r="V1536" i="2"/>
  <c r="T192" i="2"/>
  <c r="T1426" i="2"/>
  <c r="S1426" i="2"/>
  <c r="Q1457" i="2"/>
  <c r="V1457" i="2"/>
  <c r="T289" i="2"/>
  <c r="S289" i="2"/>
  <c r="T54" i="2"/>
  <c r="S54" i="2"/>
  <c r="Q504" i="2"/>
  <c r="V504" i="2"/>
  <c r="Q1063" i="2"/>
  <c r="V1063" i="2"/>
  <c r="Q1330" i="2"/>
  <c r="V1330" i="2"/>
  <c r="T354" i="2"/>
  <c r="Q96" i="2"/>
  <c r="S96" i="2" s="1"/>
  <c r="V96" i="2"/>
  <c r="Q815" i="2"/>
  <c r="S815" i="2" s="1"/>
  <c r="V815" i="2"/>
  <c r="T769" i="2"/>
  <c r="S769" i="2"/>
  <c r="T679" i="2"/>
  <c r="S679" i="2"/>
  <c r="Q1125" i="2"/>
  <c r="V1125" i="2"/>
  <c r="T802" i="2"/>
  <c r="S802" i="2"/>
  <c r="Q228" i="2"/>
  <c r="S228" i="2" s="1"/>
  <c r="V228" i="2"/>
  <c r="T1047" i="2"/>
  <c r="S1047" i="2"/>
  <c r="T49" i="2"/>
  <c r="S49" i="2"/>
  <c r="T1434" i="2"/>
  <c r="S1434" i="2"/>
  <c r="Q55" i="2"/>
  <c r="S55" i="2" s="1"/>
  <c r="V55" i="2"/>
  <c r="Q1481" i="2"/>
  <c r="V1481" i="2"/>
  <c r="Q1264" i="2"/>
  <c r="S1264" i="2" s="1"/>
  <c r="V1264" i="2"/>
  <c r="T46" i="2"/>
  <c r="S46" i="2"/>
  <c r="Q894" i="2"/>
  <c r="V894" i="2"/>
  <c r="Q265" i="2"/>
  <c r="V265" i="2"/>
  <c r="Q1009" i="2"/>
  <c r="V1009" i="2"/>
  <c r="Q1465" i="2"/>
  <c r="V1465" i="2"/>
  <c r="T934" i="2"/>
  <c r="S934" i="2"/>
  <c r="Q194" i="2"/>
  <c r="S194" i="2" s="1"/>
  <c r="V194" i="2"/>
  <c r="T837" i="2"/>
  <c r="S837" i="2"/>
  <c r="T371" i="2"/>
  <c r="T454" i="2"/>
  <c r="T1436" i="2"/>
  <c r="S1436" i="2"/>
  <c r="Q481" i="2"/>
  <c r="V481" i="2"/>
  <c r="T53" i="2"/>
  <c r="S53" i="2"/>
  <c r="Q812" i="2"/>
  <c r="V812" i="2"/>
  <c r="Q741" i="2"/>
  <c r="V741" i="2"/>
  <c r="T370" i="2"/>
  <c r="Q1016" i="2"/>
  <c r="V1016" i="2"/>
  <c r="Q1492" i="2"/>
  <c r="Q1061" i="2"/>
  <c r="S1061" i="2" s="1"/>
  <c r="V1061" i="2"/>
  <c r="T1235" i="2"/>
  <c r="S1235" i="2"/>
  <c r="Q129" i="2"/>
  <c r="S129" i="2" s="1"/>
  <c r="V129" i="2"/>
  <c r="Q1301" i="2"/>
  <c r="V1301" i="2"/>
  <c r="T992" i="2"/>
  <c r="S992" i="2"/>
  <c r="Q1364" i="2"/>
  <c r="S1364" i="2" s="1"/>
  <c r="V1364" i="2"/>
  <c r="Q1376" i="2"/>
  <c r="V1376" i="2"/>
  <c r="Q445" i="2"/>
  <c r="S445" i="2" s="1"/>
  <c r="V445" i="2"/>
  <c r="T429" i="2"/>
  <c r="T358" i="2"/>
  <c r="Q114" i="2"/>
  <c r="S114" i="2" s="1"/>
  <c r="V114" i="2"/>
  <c r="Q400" i="2"/>
  <c r="S400" i="2" s="1"/>
  <c r="V400" i="2"/>
  <c r="Q909" i="2"/>
  <c r="V909" i="2"/>
  <c r="Q848" i="2"/>
  <c r="S848" i="2" s="1"/>
  <c r="V848" i="2"/>
  <c r="Q736" i="2"/>
  <c r="V736" i="2"/>
  <c r="T1342" i="2"/>
  <c r="S1342" i="2"/>
  <c r="Q1367" i="2"/>
  <c r="V1367" i="2"/>
  <c r="Q1158" i="2"/>
  <c r="S1158" i="2" s="1"/>
  <c r="V1158" i="2"/>
  <c r="T1106" i="2"/>
  <c r="S1106" i="2"/>
  <c r="T496" i="2"/>
  <c r="S496" i="2"/>
  <c r="S1170" i="2"/>
  <c r="Q692" i="2"/>
  <c r="V692" i="2"/>
  <c r="Q285" i="2"/>
  <c r="V285" i="2"/>
  <c r="Q484" i="2"/>
  <c r="S484" i="2" s="1"/>
  <c r="V484" i="2"/>
  <c r="Q901" i="2"/>
  <c r="V901" i="2"/>
  <c r="T1336" i="2"/>
  <c r="S1336" i="2"/>
  <c r="Q715" i="2"/>
  <c r="V715" i="2"/>
  <c r="T1196" i="2"/>
  <c r="S1196" i="2"/>
  <c r="S1000" i="2"/>
  <c r="Q15" i="2"/>
  <c r="V15" i="2"/>
  <c r="S50" i="2"/>
  <c r="T1538" i="2"/>
  <c r="S1538" i="2"/>
  <c r="Q825" i="2"/>
  <c r="V825" i="2"/>
  <c r="Q443" i="2"/>
  <c r="S443" i="2" s="1"/>
  <c r="T858" i="2"/>
  <c r="S858" i="2"/>
  <c r="T1548" i="2"/>
  <c r="S1548" i="2"/>
  <c r="Q1437" i="2"/>
  <c r="S1437" i="2" s="1"/>
  <c r="V1437" i="2"/>
  <c r="T1600" i="2"/>
  <c r="S1600" i="2"/>
  <c r="Q1433" i="2"/>
  <c r="V1433" i="2"/>
  <c r="T451" i="2"/>
  <c r="Q871" i="2"/>
  <c r="S871" i="2" s="1"/>
  <c r="V871" i="2"/>
  <c r="Q392" i="2"/>
  <c r="S392" i="2" s="1"/>
  <c r="V392" i="2"/>
  <c r="Q183" i="2"/>
  <c r="S183" i="2" s="1"/>
  <c r="V183" i="2"/>
  <c r="T1150" i="2"/>
  <c r="S1150" i="2"/>
  <c r="Q1093" i="2"/>
  <c r="S1093" i="2" s="1"/>
  <c r="V1093" i="2"/>
  <c r="Q1418" i="2"/>
  <c r="V1418" i="2"/>
  <c r="T1411" i="2"/>
  <c r="S1411" i="2"/>
  <c r="Q1144" i="2"/>
  <c r="V1144" i="2"/>
  <c r="T1350" i="2"/>
  <c r="S1350" i="2"/>
  <c r="T493" i="2"/>
  <c r="S493" i="2"/>
  <c r="Q1177" i="2"/>
  <c r="S1177" i="2" s="1"/>
  <c r="V1177" i="2"/>
  <c r="Q128" i="2"/>
  <c r="S128" i="2" s="1"/>
  <c r="V128" i="2"/>
  <c r="Q111" i="2"/>
  <c r="S111" i="2" s="1"/>
  <c r="V111" i="2"/>
  <c r="Q704" i="2"/>
  <c r="V704" i="2"/>
  <c r="Q1255" i="2"/>
  <c r="V1255" i="2"/>
  <c r="T61" i="2"/>
  <c r="S61" i="2"/>
  <c r="Q1286" i="2"/>
  <c r="S1286" i="2" s="1"/>
  <c r="V1286" i="2"/>
  <c r="S1261" i="2"/>
  <c r="T1037" i="2"/>
  <c r="S1037" i="2"/>
  <c r="S333" i="2"/>
  <c r="T1408" i="2"/>
  <c r="S1408" i="2"/>
  <c r="T229" i="2"/>
  <c r="T486" i="2"/>
  <c r="S486" i="2"/>
  <c r="T1236" i="2"/>
  <c r="S1236" i="2"/>
  <c r="T102" i="2"/>
  <c r="T761" i="2"/>
  <c r="S761" i="2"/>
  <c r="T191" i="2"/>
  <c r="T402" i="2"/>
  <c r="Q1268" i="2"/>
  <c r="V1268" i="2"/>
  <c r="T1327" i="2"/>
  <c r="S1327" i="2"/>
  <c r="Q1365" i="2"/>
  <c r="V1365" i="2"/>
  <c r="T1467" i="2"/>
  <c r="S1467" i="2"/>
  <c r="Q1288" i="2"/>
  <c r="V1288" i="2"/>
  <c r="Q387" i="2"/>
  <c r="S387" i="2" s="1"/>
  <c r="V387" i="2"/>
  <c r="Q511" i="2"/>
  <c r="V511" i="2"/>
  <c r="Q915" i="2"/>
  <c r="V915" i="2"/>
  <c r="T43" i="2"/>
  <c r="S43" i="2"/>
  <c r="Q1488" i="2"/>
  <c r="S1488" i="2" s="1"/>
  <c r="V1488" i="2"/>
  <c r="T347" i="2"/>
  <c r="S347" i="2"/>
  <c r="T510" i="2"/>
  <c r="S510" i="2"/>
  <c r="Q520" i="2"/>
  <c r="V520" i="2"/>
  <c r="Q1373" i="2"/>
  <c r="V1373" i="2"/>
  <c r="V1569" i="2"/>
  <c r="V34" i="2"/>
  <c r="V268" i="2"/>
  <c r="V321" i="2"/>
  <c r="V493" i="2"/>
  <c r="V696" i="2"/>
  <c r="V726" i="2"/>
  <c r="V793" i="2"/>
  <c r="V856" i="2"/>
  <c r="V920" i="2"/>
  <c r="V986" i="2"/>
  <c r="V1051" i="2"/>
  <c r="V1178" i="2"/>
  <c r="V1242" i="2"/>
  <c r="V1305" i="2"/>
  <c r="V1406" i="2"/>
  <c r="V1463" i="2"/>
  <c r="V1504" i="2"/>
  <c r="V121" i="2"/>
  <c r="V167" i="2"/>
  <c r="V173" i="2"/>
  <c r="V398" i="2"/>
  <c r="V437" i="2"/>
  <c r="V46" i="2"/>
  <c r="V282" i="2"/>
  <c r="V480" i="2"/>
  <c r="V671" i="2"/>
  <c r="V746" i="2"/>
  <c r="V841" i="2"/>
  <c r="V995" i="2"/>
  <c r="V1517" i="2"/>
  <c r="V1596" i="2"/>
  <c r="V70" i="2"/>
  <c r="V314" i="2"/>
  <c r="V510" i="2"/>
  <c r="V687" i="2"/>
  <c r="V840" i="2"/>
  <c r="V914" i="2"/>
  <c r="V996" i="2"/>
  <c r="V1133" i="2"/>
  <c r="V1244" i="2"/>
  <c r="V1371" i="2"/>
  <c r="V1408" i="2"/>
  <c r="V1499" i="2"/>
  <c r="V115" i="2"/>
  <c r="V203" i="2"/>
  <c r="V219" i="2"/>
  <c r="V439" i="2"/>
  <c r="V1560" i="2"/>
  <c r="V86" i="2"/>
  <c r="V482" i="2"/>
  <c r="V740" i="2"/>
  <c r="V927" i="2"/>
  <c r="V1078" i="2"/>
  <c r="V1254" i="2"/>
  <c r="V1436" i="2"/>
  <c r="V132" i="2"/>
  <c r="V30" i="2"/>
  <c r="V483" i="2"/>
  <c r="V187" i="2"/>
  <c r="V890" i="2"/>
  <c r="V1426" i="2"/>
  <c r="V1515" i="2"/>
  <c r="V328" i="2"/>
  <c r="V1204" i="2"/>
  <c r="V1171" i="2"/>
  <c r="V1314" i="2"/>
  <c r="V1466" i="2"/>
  <c r="V1459" i="2"/>
  <c r="V1538" i="2"/>
  <c r="V863" i="2"/>
  <c r="V208" i="2"/>
  <c r="V833" i="2"/>
  <c r="V1159" i="2"/>
  <c r="V239" i="2"/>
  <c r="V904" i="2"/>
  <c r="V336" i="2"/>
  <c r="V1233" i="2"/>
  <c r="V983" i="2"/>
  <c r="V1403" i="2"/>
  <c r="V960" i="2"/>
  <c r="V152" i="2"/>
  <c r="V50" i="2"/>
  <c r="V466" i="2"/>
  <c r="V750" i="2"/>
  <c r="V934" i="2"/>
  <c r="V1037" i="2"/>
  <c r="V1195" i="2"/>
  <c r="V805" i="2"/>
  <c r="V1050" i="2"/>
  <c r="Q385" i="2"/>
  <c r="S385" i="2" s="1"/>
  <c r="V385" i="2"/>
  <c r="T1217" i="2"/>
  <c r="S1217" i="2"/>
  <c r="Q1124" i="2"/>
  <c r="V1124" i="2"/>
  <c r="Q1081" i="2"/>
  <c r="S1081" i="2" s="1"/>
  <c r="V1081" i="2"/>
  <c r="T1369" i="2"/>
  <c r="S1369" i="2"/>
  <c r="T535" i="2"/>
  <c r="S535" i="2"/>
  <c r="Q452" i="2"/>
  <c r="S452" i="2" s="1"/>
  <c r="V452" i="2"/>
  <c r="T457" i="2"/>
  <c r="T142" i="2"/>
  <c r="T998" i="2"/>
  <c r="S998" i="2"/>
  <c r="T933" i="2"/>
  <c r="S933" i="2"/>
  <c r="T986" i="2"/>
  <c r="S986" i="2"/>
  <c r="Q349" i="2"/>
  <c r="S349" i="2" s="1"/>
  <c r="V349" i="2"/>
  <c r="T186" i="2"/>
  <c r="Q733" i="2"/>
  <c r="V733" i="2"/>
  <c r="Q447" i="2"/>
  <c r="S447" i="2" s="1"/>
  <c r="V447" i="2"/>
  <c r="Q1522" i="2"/>
  <c r="V1522" i="2"/>
  <c r="T106" i="2"/>
  <c r="Q1528" i="2"/>
  <c r="S1528" i="2" s="1"/>
  <c r="V1528" i="2"/>
  <c r="T1002" i="2"/>
  <c r="S1002" i="2"/>
  <c r="T989" i="2"/>
  <c r="S989" i="2"/>
  <c r="T735" i="2"/>
  <c r="S735" i="2"/>
  <c r="V1119" i="2"/>
  <c r="Q854" i="2"/>
  <c r="V854" i="2"/>
  <c r="T673" i="2"/>
  <c r="S673" i="2"/>
  <c r="T1591" i="2"/>
  <c r="S1591" i="2"/>
  <c r="Q1551" i="2"/>
  <c r="V1551" i="2"/>
  <c r="Q421" i="2"/>
  <c r="S421" i="2" s="1"/>
  <c r="V421" i="2"/>
  <c r="Q1374" i="2"/>
  <c r="V1374" i="2"/>
  <c r="Q774" i="2"/>
  <c r="V774" i="2"/>
  <c r="Q455" i="2"/>
  <c r="S455" i="2" s="1"/>
  <c r="V455" i="2"/>
  <c r="T376" i="2"/>
  <c r="Q163" i="2"/>
  <c r="S163" i="2" s="1"/>
  <c r="Q1424" i="2"/>
  <c r="V1424" i="2"/>
  <c r="T1147" i="2"/>
  <c r="S1147" i="2"/>
  <c r="T1321" i="2"/>
  <c r="S1321" i="2"/>
  <c r="T83" i="2"/>
  <c r="S83" i="2"/>
  <c r="Q1174" i="2"/>
  <c r="V1174" i="2"/>
  <c r="Q58" i="2"/>
  <c r="V58" i="2"/>
  <c r="T261" i="2"/>
  <c r="S261" i="2"/>
  <c r="Q1341" i="2"/>
  <c r="V1341" i="2"/>
  <c r="Q156" i="2"/>
  <c r="S156" i="2" s="1"/>
  <c r="V156" i="2"/>
  <c r="Q178" i="2"/>
  <c r="S178" i="2" s="1"/>
  <c r="V178" i="2"/>
  <c r="Q832" i="2"/>
  <c r="V832" i="2"/>
  <c r="Q1132" i="2"/>
  <c r="V1132" i="2"/>
  <c r="Q348" i="2"/>
  <c r="V348" i="2"/>
  <c r="S547" i="2"/>
  <c r="T1155" i="2"/>
  <c r="S1155" i="2"/>
  <c r="T153" i="2"/>
  <c r="Q1117" i="2"/>
  <c r="V1117" i="2"/>
  <c r="T1315" i="2"/>
  <c r="S1315" i="2"/>
  <c r="Q472" i="2"/>
  <c r="Q39" i="2"/>
  <c r="S39" i="2" s="1"/>
  <c r="V39" i="2"/>
  <c r="Q764" i="2"/>
  <c r="S764" i="2" s="1"/>
  <c r="V764" i="2"/>
  <c r="Q667" i="2"/>
  <c r="S667" i="2" s="1"/>
  <c r="V667" i="2"/>
  <c r="T406" i="2"/>
  <c r="T808" i="2"/>
  <c r="S808" i="2"/>
  <c r="T386" i="2"/>
  <c r="T280" i="2"/>
  <c r="S280" i="2"/>
  <c r="T94" i="2"/>
  <c r="Q6" i="2"/>
  <c r="V6" i="2"/>
  <c r="Q1324" i="2"/>
  <c r="V1324" i="2"/>
  <c r="T1027" i="2"/>
  <c r="S1027" i="2"/>
  <c r="S288" i="2"/>
  <c r="Q1586" i="2"/>
  <c r="V1586" i="2"/>
  <c r="Q136" i="2"/>
  <c r="S136" i="2" s="1"/>
  <c r="V136" i="2"/>
  <c r="T842" i="2"/>
  <c r="S842" i="2"/>
  <c r="T1413" i="2"/>
  <c r="S1413" i="2"/>
  <c r="T364" i="2"/>
  <c r="Q259" i="2"/>
  <c r="V259" i="2"/>
  <c r="Q943" i="2"/>
  <c r="V943" i="2"/>
  <c r="Q691" i="2"/>
  <c r="V691" i="2"/>
  <c r="T437" i="2"/>
  <c r="T961" i="2"/>
  <c r="S961" i="2"/>
  <c r="T1033" i="2"/>
  <c r="S1033" i="2"/>
  <c r="Q1084" i="2"/>
  <c r="V1084" i="2"/>
  <c r="T1199" i="2"/>
  <c r="S1199" i="2"/>
  <c r="T1050" i="2"/>
  <c r="S1050" i="2"/>
  <c r="Q418" i="2"/>
  <c r="S418" i="2" s="1"/>
  <c r="V418" i="2"/>
  <c r="T448" i="2"/>
  <c r="T1440" i="2"/>
  <c r="S1440" i="2"/>
  <c r="T997" i="2"/>
  <c r="S997" i="2"/>
  <c r="Q130" i="2"/>
  <c r="S130" i="2" s="1"/>
  <c r="V130" i="2"/>
  <c r="Q271" i="2"/>
  <c r="V271" i="2"/>
  <c r="Q138" i="2"/>
  <c r="S138" i="2" s="1"/>
  <c r="V138" i="2"/>
  <c r="Q1265" i="2"/>
  <c r="V1265" i="2"/>
  <c r="Q470" i="2"/>
  <c r="S470" i="2" s="1"/>
  <c r="V470" i="2"/>
  <c r="T519" i="2"/>
  <c r="S519" i="2"/>
  <c r="T41" i="2"/>
  <c r="S41" i="2"/>
  <c r="T221" i="2"/>
  <c r="T1504" i="2"/>
  <c r="S1504" i="2"/>
  <c r="T1377" i="2"/>
  <c r="S1377" i="2"/>
  <c r="T60" i="2"/>
  <c r="S60" i="2"/>
  <c r="T1561" i="2"/>
  <c r="S1561" i="2"/>
  <c r="Q1319" i="2"/>
  <c r="V1319" i="2"/>
  <c r="Q98" i="2"/>
  <c r="S98" i="2" s="1"/>
  <c r="V98" i="2"/>
  <c r="T1284" i="2"/>
  <c r="S1284" i="2"/>
  <c r="Q9" i="2"/>
  <c r="S9" i="2" s="1"/>
  <c r="V9" i="2"/>
  <c r="T70" i="2"/>
  <c r="S70" i="2"/>
  <c r="T877" i="2"/>
  <c r="S877" i="2"/>
  <c r="Q1238" i="2"/>
  <c r="V1238" i="2"/>
  <c r="Q1387" i="2"/>
  <c r="S1387" i="2" s="1"/>
  <c r="V1387" i="2"/>
  <c r="Q1451" i="2"/>
  <c r="V1451" i="2"/>
  <c r="T1159" i="2"/>
  <c r="S1159" i="2"/>
  <c r="Q251" i="2"/>
  <c r="V251" i="2"/>
  <c r="Q1168" i="2"/>
  <c r="V1168" i="2"/>
  <c r="Q839" i="2"/>
  <c r="V839" i="2"/>
  <c r="Q870" i="2"/>
  <c r="S870" i="2" s="1"/>
  <c r="V870" i="2"/>
  <c r="T517" i="2"/>
  <c r="S517" i="2"/>
  <c r="T1208" i="2"/>
  <c r="S1208" i="2"/>
  <c r="T361" i="2"/>
  <c r="Q497" i="2"/>
  <c r="S497" i="2" s="1"/>
  <c r="V497" i="2"/>
  <c r="V248" i="2"/>
  <c r="V153" i="2"/>
  <c r="V738" i="2"/>
  <c r="V1535" i="2"/>
  <c r="V735" i="2"/>
  <c r="V757" i="2"/>
  <c r="Q860" i="2"/>
  <c r="V860" i="2"/>
  <c r="Q1392" i="2"/>
  <c r="V1392" i="2"/>
  <c r="T210" i="2"/>
  <c r="Q1282" i="2"/>
  <c r="V1282" i="2"/>
  <c r="Q303" i="2"/>
  <c r="V303" i="2"/>
  <c r="Q1085" i="2"/>
  <c r="V1085" i="2"/>
  <c r="Q378" i="2"/>
  <c r="S378" i="2" s="1"/>
  <c r="V378" i="2"/>
  <c r="T663" i="2"/>
  <c r="S663" i="2"/>
  <c r="Q1055" i="2"/>
  <c r="S1055" i="2" s="1"/>
  <c r="V1055" i="2"/>
  <c r="Q1432" i="2"/>
  <c r="V1432" i="2"/>
  <c r="Q731" i="2"/>
  <c r="V731" i="2"/>
  <c r="Q1512" i="2"/>
  <c r="V1512" i="2"/>
  <c r="Q861" i="2"/>
  <c r="V861" i="2"/>
  <c r="Q164" i="2"/>
  <c r="S164" i="2" s="1"/>
  <c r="V164" i="2"/>
  <c r="T235" i="2"/>
  <c r="T36" i="2"/>
  <c r="S36" i="2"/>
  <c r="Q64" i="2"/>
  <c r="V64" i="2"/>
  <c r="Q257" i="2"/>
  <c r="S257" i="2" s="1"/>
  <c r="V257" i="2"/>
  <c r="T1401" i="2"/>
  <c r="S1401" i="2"/>
  <c r="T1370" i="2"/>
  <c r="S1370" i="2"/>
  <c r="T34" i="2"/>
  <c r="S34" i="2"/>
  <c r="T1599" i="2"/>
  <c r="S1599" i="2"/>
  <c r="Q1079" i="2"/>
  <c r="V1079" i="2"/>
  <c r="Q1056" i="2"/>
  <c r="V1056" i="2"/>
  <c r="T680" i="2"/>
  <c r="S680" i="2"/>
  <c r="S690" i="2"/>
  <c r="T1180" i="2"/>
  <c r="S1180" i="2"/>
  <c r="Q236" i="2"/>
  <c r="S236" i="2" s="1"/>
  <c r="V236" i="2"/>
  <c r="Q135" i="2"/>
  <c r="S135" i="2" s="1"/>
  <c r="V135" i="2"/>
  <c r="T11" i="2"/>
  <c r="S11" i="2"/>
  <c r="Q1070" i="2"/>
  <c r="V1070" i="2"/>
  <c r="T99" i="2"/>
  <c r="T895" i="2"/>
  <c r="S895" i="2"/>
  <c r="Q279" i="2"/>
  <c r="S279" i="2" s="1"/>
  <c r="V279" i="2"/>
  <c r="T712" i="2"/>
  <c r="S712" i="2"/>
  <c r="T121" i="2"/>
  <c r="Q1049" i="2"/>
  <c r="V1049" i="2"/>
  <c r="T87" i="2"/>
  <c r="S87" i="2"/>
  <c r="T523" i="2"/>
  <c r="S523" i="2"/>
  <c r="S1277" i="2"/>
  <c r="Q713" i="2"/>
  <c r="V713" i="2"/>
  <c r="Q1554" i="2"/>
  <c r="V1554" i="2"/>
  <c r="Q1270" i="2"/>
  <c r="V1270" i="2"/>
  <c r="Q131" i="2"/>
  <c r="S131" i="2" s="1"/>
  <c r="V131" i="2"/>
  <c r="Q436" i="2"/>
  <c r="S436" i="2" s="1"/>
  <c r="V436" i="2"/>
  <c r="S1349" i="2"/>
  <c r="Q917" i="2"/>
  <c r="V917" i="2"/>
  <c r="T3" i="2"/>
  <c r="S3" i="2"/>
  <c r="T1357" i="2"/>
  <c r="S1357" i="2"/>
  <c r="Q458" i="2"/>
  <c r="S458" i="2" s="1"/>
  <c r="V458" i="2"/>
  <c r="T373" i="2"/>
  <c r="Q1578" i="2"/>
  <c r="V1578" i="2"/>
  <c r="Q217" i="2"/>
  <c r="S217" i="2" s="1"/>
  <c r="V217" i="2"/>
  <c r="Q1294" i="2"/>
  <c r="V1294" i="2"/>
  <c r="Q1423" i="2"/>
  <c r="V1423" i="2"/>
  <c r="Q125" i="2"/>
  <c r="S125" i="2" s="1"/>
  <c r="V125" i="2"/>
  <c r="T168" i="2"/>
  <c r="T1515" i="2"/>
  <c r="S1515" i="2"/>
  <c r="Q945" i="2"/>
  <c r="V945" i="2"/>
  <c r="T1127" i="2"/>
  <c r="S1127" i="2"/>
  <c r="Q1473" i="2"/>
  <c r="V1473" i="2"/>
  <c r="Q300" i="2"/>
  <c r="V300" i="2"/>
  <c r="Q849" i="2"/>
  <c r="V849" i="2"/>
  <c r="T1394" i="2"/>
  <c r="S1394" i="2"/>
  <c r="T1585" i="2"/>
  <c r="S1585" i="2"/>
  <c r="Q397" i="2"/>
  <c r="S397" i="2" s="1"/>
  <c r="V397" i="2"/>
  <c r="Q489" i="2"/>
  <c r="V489" i="2"/>
  <c r="T207" i="2"/>
  <c r="T1247" i="2"/>
  <c r="S1247" i="2"/>
  <c r="Q1496" i="2"/>
  <c r="V1496" i="2"/>
  <c r="Q1476" i="2"/>
  <c r="V1476" i="2"/>
  <c r="Q767" i="2"/>
  <c r="V767" i="2"/>
  <c r="Q928" i="2"/>
  <c r="V928" i="2"/>
  <c r="T208" i="2"/>
  <c r="T314" i="2"/>
  <c r="S314" i="2"/>
  <c r="T467" i="2"/>
  <c r="S467" i="2"/>
  <c r="Q359" i="2"/>
  <c r="S359" i="2" s="1"/>
  <c r="V359" i="2"/>
  <c r="Q1442" i="2"/>
  <c r="V1442" i="2"/>
  <c r="Q478" i="2"/>
  <c r="V478" i="2"/>
  <c r="Q884" i="2"/>
  <c r="V884" i="2"/>
  <c r="T412" i="2"/>
  <c r="Q20" i="2"/>
  <c r="V20" i="2"/>
  <c r="Q154" i="2"/>
  <c r="S154" i="2" s="1"/>
  <c r="V154" i="2"/>
  <c r="Q491" i="2"/>
  <c r="V491" i="2"/>
  <c r="Q460" i="2"/>
  <c r="V460" i="2"/>
  <c r="Q734" i="2"/>
  <c r="V734" i="2"/>
  <c r="T942" i="2"/>
  <c r="T833" i="2"/>
  <c r="S833" i="2"/>
  <c r="T177" i="2"/>
  <c r="T209" i="2"/>
  <c r="T32" i="2"/>
  <c r="S32" i="2"/>
  <c r="T308" i="2"/>
  <c r="S308" i="2"/>
  <c r="T868" i="2"/>
  <c r="S868" i="2"/>
  <c r="S777" i="2"/>
  <c r="S1187" i="2"/>
  <c r="Q918" i="2"/>
  <c r="S918" i="2" s="1"/>
  <c r="V918" i="2"/>
  <c r="S1276" i="2"/>
  <c r="Q425" i="2"/>
  <c r="S425" i="2" s="1"/>
  <c r="V425" i="2"/>
  <c r="Q124" i="2"/>
  <c r="S124" i="2" s="1"/>
  <c r="V124" i="2"/>
  <c r="Q1151" i="2"/>
  <c r="S1151" i="2" s="1"/>
  <c r="V1151" i="2"/>
  <c r="Q1375" i="2"/>
  <c r="V1375" i="2"/>
  <c r="Q912" i="2"/>
  <c r="S912" i="2" s="1"/>
  <c r="V912" i="2"/>
  <c r="Q500" i="2"/>
  <c r="V500" i="2"/>
  <c r="Q1237" i="2"/>
  <c r="V1237" i="2"/>
  <c r="Q999" i="2"/>
  <c r="V999" i="2"/>
  <c r="T427" i="2"/>
  <c r="Q404" i="2"/>
  <c r="S404" i="2" s="1"/>
  <c r="V404" i="2"/>
  <c r="Q263" i="2"/>
  <c r="V263" i="2"/>
  <c r="Q1146" i="2"/>
  <c r="V1146" i="2"/>
  <c r="Q434" i="2"/>
  <c r="S434" i="2" s="1"/>
  <c r="V434" i="2"/>
  <c r="T1316" i="2"/>
  <c r="S1316" i="2"/>
  <c r="T1188" i="2"/>
  <c r="S1188" i="2"/>
  <c r="T393" i="2"/>
  <c r="Q1191" i="2"/>
  <c r="V1191" i="2"/>
  <c r="T1379" i="2"/>
  <c r="S1379" i="2"/>
  <c r="T541" i="2"/>
  <c r="S541" i="2"/>
  <c r="Q821" i="2"/>
  <c r="S821" i="2" s="1"/>
  <c r="V821" i="2"/>
  <c r="T726" i="2"/>
  <c r="S726" i="2"/>
  <c r="Q768" i="2"/>
  <c r="S768" i="2" s="1"/>
  <c r="V768" i="2"/>
  <c r="Q545" i="2"/>
  <c r="V545" i="2"/>
  <c r="Q351" i="2"/>
  <c r="S351" i="2" s="1"/>
  <c r="V351" i="2"/>
  <c r="T740" i="2"/>
  <c r="S740" i="2"/>
  <c r="Q38" i="2"/>
  <c r="V38" i="2"/>
  <c r="T745" i="2"/>
  <c r="S745" i="2"/>
  <c r="T1521" i="2"/>
  <c r="S1521" i="2"/>
  <c r="Q1189" i="2"/>
  <c r="V1189" i="2"/>
  <c r="Q683" i="2"/>
  <c r="V683" i="2"/>
  <c r="Q925" i="2"/>
  <c r="V925" i="2"/>
  <c r="T505" i="2"/>
  <c r="S505" i="2"/>
  <c r="S756" i="2"/>
  <c r="S962" i="2"/>
  <c r="Q160" i="2"/>
  <c r="S160" i="2" s="1"/>
  <c r="V160" i="2"/>
  <c r="Q681" i="2"/>
  <c r="S681" i="2" s="1"/>
  <c r="V681" i="2"/>
  <c r="T1425" i="2"/>
  <c r="S1425" i="2"/>
  <c r="Q1152" i="2"/>
  <c r="S1152" i="2" s="1"/>
  <c r="V1152" i="2"/>
  <c r="Q459" i="2"/>
  <c r="V459" i="2"/>
  <c r="T881" i="2"/>
  <c r="S881" i="2"/>
  <c r="Q982" i="2"/>
  <c r="S982" i="2" s="1"/>
  <c r="V982" i="2"/>
  <c r="T1579" i="2"/>
  <c r="S1579" i="2"/>
  <c r="Q1477" i="2"/>
  <c r="V1477" i="2"/>
  <c r="T1466" i="2"/>
  <c r="S1466" i="2"/>
  <c r="T508" i="2"/>
  <c r="T1343" i="2"/>
  <c r="S1343" i="2"/>
  <c r="Q213" i="2"/>
  <c r="S213" i="2" s="1"/>
  <c r="V213" i="2"/>
  <c r="Q719" i="2"/>
  <c r="S719" i="2" s="1"/>
  <c r="V719" i="2"/>
  <c r="Q202" i="2"/>
  <c r="S202" i="2" s="1"/>
  <c r="V202" i="2"/>
  <c r="Q1067" i="2"/>
  <c r="V1067" i="2"/>
  <c r="T876" i="2"/>
  <c r="S876" i="2"/>
  <c r="Q206" i="2"/>
  <c r="S206" i="2" s="1"/>
  <c r="V206" i="2"/>
  <c r="T146" i="2"/>
  <c r="Q1323" i="2"/>
  <c r="V1323" i="2"/>
  <c r="Q195" i="2"/>
  <c r="S195" i="2" s="1"/>
  <c r="V195" i="2"/>
  <c r="T173" i="2"/>
  <c r="T275" i="2"/>
  <c r="S275" i="2"/>
  <c r="Q1008" i="2"/>
  <c r="V1008" i="2"/>
  <c r="Q699" i="2"/>
  <c r="S699" i="2" s="1"/>
  <c r="V699" i="2"/>
  <c r="Q1384" i="2"/>
  <c r="V1384" i="2"/>
  <c r="Q891" i="2"/>
  <c r="V891" i="2"/>
  <c r="Q521" i="2"/>
  <c r="V521" i="2"/>
  <c r="T981" i="2"/>
  <c r="S981" i="2"/>
  <c r="T1019" i="2"/>
  <c r="S1019" i="2"/>
  <c r="Q109" i="2"/>
  <c r="S109" i="2" s="1"/>
  <c r="V109" i="2"/>
  <c r="T755" i="2"/>
  <c r="S755" i="2"/>
  <c r="Q1544" i="2"/>
  <c r="V1544" i="2"/>
  <c r="Q684" i="2"/>
  <c r="V684" i="2"/>
  <c r="Q1156" i="2"/>
  <c r="V1156" i="2"/>
  <c r="Q955" i="2"/>
  <c r="V955" i="2"/>
  <c r="V1581" i="2"/>
  <c r="V45" i="2"/>
  <c r="V261" i="2"/>
  <c r="V329" i="2"/>
  <c r="V503" i="2"/>
  <c r="V670" i="2"/>
  <c r="V737" i="2"/>
  <c r="V800" i="2"/>
  <c r="V865" i="2"/>
  <c r="V931" i="2"/>
  <c r="V994" i="2"/>
  <c r="V1057" i="2"/>
  <c r="V1114" i="2"/>
  <c r="V1183" i="2"/>
  <c r="V1252" i="2"/>
  <c r="V1313" i="2"/>
  <c r="V1361" i="2"/>
  <c r="V1472" i="2"/>
  <c r="V350" i="2"/>
  <c r="V1540" i="2"/>
  <c r="V53" i="2"/>
  <c r="V289" i="2"/>
  <c r="V487" i="2"/>
  <c r="V679" i="2"/>
  <c r="V754" i="2"/>
  <c r="V842" i="2"/>
  <c r="V921" i="2"/>
  <c r="V1002" i="2"/>
  <c r="V5" i="2"/>
  <c r="V78" i="2"/>
  <c r="V323" i="2"/>
  <c r="V518" i="2"/>
  <c r="V698" i="2"/>
  <c r="V763" i="2"/>
  <c r="V843" i="2"/>
  <c r="V926" i="2"/>
  <c r="V1147" i="2"/>
  <c r="V1261" i="2"/>
  <c r="V1572" i="2"/>
  <c r="V256" i="2"/>
  <c r="V496" i="2"/>
  <c r="V756" i="2"/>
  <c r="V933" i="2"/>
  <c r="V1121" i="2"/>
  <c r="V1269" i="2"/>
  <c r="V1444" i="2"/>
  <c r="V204" i="2"/>
  <c r="V49" i="2"/>
  <c r="V490" i="2"/>
  <c r="V1166" i="2"/>
  <c r="V448" i="2"/>
  <c r="V877" i="2"/>
  <c r="V159" i="2"/>
  <c r="V717" i="2"/>
  <c r="V1241" i="2"/>
  <c r="V235" i="2"/>
  <c r="V1150" i="2"/>
  <c r="V1370" i="2"/>
  <c r="V209" i="2"/>
  <c r="V361" i="2"/>
  <c r="V451" i="2"/>
  <c r="V103" i="2"/>
  <c r="V191" i="2"/>
  <c r="V835" i="2"/>
  <c r="V1495" i="2"/>
  <c r="V1575" i="2"/>
  <c r="V993" i="2"/>
  <c r="V402" i="2"/>
  <c r="V852" i="2"/>
  <c r="V942" i="2"/>
  <c r="V523" i="2"/>
  <c r="V1399" i="2"/>
  <c r="V1005" i="2"/>
  <c r="V157" i="2"/>
  <c r="V1485" i="2"/>
  <c r="V1000" i="2"/>
  <c r="V221" i="2"/>
  <c r="V57" i="2"/>
  <c r="V505" i="2"/>
  <c r="V766" i="2"/>
  <c r="V941" i="2"/>
  <c r="V1069" i="2"/>
  <c r="V1326" i="2"/>
  <c r="V1411" i="2"/>
  <c r="V104" i="2"/>
  <c r="V923" i="2"/>
  <c r="T864" i="2"/>
  <c r="S864" i="2"/>
  <c r="T1060" i="2"/>
  <c r="S1060" i="2"/>
  <c r="T232" i="2"/>
  <c r="T439" i="2"/>
  <c r="T1242" i="2"/>
  <c r="S1242" i="2"/>
  <c r="Q1366" i="2"/>
  <c r="V1366" i="2"/>
  <c r="Q705" i="2"/>
  <c r="V705" i="2"/>
  <c r="Q1537" i="2"/>
  <c r="V1537" i="2"/>
  <c r="Q1122" i="2"/>
  <c r="V1122" i="2"/>
  <c r="Q948" i="2"/>
  <c r="V948" i="2"/>
  <c r="Q1287" i="2"/>
  <c r="S1287" i="2" s="1"/>
  <c r="V1287" i="2"/>
  <c r="Q855" i="2"/>
  <c r="S855" i="2" s="1"/>
  <c r="V855" i="2"/>
  <c r="Q1307" i="2"/>
  <c r="V1307" i="2"/>
  <c r="Q773" i="2"/>
  <c r="V773" i="2"/>
  <c r="Q254" i="2"/>
  <c r="S254" i="2" s="1"/>
  <c r="V254" i="2"/>
  <c r="Q498" i="2"/>
  <c r="V498" i="2"/>
  <c r="Q1143" i="2"/>
  <c r="V1143" i="2"/>
  <c r="T794" i="2"/>
  <c r="S794" i="2"/>
  <c r="Q1228" i="2"/>
  <c r="V1228" i="2"/>
  <c r="Q17" i="2"/>
  <c r="V17" i="2"/>
  <c r="T1014" i="2"/>
  <c r="S1014" i="2"/>
  <c r="Q668" i="2"/>
  <c r="V668" i="2"/>
  <c r="Q1464" i="2"/>
  <c r="V1464" i="2"/>
  <c r="T306" i="2"/>
  <c r="S306" i="2"/>
  <c r="Q26" i="2"/>
  <c r="V26" i="2"/>
  <c r="Q405" i="2"/>
  <c r="S405" i="2" s="1"/>
  <c r="V405" i="2"/>
  <c r="Q967" i="2"/>
  <c r="S967" i="2" s="1"/>
  <c r="V967" i="2"/>
  <c r="T1583" i="2"/>
  <c r="S1583" i="2"/>
  <c r="T996" i="2"/>
  <c r="S996" i="2"/>
  <c r="T1474" i="2"/>
  <c r="S1474" i="2"/>
  <c r="T1136" i="2"/>
  <c r="S1136" i="2"/>
  <c r="Q1395" i="2"/>
  <c r="V1395" i="2"/>
  <c r="Q1470" i="2"/>
  <c r="V1470" i="2"/>
  <c r="T1317" i="2"/>
  <c r="S1317" i="2"/>
  <c r="S670" i="2"/>
  <c r="Q307" i="2"/>
  <c r="S307" i="2" s="1"/>
  <c r="V307" i="2"/>
  <c r="T958" i="2"/>
  <c r="S958" i="2"/>
  <c r="Q797" i="2"/>
  <c r="V797" i="2"/>
  <c r="T747" i="2"/>
  <c r="S747" i="2"/>
  <c r="Q181" i="2"/>
  <c r="S181" i="2" s="1"/>
  <c r="V181" i="2"/>
  <c r="V1576" i="2"/>
  <c r="V718" i="2"/>
  <c r="V495" i="2"/>
  <c r="V724" i="2"/>
  <c r="T269" i="2"/>
  <c r="S269" i="2"/>
  <c r="T1570" i="2"/>
  <c r="S1570" i="2"/>
  <c r="S732" i="2"/>
  <c r="T1109" i="2"/>
  <c r="S1109" i="2"/>
  <c r="T752" i="2"/>
  <c r="S752" i="2"/>
  <c r="Q1462" i="2"/>
  <c r="V1462" i="2"/>
  <c r="Q1333" i="2"/>
  <c r="V1333" i="2"/>
  <c r="T1211" i="2"/>
  <c r="S1211" i="2"/>
  <c r="Q1004" i="2"/>
  <c r="V1004" i="2"/>
  <c r="T399" i="2"/>
  <c r="T215" i="2"/>
  <c r="Q664" i="2"/>
  <c r="V664" i="2"/>
  <c r="Q2" i="2"/>
  <c r="V2" i="2"/>
  <c r="Q1447" i="2"/>
  <c r="S1447" i="2" s="1"/>
  <c r="V1447" i="2"/>
  <c r="T859" i="2"/>
  <c r="S859" i="2"/>
  <c r="Q903" i="2"/>
  <c r="V903" i="2"/>
  <c r="Q1359" i="2"/>
  <c r="V1359" i="2"/>
  <c r="Q380" i="2"/>
  <c r="S380" i="2" s="1"/>
  <c r="V380" i="2"/>
  <c r="Q534" i="2"/>
  <c r="V534" i="2"/>
  <c r="T1463" i="2"/>
  <c r="S1463" i="2"/>
  <c r="T150" i="2"/>
  <c r="Q748" i="2"/>
  <c r="V748" i="2"/>
  <c r="Q1101" i="2"/>
  <c r="V1101" i="2"/>
  <c r="T863" i="2"/>
  <c r="S863" i="2"/>
  <c r="Q919" i="2"/>
  <c r="V919" i="2"/>
  <c r="T921" i="2"/>
  <c r="S921" i="2"/>
  <c r="Q1149" i="2"/>
  <c r="V1149" i="2"/>
  <c r="Q1410" i="2"/>
  <c r="V1410" i="2"/>
  <c r="T701" i="2"/>
  <c r="S701" i="2"/>
  <c r="T1065" i="2"/>
  <c r="S1065" i="2"/>
  <c r="T262" i="2"/>
  <c r="S262" i="2"/>
  <c r="T865" i="2"/>
  <c r="S865" i="2"/>
  <c r="Q700" i="2"/>
  <c r="V700" i="2"/>
  <c r="T462" i="2"/>
  <c r="S462" i="2"/>
  <c r="T420" i="2"/>
  <c r="Q554" i="2"/>
  <c r="V554" i="2"/>
  <c r="T728" i="2"/>
  <c r="S728" i="2"/>
  <c r="T1428" i="2"/>
  <c r="S1428" i="2"/>
  <c r="Q31" i="2"/>
  <c r="V31" i="2"/>
  <c r="S1262" i="2"/>
  <c r="Q33" i="2"/>
  <c r="V33" i="2"/>
  <c r="T551" i="2"/>
  <c r="S551" i="2"/>
  <c r="Q1088" i="2"/>
  <c r="S1088" i="2" s="1"/>
  <c r="V1088" i="2"/>
  <c r="T1487" i="2"/>
  <c r="S1487" i="2"/>
  <c r="T882" i="2"/>
  <c r="S882" i="2"/>
  <c r="T244" i="2"/>
  <c r="T555" i="2"/>
  <c r="S555" i="2"/>
  <c r="T341" i="2"/>
  <c r="S341" i="2"/>
  <c r="T1564" i="2"/>
  <c r="S1564" i="2"/>
  <c r="T1337" i="2"/>
  <c r="S1337" i="2"/>
  <c r="T1345" i="2"/>
  <c r="S1345" i="2"/>
  <c r="Q507" i="2"/>
  <c r="V507" i="2"/>
  <c r="T1100" i="2"/>
  <c r="S1100" i="2"/>
  <c r="S1048" i="2"/>
  <c r="Q1072" i="2"/>
  <c r="S1072" i="2" s="1"/>
  <c r="V1072" i="2"/>
  <c r="Q707" i="2"/>
  <c r="V707" i="2"/>
  <c r="Q963" i="2"/>
  <c r="S963" i="2" s="1"/>
  <c r="V963" i="2"/>
  <c r="T687" i="2"/>
  <c r="S687" i="2"/>
  <c r="Q35" i="2"/>
  <c r="S35" i="2" s="1"/>
  <c r="V35" i="2"/>
  <c r="Q1044" i="2"/>
  <c r="V1044" i="2"/>
  <c r="T675" i="2"/>
  <c r="S675" i="2"/>
  <c r="Q1446" i="2"/>
  <c r="V1446" i="2"/>
  <c r="T62" i="2"/>
  <c r="S62" i="2"/>
  <c r="T537" i="2"/>
  <c r="S537" i="2"/>
  <c r="Q951" i="2"/>
  <c r="S951" i="2" s="1"/>
  <c r="V951" i="2"/>
  <c r="T1252" i="2"/>
  <c r="S1252" i="2"/>
  <c r="Q1207" i="2"/>
  <c r="V1207" i="2"/>
  <c r="T954" i="2"/>
  <c r="S954" i="2"/>
  <c r="Q1118" i="2"/>
  <c r="S1118" i="2" s="1"/>
  <c r="V1118" i="2"/>
  <c r="Q780" i="2"/>
  <c r="V780" i="2"/>
  <c r="T885" i="2"/>
  <c r="S885" i="2"/>
  <c r="Q1430" i="2"/>
  <c r="V1430" i="2"/>
  <c r="T1510" i="2"/>
  <c r="S1510" i="2"/>
  <c r="Q1040" i="2"/>
  <c r="V1040" i="2"/>
  <c r="Q1251" i="2"/>
  <c r="V1251" i="2"/>
  <c r="Q214" i="2"/>
  <c r="S214" i="2" s="1"/>
  <c r="V214" i="2"/>
  <c r="T1052" i="2"/>
  <c r="S1052" i="2"/>
  <c r="T411" i="2"/>
  <c r="T1532" i="2"/>
  <c r="S1532" i="2"/>
  <c r="Q212" i="2"/>
  <c r="S212" i="2" s="1"/>
  <c r="V212" i="2"/>
  <c r="Q1256" i="2"/>
  <c r="V1256" i="2"/>
  <c r="Q826" i="2"/>
  <c r="V826" i="2"/>
  <c r="T525" i="2"/>
  <c r="S525" i="2"/>
  <c r="Q47" i="2"/>
  <c r="V47" i="2"/>
  <c r="Q716" i="2"/>
  <c r="V716" i="2"/>
  <c r="Q485" i="2"/>
  <c r="V485" i="2"/>
  <c r="Q1407" i="2"/>
  <c r="V1407" i="2"/>
  <c r="T819" i="2"/>
  <c r="S819" i="2"/>
  <c r="T1472" i="2"/>
  <c r="S1472" i="2"/>
  <c r="T328" i="2"/>
  <c r="S328" i="2"/>
  <c r="Q79" i="2"/>
  <c r="V79" i="2"/>
  <c r="Q494" i="2"/>
  <c r="V494" i="2"/>
  <c r="Q949" i="2"/>
  <c r="V949" i="2"/>
  <c r="Q950" i="2"/>
  <c r="V950" i="2"/>
  <c r="T1499" i="2"/>
  <c r="S1499" i="2"/>
  <c r="Q512" i="2"/>
  <c r="S512" i="2" s="1"/>
  <c r="V512" i="2"/>
  <c r="T1404" i="2"/>
  <c r="S1404" i="2"/>
  <c r="T93" i="2"/>
  <c r="Q762" i="2"/>
  <c r="S762" i="2" s="1"/>
  <c r="V762" i="2"/>
  <c r="Q1509" i="2"/>
  <c r="V1509" i="2"/>
  <c r="Q1017" i="2"/>
  <c r="V1017" i="2"/>
  <c r="Q1415" i="2"/>
  <c r="V1415" i="2"/>
  <c r="Q1355" i="2"/>
  <c r="V1355" i="2"/>
  <c r="Q1169" i="2"/>
  <c r="S1169" i="2" s="1"/>
  <c r="V1169" i="2"/>
  <c r="T800" i="2"/>
  <c r="S800" i="2"/>
  <c r="T28" i="2"/>
  <c r="S28" i="2"/>
  <c r="Q1483" i="2"/>
  <c r="S1483" i="2" s="1"/>
  <c r="V1483" i="2"/>
  <c r="Q725" i="2"/>
  <c r="S725" i="2" s="1"/>
  <c r="V725" i="2"/>
  <c r="T1120" i="2"/>
  <c r="S1120" i="2"/>
  <c r="Q1229" i="2"/>
  <c r="V1229" i="2"/>
  <c r="S296" i="2"/>
  <c r="Q1526" i="2"/>
  <c r="S1526" i="2" s="1"/>
  <c r="V1526" i="2"/>
  <c r="Q1099" i="2"/>
  <c r="V1099" i="2"/>
  <c r="Q7" i="2"/>
  <c r="V7" i="2"/>
  <c r="Q277" i="2"/>
  <c r="V277" i="2"/>
  <c r="Q1023" i="2"/>
  <c r="V1023" i="2"/>
  <c r="T256" i="2"/>
  <c r="S256" i="2"/>
  <c r="Q1162" i="2"/>
  <c r="S1162" i="2" s="1"/>
  <c r="V1162" i="2"/>
  <c r="Q44" i="2"/>
  <c r="V44" i="2"/>
  <c r="Q538" i="2"/>
  <c r="V538" i="2"/>
  <c r="Q77" i="2"/>
  <c r="V77" i="2"/>
  <c r="T685" i="2"/>
  <c r="S685" i="2"/>
  <c r="Q1209" i="2"/>
  <c r="V1209" i="2"/>
  <c r="Q1385" i="2"/>
  <c r="V1385" i="2"/>
  <c r="Q816" i="2"/>
  <c r="S816" i="2" s="1"/>
  <c r="V816" i="2"/>
  <c r="Q322" i="2"/>
  <c r="V322" i="2"/>
  <c r="S1010" i="2"/>
  <c r="Q391" i="2"/>
  <c r="S391" i="2" s="1"/>
  <c r="V391" i="2"/>
  <c r="Q1201" i="2"/>
  <c r="V1201" i="2"/>
  <c r="T363" i="2"/>
  <c r="T139" i="2"/>
  <c r="T1130" i="2"/>
  <c r="S1130" i="2"/>
  <c r="Q340" i="2"/>
  <c r="V340" i="2"/>
  <c r="S1015" i="2"/>
  <c r="S905" i="2"/>
  <c r="T440" i="2"/>
  <c r="Q743" i="2"/>
  <c r="V743" i="2"/>
  <c r="T1064" i="2"/>
  <c r="T1518" i="2"/>
  <c r="S1518" i="2"/>
  <c r="V1524" i="2"/>
  <c r="V1600" i="2"/>
  <c r="V52" i="2"/>
  <c r="V273" i="2"/>
  <c r="V337" i="2"/>
  <c r="V508" i="2"/>
  <c r="V745" i="2"/>
  <c r="V807" i="2"/>
  <c r="V937" i="2"/>
  <c r="V1001" i="2"/>
  <c r="V1064" i="2"/>
  <c r="V1198" i="2"/>
  <c r="V1259" i="2"/>
  <c r="V1321" i="2"/>
  <c r="V1414" i="2"/>
  <c r="V91" i="2"/>
  <c r="V222" i="2"/>
  <c r="V390" i="2"/>
  <c r="V1587" i="2"/>
  <c r="V60" i="2"/>
  <c r="V306" i="2"/>
  <c r="V526" i="2"/>
  <c r="V686" i="2"/>
  <c r="V770" i="2"/>
  <c r="V857" i="2"/>
  <c r="V924" i="2"/>
  <c r="V1020" i="2"/>
  <c r="V1534" i="2"/>
  <c r="V250" i="2"/>
  <c r="V339" i="2"/>
  <c r="V529" i="2"/>
  <c r="V712" i="2"/>
  <c r="V771" i="2"/>
  <c r="V850" i="2"/>
  <c r="V932" i="2"/>
  <c r="V1007" i="2"/>
  <c r="V1092" i="2"/>
  <c r="V1157" i="2"/>
  <c r="V1337" i="2"/>
  <c r="V1379" i="2"/>
  <c r="V1467" i="2"/>
  <c r="V1506" i="2"/>
  <c r="V169" i="2"/>
  <c r="V210" i="2"/>
  <c r="V403" i="2"/>
  <c r="V446" i="2"/>
  <c r="V1599" i="2"/>
  <c r="V269" i="2"/>
  <c r="V527" i="2"/>
  <c r="V796" i="2"/>
  <c r="V947" i="2"/>
  <c r="V1127" i="2"/>
  <c r="V1308" i="2"/>
  <c r="V1458" i="2"/>
  <c r="V174" i="2"/>
  <c r="V87" i="2"/>
  <c r="V528" i="2"/>
  <c r="V1317" i="2"/>
  <c r="V198" i="2"/>
  <c r="V32" i="2"/>
  <c r="V911" i="2"/>
  <c r="V752" i="2"/>
  <c r="V366" i="2"/>
  <c r="V1199" i="2"/>
  <c r="V108" i="2"/>
  <c r="V1108" i="2"/>
  <c r="V1585" i="2"/>
  <c r="V885" i="2"/>
  <c r="V1327" i="2"/>
  <c r="V19" i="2"/>
  <c r="V1025" i="2"/>
  <c r="V888" i="2"/>
  <c r="V220" i="2"/>
  <c r="V806" i="2"/>
  <c r="V1440" i="2"/>
  <c r="V244" i="2"/>
  <c r="V714" i="2"/>
  <c r="V182" i="2"/>
  <c r="V829" i="2"/>
  <c r="V1555" i="2"/>
  <c r="V1082" i="2"/>
  <c r="V1521" i="2"/>
  <c r="V73" i="2"/>
  <c r="V814" i="2"/>
  <c r="V958" i="2"/>
  <c r="V1109" i="2"/>
  <c r="V1224" i="2"/>
  <c r="V1161" i="2"/>
  <c r="V1089" i="2"/>
  <c r="Q782" i="2"/>
  <c r="S782" i="2" s="1"/>
  <c r="V782" i="2"/>
  <c r="Q786" i="2"/>
  <c r="V786" i="2"/>
  <c r="T59" i="2"/>
  <c r="S59" i="2"/>
  <c r="Q184" i="2"/>
  <c r="S184" i="2" s="1"/>
  <c r="V184" i="2"/>
  <c r="T1119" i="2"/>
  <c r="S1119" i="2"/>
  <c r="T92" i="2"/>
  <c r="S92" i="2"/>
  <c r="Q246" i="2"/>
  <c r="S246" i="2" s="1"/>
  <c r="V246" i="2"/>
  <c r="Q531" i="2"/>
  <c r="V531" i="2"/>
  <c r="T1495" i="2"/>
  <c r="S1495" i="2"/>
  <c r="T852" i="2"/>
  <c r="S852" i="2"/>
  <c r="T1414" i="2"/>
  <c r="S1414" i="2"/>
  <c r="Q1042" i="2"/>
  <c r="V1042" i="2"/>
  <c r="T323" i="2"/>
  <c r="S323" i="2"/>
  <c r="T1224" i="2"/>
  <c r="S1224" i="2"/>
  <c r="T1292" i="2"/>
  <c r="S1292" i="2"/>
  <c r="Q126" i="2"/>
  <c r="S126" i="2" s="1"/>
  <c r="V126" i="2"/>
  <c r="T1005" i="2"/>
  <c r="S1005" i="2"/>
  <c r="Q1302" i="2"/>
  <c r="V1302" i="2"/>
  <c r="Q1475" i="2"/>
  <c r="V1475" i="2"/>
  <c r="Q708" i="2"/>
  <c r="V708" i="2"/>
  <c r="Q1360" i="2"/>
  <c r="V1360" i="2"/>
  <c r="T754" i="2"/>
  <c r="S754" i="2"/>
  <c r="T1096" i="2"/>
  <c r="S1096" i="2"/>
  <c r="Q1275" i="2"/>
  <c r="V1275" i="2"/>
  <c r="T1534" i="2"/>
  <c r="S1534" i="2"/>
  <c r="T1597" i="2"/>
  <c r="S1597" i="2"/>
  <c r="Q205" i="2"/>
  <c r="S205" i="2" s="1"/>
  <c r="V205" i="2"/>
  <c r="T242" i="2"/>
  <c r="Q723" i="2"/>
  <c r="S723" i="2" s="1"/>
  <c r="V723" i="2"/>
  <c r="Q1213" i="2"/>
  <c r="S1213" i="2" s="1"/>
  <c r="V1213" i="2"/>
  <c r="T1348" i="2"/>
  <c r="S1348" i="2"/>
  <c r="T724" i="2"/>
  <c r="S724" i="2"/>
  <c r="Q1448" i="2"/>
  <c r="V1448" i="2"/>
  <c r="T898" i="2"/>
  <c r="S898" i="2"/>
  <c r="V479" i="2"/>
  <c r="V1348" i="2"/>
  <c r="V1136" i="2"/>
  <c r="T1116" i="2"/>
  <c r="S1116" i="2"/>
  <c r="T543" i="2"/>
  <c r="S543" i="2"/>
  <c r="Q63" i="2"/>
  <c r="V63" i="2"/>
  <c r="T1231" i="2"/>
  <c r="S1231" i="2"/>
  <c r="T544" i="2"/>
  <c r="S544" i="2"/>
  <c r="Q1516" i="2"/>
  <c r="V1516" i="2"/>
  <c r="T1571" i="2"/>
  <c r="S1571" i="2"/>
  <c r="T174" i="2"/>
  <c r="T749" i="2"/>
  <c r="S749" i="2"/>
  <c r="Q123" i="2"/>
  <c r="S123" i="2" s="1"/>
  <c r="V123" i="2"/>
  <c r="T469" i="2"/>
  <c r="S469" i="2"/>
  <c r="T67" i="2"/>
  <c r="S67" i="2"/>
  <c r="Q1035" i="2"/>
  <c r="V1035" i="2"/>
  <c r="T187" i="2"/>
  <c r="Q200" i="2"/>
  <c r="S200" i="2" s="1"/>
  <c r="V200" i="2"/>
  <c r="T356" i="2"/>
  <c r="S714" i="2"/>
  <c r="T738" i="2"/>
  <c r="S738" i="2"/>
  <c r="Q112" i="2"/>
  <c r="S112" i="2" s="1"/>
  <c r="V112" i="2"/>
  <c r="Q975" i="2"/>
  <c r="V975" i="2"/>
  <c r="T911" i="2"/>
  <c r="S911" i="2"/>
  <c r="Q25" i="2"/>
  <c r="S25" i="2" s="1"/>
  <c r="V25" i="2"/>
  <c r="Q1258" i="2"/>
  <c r="V1258" i="2"/>
  <c r="Q260" i="2"/>
  <c r="V260" i="2"/>
  <c r="T805" i="2"/>
  <c r="S805" i="2"/>
  <c r="Q1028" i="2"/>
  <c r="V1028" i="2"/>
  <c r="Q377" i="2"/>
  <c r="S377" i="2" s="1"/>
  <c r="V377" i="2"/>
  <c r="T857" i="2"/>
  <c r="S857" i="2"/>
  <c r="Q1531" i="2"/>
  <c r="V1531" i="2"/>
  <c r="Q916" i="2"/>
  <c r="V916" i="2"/>
  <c r="Q362" i="2"/>
  <c r="S362" i="2" s="1"/>
  <c r="V362" i="2"/>
  <c r="Q1340" i="2"/>
  <c r="V1340" i="2"/>
  <c r="Q1389" i="2"/>
  <c r="V1389" i="2"/>
  <c r="Q1502" i="2"/>
  <c r="V1502" i="2"/>
  <c r="T710" i="2"/>
  <c r="S710" i="2"/>
  <c r="Q542" i="2"/>
  <c r="V542" i="2"/>
  <c r="Q694" i="2"/>
  <c r="S694" i="2" s="1"/>
  <c r="V694" i="2"/>
  <c r="T1298" i="2"/>
  <c r="S1298" i="2"/>
  <c r="Q1378" i="2"/>
  <c r="V1378" i="2"/>
  <c r="T1431" i="2"/>
  <c r="S1431" i="2"/>
  <c r="T869" i="2"/>
  <c r="S869" i="2"/>
  <c r="T91" i="2"/>
  <c r="Q1134" i="2"/>
  <c r="S1134" i="2" s="1"/>
  <c r="V1134" i="2"/>
  <c r="T40" i="2"/>
  <c r="S40" i="2"/>
  <c r="T1576" i="2"/>
  <c r="S1576" i="2"/>
  <c r="Q1320" i="2"/>
  <c r="V1320" i="2"/>
  <c r="Q234" i="2"/>
  <c r="S234" i="2" s="1"/>
  <c r="V234" i="2"/>
  <c r="Q1590" i="2"/>
  <c r="S1590" i="2" s="1"/>
  <c r="V1590" i="2"/>
  <c r="T959" i="2"/>
  <c r="S959" i="2"/>
  <c r="Q973" i="2"/>
  <c r="V973" i="2"/>
  <c r="Q1505" i="2"/>
  <c r="V1505" i="2"/>
  <c r="T346" i="2"/>
  <c r="S346" i="2"/>
  <c r="T1121" i="2"/>
  <c r="S1121" i="2"/>
  <c r="T1400" i="2"/>
  <c r="S1400" i="2"/>
  <c r="T1311" i="2"/>
  <c r="S1311" i="2"/>
  <c r="Q1429" i="2"/>
  <c r="V1429" i="2"/>
  <c r="Q1573" i="2"/>
  <c r="V1573" i="2"/>
  <c r="Q1185" i="2"/>
  <c r="V1185" i="2"/>
  <c r="Q1338" i="2"/>
  <c r="V1338" i="2"/>
  <c r="T1371" i="2"/>
  <c r="S1371" i="2"/>
  <c r="Q407" i="2"/>
  <c r="S407" i="2" s="1"/>
  <c r="V407" i="2"/>
  <c r="T1068" i="2"/>
  <c r="S1068" i="2"/>
  <c r="T367" i="2"/>
  <c r="T115" i="2"/>
  <c r="Q492" i="2"/>
  <c r="V492" i="2"/>
  <c r="Q1351" i="2"/>
  <c r="V1351" i="2"/>
  <c r="Q1206" i="2"/>
  <c r="V1206" i="2"/>
  <c r="Q873" i="2"/>
  <c r="V873" i="2"/>
  <c r="Q836" i="2"/>
  <c r="V836" i="2"/>
  <c r="T171" i="2"/>
  <c r="Q1547" i="2"/>
  <c r="S1547" i="2" s="1"/>
  <c r="V1547" i="2"/>
  <c r="Q1066" i="2"/>
  <c r="V1066" i="2"/>
  <c r="Q966" i="2"/>
  <c r="V966" i="2"/>
  <c r="Q465" i="2"/>
  <c r="V465" i="2"/>
  <c r="Q810" i="2"/>
  <c r="V810" i="2"/>
  <c r="T149" i="2"/>
  <c r="T1529" i="2"/>
  <c r="S1529" i="2"/>
  <c r="Q233" i="2"/>
  <c r="S233" i="2" s="1"/>
  <c r="V233" i="2"/>
  <c r="Q1141" i="2"/>
  <c r="V1141" i="2"/>
  <c r="T522" i="2"/>
  <c r="S522" i="2"/>
  <c r="Q828" i="2"/>
  <c r="V828" i="2"/>
  <c r="T337" i="2"/>
  <c r="S337" i="2"/>
  <c r="T1175" i="2"/>
  <c r="S1175" i="2"/>
  <c r="Q1363" i="2"/>
  <c r="V1363" i="2"/>
  <c r="Q846" i="2"/>
  <c r="V846" i="2"/>
  <c r="Q1091" i="2"/>
  <c r="V1091" i="2"/>
  <c r="Q1226" i="2"/>
  <c r="V1226" i="2"/>
  <c r="T1380" i="2"/>
  <c r="S1380" i="2"/>
  <c r="Q161" i="2"/>
  <c r="S161" i="2" s="1"/>
  <c r="V161" i="2"/>
  <c r="Q185" i="2"/>
  <c r="S185" i="2" s="1"/>
  <c r="V185" i="2"/>
  <c r="Q548" i="2"/>
  <c r="S548" i="2" s="1"/>
  <c r="V548" i="2"/>
  <c r="Q1553" i="2"/>
  <c r="V1553" i="2"/>
  <c r="Q862" i="2"/>
  <c r="V862" i="2"/>
  <c r="S1104" i="2"/>
  <c r="T787" i="2"/>
  <c r="S787" i="2"/>
  <c r="T152" i="2"/>
  <c r="T480" i="2"/>
  <c r="S480" i="2"/>
  <c r="Q1022" i="2"/>
  <c r="V1022" i="2"/>
  <c r="S501" i="2"/>
  <c r="T1167" i="2"/>
  <c r="S1167" i="2"/>
  <c r="Q379" i="2"/>
  <c r="S379" i="2" s="1"/>
  <c r="V379" i="2"/>
  <c r="S1234" i="2"/>
  <c r="T369" i="2"/>
  <c r="Q476" i="2"/>
  <c r="V476" i="2"/>
  <c r="Q939" i="2"/>
  <c r="S939" i="2" s="1"/>
  <c r="V939" i="2"/>
  <c r="Q781" i="2"/>
  <c r="S781" i="2" s="1"/>
  <c r="V781" i="2"/>
  <c r="Q1113" i="2"/>
  <c r="V1113" i="2"/>
  <c r="Q410" i="2"/>
  <c r="S410" i="2" s="1"/>
  <c r="V410" i="2"/>
  <c r="T1108" i="2"/>
  <c r="S1108" i="2"/>
  <c r="Q530" i="2"/>
  <c r="V530" i="2"/>
  <c r="T914" i="2"/>
  <c r="S914" i="2"/>
  <c r="Q1525" i="2"/>
  <c r="V1525" i="2"/>
  <c r="T1314" i="2"/>
  <c r="S1314" i="2"/>
  <c r="T1498" i="2"/>
  <c r="S1498" i="2"/>
  <c r="Q1588" i="2"/>
  <c r="S1588" i="2" s="1"/>
  <c r="V1588" i="2"/>
  <c r="Q144" i="2"/>
  <c r="S144" i="2" s="1"/>
  <c r="V144" i="2"/>
  <c r="V27" i="2"/>
  <c r="V988" i="2"/>
  <c r="V1060" i="2"/>
  <c r="V149" i="2"/>
  <c r="V226" i="2"/>
  <c r="V1298" i="2"/>
  <c r="V171" i="2"/>
  <c r="V120" i="2"/>
  <c r="V1494" i="2"/>
  <c r="V406" i="2"/>
  <c r="T1157" i="2"/>
  <c r="S1157" i="2"/>
  <c r="Q424" i="2"/>
  <c r="S424" i="2" s="1"/>
  <c r="V424" i="2"/>
  <c r="Q143" i="2"/>
  <c r="S143" i="2" s="1"/>
  <c r="V143" i="2"/>
  <c r="Q409" i="2"/>
  <c r="S409" i="2" s="1"/>
  <c r="V409" i="2"/>
  <c r="Q1222" i="2"/>
  <c r="S1222" i="2" s="1"/>
  <c r="V1222" i="2"/>
  <c r="Q287" i="2"/>
  <c r="S287" i="2" s="1"/>
  <c r="V287" i="2"/>
  <c r="T1218" i="2"/>
  <c r="S1218" i="2"/>
  <c r="Q162" i="2"/>
  <c r="S162" i="2" s="1"/>
  <c r="V162" i="2"/>
  <c r="Q1300" i="2"/>
  <c r="V1300" i="2"/>
  <c r="T817" i="2"/>
  <c r="S817" i="2"/>
  <c r="Q1192" i="2"/>
  <c r="S1192" i="2" s="1"/>
  <c r="V1192" i="2"/>
  <c r="Q811" i="2"/>
  <c r="S811" i="2" s="1"/>
  <c r="V811" i="2"/>
  <c r="Q1322" i="2"/>
  <c r="V1322" i="2"/>
  <c r="Q721" i="2"/>
  <c r="V721" i="2"/>
  <c r="Q223" i="2"/>
  <c r="S223" i="2" s="1"/>
  <c r="V223" i="2"/>
  <c r="T1539" i="2"/>
  <c r="S1539" i="2"/>
  <c r="Q343" i="2"/>
  <c r="V343" i="2"/>
  <c r="T1438" i="2"/>
  <c r="S1438" i="2"/>
  <c r="Q1592" i="2"/>
  <c r="S1592" i="2" s="1"/>
  <c r="V1592" i="2"/>
  <c r="Q1271" i="2"/>
  <c r="V1271" i="2"/>
  <c r="T696" i="2"/>
  <c r="S696" i="2"/>
  <c r="T953" i="2"/>
  <c r="S953" i="2"/>
  <c r="Q1486" i="2"/>
  <c r="V1486" i="2"/>
  <c r="Q759" i="2"/>
  <c r="V759" i="2"/>
  <c r="T117" i="2"/>
  <c r="Q1565" i="2"/>
  <c r="V1565" i="2"/>
  <c r="Q464" i="2"/>
  <c r="V464" i="2"/>
  <c r="Q775" i="2"/>
  <c r="V775" i="2"/>
  <c r="T1244" i="2"/>
  <c r="S1244" i="2"/>
  <c r="S867" i="2"/>
  <c r="T239" i="2"/>
  <c r="T532" i="2"/>
  <c r="S532" i="2"/>
  <c r="Q1393" i="2"/>
  <c r="V1393" i="2"/>
  <c r="T1427" i="2"/>
  <c r="S1427" i="2"/>
  <c r="T30" i="2"/>
  <c r="S30" i="2"/>
  <c r="Q82" i="2"/>
  <c r="S82" i="2" s="1"/>
  <c r="V82" i="2"/>
  <c r="Q1243" i="2"/>
  <c r="S1243" i="2" s="1"/>
  <c r="V1243" i="2"/>
  <c r="Q389" i="2"/>
  <c r="S389" i="2" s="1"/>
  <c r="V389" i="2"/>
  <c r="T103" i="2"/>
  <c r="Q24" i="2"/>
  <c r="V24" i="2"/>
  <c r="S1297" i="2"/>
  <c r="T1163" i="2"/>
  <c r="S1163" i="2"/>
  <c r="T524" i="2"/>
  <c r="S524" i="2"/>
  <c r="Q1212" i="2"/>
  <c r="V1212" i="2"/>
  <c r="Q368" i="2"/>
  <c r="S368" i="2" s="1"/>
  <c r="V368" i="2"/>
  <c r="T305" i="2"/>
  <c r="S305" i="2"/>
  <c r="Q431" i="2"/>
  <c r="S431" i="2" s="1"/>
  <c r="V431" i="2"/>
  <c r="T1291" i="2"/>
  <c r="S1291" i="2"/>
  <c r="Q331" i="2"/>
  <c r="V331" i="2"/>
  <c r="T1046" i="2"/>
  <c r="S1046" i="2"/>
  <c r="Q930" i="2"/>
  <c r="V930" i="2"/>
  <c r="Q751" i="2"/>
  <c r="V751" i="2"/>
  <c r="Q441" i="2"/>
  <c r="S441" i="2" s="1"/>
  <c r="V441" i="2"/>
  <c r="Q326" i="2"/>
  <c r="V326" i="2"/>
  <c r="Q97" i="2"/>
  <c r="S97" i="2" s="1"/>
  <c r="V97" i="2"/>
  <c r="Q1215" i="2"/>
  <c r="V1215" i="2"/>
  <c r="T396" i="2"/>
  <c r="Q1018" i="2"/>
  <c r="V1018" i="2"/>
  <c r="Q474" i="2"/>
  <c r="V474" i="2"/>
  <c r="Q1552" i="2"/>
  <c r="V1552" i="2"/>
  <c r="Q1030" i="2"/>
  <c r="Q1468" i="2"/>
  <c r="V1468" i="2"/>
  <c r="T1422" i="2"/>
  <c r="S1422" i="2"/>
  <c r="Q122" i="2"/>
  <c r="S122" i="2" s="1"/>
  <c r="V122" i="2"/>
  <c r="T1572" i="2"/>
  <c r="S1572" i="2"/>
  <c r="T313" i="2"/>
  <c r="S313" i="2"/>
  <c r="Q1454" i="2"/>
  <c r="V1454" i="2"/>
  <c r="T1455" i="2"/>
  <c r="S1455" i="2"/>
  <c r="T879" i="2"/>
  <c r="S879" i="2"/>
  <c r="T796" i="2"/>
  <c r="S796" i="2"/>
  <c r="T415" i="2"/>
  <c r="S89" i="2"/>
  <c r="Q72" i="2"/>
  <c r="V72" i="2"/>
  <c r="Q473" i="2"/>
  <c r="S473" i="2" s="1"/>
  <c r="T553" i="2"/>
  <c r="S553" i="2"/>
  <c r="Q550" i="2"/>
  <c r="V550" i="2"/>
  <c r="Q1405" i="2"/>
  <c r="S1405" i="2" s="1"/>
  <c r="V1405" i="2"/>
  <c r="Q1527" i="2"/>
  <c r="V1527" i="2"/>
  <c r="Q1416" i="2"/>
  <c r="V1416" i="2"/>
  <c r="T350" i="2"/>
  <c r="T1285" i="2"/>
  <c r="S1285" i="2"/>
  <c r="Q1420" i="2"/>
  <c r="S1420" i="2" s="1"/>
  <c r="V1420" i="2"/>
  <c r="Q1165" i="2"/>
  <c r="V1165" i="2"/>
  <c r="Q1332" i="2"/>
  <c r="V1332" i="2"/>
  <c r="Q1095" i="2"/>
  <c r="V1095" i="2"/>
  <c r="Q791" i="2"/>
  <c r="S791" i="2" s="1"/>
  <c r="V791" i="2"/>
  <c r="Q499" i="2"/>
  <c r="S499" i="2" s="1"/>
  <c r="V499" i="2"/>
  <c r="T872" i="2"/>
  <c r="S872" i="2"/>
  <c r="Q1216" i="2"/>
  <c r="V1216" i="2"/>
  <c r="Q1306" i="2"/>
  <c r="S1306" i="2" s="1"/>
  <c r="V1306" i="2"/>
  <c r="Q74" i="2"/>
  <c r="S74" i="2" s="1"/>
  <c r="V74" i="2"/>
  <c r="Q1368" i="2"/>
  <c r="V1368" i="2"/>
  <c r="T398" i="2"/>
  <c r="T1329" i="2"/>
  <c r="S1329" i="2"/>
  <c r="Q689" i="2"/>
  <c r="V689" i="2"/>
  <c r="Q1304" i="2"/>
  <c r="V1304" i="2"/>
  <c r="Q422" i="2"/>
  <c r="S422" i="2" s="1"/>
  <c r="V422" i="2"/>
  <c r="T1396" i="2"/>
  <c r="S1396" i="2"/>
  <c r="T1318" i="2"/>
  <c r="S1318" i="2"/>
  <c r="Q357" i="2"/>
  <c r="S357" i="2" s="1"/>
  <c r="V357" i="2"/>
  <c r="Q317" i="2"/>
  <c r="V317" i="2"/>
  <c r="Q449" i="2"/>
  <c r="S449" i="2" s="1"/>
  <c r="V449" i="2"/>
  <c r="T1221" i="2"/>
  <c r="S1221" i="2"/>
  <c r="Q1281" i="2"/>
  <c r="S1281" i="2" s="1"/>
  <c r="V1281" i="2"/>
  <c r="T514" i="2"/>
  <c r="T730" i="2"/>
  <c r="S730" i="2"/>
  <c r="T51" i="2"/>
  <c r="S51" i="2"/>
  <c r="Q1439" i="2"/>
  <c r="S1439" i="2" s="1"/>
  <c r="V1439" i="2"/>
  <c r="Q292" i="2"/>
  <c r="V292" i="2"/>
  <c r="T463" i="2"/>
  <c r="S463" i="2"/>
  <c r="Q1153" i="2"/>
  <c r="V1153" i="2"/>
  <c r="T382" i="2"/>
  <c r="T320" i="2"/>
  <c r="S320" i="2"/>
  <c r="Q293" i="2"/>
  <c r="S293" i="2" s="1"/>
  <c r="V293" i="2"/>
  <c r="T1563" i="2"/>
  <c r="S1563" i="2"/>
  <c r="Q110" i="2"/>
  <c r="S110" i="2" s="1"/>
  <c r="V110" i="2"/>
  <c r="Q889" i="2"/>
  <c r="S889" i="2" s="1"/>
  <c r="V889" i="2"/>
  <c r="Q1202" i="2"/>
  <c r="V1202" i="2"/>
  <c r="T201" i="2"/>
  <c r="Q432" i="2"/>
  <c r="S432" i="2" s="1"/>
  <c r="V432" i="2"/>
  <c r="Q75" i="2"/>
  <c r="V75" i="2"/>
  <c r="T900" i="2"/>
  <c r="S900" i="2"/>
  <c r="T807" i="2"/>
  <c r="S807" i="2"/>
  <c r="Q1449" i="2"/>
  <c r="V1449" i="2"/>
  <c r="T281" i="2"/>
  <c r="S281" i="2"/>
  <c r="T932" i="2"/>
  <c r="S932" i="2"/>
  <c r="S264" i="2"/>
  <c r="Q137" i="2"/>
  <c r="S137" i="2" s="1"/>
  <c r="V137" i="2"/>
  <c r="T282" i="2"/>
  <c r="S282" i="2"/>
  <c r="T697" i="2"/>
  <c r="S697" i="2"/>
  <c r="T141" i="2"/>
  <c r="Q116" i="2"/>
  <c r="S116" i="2" s="1"/>
  <c r="V116" i="2"/>
  <c r="Q1412" i="2"/>
  <c r="S1412" i="2" s="1"/>
  <c r="V1412" i="2"/>
  <c r="Q847" i="2"/>
  <c r="V847" i="2"/>
  <c r="Q1511" i="2"/>
  <c r="V1511" i="2"/>
  <c r="Q1478" i="2"/>
  <c r="S1478" i="2" s="1"/>
  <c r="V1478" i="2"/>
  <c r="T1325" i="2"/>
  <c r="S1325" i="2"/>
  <c r="T219" i="2"/>
  <c r="Q188" i="2"/>
  <c r="S188" i="2" s="1"/>
  <c r="V188" i="2"/>
  <c r="Q85" i="2"/>
  <c r="V85" i="2"/>
  <c r="Q1137" i="2"/>
  <c r="V1137" i="2"/>
  <c r="Q866" i="2"/>
  <c r="Q258" i="2"/>
  <c r="V258" i="2"/>
  <c r="T753" i="2"/>
  <c r="S753" i="2"/>
  <c r="Q238" i="2"/>
  <c r="S238" i="2" s="1"/>
  <c r="V238" i="2"/>
  <c r="T1406" i="2"/>
  <c r="S1406" i="2"/>
  <c r="T1126" i="2"/>
  <c r="S1126" i="2"/>
  <c r="S1183" i="2"/>
  <c r="T73" i="2"/>
  <c r="S73" i="2"/>
  <c r="T1114" i="2"/>
  <c r="S1114" i="2"/>
  <c r="Q311" i="2"/>
  <c r="V311" i="2"/>
  <c r="T1145" i="2"/>
  <c r="S1145" i="2"/>
  <c r="T37" i="2"/>
  <c r="S37" i="2"/>
  <c r="Q1246" i="2"/>
  <c r="S1246" i="2" s="1"/>
  <c r="V1246" i="2"/>
  <c r="Q946" i="2"/>
  <c r="S946" i="2" s="1"/>
  <c r="Q1029" i="2"/>
  <c r="V1029" i="2"/>
  <c r="Q1490" i="2"/>
  <c r="V1490" i="2"/>
  <c r="T1372" i="2"/>
  <c r="S1372" i="2"/>
  <c r="T222" i="2"/>
  <c r="T1555" i="2"/>
  <c r="S1555" i="2"/>
  <c r="Q1240" i="2"/>
  <c r="V1240" i="2"/>
  <c r="T968" i="2"/>
  <c r="S968" i="2"/>
  <c r="Q790" i="2"/>
  <c r="S790" i="2" s="1"/>
  <c r="V790" i="2"/>
  <c r="Q56" i="2"/>
  <c r="V56" i="2"/>
  <c r="Q1214" i="2"/>
  <c r="V1214" i="2"/>
  <c r="T344" i="2"/>
  <c r="S344" i="2"/>
  <c r="Q1543" i="2"/>
  <c r="V1543" i="2"/>
  <c r="Q758" i="2"/>
  <c r="S758" i="2" s="1"/>
  <c r="V758" i="2"/>
  <c r="Q372" i="2"/>
  <c r="S372" i="2" s="1"/>
  <c r="V372" i="2"/>
  <c r="T1233" i="2"/>
  <c r="S1233" i="2"/>
  <c r="Q539" i="2"/>
  <c r="V539" i="2"/>
  <c r="T1559" i="2"/>
  <c r="S1559" i="2"/>
  <c r="T503" i="2"/>
  <c r="S503" i="2"/>
  <c r="Q1182" i="2"/>
  <c r="S1182" i="2" s="1"/>
  <c r="V1182" i="2"/>
  <c r="T904" i="2"/>
  <c r="S904" i="2"/>
  <c r="Q375" i="2"/>
  <c r="S375" i="2" s="1"/>
  <c r="V375" i="2"/>
  <c r="Q702" i="2"/>
  <c r="V702" i="2"/>
  <c r="T931" i="2"/>
  <c r="S931" i="2"/>
  <c r="Q1142" i="2"/>
  <c r="Q433" i="2"/>
  <c r="S433" i="2" s="1"/>
  <c r="V433" i="2"/>
  <c r="Q1397" i="2"/>
  <c r="S1397" i="2" s="1"/>
  <c r="V1397" i="2"/>
  <c r="Q401" i="2"/>
  <c r="S401" i="2" s="1"/>
  <c r="V401" i="2"/>
  <c r="Q1280" i="2"/>
  <c r="S1280" i="2" s="1"/>
  <c r="V1280" i="2"/>
  <c r="Q80" i="2"/>
  <c r="V80" i="2"/>
  <c r="T1138" i="2"/>
  <c r="S1138" i="2"/>
  <c r="T720" i="2"/>
  <c r="S720" i="2"/>
  <c r="Q1331" i="2"/>
  <c r="V1331" i="2"/>
  <c r="Q1128" i="2"/>
  <c r="S1128" i="2" s="1"/>
  <c r="V1128" i="2"/>
  <c r="T487" i="2"/>
  <c r="S487" i="2"/>
  <c r="Q783" i="2"/>
  <c r="V783" i="2"/>
  <c r="Q972" i="2"/>
  <c r="S972" i="2" s="1"/>
  <c r="V972" i="2"/>
  <c r="Q438" i="2"/>
  <c r="S438" i="2" s="1"/>
  <c r="V438" i="2"/>
  <c r="Q301" i="2"/>
  <c r="S301" i="2" s="1"/>
  <c r="V301" i="2"/>
  <c r="T1550" i="2"/>
  <c r="S1550" i="2"/>
  <c r="T1015" i="2"/>
  <c r="Q546" i="2"/>
  <c r="V546" i="2"/>
  <c r="T1335" i="2"/>
  <c r="S1335" i="2"/>
  <c r="T985" i="2"/>
  <c r="S985" i="2"/>
  <c r="Q1453" i="2"/>
  <c r="V1453" i="2"/>
  <c r="V1532" i="2"/>
  <c r="V1594" i="2"/>
  <c r="V59" i="2"/>
  <c r="V281" i="2"/>
  <c r="V344" i="2"/>
  <c r="V516" i="2"/>
  <c r="V685" i="2"/>
  <c r="V753" i="2"/>
  <c r="V817" i="2"/>
  <c r="V879" i="2"/>
  <c r="V944" i="2"/>
  <c r="V1011" i="2"/>
  <c r="V1075" i="2"/>
  <c r="V1138" i="2"/>
  <c r="V1205" i="2"/>
  <c r="V1266" i="2"/>
  <c r="V1329" i="2"/>
  <c r="V1369" i="2"/>
  <c r="V1422" i="2"/>
  <c r="V1479" i="2"/>
  <c r="V100" i="2"/>
  <c r="V186" i="2"/>
  <c r="V367" i="2"/>
  <c r="V420" i="2"/>
  <c r="V1533" i="2"/>
  <c r="V1595" i="2"/>
  <c r="V89" i="2"/>
  <c r="V313" i="2"/>
  <c r="V697" i="2"/>
  <c r="V938" i="2"/>
  <c r="V1027" i="2"/>
  <c r="V255" i="2"/>
  <c r="V346" i="2"/>
  <c r="V537" i="2"/>
  <c r="V720" i="2"/>
  <c r="V787" i="2"/>
  <c r="V858" i="2"/>
  <c r="V1071" i="2"/>
  <c r="V1172" i="2"/>
  <c r="V1276" i="2"/>
  <c r="V1597" i="2"/>
  <c r="V283" i="2"/>
  <c r="V519" i="2"/>
  <c r="V803" i="2"/>
  <c r="V989" i="2"/>
  <c r="V1140" i="2"/>
  <c r="V1316" i="2"/>
  <c r="V1500" i="2"/>
  <c r="V1520" i="2"/>
  <c r="V252" i="2"/>
  <c r="V547" i="2"/>
  <c r="V992" i="2"/>
  <c r="V415" i="2"/>
  <c r="V419" i="2"/>
  <c r="V1235" i="2"/>
  <c r="V1434" i="2"/>
  <c r="V230" i="2"/>
  <c r="V393" i="2"/>
  <c r="V457" i="2"/>
  <c r="V232" i="2"/>
  <c r="V3" i="2"/>
  <c r="V959" i="2"/>
  <c r="V296" i="2"/>
  <c r="V997" i="2"/>
  <c r="V1357" i="2"/>
  <c r="V65" i="2"/>
  <c r="V1176" i="2"/>
  <c r="V241" i="2"/>
  <c r="V905" i="2"/>
  <c r="V106" i="2"/>
  <c r="V356" i="2"/>
  <c r="V749" i="2"/>
  <c r="V1068" i="2"/>
  <c r="V245" i="2"/>
  <c r="V364" i="2"/>
  <c r="V1546" i="2"/>
  <c r="V898" i="2"/>
  <c r="V215" i="2"/>
  <c r="V51" i="2"/>
  <c r="V1529" i="2"/>
  <c r="V270" i="2"/>
  <c r="V532" i="2"/>
  <c r="V822" i="2"/>
  <c r="V1123" i="2"/>
  <c r="V1231" i="2"/>
  <c r="V1382" i="2"/>
  <c r="V1419" i="2"/>
  <c r="V1203" i="2"/>
  <c r="V1342" i="2"/>
  <c r="Q804" i="2"/>
  <c r="S804" i="2" s="1"/>
  <c r="V804" i="2"/>
  <c r="T65" i="2"/>
  <c r="T793" i="2"/>
  <c r="T1556" i="2"/>
  <c r="T1261" i="2"/>
  <c r="T1187" i="2"/>
  <c r="T1276" i="2"/>
  <c r="T482" i="2"/>
  <c r="T880" i="2"/>
  <c r="T969" i="2"/>
  <c r="T1471" i="2"/>
  <c r="T732" i="2"/>
  <c r="T1277" i="2"/>
  <c r="T248" i="2"/>
  <c r="T867" i="2"/>
  <c r="T976" i="2"/>
  <c r="T294" i="2"/>
  <c r="T1154" i="2"/>
  <c r="T1129" i="2"/>
  <c r="T834" i="2"/>
  <c r="T841" i="2"/>
  <c r="T843" i="2"/>
  <c r="T938" i="2"/>
  <c r="T987" i="2"/>
  <c r="T204" i="2"/>
  <c r="T1399" i="2"/>
  <c r="T1309" i="2"/>
  <c r="T450" i="2"/>
  <c r="T1596" i="2"/>
  <c r="T1545" i="2"/>
  <c r="T1234" i="2"/>
  <c r="T247" i="2"/>
  <c r="T1036" i="2"/>
  <c r="T926" i="2"/>
  <c r="T1262" i="2"/>
  <c r="T890" i="2"/>
  <c r="T806" i="2"/>
  <c r="T1020" i="2"/>
  <c r="T1249" i="2"/>
  <c r="T988" i="2"/>
  <c r="T339" i="2"/>
  <c r="T288" i="2"/>
  <c r="T23" i="2"/>
  <c r="T89" i="2"/>
  <c r="T78" i="2"/>
  <c r="T1204" i="2"/>
  <c r="T1007" i="2"/>
  <c r="T913" i="2"/>
  <c r="T991" i="2"/>
  <c r="T1308" i="2"/>
  <c r="T1310" i="2"/>
  <c r="T1259" i="2"/>
  <c r="T677" i="2"/>
  <c r="T1166" i="2"/>
  <c r="T461" i="2"/>
  <c r="T1098" i="2"/>
  <c r="T980" i="2"/>
  <c r="T527" i="2"/>
  <c r="T905" i="2"/>
  <c r="T338" i="2"/>
  <c r="T1045" i="2"/>
  <c r="T742" i="2"/>
  <c r="T771" i="2"/>
  <c r="T86" i="2"/>
  <c r="T483" i="2"/>
  <c r="T1297" i="2"/>
  <c r="T1584" i="2"/>
  <c r="T518" i="2"/>
  <c r="T952" i="2"/>
  <c r="T324" i="2"/>
  <c r="T690" i="2"/>
  <c r="T159" i="2"/>
  <c r="T1546" i="2"/>
  <c r="T395" i="2"/>
  <c r="T750" i="2"/>
  <c r="T1328" i="2"/>
  <c r="T676" i="2"/>
  <c r="T264" i="2"/>
  <c r="T18" i="2"/>
  <c r="T19" i="2"/>
  <c r="T1269" i="2"/>
  <c r="T352" i="2"/>
  <c r="T792" i="2"/>
  <c r="T1500" i="2"/>
  <c r="T268" i="2"/>
  <c r="T829" i="2"/>
  <c r="T766" i="2"/>
  <c r="T818" i="2"/>
  <c r="T270" i="2"/>
  <c r="T12" i="2"/>
  <c r="T670" i="2"/>
  <c r="T714" i="2"/>
  <c r="T547" i="2"/>
  <c r="T226" i="2"/>
  <c r="T120" i="2"/>
  <c r="T48" i="2"/>
  <c r="T907" i="2"/>
  <c r="T927" i="2"/>
  <c r="T52" i="2"/>
  <c r="T501" i="2"/>
  <c r="T1176" i="2"/>
  <c r="T962" i="2"/>
  <c r="T488" i="2"/>
  <c r="T273" i="2"/>
  <c r="T1575" i="2"/>
  <c r="T922" i="2"/>
  <c r="T1587" i="2"/>
  <c r="T1104" i="2"/>
  <c r="T1071" i="2"/>
  <c r="T1179" i="2"/>
  <c r="T516" i="2"/>
  <c r="T4" i="2"/>
  <c r="T333" i="2"/>
  <c r="T1161" i="2"/>
  <c r="T471" i="2"/>
  <c r="T321" i="2"/>
  <c r="T1059" i="2"/>
  <c r="T672" i="2"/>
  <c r="T417" i="2"/>
  <c r="T57" i="2"/>
  <c r="T428" i="2"/>
  <c r="T1048" i="2"/>
  <c r="T1069" i="2"/>
  <c r="T698" i="2"/>
  <c r="T924" i="2"/>
  <c r="T746" i="2"/>
  <c r="T1349" i="2"/>
  <c r="T1459" i="2"/>
  <c r="T1133" i="2"/>
  <c r="T272" i="2"/>
  <c r="T1274" i="2"/>
  <c r="T466" i="2"/>
  <c r="T1403" i="2"/>
  <c r="T1290" i="2"/>
  <c r="T252" i="2"/>
  <c r="T777" i="2"/>
  <c r="T1205" i="2"/>
  <c r="T479" i="2"/>
  <c r="T671" i="2"/>
  <c r="T1010" i="2"/>
  <c r="T5" i="2"/>
  <c r="T739" i="2"/>
  <c r="T283" i="2"/>
  <c r="T249" i="2"/>
  <c r="T1183" i="2"/>
  <c r="T241" i="2"/>
  <c r="T1381" i="2"/>
  <c r="T549" i="2"/>
  <c r="T686" i="2"/>
  <c r="T345" i="2"/>
  <c r="T1582" i="2"/>
  <c r="T182" i="2"/>
  <c r="T838" i="2"/>
  <c r="T1170" i="2"/>
  <c r="T1000" i="2"/>
  <c r="T50" i="2"/>
  <c r="T1087" i="2"/>
  <c r="T1581" i="2"/>
  <c r="T366" i="2"/>
  <c r="T502" i="2"/>
  <c r="T923" i="2"/>
  <c r="T1025" i="2"/>
  <c r="T1171" i="2"/>
  <c r="T840" i="2"/>
  <c r="T770" i="2"/>
  <c r="T477" i="2"/>
  <c r="T290" i="2"/>
  <c r="T1287" i="2" l="1"/>
  <c r="T435" i="2"/>
  <c r="T1134" i="2"/>
  <c r="T1589" i="2"/>
  <c r="T96" i="2"/>
  <c r="T231" i="2"/>
  <c r="T848" i="2"/>
  <c r="T318" i="2"/>
  <c r="T889" i="2"/>
  <c r="T408" i="2"/>
  <c r="S408" i="2"/>
  <c r="T1279" i="2"/>
  <c r="T875" i="2"/>
  <c r="T218" i="2"/>
  <c r="S218" i="2"/>
  <c r="T134" i="2"/>
  <c r="S134" i="2"/>
  <c r="T1530" i="2"/>
  <c r="T442" i="2"/>
  <c r="S442" i="2"/>
  <c r="T293" i="2"/>
  <c r="S513" i="2"/>
  <c r="T29" i="2"/>
  <c r="T893" i="2"/>
  <c r="T768" i="2"/>
  <c r="S1601" i="2"/>
  <c r="T699" i="2"/>
  <c r="T360" i="2"/>
  <c r="T279" i="2"/>
  <c r="T165" i="2"/>
  <c r="T1387" i="2"/>
  <c r="T9" i="2"/>
  <c r="T963" i="2"/>
  <c r="T1118" i="2"/>
  <c r="T1526" i="2"/>
  <c r="T951" i="2"/>
  <c r="T764" i="2"/>
  <c r="T1003" i="2"/>
  <c r="T1541" i="2"/>
  <c r="T515" i="2"/>
  <c r="T1223" i="2"/>
  <c r="T936" i="2"/>
  <c r="S678" i="2"/>
  <c r="S1557" i="2"/>
  <c r="S887" i="2"/>
  <c r="T55" i="2"/>
  <c r="T267" i="2"/>
  <c r="T1286" i="2"/>
  <c r="T1200" i="2"/>
  <c r="T870" i="2"/>
  <c r="T1182" i="2"/>
  <c r="T1577" i="2"/>
  <c r="S1227" i="2"/>
  <c r="T939" i="2"/>
  <c r="T1177" i="2"/>
  <c r="T533" i="2"/>
  <c r="T310" i="2"/>
  <c r="T1482" i="2"/>
  <c r="S831" i="2"/>
  <c r="T912" i="2"/>
  <c r="T1061" i="2"/>
  <c r="T548" i="2"/>
  <c r="T325" i="2"/>
  <c r="T830" i="2"/>
  <c r="T1439" i="2"/>
  <c r="T1012" i="2"/>
  <c r="T1493" i="2"/>
  <c r="T1192" i="2"/>
  <c r="T1528" i="2"/>
  <c r="T497" i="2"/>
  <c r="T694" i="2"/>
  <c r="T1405" i="2"/>
  <c r="T164" i="2"/>
  <c r="T125" i="2"/>
  <c r="T1306" i="2"/>
  <c r="S1484" i="2"/>
  <c r="T39" i="2"/>
  <c r="T1246" i="2"/>
  <c r="T782" i="2"/>
  <c r="T257" i="2"/>
  <c r="T82" i="2"/>
  <c r="T200" i="2"/>
  <c r="T1592" i="2"/>
  <c r="T811" i="2"/>
  <c r="T319" i="2"/>
  <c r="T719" i="2"/>
  <c r="T855" i="2"/>
  <c r="T1128" i="2"/>
  <c r="T1283" i="2"/>
  <c r="T1590" i="2"/>
  <c r="T946" i="2"/>
  <c r="T1152" i="2"/>
  <c r="T851" i="2"/>
  <c r="T790" i="2"/>
  <c r="T1447" i="2"/>
  <c r="T205" i="2"/>
  <c r="T1483" i="2"/>
  <c r="T967" i="2"/>
  <c r="T972" i="2"/>
  <c r="T1055" i="2"/>
  <c r="T1295" i="2"/>
  <c r="T667" i="2"/>
  <c r="T468" i="2"/>
  <c r="T1508" i="2"/>
  <c r="T791" i="2"/>
  <c r="T301" i="2"/>
  <c r="T1088" i="2"/>
  <c r="T298" i="2"/>
  <c r="T254" i="2"/>
  <c r="T778" i="2"/>
  <c r="T1280" i="2"/>
  <c r="T804" i="2"/>
  <c r="T1062" i="2"/>
  <c r="T918" i="2"/>
  <c r="T1356" i="2"/>
  <c r="S509" i="2"/>
  <c r="T1334" i="2"/>
  <c r="T816" i="2"/>
  <c r="T1364" i="2"/>
  <c r="T1437" i="2"/>
  <c r="T1281" i="2"/>
  <c r="T1412" i="2"/>
  <c r="T723" i="2"/>
  <c r="T1420" i="2"/>
  <c r="T1086" i="2"/>
  <c r="T1250" i="2"/>
  <c r="T185" i="2"/>
  <c r="T1264" i="2"/>
  <c r="T1253" i="2"/>
  <c r="T119" i="2"/>
  <c r="T307" i="2"/>
  <c r="T512" i="2"/>
  <c r="T1547" i="2"/>
  <c r="T470" i="2"/>
  <c r="T1397" i="2"/>
  <c r="T401" i="2"/>
  <c r="S1468" i="2"/>
  <c r="T1468" i="2"/>
  <c r="T873" i="2"/>
  <c r="S873" i="2"/>
  <c r="T786" i="2"/>
  <c r="S786" i="2"/>
  <c r="T79" i="2"/>
  <c r="S79" i="2"/>
  <c r="T554" i="2"/>
  <c r="S554" i="2"/>
  <c r="T1470" i="2"/>
  <c r="S1470" i="2"/>
  <c r="T773" i="2"/>
  <c r="S773" i="2"/>
  <c r="T955" i="2"/>
  <c r="S955" i="2"/>
  <c r="T1067" i="2"/>
  <c r="S1067" i="2"/>
  <c r="T154" i="2"/>
  <c r="T135" i="2"/>
  <c r="T1586" i="2"/>
  <c r="S1586" i="2"/>
  <c r="T472" i="2"/>
  <c r="S472" i="2"/>
  <c r="T1016" i="2"/>
  <c r="S1016" i="2"/>
  <c r="S1194" i="2"/>
  <c r="T1194" i="2"/>
  <c r="T179" i="2"/>
  <c r="T1312" i="2"/>
  <c r="S1312" i="2"/>
  <c r="T1240" i="2"/>
  <c r="S1240" i="2"/>
  <c r="T1153" i="2"/>
  <c r="S1153" i="2"/>
  <c r="T476" i="2"/>
  <c r="S476" i="2"/>
  <c r="T1035" i="2"/>
  <c r="S1035" i="2"/>
  <c r="T351" i="2"/>
  <c r="T999" i="2"/>
  <c r="S999" i="2"/>
  <c r="T1442" i="2"/>
  <c r="S1442" i="2"/>
  <c r="T1496" i="2"/>
  <c r="S1496" i="2"/>
  <c r="T300" i="2"/>
  <c r="S300" i="2"/>
  <c r="T1294" i="2"/>
  <c r="S1294" i="2"/>
  <c r="T713" i="2"/>
  <c r="S713" i="2"/>
  <c r="T1056" i="2"/>
  <c r="S1056" i="2"/>
  <c r="T1512" i="2"/>
  <c r="S1512" i="2"/>
  <c r="T1282" i="2"/>
  <c r="S1282" i="2"/>
  <c r="T839" i="2"/>
  <c r="S839" i="2"/>
  <c r="T1451" i="2"/>
  <c r="S1451" i="2"/>
  <c r="T1319" i="2"/>
  <c r="S1319" i="2"/>
  <c r="T691" i="2"/>
  <c r="S691" i="2"/>
  <c r="T178" i="2"/>
  <c r="T58" i="2"/>
  <c r="S58" i="2"/>
  <c r="T1522" i="2"/>
  <c r="S1522" i="2"/>
  <c r="T349" i="2"/>
  <c r="T385" i="2"/>
  <c r="T1373" i="2"/>
  <c r="S1373" i="2"/>
  <c r="T387" i="2"/>
  <c r="T111" i="2"/>
  <c r="T736" i="2"/>
  <c r="S736" i="2"/>
  <c r="T114" i="2"/>
  <c r="T1376" i="2"/>
  <c r="S1376" i="2"/>
  <c r="T129" i="2"/>
  <c r="S1063" i="2"/>
  <c r="T1063" i="2"/>
  <c r="T772" i="2"/>
  <c r="S772" i="2"/>
  <c r="T66" i="2"/>
  <c r="S66" i="2"/>
  <c r="T10" i="2"/>
  <c r="S10" i="2"/>
  <c r="T1567" i="2"/>
  <c r="S1567" i="2"/>
  <c r="T175" i="2"/>
  <c r="T475" i="2"/>
  <c r="S475" i="2"/>
  <c r="T1491" i="2"/>
  <c r="S1491" i="2"/>
  <c r="T1417" i="2"/>
  <c r="S1417" i="2"/>
  <c r="T665" i="2"/>
  <c r="S665" i="2"/>
  <c r="T1574" i="2"/>
  <c r="S1574" i="2"/>
  <c r="T1469" i="2"/>
  <c r="S1469" i="2"/>
  <c r="T1362" i="2"/>
  <c r="S1362" i="2"/>
  <c r="T1160" i="2"/>
  <c r="S1160" i="2"/>
  <c r="T1390" i="2"/>
  <c r="S1390" i="2"/>
  <c r="T1460" i="2"/>
  <c r="S1460" i="2"/>
  <c r="T1220" i="2"/>
  <c r="S1220" i="2"/>
  <c r="T88" i="2"/>
  <c r="S88" i="2"/>
  <c r="T81" i="2"/>
  <c r="S81" i="2"/>
  <c r="T42" i="2"/>
  <c r="S42" i="2"/>
  <c r="T312" i="2"/>
  <c r="S312" i="2"/>
  <c r="T1347" i="2"/>
  <c r="S1347" i="2"/>
  <c r="T874" i="2"/>
  <c r="S874" i="2"/>
  <c r="T1102" i="2"/>
  <c r="S1102" i="2"/>
  <c r="T1263" i="2"/>
  <c r="S1263" i="2"/>
  <c r="T744" i="2"/>
  <c r="S744" i="2"/>
  <c r="T896" i="2"/>
  <c r="S896" i="2"/>
  <c r="T878" i="2"/>
  <c r="S878" i="2"/>
  <c r="T384" i="2"/>
  <c r="T1021" i="2"/>
  <c r="S1021" i="2"/>
  <c r="T892" i="2"/>
  <c r="T1024" i="2"/>
  <c r="T540" i="2"/>
  <c r="T1073" i="2"/>
  <c r="T1151" i="2"/>
  <c r="T815" i="2"/>
  <c r="T1383" i="2"/>
  <c r="T821" i="2"/>
  <c r="T1598" i="2"/>
  <c r="T1243" i="2"/>
  <c r="T188" i="2"/>
  <c r="T1511" i="2"/>
  <c r="S1511" i="2"/>
  <c r="T449" i="2"/>
  <c r="T1527" i="2"/>
  <c r="S1527" i="2"/>
  <c r="T24" i="2"/>
  <c r="S24" i="2"/>
  <c r="T1206" i="2"/>
  <c r="S1206" i="2"/>
  <c r="T1338" i="2"/>
  <c r="S1338" i="2"/>
  <c r="T1429" i="2"/>
  <c r="S1429" i="2"/>
  <c r="S1389" i="2"/>
  <c r="T1389" i="2"/>
  <c r="T1531" i="2"/>
  <c r="S1531" i="2"/>
  <c r="T1448" i="2"/>
  <c r="S1448" i="2"/>
  <c r="T1360" i="2"/>
  <c r="S1360" i="2"/>
  <c r="T77" i="2"/>
  <c r="S77" i="2"/>
  <c r="T1099" i="2"/>
  <c r="S1099" i="2"/>
  <c r="T1415" i="2"/>
  <c r="S1415" i="2"/>
  <c r="T950" i="2"/>
  <c r="S950" i="2"/>
  <c r="T485" i="2"/>
  <c r="S485" i="2"/>
  <c r="T826" i="2"/>
  <c r="S826" i="2"/>
  <c r="T1040" i="2"/>
  <c r="S1040" i="2"/>
  <c r="T780" i="2"/>
  <c r="S780" i="2"/>
  <c r="T1446" i="2"/>
  <c r="S1446" i="2"/>
  <c r="T31" i="2"/>
  <c r="S31" i="2"/>
  <c r="T1149" i="2"/>
  <c r="S1149" i="2"/>
  <c r="T1101" i="2"/>
  <c r="S1101" i="2"/>
  <c r="T534" i="2"/>
  <c r="S534" i="2"/>
  <c r="T1333" i="2"/>
  <c r="S1333" i="2"/>
  <c r="T1395" i="2"/>
  <c r="S1395" i="2"/>
  <c r="T1143" i="2"/>
  <c r="S1143" i="2"/>
  <c r="T1307" i="2"/>
  <c r="S1307" i="2"/>
  <c r="T1122" i="2"/>
  <c r="S1122" i="2"/>
  <c r="T1156" i="2"/>
  <c r="S1156" i="2"/>
  <c r="T109" i="2"/>
  <c r="T891" i="2"/>
  <c r="S891" i="2"/>
  <c r="T202" i="2"/>
  <c r="S734" i="2"/>
  <c r="T734" i="2"/>
  <c r="T20" i="2"/>
  <c r="S20" i="2"/>
  <c r="T236" i="2"/>
  <c r="T421" i="2"/>
  <c r="T854" i="2"/>
  <c r="S854" i="2"/>
  <c r="T715" i="2"/>
  <c r="S715" i="2"/>
  <c r="T285" i="2"/>
  <c r="S285" i="2"/>
  <c r="T481" i="2"/>
  <c r="S481" i="2"/>
  <c r="T1009" i="2"/>
  <c r="S1009" i="2"/>
  <c r="T1125" i="2"/>
  <c r="S1125" i="2"/>
  <c r="T970" i="2"/>
  <c r="S970" i="2"/>
  <c r="T315" i="2"/>
  <c r="S315" i="2"/>
  <c r="T556" i="2"/>
  <c r="S556" i="2"/>
  <c r="T669" i="2"/>
  <c r="S669" i="2"/>
  <c r="T1080" i="2"/>
  <c r="S1080" i="2"/>
  <c r="S302" i="2"/>
  <c r="T302" i="2"/>
  <c r="T118" i="2"/>
  <c r="T105" i="2"/>
  <c r="T193" i="2"/>
  <c r="T1034" i="2"/>
  <c r="S1034" i="2"/>
  <c r="T16" i="2"/>
  <c r="S16" i="2"/>
  <c r="T798" i="2"/>
  <c r="S798" i="2"/>
  <c r="T783" i="2"/>
  <c r="S783" i="2"/>
  <c r="T1416" i="2"/>
  <c r="S1416" i="2"/>
  <c r="T1207" i="2"/>
  <c r="S1207" i="2"/>
  <c r="T664" i="2"/>
  <c r="S664" i="2"/>
  <c r="T948" i="2"/>
  <c r="S948" i="2"/>
  <c r="T521" i="2"/>
  <c r="S521" i="2"/>
  <c r="T458" i="2"/>
  <c r="T1303" i="2"/>
  <c r="S1303" i="2"/>
  <c r="T702" i="2"/>
  <c r="S702" i="2"/>
  <c r="T1490" i="2"/>
  <c r="S1490" i="2"/>
  <c r="T331" i="2"/>
  <c r="S331" i="2"/>
  <c r="T721" i="2"/>
  <c r="S721" i="2"/>
  <c r="T499" i="2"/>
  <c r="T287" i="2"/>
  <c r="T1215" i="2"/>
  <c r="S1215" i="2"/>
  <c r="T759" i="2"/>
  <c r="S759" i="2"/>
  <c r="T1300" i="2"/>
  <c r="S1300" i="2"/>
  <c r="T1022" i="2"/>
  <c r="S1022" i="2"/>
  <c r="T1201" i="2"/>
  <c r="S1201" i="2"/>
  <c r="T545" i="2"/>
  <c r="S545" i="2"/>
  <c r="T928" i="2"/>
  <c r="S928" i="2"/>
  <c r="T1079" i="2"/>
  <c r="S1079" i="2"/>
  <c r="T418" i="2"/>
  <c r="T436" i="2"/>
  <c r="T1222" i="2"/>
  <c r="T438" i="2"/>
  <c r="T80" i="2"/>
  <c r="S80" i="2"/>
  <c r="T433" i="2"/>
  <c r="T311" i="2"/>
  <c r="S311" i="2"/>
  <c r="T866" i="2"/>
  <c r="S866" i="2"/>
  <c r="T847" i="2"/>
  <c r="S847" i="2"/>
  <c r="T317" i="2"/>
  <c r="S317" i="2"/>
  <c r="T422" i="2"/>
  <c r="T1216" i="2"/>
  <c r="S1216" i="2"/>
  <c r="T1095" i="2"/>
  <c r="S1095" i="2"/>
  <c r="T122" i="2"/>
  <c r="T862" i="2"/>
  <c r="S862" i="2"/>
  <c r="T161" i="2"/>
  <c r="T1351" i="2"/>
  <c r="S1351" i="2"/>
  <c r="T1185" i="2"/>
  <c r="S1185" i="2"/>
  <c r="T542" i="2"/>
  <c r="S542" i="2"/>
  <c r="T1340" i="2"/>
  <c r="S1340" i="2"/>
  <c r="T260" i="2"/>
  <c r="S260" i="2"/>
  <c r="T975" i="2"/>
  <c r="S975" i="2"/>
  <c r="T1275" i="2"/>
  <c r="S1275" i="2"/>
  <c r="T708" i="2"/>
  <c r="S708" i="2"/>
  <c r="T126" i="2"/>
  <c r="T1042" i="2"/>
  <c r="S1042" i="2"/>
  <c r="T531" i="2"/>
  <c r="S531" i="2"/>
  <c r="T184" i="2"/>
  <c r="T1385" i="2"/>
  <c r="S1385" i="2"/>
  <c r="T538" i="2"/>
  <c r="S538" i="2"/>
  <c r="T1023" i="2"/>
  <c r="S1023" i="2"/>
  <c r="T1017" i="2"/>
  <c r="S1017" i="2"/>
  <c r="T949" i="2"/>
  <c r="S949" i="2"/>
  <c r="T716" i="2"/>
  <c r="S716" i="2"/>
  <c r="T1256" i="2"/>
  <c r="S1256" i="2"/>
  <c r="T748" i="2"/>
  <c r="S748" i="2"/>
  <c r="T380" i="2"/>
  <c r="T1462" i="2"/>
  <c r="S1462" i="2"/>
  <c r="T17" i="2"/>
  <c r="S17" i="2"/>
  <c r="T498" i="2"/>
  <c r="S498" i="2"/>
  <c r="T1537" i="2"/>
  <c r="S1537" i="2"/>
  <c r="T684" i="2"/>
  <c r="S684" i="2"/>
  <c r="T1384" i="2"/>
  <c r="S1384" i="2"/>
  <c r="T206" i="2"/>
  <c r="T460" i="2"/>
  <c r="S460" i="2"/>
  <c r="T1070" i="2"/>
  <c r="S1070" i="2"/>
  <c r="T1117" i="2"/>
  <c r="S1117" i="2"/>
  <c r="T455" i="2"/>
  <c r="T1551" i="2"/>
  <c r="S1551" i="2"/>
  <c r="T692" i="2"/>
  <c r="S692" i="2"/>
  <c r="T741" i="2"/>
  <c r="S741" i="2"/>
  <c r="T194" i="2"/>
  <c r="T265" i="2"/>
  <c r="S265" i="2"/>
  <c r="T1481" i="2"/>
  <c r="S1481" i="2"/>
  <c r="T286" i="2"/>
  <c r="S286" i="2"/>
  <c r="T253" i="2"/>
  <c r="S253" i="2"/>
  <c r="T1513" i="2"/>
  <c r="S1513" i="2"/>
  <c r="T1197" i="2"/>
  <c r="S1197" i="2"/>
  <c r="T266" i="2"/>
  <c r="S266" i="2"/>
  <c r="T957" i="2"/>
  <c r="S957" i="2"/>
  <c r="T299" i="2"/>
  <c r="S299" i="2"/>
  <c r="T355" i="2"/>
  <c r="T813" i="2"/>
  <c r="S813" i="2"/>
  <c r="T211" i="2"/>
  <c r="T101" i="2"/>
  <c r="T799" i="2"/>
  <c r="S799" i="2"/>
  <c r="T765" i="2"/>
  <c r="S765" i="2"/>
  <c r="T196" i="2"/>
  <c r="T216" i="2"/>
  <c r="T784" i="2"/>
  <c r="S784" i="2"/>
  <c r="T1173" i="2"/>
  <c r="S1173" i="2"/>
  <c r="T1272" i="2"/>
  <c r="S1272" i="2"/>
  <c r="T823" i="2"/>
  <c r="S823" i="2"/>
  <c r="T1386" i="2"/>
  <c r="S1386" i="2"/>
  <c r="T1039" i="2"/>
  <c r="S1039" i="2"/>
  <c r="T85" i="2"/>
  <c r="S85" i="2"/>
  <c r="T689" i="2"/>
  <c r="S689" i="2"/>
  <c r="T916" i="2"/>
  <c r="S916" i="2"/>
  <c r="T668" i="2"/>
  <c r="S668" i="2"/>
  <c r="T1049" i="2"/>
  <c r="S1049" i="2"/>
  <c r="T825" i="2"/>
  <c r="S825" i="2"/>
  <c r="T383" i="2"/>
  <c r="T295" i="2"/>
  <c r="S295" i="2"/>
  <c r="T372" i="2"/>
  <c r="T441" i="2"/>
  <c r="T271" i="2"/>
  <c r="S271" i="2"/>
  <c r="T190" i="2"/>
  <c r="T56" i="2"/>
  <c r="S56" i="2"/>
  <c r="T258" i="2"/>
  <c r="S258" i="2"/>
  <c r="T343" i="2"/>
  <c r="S343" i="2"/>
  <c r="T465" i="2"/>
  <c r="S465" i="2"/>
  <c r="T925" i="2"/>
  <c r="S925" i="2"/>
  <c r="T1473" i="2"/>
  <c r="S1473" i="2"/>
  <c r="T131" i="2"/>
  <c r="T1168" i="2"/>
  <c r="S1168" i="2"/>
  <c r="T130" i="2"/>
  <c r="T1424" i="2"/>
  <c r="S1424" i="2"/>
  <c r="T1288" i="2"/>
  <c r="S1288" i="2"/>
  <c r="T1457" i="2"/>
  <c r="S1457" i="2"/>
  <c r="T342" i="2"/>
  <c r="S342" i="2"/>
  <c r="T883" i="2"/>
  <c r="S883" i="2"/>
  <c r="T910" i="2"/>
  <c r="S910" i="2"/>
  <c r="T1267" i="2"/>
  <c r="S1267" i="2"/>
  <c r="T956" i="2"/>
  <c r="S956" i="2"/>
  <c r="T977" i="2"/>
  <c r="S977" i="2"/>
  <c r="T908" i="2"/>
  <c r="S908" i="2"/>
  <c r="T1232" i="2"/>
  <c r="S1232" i="2"/>
  <c r="T1230" i="2"/>
  <c r="S1230" i="2"/>
  <c r="T1083" i="2"/>
  <c r="S1083" i="2"/>
  <c r="T327" i="2"/>
  <c r="S327" i="2"/>
  <c r="T1488" i="2"/>
  <c r="T758" i="2"/>
  <c r="T1213" i="2"/>
  <c r="T681" i="2"/>
  <c r="T1162" i="2"/>
  <c r="T725" i="2"/>
  <c r="T1081" i="2"/>
  <c r="T871" i="2"/>
  <c r="T1158" i="2"/>
  <c r="T181" i="2"/>
  <c r="T1536" i="2"/>
  <c r="T1093" i="2"/>
  <c r="T546" i="2"/>
  <c r="S546" i="2"/>
  <c r="T1142" i="2"/>
  <c r="S1142" i="2"/>
  <c r="T539" i="2"/>
  <c r="S539" i="2"/>
  <c r="T1543" i="2"/>
  <c r="S1543" i="2"/>
  <c r="T75" i="2"/>
  <c r="S75" i="2"/>
  <c r="T292" i="2"/>
  <c r="S292" i="2"/>
  <c r="T474" i="2"/>
  <c r="S474" i="2"/>
  <c r="T97" i="2"/>
  <c r="T930" i="2"/>
  <c r="S930" i="2"/>
  <c r="T431" i="2"/>
  <c r="T464" i="2"/>
  <c r="S464" i="2"/>
  <c r="T1486" i="2"/>
  <c r="S1486" i="2"/>
  <c r="T162" i="2"/>
  <c r="T409" i="2"/>
  <c r="T846" i="2"/>
  <c r="S846" i="2"/>
  <c r="T828" i="2"/>
  <c r="S828" i="2"/>
  <c r="T63" i="2"/>
  <c r="S63" i="2"/>
  <c r="T743" i="2"/>
  <c r="S743" i="2"/>
  <c r="T391" i="2"/>
  <c r="T1477" i="2"/>
  <c r="S1477" i="2"/>
  <c r="T459" i="2"/>
  <c r="S459" i="2"/>
  <c r="T160" i="2"/>
  <c r="T683" i="2"/>
  <c r="S683" i="2"/>
  <c r="T38" i="2"/>
  <c r="S38" i="2"/>
  <c r="T404" i="2"/>
  <c r="T500" i="2"/>
  <c r="S500" i="2"/>
  <c r="T124" i="2"/>
  <c r="T884" i="2"/>
  <c r="S884" i="2"/>
  <c r="T767" i="2"/>
  <c r="S767" i="2"/>
  <c r="T1578" i="2"/>
  <c r="S1578" i="2"/>
  <c r="T1270" i="2"/>
  <c r="S1270" i="2"/>
  <c r="T1432" i="2"/>
  <c r="S1432" i="2"/>
  <c r="T1085" i="2"/>
  <c r="S1085" i="2"/>
  <c r="T1392" i="2"/>
  <c r="S1392" i="2"/>
  <c r="T251" i="2"/>
  <c r="S251" i="2"/>
  <c r="T1238" i="2"/>
  <c r="S1238" i="2"/>
  <c r="T1265" i="2"/>
  <c r="S1265" i="2"/>
  <c r="T259" i="2"/>
  <c r="S259" i="2"/>
  <c r="T1324" i="2"/>
  <c r="S1324" i="2"/>
  <c r="T1132" i="2"/>
  <c r="S1132" i="2"/>
  <c r="T1341" i="2"/>
  <c r="S1341" i="2"/>
  <c r="T733" i="2"/>
  <c r="S733" i="2"/>
  <c r="T452" i="2"/>
  <c r="T1124" i="2"/>
  <c r="S1124" i="2"/>
  <c r="T915" i="2"/>
  <c r="S915" i="2"/>
  <c r="T1255" i="2"/>
  <c r="S1255" i="2"/>
  <c r="T183" i="2"/>
  <c r="T1433" i="2"/>
  <c r="S1433" i="2"/>
  <c r="T15" i="2"/>
  <c r="S15" i="2"/>
  <c r="T1367" i="2"/>
  <c r="S1367" i="2"/>
  <c r="T909" i="2"/>
  <c r="S909" i="2"/>
  <c r="T1006" i="2"/>
  <c r="S1006" i="2"/>
  <c r="T388" i="2"/>
  <c r="T413" i="2"/>
  <c r="T170" i="2"/>
  <c r="T456" i="2"/>
  <c r="T886" i="2"/>
  <c r="S886" i="2"/>
  <c r="T197" i="2"/>
  <c r="T1523" i="2"/>
  <c r="S1523" i="2"/>
  <c r="T166" i="2"/>
  <c r="T1111" i="2"/>
  <c r="S1111" i="2"/>
  <c r="S1210" i="2"/>
  <c r="T1210" i="2"/>
  <c r="T693" i="2"/>
  <c r="S693" i="2"/>
  <c r="T709" i="2"/>
  <c r="S709" i="2"/>
  <c r="T1450" i="2"/>
  <c r="S1450" i="2"/>
  <c r="T1402" i="2"/>
  <c r="S1402" i="2"/>
  <c r="T1097" i="2"/>
  <c r="S1097" i="2"/>
  <c r="T353" i="2"/>
  <c r="T14" i="2"/>
  <c r="S14" i="2"/>
  <c r="T381" i="2"/>
  <c r="T789" i="2"/>
  <c r="S789" i="2"/>
  <c r="T1094" i="2"/>
  <c r="S1094" i="2"/>
  <c r="T979" i="2"/>
  <c r="S979" i="2"/>
  <c r="T706" i="2"/>
  <c r="S706" i="2"/>
  <c r="T1239" i="2"/>
  <c r="S1239" i="2"/>
  <c r="T1013" i="2"/>
  <c r="S1013" i="2"/>
  <c r="T1164" i="2"/>
  <c r="S1164" i="2"/>
  <c r="T1225" i="2"/>
  <c r="S1225" i="2"/>
  <c r="T1031" i="2"/>
  <c r="S1031" i="2"/>
  <c r="T984" i="2"/>
  <c r="S984" i="2"/>
  <c r="T779" i="2"/>
  <c r="S779" i="2"/>
  <c r="T116" i="2"/>
  <c r="T1165" i="2"/>
  <c r="S1165" i="2"/>
  <c r="T1393" i="2"/>
  <c r="S1393" i="2"/>
  <c r="T1226" i="2"/>
  <c r="S1226" i="2"/>
  <c r="T1320" i="2"/>
  <c r="S1320" i="2"/>
  <c r="T1502" i="2"/>
  <c r="S1502" i="2"/>
  <c r="T1028" i="2"/>
  <c r="S1028" i="2"/>
  <c r="T1302" i="2"/>
  <c r="S1302" i="2"/>
  <c r="T7" i="2"/>
  <c r="S7" i="2"/>
  <c r="T1407" i="2"/>
  <c r="S1407" i="2"/>
  <c r="T1251" i="2"/>
  <c r="S1251" i="2"/>
  <c r="T1410" i="2"/>
  <c r="S1410" i="2"/>
  <c r="T903" i="2"/>
  <c r="S903" i="2"/>
  <c r="T1008" i="2"/>
  <c r="S1008" i="2"/>
  <c r="T1374" i="2"/>
  <c r="S1374" i="2"/>
  <c r="T1465" i="2"/>
  <c r="S1465" i="2"/>
  <c r="T1461" i="2"/>
  <c r="S1461" i="2"/>
  <c r="T990" i="2"/>
  <c r="S990" i="2"/>
  <c r="T1489" i="2"/>
  <c r="S1489" i="2"/>
  <c r="T453" i="2"/>
  <c r="T1478" i="2"/>
  <c r="T137" i="2"/>
  <c r="T1030" i="2"/>
  <c r="S1030" i="2"/>
  <c r="T368" i="2"/>
  <c r="T1113" i="2"/>
  <c r="S1113" i="2"/>
  <c r="T1141" i="2"/>
  <c r="S1141" i="2"/>
  <c r="T1146" i="2"/>
  <c r="S1146" i="2"/>
  <c r="T1375" i="2"/>
  <c r="S1375" i="2"/>
  <c r="T397" i="2"/>
  <c r="T695" i="2"/>
  <c r="T1112" i="2"/>
  <c r="T375" i="2"/>
  <c r="T1202" i="2"/>
  <c r="S1202" i="2"/>
  <c r="T72" i="2"/>
  <c r="S72" i="2"/>
  <c r="T751" i="2"/>
  <c r="S751" i="2"/>
  <c r="T1271" i="2"/>
  <c r="S1271" i="2"/>
  <c r="T530" i="2"/>
  <c r="S530" i="2"/>
  <c r="T233" i="2"/>
  <c r="T1237" i="2"/>
  <c r="S1237" i="2"/>
  <c r="T217" i="2"/>
  <c r="T378" i="2"/>
  <c r="T943" i="2"/>
  <c r="S943" i="2"/>
  <c r="T348" i="2"/>
  <c r="S348" i="2"/>
  <c r="T1174" i="2"/>
  <c r="S1174" i="2"/>
  <c r="T520" i="2"/>
  <c r="S520" i="2"/>
  <c r="S1268" i="2"/>
  <c r="T1268" i="2"/>
  <c r="T128" i="2"/>
  <c r="T974" i="2"/>
  <c r="S974" i="2"/>
  <c r="T22" i="2"/>
  <c r="S22" i="2"/>
  <c r="T1456" i="2"/>
  <c r="S1456" i="2"/>
  <c r="T151" i="2"/>
  <c r="T426" i="2"/>
  <c r="T1566" i="2"/>
  <c r="S1566" i="2"/>
  <c r="T224" i="2"/>
  <c r="T844" i="2"/>
  <c r="S844" i="2"/>
  <c r="T71" i="2"/>
  <c r="S71" i="2"/>
  <c r="T447" i="2"/>
  <c r="T1169" i="2"/>
  <c r="T1588" i="2"/>
  <c r="T1501" i="2"/>
  <c r="T729" i="2"/>
  <c r="T484" i="2"/>
  <c r="T1580" i="2"/>
  <c r="T1076" i="2"/>
  <c r="T25" i="2"/>
  <c r="T781" i="2"/>
  <c r="T473" i="2"/>
  <c r="T1331" i="2"/>
  <c r="S1331" i="2"/>
  <c r="T1137" i="2"/>
  <c r="S1137" i="2"/>
  <c r="T357" i="2"/>
  <c r="T1304" i="2"/>
  <c r="S1304" i="2"/>
  <c r="S1368" i="2"/>
  <c r="T1368" i="2"/>
  <c r="T1332" i="2"/>
  <c r="S1332" i="2"/>
  <c r="T550" i="2"/>
  <c r="S550" i="2"/>
  <c r="T1454" i="2"/>
  <c r="S1454" i="2"/>
  <c r="T389" i="2"/>
  <c r="T379" i="2"/>
  <c r="T1553" i="2"/>
  <c r="S1553" i="2"/>
  <c r="T966" i="2"/>
  <c r="S966" i="2"/>
  <c r="T836" i="2"/>
  <c r="S836" i="2"/>
  <c r="T492" i="2"/>
  <c r="S492" i="2"/>
  <c r="T407" i="2"/>
  <c r="T1573" i="2"/>
  <c r="S1573" i="2"/>
  <c r="T1505" i="2"/>
  <c r="S1505" i="2"/>
  <c r="T234" i="2"/>
  <c r="T1378" i="2"/>
  <c r="S1378" i="2"/>
  <c r="T362" i="2"/>
  <c r="T377" i="2"/>
  <c r="T1258" i="2"/>
  <c r="S1258" i="2"/>
  <c r="T112" i="2"/>
  <c r="T1475" i="2"/>
  <c r="S1475" i="2"/>
  <c r="T246" i="2"/>
  <c r="T1209" i="2"/>
  <c r="S1209" i="2"/>
  <c r="T44" i="2"/>
  <c r="S44" i="2"/>
  <c r="T277" i="2"/>
  <c r="S277" i="2"/>
  <c r="T1355" i="2"/>
  <c r="S1355" i="2"/>
  <c r="T1509" i="2"/>
  <c r="S1509" i="2"/>
  <c r="T494" i="2"/>
  <c r="S494" i="2"/>
  <c r="T47" i="2"/>
  <c r="S47" i="2"/>
  <c r="T212" i="2"/>
  <c r="T214" i="2"/>
  <c r="T1430" i="2"/>
  <c r="S1430" i="2"/>
  <c r="T1044" i="2"/>
  <c r="S1044" i="2"/>
  <c r="T707" i="2"/>
  <c r="S707" i="2"/>
  <c r="T700" i="2"/>
  <c r="S700" i="2"/>
  <c r="T919" i="2"/>
  <c r="S919" i="2"/>
  <c r="T1359" i="2"/>
  <c r="S1359" i="2"/>
  <c r="T2" i="2"/>
  <c r="S2" i="2"/>
  <c r="T1004" i="2"/>
  <c r="S1004" i="2"/>
  <c r="T405" i="2"/>
  <c r="T1464" i="2"/>
  <c r="S1464" i="2"/>
  <c r="T1228" i="2"/>
  <c r="S1228" i="2"/>
  <c r="T705" i="2"/>
  <c r="S705" i="2"/>
  <c r="T1544" i="2"/>
  <c r="S1544" i="2"/>
  <c r="T195" i="2"/>
  <c r="T213" i="2"/>
  <c r="S491" i="2"/>
  <c r="T491" i="2"/>
  <c r="T917" i="2"/>
  <c r="S917" i="2"/>
  <c r="T136" i="2"/>
  <c r="T163" i="2"/>
  <c r="T774" i="2"/>
  <c r="S774" i="2"/>
  <c r="T443" i="2"/>
  <c r="T901" i="2"/>
  <c r="S901" i="2"/>
  <c r="T1492" i="2"/>
  <c r="S1492" i="2"/>
  <c r="T812" i="2"/>
  <c r="S812" i="2"/>
  <c r="T894" i="2"/>
  <c r="S894" i="2"/>
  <c r="T228" i="2"/>
  <c r="T189" i="2"/>
  <c r="T199" i="2"/>
  <c r="T1260" i="2"/>
  <c r="S1260" i="2"/>
  <c r="T155" i="2"/>
  <c r="T1503" i="2"/>
  <c r="S1503" i="2"/>
  <c r="T1480" i="2"/>
  <c r="S1480" i="2"/>
  <c r="T788" i="2"/>
  <c r="S788" i="2"/>
  <c r="T1074" i="2"/>
  <c r="S1074" i="2"/>
  <c r="T365" i="2"/>
  <c r="T1354" i="2"/>
  <c r="S1354" i="2"/>
  <c r="T145" i="2"/>
  <c r="T158" i="2"/>
  <c r="T227" i="2"/>
  <c r="T1066" i="2"/>
  <c r="S1066" i="2"/>
  <c r="T973" i="2"/>
  <c r="S973" i="2"/>
  <c r="T322" i="2"/>
  <c r="S322" i="2"/>
  <c r="T26" i="2"/>
  <c r="S26" i="2"/>
  <c r="T1366" i="2"/>
  <c r="S1366" i="2"/>
  <c r="T1323" i="2"/>
  <c r="S1323" i="2"/>
  <c r="T284" i="2"/>
  <c r="S284" i="2"/>
  <c r="T1190" i="2"/>
  <c r="S1190" i="2"/>
  <c r="T240" i="2"/>
  <c r="T1593" i="2"/>
  <c r="S1593" i="2"/>
  <c r="T74" i="2"/>
  <c r="T762" i="2"/>
  <c r="T1214" i="2"/>
  <c r="S1214" i="2"/>
  <c r="T424" i="2"/>
  <c r="T810" i="2"/>
  <c r="S810" i="2"/>
  <c r="T1084" i="2"/>
  <c r="S1084" i="2"/>
  <c r="T1029" i="2"/>
  <c r="S1029" i="2"/>
  <c r="T1552" i="2"/>
  <c r="S1552" i="2"/>
  <c r="T1212" i="2"/>
  <c r="S1212" i="2"/>
  <c r="T775" i="2"/>
  <c r="S775" i="2"/>
  <c r="T1322" i="2"/>
  <c r="S1322" i="2"/>
  <c r="S1091" i="2"/>
  <c r="T1091" i="2"/>
  <c r="T340" i="2"/>
  <c r="S340" i="2"/>
  <c r="T263" i="2"/>
  <c r="S263" i="2"/>
  <c r="T731" i="2"/>
  <c r="S731" i="2"/>
  <c r="T156" i="2"/>
  <c r="T1144" i="2"/>
  <c r="S1144" i="2"/>
  <c r="T504" i="2"/>
  <c r="S504" i="2"/>
  <c r="T536" i="2"/>
  <c r="S536" i="2"/>
  <c r="T335" i="2"/>
  <c r="S335" i="2"/>
  <c r="T423" i="2"/>
  <c r="T929" i="2"/>
  <c r="S929" i="2"/>
  <c r="T1107" i="2"/>
  <c r="S1107" i="2"/>
  <c r="T935" i="2"/>
  <c r="S935" i="2"/>
  <c r="T1409" i="2"/>
  <c r="S1409" i="2"/>
  <c r="T1562" i="2"/>
  <c r="S1562" i="2"/>
  <c r="T1542" i="2"/>
  <c r="S1542" i="2"/>
  <c r="T1181" i="2"/>
  <c r="T809" i="2"/>
  <c r="T35" i="2"/>
  <c r="T1072" i="2"/>
  <c r="T982" i="2"/>
  <c r="T359" i="2"/>
  <c r="T1248" i="2"/>
  <c r="T1453" i="2"/>
  <c r="S1453" i="2"/>
  <c r="T238" i="2"/>
  <c r="T1449" i="2"/>
  <c r="S1449" i="2"/>
  <c r="T432" i="2"/>
  <c r="T110" i="2"/>
  <c r="T1018" i="2"/>
  <c r="S1018" i="2"/>
  <c r="T326" i="2"/>
  <c r="S326" i="2"/>
  <c r="T1565" i="2"/>
  <c r="S1565" i="2"/>
  <c r="T223" i="2"/>
  <c r="T143" i="2"/>
  <c r="T144" i="2"/>
  <c r="T1525" i="2"/>
  <c r="S1525" i="2"/>
  <c r="T410" i="2"/>
  <c r="T1363" i="2"/>
  <c r="S1363" i="2"/>
  <c r="T123" i="2"/>
  <c r="T1516" i="2"/>
  <c r="S1516" i="2"/>
  <c r="T1229" i="2"/>
  <c r="S1229" i="2"/>
  <c r="T507" i="2"/>
  <c r="S507" i="2"/>
  <c r="T33" i="2"/>
  <c r="S33" i="2"/>
  <c r="T797" i="2"/>
  <c r="S797" i="2"/>
  <c r="T1189" i="2"/>
  <c r="S1189" i="2"/>
  <c r="T1191" i="2"/>
  <c r="S1191" i="2"/>
  <c r="T434" i="2"/>
  <c r="T425" i="2"/>
  <c r="S478" i="2"/>
  <c r="T478" i="2"/>
  <c r="T1476" i="2"/>
  <c r="S1476" i="2"/>
  <c r="T489" i="2"/>
  <c r="S489" i="2"/>
  <c r="T849" i="2"/>
  <c r="S849" i="2"/>
  <c r="T945" i="2"/>
  <c r="S945" i="2"/>
  <c r="T1423" i="2"/>
  <c r="S1423" i="2"/>
  <c r="T1554" i="2"/>
  <c r="S1554" i="2"/>
  <c r="T64" i="2"/>
  <c r="S64" i="2"/>
  <c r="T861" i="2"/>
  <c r="S861" i="2"/>
  <c r="T303" i="2"/>
  <c r="S303" i="2"/>
  <c r="T860" i="2"/>
  <c r="S860" i="2"/>
  <c r="T98" i="2"/>
  <c r="T138" i="2"/>
  <c r="T6" i="2"/>
  <c r="S6" i="2"/>
  <c r="T832" i="2"/>
  <c r="S832" i="2"/>
  <c r="T511" i="2"/>
  <c r="S511" i="2"/>
  <c r="T1365" i="2"/>
  <c r="S1365" i="2"/>
  <c r="T704" i="2"/>
  <c r="S704" i="2"/>
  <c r="T1418" i="2"/>
  <c r="S1418" i="2"/>
  <c r="T392" i="2"/>
  <c r="T400" i="2"/>
  <c r="T445" i="2"/>
  <c r="T1301" i="2"/>
  <c r="S1301" i="2"/>
  <c r="T1330" i="2"/>
  <c r="S1330" i="2"/>
  <c r="T1041" i="2"/>
  <c r="S1041" i="2"/>
  <c r="T276" i="2"/>
  <c r="S276" i="2"/>
  <c r="T243" i="2"/>
  <c r="T1346" i="2"/>
  <c r="S1346" i="2"/>
  <c r="T127" i="2"/>
  <c r="T1043" i="2"/>
  <c r="S1043" i="2"/>
  <c r="T1514" i="2"/>
  <c r="S1514" i="2"/>
  <c r="T147" i="2"/>
  <c r="T394" i="2"/>
  <c r="T1148" i="2"/>
  <c r="S1148" i="2"/>
  <c r="T964" i="2"/>
  <c r="S964" i="2"/>
  <c r="T1103" i="2"/>
  <c r="S1103" i="2"/>
  <c r="T1032" i="2"/>
  <c r="S1032" i="2"/>
  <c r="T1131" i="2"/>
  <c r="S1131" i="2"/>
  <c r="T940" i="2"/>
  <c r="S940" i="2"/>
  <c r="T1296" i="2"/>
  <c r="S1296" i="2"/>
  <c r="T853" i="2"/>
  <c r="S853" i="2"/>
  <c r="T1452" i="2"/>
  <c r="S1452" i="2"/>
  <c r="T1421" i="2"/>
  <c r="S1421" i="2"/>
  <c r="T902" i="2"/>
  <c r="S902" i="2"/>
  <c r="T1445" i="2"/>
  <c r="S1445" i="2"/>
  <c r="T1339" i="2"/>
  <c r="S1339" i="2"/>
  <c r="T1110" i="2"/>
  <c r="S1110" i="2"/>
  <c r="T1398" i="2"/>
  <c r="S1398" i="2"/>
  <c r="T225" i="2"/>
  <c r="T666" i="2"/>
  <c r="S666" i="2"/>
  <c r="T1257" i="2"/>
  <c r="S1257" i="2"/>
  <c r="T1344" i="2"/>
  <c r="S1344" i="2"/>
  <c r="T1278" i="2"/>
  <c r="S1278" i="2"/>
  <c r="T1186" i="2"/>
  <c r="S1186" i="2"/>
  <c r="T1273" i="2"/>
  <c r="S1273" i="2"/>
  <c r="T13" i="2"/>
  <c r="S13" i="2"/>
  <c r="T1105" i="2"/>
  <c r="S1105" i="2"/>
</calcChain>
</file>

<file path=xl/sharedStrings.xml><?xml version="1.0" encoding="utf-8"?>
<sst xmlns="http://schemas.openxmlformats.org/spreadsheetml/2006/main" count="11338" uniqueCount="5612">
  <si>
    <t>CÓDIGO</t>
  </si>
  <si>
    <t>NOME_ALUNO</t>
  </si>
  <si>
    <t>SERIE</t>
  </si>
  <si>
    <t>MOTIVO</t>
  </si>
  <si>
    <t>VENC.</t>
  </si>
  <si>
    <t>% GRAT.</t>
  </si>
  <si>
    <t>% F.F</t>
  </si>
  <si>
    <t>% DESC.</t>
  </si>
  <si>
    <t>T.DEVEDOR</t>
  </si>
  <si>
    <t>PARCELAS</t>
  </si>
  <si>
    <t>RESPONSÁVEL</t>
  </si>
  <si>
    <t>CPF_RESPONSAVEL</t>
  </si>
  <si>
    <t>TEL.RESPONSAVEL</t>
  </si>
  <si>
    <t>E-MAIL DO RESPONSAVEL</t>
  </si>
  <si>
    <t>Elisa Ferreira Furtado</t>
  </si>
  <si>
    <t xml:space="preserve">Maternal M11  </t>
  </si>
  <si>
    <t>Aluno Novo</t>
  </si>
  <si>
    <t>Maria Estela Ferreira Furtado</t>
  </si>
  <si>
    <t>296450028-26</t>
  </si>
  <si>
    <t>estellasf@yahoo.com.br</t>
  </si>
  <si>
    <t>Felipe Nogueira Freire</t>
  </si>
  <si>
    <t>Cássia Nogueira Messias Freire</t>
  </si>
  <si>
    <t>308077228-80</t>
  </si>
  <si>
    <t>cassia_nogueira@hotmail.com</t>
  </si>
  <si>
    <t>Jean Ferreira Chagas</t>
  </si>
  <si>
    <t>Lavínia Mendes Cristino</t>
  </si>
  <si>
    <t>Daniela Mendes Cristino</t>
  </si>
  <si>
    <t>294852558-61</t>
  </si>
  <si>
    <t>danielamsilva@hotmail.com</t>
  </si>
  <si>
    <t>Marcio Gomes Trindade</t>
  </si>
  <si>
    <t>315805628-33</t>
  </si>
  <si>
    <t>marcio.trindade@mgtconsultoria.com</t>
  </si>
  <si>
    <t>Maurício Dutra Chaves</t>
  </si>
  <si>
    <t>Anderson Chaves da Silva</t>
  </si>
  <si>
    <t>070566667-01</t>
  </si>
  <si>
    <t>ericacascardod@gmail.com</t>
  </si>
  <si>
    <t>Alice Ferrari Ribeiro</t>
  </si>
  <si>
    <t xml:space="preserve">Maternal M16  </t>
  </si>
  <si>
    <t>Débora Torres Ferrari Ribeiro</t>
  </si>
  <si>
    <t>304105758-10</t>
  </si>
  <si>
    <t>deby_ferrari@yahoo.com.br</t>
  </si>
  <si>
    <t>Leonardo Rodrigues Sicchieri</t>
  </si>
  <si>
    <t>Claudineia Aparecida Rodrigues Sicchieri</t>
  </si>
  <si>
    <t>140743458-62</t>
  </si>
  <si>
    <t>claudineiarodrigues@hotmail.com</t>
  </si>
  <si>
    <t>Lucas Bolli Ferraz</t>
  </si>
  <si>
    <t>Sabrina Magalhães Bolli Ferraz</t>
  </si>
  <si>
    <t>223051378-85</t>
  </si>
  <si>
    <t>sabrinabolli@gmail.com</t>
  </si>
  <si>
    <t>Marina Araujo Franco</t>
  </si>
  <si>
    <t>Ariele Fernanda Silva Araujo</t>
  </si>
  <si>
    <t>402469088-40</t>
  </si>
  <si>
    <t>arielearaujo20@hotmail.com</t>
  </si>
  <si>
    <t>Mario Victor Aristides Ferreira de Souza</t>
  </si>
  <si>
    <t>Audelmy Aristides Ferreira Junior</t>
  </si>
  <si>
    <t>269418598-30</t>
  </si>
  <si>
    <t>audelmy@yahoo.com.br</t>
  </si>
  <si>
    <t>Anna Beatriz Gonçalves de Andrade Izaú</t>
  </si>
  <si>
    <t xml:space="preserve">Pré I J11  </t>
  </si>
  <si>
    <t>Leila Michelli Gonçalves de Andrade Rocha</t>
  </si>
  <si>
    <t>266352708-41</t>
  </si>
  <si>
    <t>leilaterapeuta@gmail.com</t>
  </si>
  <si>
    <t>Bellatrice Maranhão Cicero</t>
  </si>
  <si>
    <t>Fernando Affonso Guimarães Cicero</t>
  </si>
  <si>
    <t>394790148-82</t>
  </si>
  <si>
    <t>fernando.ciccero2@gmail.com</t>
  </si>
  <si>
    <t>Benício Alexandrino Souza</t>
  </si>
  <si>
    <t>Nadia de Jesus Alexandrino Souza</t>
  </si>
  <si>
    <t>285962358-25</t>
  </si>
  <si>
    <t>ralves_souza@yahoo.com.br</t>
  </si>
  <si>
    <t>João Lima Rodrigues de Arruda</t>
  </si>
  <si>
    <t>Rematrícula</t>
  </si>
  <si>
    <t>Cinthia Roberta Lima Rodrigues de Arruda</t>
  </si>
  <si>
    <t>213694418-51</t>
  </si>
  <si>
    <t>cinthiaroberta17@gmail.com</t>
  </si>
  <si>
    <t>João Pedro Aleixo Sobral</t>
  </si>
  <si>
    <t>336791538-64</t>
  </si>
  <si>
    <t>aboutfernanda@gmail.com</t>
  </si>
  <si>
    <t>Melina Coelho Ostermayer</t>
  </si>
  <si>
    <t>Sergio Ricardo Ostermayer</t>
  </si>
  <si>
    <t>791681089-15</t>
  </si>
  <si>
    <t>sostermayer@gmail.com</t>
  </si>
  <si>
    <t>Nicolly Roma dos Santos</t>
  </si>
  <si>
    <t>Gilson Aparecido dos Santos</t>
  </si>
  <si>
    <t>328162838-95</t>
  </si>
  <si>
    <t>gilsonja67@gmail.com</t>
  </si>
  <si>
    <t>Pedro Paixão Perin</t>
  </si>
  <si>
    <t>Fernanda da Silva Paixão Perin</t>
  </si>
  <si>
    <t>331042908-30</t>
  </si>
  <si>
    <t>nanda_paixao@hotmail.com</t>
  </si>
  <si>
    <t>Samuel Ferreira Lombardi</t>
  </si>
  <si>
    <t>Patricia dos Santos Ferreira Lombardi</t>
  </si>
  <si>
    <t>298386648-39</t>
  </si>
  <si>
    <t>patsfl22@gmail.com</t>
  </si>
  <si>
    <t>Samuel Figueiredo Santos</t>
  </si>
  <si>
    <t>Christian Oliveira Santos</t>
  </si>
  <si>
    <t>408473838-73</t>
  </si>
  <si>
    <t>christian_patua@yahoo.com.br</t>
  </si>
  <si>
    <t>Sofia Cansian Pontes</t>
  </si>
  <si>
    <t>186509718-73</t>
  </si>
  <si>
    <t>paulo.cansian@gmail.com</t>
  </si>
  <si>
    <t>Yasmim Fernanda Almeida Floriano</t>
  </si>
  <si>
    <t>Vanessa Santos Floriano</t>
  </si>
  <si>
    <t>335852918-56</t>
  </si>
  <si>
    <t>vanessa.floriano85@gmail.com</t>
  </si>
  <si>
    <t>Alana Yohan Silva</t>
  </si>
  <si>
    <t xml:space="preserve">Pré I J16  </t>
  </si>
  <si>
    <t>Josué Uzias da Silva</t>
  </si>
  <si>
    <t>297532788-96</t>
  </si>
  <si>
    <t>josue.laice@gmail.com</t>
  </si>
  <si>
    <t>Thiago Santos Dacal</t>
  </si>
  <si>
    <t>340773218-08</t>
  </si>
  <si>
    <t>dacalts@hotmail.com</t>
  </si>
  <si>
    <t>Asaph de Souza da Silva Almeida</t>
  </si>
  <si>
    <t>Simone Graciele de Souza Almeida</t>
  </si>
  <si>
    <t>289502148-14</t>
  </si>
  <si>
    <t>simonegracielealmeida@hotmail.com</t>
  </si>
  <si>
    <t>Davi Cardoso Ramirez</t>
  </si>
  <si>
    <t>Alex Ramos Oliveira Ramirez</t>
  </si>
  <si>
    <t>348698958-89</t>
  </si>
  <si>
    <t>alexramirez.adv@gmail.com</t>
  </si>
  <si>
    <t>Davi da Silva Santana</t>
  </si>
  <si>
    <t>Elisane Alves da Silva</t>
  </si>
  <si>
    <t>428064278-86</t>
  </si>
  <si>
    <t>elisanealves100@gmail.com</t>
  </si>
  <si>
    <t>Davi Luiz de Morais Rocha</t>
  </si>
  <si>
    <t>Talita de Morais Santana Rocha</t>
  </si>
  <si>
    <t>385279948-10</t>
  </si>
  <si>
    <t>talitamoraisadv@hotmail.com</t>
  </si>
  <si>
    <t>Gabriel Fernandes Ribeiro</t>
  </si>
  <si>
    <t>Lais Cristina de Lara</t>
  </si>
  <si>
    <t>230917068-26</t>
  </si>
  <si>
    <t>laislara11@gmail.com</t>
  </si>
  <si>
    <t>Heitor Rodrigues Gomes</t>
  </si>
  <si>
    <t>Luana de Almeida Rodrigues</t>
  </si>
  <si>
    <t>393289008-67</t>
  </si>
  <si>
    <t>luana_rodris@hotmail.com</t>
  </si>
  <si>
    <t>Heloísa Silva Fernandes Campos</t>
  </si>
  <si>
    <t>Robinson Fernandes Campos</t>
  </si>
  <si>
    <t>314723068-64</t>
  </si>
  <si>
    <t>robinsonfer@gmail.com</t>
  </si>
  <si>
    <t>Leonardo Menquinelli de Andrades Mantovane</t>
  </si>
  <si>
    <t>354562878-70</t>
  </si>
  <si>
    <t>leandromantovane@gmail.com</t>
  </si>
  <si>
    <t>Maithe Maia Marinho</t>
  </si>
  <si>
    <t>Camilla Nascimento Maia Marinho</t>
  </si>
  <si>
    <t>409194798-04</t>
  </si>
  <si>
    <t>camillanmaia@gmail.com</t>
  </si>
  <si>
    <t>Maria Alice Altino Silva</t>
  </si>
  <si>
    <t>José Domingos Altino dos Santos</t>
  </si>
  <si>
    <t>058090178-51</t>
  </si>
  <si>
    <t>altino.cia@gmail.com</t>
  </si>
  <si>
    <t>Maria Isabel Anastacio Mendes</t>
  </si>
  <si>
    <t>Ester Pereira Mendes</t>
  </si>
  <si>
    <t>397221438-32</t>
  </si>
  <si>
    <t>estermendes_91@hotmail.com</t>
  </si>
  <si>
    <t>Maria Luiza dos Santos Nascimento Balduino</t>
  </si>
  <si>
    <t>363750588-64</t>
  </si>
  <si>
    <t>paula.baldoo@gmail.com</t>
  </si>
  <si>
    <t>Maria Valentina Souza Simionato</t>
  </si>
  <si>
    <t>Ketlin Monique Silva de Souza</t>
  </si>
  <si>
    <t>432898178-14</t>
  </si>
  <si>
    <t>ket_52@hotmail.com</t>
  </si>
  <si>
    <t>Matheus Nascimento Blanco Cavagnoli</t>
  </si>
  <si>
    <t>Alan Nascimento Santos</t>
  </si>
  <si>
    <t>391261718-05</t>
  </si>
  <si>
    <t>alannsantos39@gmail.com</t>
  </si>
  <si>
    <t>Olívia Galdino dos Santos</t>
  </si>
  <si>
    <t>Marlos Wanderlei Galdino de Oliveira</t>
  </si>
  <si>
    <t>338687128-36</t>
  </si>
  <si>
    <t>marlos_27@yahoo.com.br</t>
  </si>
  <si>
    <t>Sofia Cabral Nogueira</t>
  </si>
  <si>
    <t>Clayton Henrique Nogueira</t>
  </si>
  <si>
    <t>224677388-17</t>
  </si>
  <si>
    <t>clayton.nogueira82@gmail.com</t>
  </si>
  <si>
    <t>Arthur Araujo Moreira</t>
  </si>
  <si>
    <t xml:space="preserve">Pré II J21  </t>
  </si>
  <si>
    <t>Nadia Araujo Moreira</t>
  </si>
  <si>
    <t>220358598-67</t>
  </si>
  <si>
    <t>nadia-araujo@hotmail.com</t>
  </si>
  <si>
    <t>Bernardo Nascimento Cabral</t>
  </si>
  <si>
    <t>Amanda Nascimento Cabral</t>
  </si>
  <si>
    <t>328828978-47</t>
  </si>
  <si>
    <t>anascimentocabral@gmail.com</t>
  </si>
  <si>
    <t>Davi Leitão Ramos</t>
  </si>
  <si>
    <t>Camila Borges Leitão</t>
  </si>
  <si>
    <t>284360118-56</t>
  </si>
  <si>
    <t>camilableitao@gmail.com</t>
  </si>
  <si>
    <t>Elisa Vieira Benak</t>
  </si>
  <si>
    <t>Henrique Roseno da Silva Benak</t>
  </si>
  <si>
    <t>271576358-10</t>
  </si>
  <si>
    <t>Enzo Estrela Eurico</t>
  </si>
  <si>
    <t>Gabriel Rocha Pereira</t>
  </si>
  <si>
    <t>Evelin Nascimento Rocha</t>
  </si>
  <si>
    <t>220466148-10</t>
  </si>
  <si>
    <t>evelinnrocha26@gmail.com</t>
  </si>
  <si>
    <t>Helena Correia de Carvalho</t>
  </si>
  <si>
    <t>Simone Correia</t>
  </si>
  <si>
    <t>286645768-40</t>
  </si>
  <si>
    <t>si.cca90@gmail.com</t>
  </si>
  <si>
    <t>Heloise Oliveira</t>
  </si>
  <si>
    <t>168239738-62</t>
  </si>
  <si>
    <t>lowcianoo@gmail.com</t>
  </si>
  <si>
    <t>João Miguel Neves Roberti</t>
  </si>
  <si>
    <t>Roberto Roberti</t>
  </si>
  <si>
    <t>170858668-70</t>
  </si>
  <si>
    <t>sheila.iasd@gmail.com</t>
  </si>
  <si>
    <t>Josué de Jesus Marinho</t>
  </si>
  <si>
    <t>Silvaneide de Jesus Marinho</t>
  </si>
  <si>
    <t>021718285-28</t>
  </si>
  <si>
    <t>silvaneidefisica@gmail.com</t>
  </si>
  <si>
    <t>Leonardo Yudi Kamei Santana</t>
  </si>
  <si>
    <t>Sabrina Kamei de Freitas</t>
  </si>
  <si>
    <t>318779468-85</t>
  </si>
  <si>
    <t>sabrinakamei@yahoo.com.br</t>
  </si>
  <si>
    <t>Levi Sales Sucupira</t>
  </si>
  <si>
    <t>Bruno Alves Sucupira</t>
  </si>
  <si>
    <t>399383508-52</t>
  </si>
  <si>
    <t>brnsucupira@gmail.com</t>
  </si>
  <si>
    <t>Maria Clara Damasio Silva Santos</t>
  </si>
  <si>
    <t>Daniela Damasio da Silva Santos</t>
  </si>
  <si>
    <t>330121428-27</t>
  </si>
  <si>
    <t>danyviolin@outlook.com</t>
  </si>
  <si>
    <t>Miguel Pereira Gonçalves</t>
  </si>
  <si>
    <t>Kelly Cristina da Silva Pereira</t>
  </si>
  <si>
    <t>218305558-80</t>
  </si>
  <si>
    <t>kellycspereira10@gmail.com</t>
  </si>
  <si>
    <t>Murilo Dutra Chaves</t>
  </si>
  <si>
    <t>Rebeca Coradi Matco</t>
  </si>
  <si>
    <t>Andre Cezar Matco</t>
  </si>
  <si>
    <t>286406508-88</t>
  </si>
  <si>
    <t>andrethu@hotmail.com</t>
  </si>
  <si>
    <t>Sarah Gaudencio Braga</t>
  </si>
  <si>
    <t>Neuton de Oliveira Braga Junior</t>
  </si>
  <si>
    <t>024925073-00</t>
  </si>
  <si>
    <t>neutonjr@gmail.com</t>
  </si>
  <si>
    <t>151851758-77</t>
  </si>
  <si>
    <t>fannygenonadio@gmail.com</t>
  </si>
  <si>
    <t>William Murato Goeking</t>
  </si>
  <si>
    <t>Malthon Goeking de Oliveira</t>
  </si>
  <si>
    <t>095672907-09</t>
  </si>
  <si>
    <t>malthon@gmail.com</t>
  </si>
  <si>
    <t>Aimee Gabriella Horlali Gyimah</t>
  </si>
  <si>
    <t xml:space="preserve">Pré II J26  </t>
  </si>
  <si>
    <t>Chris Kwaku Gyimah</t>
  </si>
  <si>
    <t>239354238-88</t>
  </si>
  <si>
    <t>cgyim2@gmail.com</t>
  </si>
  <si>
    <t>Dante Santos Kulh</t>
  </si>
  <si>
    <t>Alberto Henrique Kulh</t>
  </si>
  <si>
    <t>229697618-23</t>
  </si>
  <si>
    <t>ahenrique.info@gmail.com</t>
  </si>
  <si>
    <t>Enrico Rocato Gama</t>
  </si>
  <si>
    <t>Thalita Marciel Rocato</t>
  </si>
  <si>
    <t>391660628-02</t>
  </si>
  <si>
    <t>contato.thalitarocato@gmail.com</t>
  </si>
  <si>
    <t>Felipe Boa Sorte Ribero</t>
  </si>
  <si>
    <t>Eduardo Cseh Ribeiro</t>
  </si>
  <si>
    <t>363606528-97</t>
  </si>
  <si>
    <t>educseh@gmail.com</t>
  </si>
  <si>
    <t>Tatiane e Silva Rodrigues Mariano</t>
  </si>
  <si>
    <t>368774828-67</t>
  </si>
  <si>
    <t>athaty@gmail.com</t>
  </si>
  <si>
    <t>Helena Lopes Botelho</t>
  </si>
  <si>
    <t>Rogerio Santana Botelho</t>
  </si>
  <si>
    <t>309088668-52</t>
  </si>
  <si>
    <t>rsbotelho12@gmail.com</t>
  </si>
  <si>
    <t>Isaac Oliveira Neves</t>
  </si>
  <si>
    <t>Rebeca Oliveira Neves</t>
  </si>
  <si>
    <t>379942118-10</t>
  </si>
  <si>
    <t>rebpoliveira@hotmail.com</t>
  </si>
  <si>
    <t>Isaque Vieira Pinheiro</t>
  </si>
  <si>
    <t>Francisco de Assis Vieira Pinheiro</t>
  </si>
  <si>
    <t>213245008-08</t>
  </si>
  <si>
    <t>Laura Simões Silva</t>
  </si>
  <si>
    <t>Elaine Cristina Simões Aquino da Silva</t>
  </si>
  <si>
    <t>281300078-78</t>
  </si>
  <si>
    <t>ecssimoes@gmail.com</t>
  </si>
  <si>
    <t>Lavinia de Araujo Rodrigues</t>
  </si>
  <si>
    <t>Viviane de Araújo Rodrigues</t>
  </si>
  <si>
    <t>337364428-31</t>
  </si>
  <si>
    <t>vivica.araujo@gmail.com</t>
  </si>
  <si>
    <t>Lorena Almeida Amaral</t>
  </si>
  <si>
    <t>Ana Caroline Almeida Amaral</t>
  </si>
  <si>
    <t>057549275-92</t>
  </si>
  <si>
    <t>acarol.tim@gmail.com</t>
  </si>
  <si>
    <t>Lorena Mendes Ramalho</t>
  </si>
  <si>
    <t>Luis Antonio de Melo Ramalho</t>
  </si>
  <si>
    <t>166150728-07</t>
  </si>
  <si>
    <t>luisramalhoicm@gmail.com</t>
  </si>
  <si>
    <t>Luiza Yngson Barreiros Nascimento</t>
  </si>
  <si>
    <t>Johny Yngson Nascimento Menezes</t>
  </si>
  <si>
    <t>429142198-22</t>
  </si>
  <si>
    <t>johny_mk8@hotmail.com</t>
  </si>
  <si>
    <t>Manuela Rodomilli Pereira</t>
  </si>
  <si>
    <t>Fernanda Mary Rodomilli Pereira</t>
  </si>
  <si>
    <t>324767658-99</t>
  </si>
  <si>
    <t>pereira.fee85@gmail.com</t>
  </si>
  <si>
    <t>Maria Clara Silva Marcelino de Souza</t>
  </si>
  <si>
    <t>Veronica da Silva Souza</t>
  </si>
  <si>
    <t>315527138-81</t>
  </si>
  <si>
    <t>vevesouza05@gmail.com</t>
  </si>
  <si>
    <t>Melissa Bonfim Muñoz</t>
  </si>
  <si>
    <t>Glaucia Bonfim Muñoz</t>
  </si>
  <si>
    <t>367514518-22</t>
  </si>
  <si>
    <t>glaucia.munoz@hotmail.com</t>
  </si>
  <si>
    <t>Théo Semião Fernandes</t>
  </si>
  <si>
    <t>Pamela Oliveira Semião</t>
  </si>
  <si>
    <t>433486768-51</t>
  </si>
  <si>
    <t>pamela.semiao10@hotmail.com</t>
  </si>
  <si>
    <t>Theodoro Maia Marinho</t>
  </si>
  <si>
    <t>Yan Takaki Sinhorin</t>
  </si>
  <si>
    <t>Andressa Takaki</t>
  </si>
  <si>
    <t>305320088-04</t>
  </si>
  <si>
    <t>dretakaki@gmail.com</t>
  </si>
  <si>
    <t>Alice Mosareli Colbachini</t>
  </si>
  <si>
    <t xml:space="preserve">1º Ano P11  </t>
  </si>
  <si>
    <t>Claudia Mosareli Colbachini</t>
  </si>
  <si>
    <t>326893238-00</t>
  </si>
  <si>
    <t>c.mosareli@gmail.com</t>
  </si>
  <si>
    <t>Bernardo Almeida Agrela</t>
  </si>
  <si>
    <t>Karina Fernandes de Almeida Agrela</t>
  </si>
  <si>
    <t>286535988-39</t>
  </si>
  <si>
    <t>karinafernandes7255@gmail.com</t>
  </si>
  <si>
    <t>Bernardo Mendes Brandão Cristino</t>
  </si>
  <si>
    <t>Daniel Luchini Colucci Amorim</t>
  </si>
  <si>
    <t>Cristiano Amorim Nascimento</t>
  </si>
  <si>
    <t>270935328-88</t>
  </si>
  <si>
    <t>cristiano.amorim@betelrh.com.br</t>
  </si>
  <si>
    <t>Igor dos Santos Lima Chiarelli</t>
  </si>
  <si>
    <t>287194678-77</t>
  </si>
  <si>
    <t>santo_igor@yahoo.com.br</t>
  </si>
  <si>
    <t>Enrico de Assis Sesti</t>
  </si>
  <si>
    <t>Fabio de Oliveira Sesti</t>
  </si>
  <si>
    <t>221400648-60</t>
  </si>
  <si>
    <t>tatibogalho@yahoo.com.br</t>
  </si>
  <si>
    <t>Enzo Fernandes Lima</t>
  </si>
  <si>
    <t>Elaine Fernandes Lima</t>
  </si>
  <si>
    <t>044501565-95</t>
  </si>
  <si>
    <t>elaine.ferlima@hotmail.com</t>
  </si>
  <si>
    <t>Felipe Reis Correia</t>
  </si>
  <si>
    <t>Luciano Braga Correia</t>
  </si>
  <si>
    <t>168976918-10</t>
  </si>
  <si>
    <t>djlucianobraga@gmail.com</t>
  </si>
  <si>
    <t>Giovana de Ana Morais</t>
  </si>
  <si>
    <t>João Paulo Andrade Morais</t>
  </si>
  <si>
    <t>294282498-07</t>
  </si>
  <si>
    <t>Giovanna Rocato de Freitas</t>
  </si>
  <si>
    <t>Cintia Paula Marciel Rocato de Freitas</t>
  </si>
  <si>
    <t>261340698-41</t>
  </si>
  <si>
    <t>cintiarocatofreitas@gmail.com</t>
  </si>
  <si>
    <t>Isadora Moreira Costa</t>
  </si>
  <si>
    <t>Camila Moreira da Silva</t>
  </si>
  <si>
    <t>353368368-00</t>
  </si>
  <si>
    <t>camilamds@gmail.com</t>
  </si>
  <si>
    <t>Lorena Mendonça Silva</t>
  </si>
  <si>
    <t>Fernanda Pinheiro de Mendonça Araujo Pereira</t>
  </si>
  <si>
    <t>313088748-20</t>
  </si>
  <si>
    <t>fernandapmaraujo@gmail.com</t>
  </si>
  <si>
    <t>Manuella Bernardo Duarte de Lima</t>
  </si>
  <si>
    <t>Fabiana da Silva Bernardo</t>
  </si>
  <si>
    <t>339352578-64</t>
  </si>
  <si>
    <t>fabi.bernardo@hotmail.com</t>
  </si>
  <si>
    <t>Melissa Ishikawa Dotto</t>
  </si>
  <si>
    <t>Caio Buonaduce Dotto da Silva</t>
  </si>
  <si>
    <t>344874538-36</t>
  </si>
  <si>
    <t>caiodotto@hotmail.com</t>
  </si>
  <si>
    <t>Micaela Crespo Costa</t>
  </si>
  <si>
    <t>Michele Crespo Gonçalves Costa</t>
  </si>
  <si>
    <t>369320158-70</t>
  </si>
  <si>
    <t>Pedro Henrique de Barros Santos</t>
  </si>
  <si>
    <t>Glaucia Rocha de Barros</t>
  </si>
  <si>
    <t>276234378-01</t>
  </si>
  <si>
    <t>glaucia_wobert@hotmail.com</t>
  </si>
  <si>
    <t>Raphael Alves Pena da Silva</t>
  </si>
  <si>
    <t>Itamar Pena da Silva Junior</t>
  </si>
  <si>
    <t>318804658-84</t>
  </si>
  <si>
    <t>itamarsilvajr@gmail.com</t>
  </si>
  <si>
    <t>Rebeca Orlandeli Amaral</t>
  </si>
  <si>
    <t>Samuel Lima Amaral</t>
  </si>
  <si>
    <t>284064958-63</t>
  </si>
  <si>
    <t>samuell.amaral@hotmail.com</t>
  </si>
  <si>
    <t>Théo Boni Santana</t>
  </si>
  <si>
    <t>Liliane Adelina Boni Santana</t>
  </si>
  <si>
    <t>362081478-32</t>
  </si>
  <si>
    <t>liliane.boni@hotmail.com</t>
  </si>
  <si>
    <t>Valentina Jacob Silva</t>
  </si>
  <si>
    <t>Breno Jacob Silva</t>
  </si>
  <si>
    <t>392724098-29</t>
  </si>
  <si>
    <t>jacob.breno@gmail.com</t>
  </si>
  <si>
    <t xml:space="preserve">1º Ano P12  </t>
  </si>
  <si>
    <t>Arthur Ferreira da Silveira</t>
  </si>
  <si>
    <t>Vinicius Gomes da Silveira</t>
  </si>
  <si>
    <t>320178568-78</t>
  </si>
  <si>
    <t>vini0785@gmail.com</t>
  </si>
  <si>
    <t>Caio Cesar Zaniquelli</t>
  </si>
  <si>
    <t>Samanta Zaniquelli</t>
  </si>
  <si>
    <t>359023248-07</t>
  </si>
  <si>
    <t>samantazaniquelli@hotmail.com</t>
  </si>
  <si>
    <t>Davi Ferreira dos Reis</t>
  </si>
  <si>
    <t>Fernando Alves dos Reis</t>
  </si>
  <si>
    <t>320415118-26</t>
  </si>
  <si>
    <t>fernandolaurajv@gmail.com</t>
  </si>
  <si>
    <t>Diogo Batista dos Santos Ferreira</t>
  </si>
  <si>
    <t>Maria Helena dos Santos</t>
  </si>
  <si>
    <t>299806998-33</t>
  </si>
  <si>
    <t>felipertw31@gmail.com</t>
  </si>
  <si>
    <t>Eliza Mayumi Asso Rocha</t>
  </si>
  <si>
    <t>Patrícia Hiromi Asso Yamamoto</t>
  </si>
  <si>
    <t>338512798-08</t>
  </si>
  <si>
    <t>asso.eliza@gmail.com</t>
  </si>
  <si>
    <t>Enzo Freitas Frederico Rodrigues Alves</t>
  </si>
  <si>
    <t>Keila de Freitas Frederico Alves</t>
  </si>
  <si>
    <t>302014698-47</t>
  </si>
  <si>
    <t>keilafrederivo@gmail.com</t>
  </si>
  <si>
    <t>Erick Lorenzo Goulart de Moura</t>
  </si>
  <si>
    <t>Herbert Ribeiro de Moura Goulart</t>
  </si>
  <si>
    <t>383617088-47</t>
  </si>
  <si>
    <t>herbertmouraa@outlook.com</t>
  </si>
  <si>
    <t>Fabio Ferreira da Silva Junior</t>
  </si>
  <si>
    <t>Carolina Abichara da Silva</t>
  </si>
  <si>
    <t>309181538-24</t>
  </si>
  <si>
    <t>carolinacdl@hotmail.com</t>
  </si>
  <si>
    <t>Gabriel Dinamarca de Souza</t>
  </si>
  <si>
    <t>Thiago Dinamarca Ignacio</t>
  </si>
  <si>
    <t>317261978-83</t>
  </si>
  <si>
    <t>nanana_souza@hotmail.com</t>
  </si>
  <si>
    <t>Gabriella Procópio Porto</t>
  </si>
  <si>
    <t>Vanessa Laís Procopio Porto</t>
  </si>
  <si>
    <t>409388948-11</t>
  </si>
  <si>
    <t>vanessal.procopio@hotmail.com</t>
  </si>
  <si>
    <t>Isabela Souza da Silva Almeida</t>
  </si>
  <si>
    <t>Fernanda Souza da Silva Almeida</t>
  </si>
  <si>
    <t>223628388-11</t>
  </si>
  <si>
    <t>fernandasouzadasilvaalmeida@gmail.com</t>
  </si>
  <si>
    <t>Vanessa Svib Correa</t>
  </si>
  <si>
    <t>253305228-03</t>
  </si>
  <si>
    <t>vsvib@hotmail.com</t>
  </si>
  <si>
    <t>Letícia Gabrielly de Jesus Souza</t>
  </si>
  <si>
    <t>Jarbas da Silva Souza</t>
  </si>
  <si>
    <t>215002608-27</t>
  </si>
  <si>
    <t>jarbasas@ig.com.br</t>
  </si>
  <si>
    <t>Lucca Lopes Fini</t>
  </si>
  <si>
    <t>Flavia da Silva Lopes Fini</t>
  </si>
  <si>
    <t>294259758-50</t>
  </si>
  <si>
    <t>flamarm@hotmail.com</t>
  </si>
  <si>
    <t>Mariana Almeida Rodrigues</t>
  </si>
  <si>
    <t>Janete Fontes de Almeida Rodrigues</t>
  </si>
  <si>
    <t>286309918-36</t>
  </si>
  <si>
    <t>janete.almeida.rodrigues@hotmail.com</t>
  </si>
  <si>
    <t>Matheus Reis Correia</t>
  </si>
  <si>
    <t>Murilo Andrade Musolino</t>
  </si>
  <si>
    <t>Rodrigo Musolino</t>
  </si>
  <si>
    <t>279125088-30</t>
  </si>
  <si>
    <t>rodrigo.musolino@gmail.com</t>
  </si>
  <si>
    <t>Tiago Rodrigues Batista</t>
  </si>
  <si>
    <t>Ana Claudia Rodrigues Batista</t>
  </si>
  <si>
    <t>396611518-22</t>
  </si>
  <si>
    <t>anac.rodrigues91@gmail.com</t>
  </si>
  <si>
    <t>Victor Luccas Calumbi Rocha</t>
  </si>
  <si>
    <t>Thaíz de Angela dos Santos Calumbi</t>
  </si>
  <si>
    <t>404728838-10</t>
  </si>
  <si>
    <t>thaizcalumbi@hotmail.com</t>
  </si>
  <si>
    <t>Alice Gomes Alcantara</t>
  </si>
  <si>
    <t xml:space="preserve">1º Ano P16  </t>
  </si>
  <si>
    <t>Claudiana Gomes</t>
  </si>
  <si>
    <t>319307208-74</t>
  </si>
  <si>
    <t>Ana Beatriz dos Santos Gomes</t>
  </si>
  <si>
    <t>Luis Fernando Gomes</t>
  </si>
  <si>
    <t>262744628-21</t>
  </si>
  <si>
    <t>luis.fernando3475@terra.com.br</t>
  </si>
  <si>
    <t>Ana Clara Sieiro Coimbra</t>
  </si>
  <si>
    <t>Moisés Rodrigues Coimbra</t>
  </si>
  <si>
    <t>013322066-46</t>
  </si>
  <si>
    <t>mrcoimbra1982@gmail.com</t>
  </si>
  <si>
    <t>André Sacek</t>
  </si>
  <si>
    <t>Vitor Sacek</t>
  </si>
  <si>
    <t>344813948-38</t>
  </si>
  <si>
    <t>victorsacek@gmail.com</t>
  </si>
  <si>
    <t>Bernardo Nunes Monteiro</t>
  </si>
  <si>
    <t>Maria Marileide Nunes Rocha</t>
  </si>
  <si>
    <t>700692203-87</t>
  </si>
  <si>
    <t>contatobktrends@gmail.com</t>
  </si>
  <si>
    <t>Cecillya Sales Morais</t>
  </si>
  <si>
    <t>Tatiane da Silva Sales</t>
  </si>
  <si>
    <t>061775233-82</t>
  </si>
  <si>
    <t>tsales425@gmail.com</t>
  </si>
  <si>
    <t>Davi de Oliveira Neves</t>
  </si>
  <si>
    <t>Evandro Vitor Neves</t>
  </si>
  <si>
    <t>329669458-77</t>
  </si>
  <si>
    <t>evandrovn@gmail.com</t>
  </si>
  <si>
    <t>Enzo Nazario Yamamoto</t>
  </si>
  <si>
    <t>Karen Nazario da Conceição</t>
  </si>
  <si>
    <t>441455698-81</t>
  </si>
  <si>
    <t>knazarioc@gmail.com</t>
  </si>
  <si>
    <t>Heloisa Onassis Matos da Mata</t>
  </si>
  <si>
    <t>Regina Matos da Mata</t>
  </si>
  <si>
    <t>269531778-61</t>
  </si>
  <si>
    <t>reginamatos.santana@gmail.com</t>
  </si>
  <si>
    <t>Tiago de Azevedo Ferreira</t>
  </si>
  <si>
    <t>220950908-45</t>
  </si>
  <si>
    <t>tiago.aferreira@gmail.com</t>
  </si>
  <si>
    <t>Joaquim Guedes Pinheiro</t>
  </si>
  <si>
    <t>Thayb Silva Pinheiro</t>
  </si>
  <si>
    <t>822289575-34</t>
  </si>
  <si>
    <t>thaybpinheiro@gmail.com</t>
  </si>
  <si>
    <t>Lolla Ribeiro Lopes Ribas</t>
  </si>
  <si>
    <t>Barbara Ribeiro Lopes</t>
  </si>
  <si>
    <t>352492788-25</t>
  </si>
  <si>
    <t>barbara.ribeiro.lopes@gmail.com</t>
  </si>
  <si>
    <t>Lorena Del Nero de Moraes</t>
  </si>
  <si>
    <t>Andréa Del Nero de Godoi</t>
  </si>
  <si>
    <t>262457168-02</t>
  </si>
  <si>
    <t>andreadelnero7@gmail.com</t>
  </si>
  <si>
    <t>Luiza Pimentel dos Reis</t>
  </si>
  <si>
    <t>Karolyne Susan Pimentel</t>
  </si>
  <si>
    <t>345631438-80</t>
  </si>
  <si>
    <t>ka_susan@hotmail.com</t>
  </si>
  <si>
    <t>Luna Porcini Grillo</t>
  </si>
  <si>
    <t>Brenna Alves Correa Porcini Grillo</t>
  </si>
  <si>
    <t>442632438-62</t>
  </si>
  <si>
    <t>brenna.porcini@gmail.com</t>
  </si>
  <si>
    <t>Maria Clara Koltz</t>
  </si>
  <si>
    <t>964142860-87</t>
  </si>
  <si>
    <t>vanessalrk1@gmail.com</t>
  </si>
  <si>
    <t>Melissa Gabriela Soares de Oliveira</t>
  </si>
  <si>
    <t>Shirlei Souza de Oliveira</t>
  </si>
  <si>
    <t>291730878-82</t>
  </si>
  <si>
    <t>shirlei@automatools.com.br</t>
  </si>
  <si>
    <t>Théo Cres Stapcinskas</t>
  </si>
  <si>
    <t>Cassiano dos Reis Stapcinskas</t>
  </si>
  <si>
    <t>306644058-35</t>
  </si>
  <si>
    <t>cstapcin@yahoo.com.br</t>
  </si>
  <si>
    <t>Thomas Boa Sorte Ribeiro</t>
  </si>
  <si>
    <t>Vinicius Rodrigues de Souza</t>
  </si>
  <si>
    <t>Douglas dos Santos Souza</t>
  </si>
  <si>
    <t>316872528-58</t>
  </si>
  <si>
    <t>dr_douglas_1@hotmail.com</t>
  </si>
  <si>
    <t>Adam Yohan Silva</t>
  </si>
  <si>
    <t xml:space="preserve">1º Ano P17  </t>
  </si>
  <si>
    <t>Ana Clara Medeiros do Nascimento</t>
  </si>
  <si>
    <t>Cícero Pereira do Nascimento</t>
  </si>
  <si>
    <t>901253714-20</t>
  </si>
  <si>
    <t>financeiro@universoambiental.eco.br</t>
  </si>
  <si>
    <t>Artur Gomes Alcantara</t>
  </si>
  <si>
    <t>Bernardo Leite Ressude</t>
  </si>
  <si>
    <t>Juliana Cristina Leite Rodrigues</t>
  </si>
  <si>
    <t>373318828-48</t>
  </si>
  <si>
    <t>drajulianaclr@gmail.com</t>
  </si>
  <si>
    <t>Bianca Narumi Katayama</t>
  </si>
  <si>
    <t>Claudia Ayumi Ishida Katayama</t>
  </si>
  <si>
    <t>114941638-61</t>
  </si>
  <si>
    <t>claudiakatayama0@gmail.com</t>
  </si>
  <si>
    <t>Donatela Vargas Brandão Britts</t>
  </si>
  <si>
    <t>Ana Lucia Vargas Pedromo Brandão Britts</t>
  </si>
  <si>
    <t>048442821-74</t>
  </si>
  <si>
    <t>annalucia_vargas@hotmail.com</t>
  </si>
  <si>
    <t>Enzo Derame Moraes Isoppi</t>
  </si>
  <si>
    <t>Brenda Derame Moraes</t>
  </si>
  <si>
    <t>307072878-20</t>
  </si>
  <si>
    <t>brendadmoraes@yahoo.com.br</t>
  </si>
  <si>
    <t>Esthela Ferreira Alves</t>
  </si>
  <si>
    <t>Laide Ferreira da Silva Alves</t>
  </si>
  <si>
    <t>147228308-27</t>
  </si>
  <si>
    <t>laideesthela@gmail.com</t>
  </si>
  <si>
    <t>Heitor Bobbio Ferreira Passos</t>
  </si>
  <si>
    <t>Tácio Ferreira Passos</t>
  </si>
  <si>
    <t>802278215-72</t>
  </si>
  <si>
    <t>tfppassos@gmail.com</t>
  </si>
  <si>
    <t>Lorena Luche Shkromada</t>
  </si>
  <si>
    <t>Alexander Shkromada</t>
  </si>
  <si>
    <t>061367328-07</t>
  </si>
  <si>
    <t>Lucas Amado Arruda</t>
  </si>
  <si>
    <t>Bruno Roberto Arruda</t>
  </si>
  <si>
    <t>375608908-81</t>
  </si>
  <si>
    <t>bruno.cobol@gmail.com</t>
  </si>
  <si>
    <t>Luiz Fernando da Silva Gama</t>
  </si>
  <si>
    <t>Fernanda Maria da Silva</t>
  </si>
  <si>
    <t>317801298-23</t>
  </si>
  <si>
    <t>fernandamsilva007@gmail.com</t>
  </si>
  <si>
    <t>Luna Mirella Nunes de Godoy</t>
  </si>
  <si>
    <t>Domenica Cristina Souza de Godoy</t>
  </si>
  <si>
    <t>397138688-11</t>
  </si>
  <si>
    <t>domenicacristina@hotmail.com</t>
  </si>
  <si>
    <t>Madalena Souza Leão Mathias</t>
  </si>
  <si>
    <t>Rogerio Ezaledo Mathias</t>
  </si>
  <si>
    <t>279357898-35</t>
  </si>
  <si>
    <t>rogeriof1@msn.com</t>
  </si>
  <si>
    <t>Maitê Menezes Amorim</t>
  </si>
  <si>
    <t>Maria Cristina de Menezes Amorim</t>
  </si>
  <si>
    <t>318478948-95</t>
  </si>
  <si>
    <t>mcmamorim@gmail.com</t>
  </si>
  <si>
    <t>Maria Vitória Anastacio Mendes</t>
  </si>
  <si>
    <t>Miguel Bernardo Almeida da Silva</t>
  </si>
  <si>
    <t>Diana Almeida Santiago</t>
  </si>
  <si>
    <t>773283702-97</t>
  </si>
  <si>
    <t>diana83.santiago@gmail.com</t>
  </si>
  <si>
    <t>Miguel Campos Cardial</t>
  </si>
  <si>
    <t>Elder Cardial dos Santos</t>
  </si>
  <si>
    <t>106184837-05</t>
  </si>
  <si>
    <t>eldercsantos@hotmail.com</t>
  </si>
  <si>
    <t>Paolla Láo Macedo</t>
  </si>
  <si>
    <t>Fatima Aparecida Lao Macedo</t>
  </si>
  <si>
    <t>114254738-81</t>
  </si>
  <si>
    <t>fatima.laomacedo@gmail.com</t>
  </si>
  <si>
    <t>Samuel Domingos Guerlando</t>
  </si>
  <si>
    <t>Alex Eduardo Guerlando</t>
  </si>
  <si>
    <t>256058278-39</t>
  </si>
  <si>
    <t>alex.guerlando@gmail.com</t>
  </si>
  <si>
    <t>Valentina de Jesus Gonçalves</t>
  </si>
  <si>
    <t>Valentina Figueredo da Cruz</t>
  </si>
  <si>
    <t>Karina Dias Figueredo</t>
  </si>
  <si>
    <t>342255738-50</t>
  </si>
  <si>
    <t>Victor Hugo Rodrigues dos Santos</t>
  </si>
  <si>
    <t>Jeane Rodrigues de Oliveira</t>
  </si>
  <si>
    <t>425881018-52</t>
  </si>
  <si>
    <t>Yasmin Munhóz Rezende</t>
  </si>
  <si>
    <t>120030388-17</t>
  </si>
  <si>
    <t>Bernardo Bardini Duarte</t>
  </si>
  <si>
    <t xml:space="preserve">2º Ano 11   </t>
  </si>
  <si>
    <t>Pricilla Bardini Valverde</t>
  </si>
  <si>
    <t>046831859-38</t>
  </si>
  <si>
    <t>pricilla_bardini@hotmail.com</t>
  </si>
  <si>
    <t>Bianca Onofre dos Santos</t>
  </si>
  <si>
    <t>Marisa Izidoro Damasceno</t>
  </si>
  <si>
    <t>168050928-41</t>
  </si>
  <si>
    <t>marisa_isidoro@yahoo.com.br</t>
  </si>
  <si>
    <t>Davi André de Carvalho</t>
  </si>
  <si>
    <t>Marcio José de Carvalho</t>
  </si>
  <si>
    <t>026913514-67</t>
  </si>
  <si>
    <t>carvalho2801@gmail.com</t>
  </si>
  <si>
    <t>Eduardo Lima Maturana</t>
  </si>
  <si>
    <t>Marcelo Maturana</t>
  </si>
  <si>
    <t>125489438-10</t>
  </si>
  <si>
    <t>marcelo.maturana@rkpartners.com.br</t>
  </si>
  <si>
    <t>Felipe Barbosa Valentim</t>
  </si>
  <si>
    <t>Ana Lúcia Barbosa Valentim</t>
  </si>
  <si>
    <t>196568268-50</t>
  </si>
  <si>
    <t>Gabriel Coradi Matco</t>
  </si>
  <si>
    <t>Gabriel Placido Oliveira</t>
  </si>
  <si>
    <t>Juliana Lima Placido</t>
  </si>
  <si>
    <t>421956278-83</t>
  </si>
  <si>
    <t>juliana.lplacido@icloud.com</t>
  </si>
  <si>
    <t>Guilherme Queiroz Silva</t>
  </si>
  <si>
    <t>Leticia Queiroz</t>
  </si>
  <si>
    <t>451891248-94</t>
  </si>
  <si>
    <t>leticia.queiroz00@gmail.com</t>
  </si>
  <si>
    <t>Heitor Pavan Zambelli</t>
  </si>
  <si>
    <t>Arnaldo Roberto Zambelli</t>
  </si>
  <si>
    <t>281280848-95</t>
  </si>
  <si>
    <t>familiazambelli@gmail.com</t>
  </si>
  <si>
    <t>Heloisa Carvalho Guimarães</t>
  </si>
  <si>
    <t>Tais Carvalho Guimarães</t>
  </si>
  <si>
    <t>411499408-40</t>
  </si>
  <si>
    <t>taiscguimaraes@yahoo.com.br</t>
  </si>
  <si>
    <t>Isabelly Boldrin Moura</t>
  </si>
  <si>
    <t>Fabio Gomes de Oliveira Moura</t>
  </si>
  <si>
    <t>212590048-30</t>
  </si>
  <si>
    <t>fabio@grupodesafiorh.com.br</t>
  </si>
  <si>
    <t>João Lucas Paula Todeschini</t>
  </si>
  <si>
    <t>Fabio Todeschini</t>
  </si>
  <si>
    <t>340699818-61</t>
  </si>
  <si>
    <t>fbtodeschini@gmail.com</t>
  </si>
  <si>
    <t>Leonardo Frare Carvalho</t>
  </si>
  <si>
    <t>Natalia Frare Carvalho</t>
  </si>
  <si>
    <t>369595908-84</t>
  </si>
  <si>
    <t>natalia.frare@gmail.com</t>
  </si>
  <si>
    <t>Luiz Miguel Gomes de Melo</t>
  </si>
  <si>
    <t>Milcinete de Moura Gomes Melo</t>
  </si>
  <si>
    <t>057240144-24</t>
  </si>
  <si>
    <t>milci24@hotmail.com</t>
  </si>
  <si>
    <t>Maria Fernanda Coelho Feitosa</t>
  </si>
  <si>
    <t>Maria da Paz Coelho Feitosa</t>
  </si>
  <si>
    <t>673570833-49</t>
  </si>
  <si>
    <t>m.paz.mary@hotmail.com</t>
  </si>
  <si>
    <t>Miguel Accursio de Souza</t>
  </si>
  <si>
    <t>Carolina Accursio</t>
  </si>
  <si>
    <t>361174078-07</t>
  </si>
  <si>
    <t>7696.ca@gmail.com</t>
  </si>
  <si>
    <t>Miguel Alexandre Oliveira Santos</t>
  </si>
  <si>
    <t>Priscila Maria de Oliveira Beserra Santos</t>
  </si>
  <si>
    <t>389872088-85</t>
  </si>
  <si>
    <t>priscilamariaoliveira9@gmail.com</t>
  </si>
  <si>
    <t>Sophia Amorim Silva</t>
  </si>
  <si>
    <t>Elane Amorim Silva</t>
  </si>
  <si>
    <t>398325588-40</t>
  </si>
  <si>
    <t>esamorim02@gmail.com</t>
  </si>
  <si>
    <t>Thiago Macedo Moura dos Santos</t>
  </si>
  <si>
    <t>Gilson Moura dos Santos</t>
  </si>
  <si>
    <t>301297018-58</t>
  </si>
  <si>
    <t>gsantos@ccon.com.br</t>
  </si>
  <si>
    <t>Alice de Castro Lima Souza</t>
  </si>
  <si>
    <t xml:space="preserve">2º Ano 12   </t>
  </si>
  <si>
    <t>Thais de Castro Lima Souza</t>
  </si>
  <si>
    <t>329694748-59</t>
  </si>
  <si>
    <t>thacastro58@gmail.com</t>
  </si>
  <si>
    <t>Ana Júlia Mortago Nery</t>
  </si>
  <si>
    <t>Dario Nery</t>
  </si>
  <si>
    <t>090335778-01</t>
  </si>
  <si>
    <t>darionery@gmail.com</t>
  </si>
  <si>
    <t>Ester de Jesus Marinho</t>
  </si>
  <si>
    <t>Fillipe Silva Marinho Mota</t>
  </si>
  <si>
    <t>040178235-21</t>
  </si>
  <si>
    <t>fillipesmm@gmail.com</t>
  </si>
  <si>
    <t>Felipe Dias Amad</t>
  </si>
  <si>
    <t>Bruna Pimentel Dias Amad</t>
  </si>
  <si>
    <t>323366418-44</t>
  </si>
  <si>
    <t>bpdamad@gmail.com</t>
  </si>
  <si>
    <t>Giovanna Nunes</t>
  </si>
  <si>
    <t>Gislene Mangueira Nunes</t>
  </si>
  <si>
    <t>040534545-30</t>
  </si>
  <si>
    <t>gil.kiss@hotmail.com</t>
  </si>
  <si>
    <t>Heitor Carvalho Santos</t>
  </si>
  <si>
    <t>Antonia Carvalho de Castro</t>
  </si>
  <si>
    <t>350316058-20</t>
  </si>
  <si>
    <t>antoniaerinalvacastro@gmail.com</t>
  </si>
  <si>
    <t>João Lucas Abrahão Cavalcanti</t>
  </si>
  <si>
    <t>372669518-44</t>
  </si>
  <si>
    <t>biatriz.fran@gmail.com</t>
  </si>
  <si>
    <t>Laura Bussoni Garcia</t>
  </si>
  <si>
    <t>Roberval Tamarindo da Silva</t>
  </si>
  <si>
    <t>123849938-44</t>
  </si>
  <si>
    <t>rubaotamarindo@hotmail.com</t>
  </si>
  <si>
    <t>Luiz Gustavo Agostinho Soares</t>
  </si>
  <si>
    <t>Thalita Agostinho Soares</t>
  </si>
  <si>
    <t>221058478-70</t>
  </si>
  <si>
    <t>thalita.agostinho@hotmail.com</t>
  </si>
  <si>
    <t>Manuella Pradella Callejon</t>
  </si>
  <si>
    <t>Thayane Pradella Silveira Callejon</t>
  </si>
  <si>
    <t>377907198-31</t>
  </si>
  <si>
    <t>tha.pradella@hotmail.com</t>
  </si>
  <si>
    <t>Maria Eduarda de Azevedo de Ana</t>
  </si>
  <si>
    <t>Sarah Marques de Azevedo</t>
  </si>
  <si>
    <t>407482548-11</t>
  </si>
  <si>
    <t>saheduda1910@gmail.com</t>
  </si>
  <si>
    <t>Maria Eduarda de Moura Ziviani</t>
  </si>
  <si>
    <t>Maria Cristina Florentina de Moura Santos</t>
  </si>
  <si>
    <t>302441608-05</t>
  </si>
  <si>
    <t>mariacristinaflorentinademoura@gmail.com</t>
  </si>
  <si>
    <t>Maria Fernanda Lima dos Reis</t>
  </si>
  <si>
    <t>Fabiana Eva Arruda Lima dos Reis</t>
  </si>
  <si>
    <t>252116188-82</t>
  </si>
  <si>
    <t>fabianaeva.lima@gmail.com</t>
  </si>
  <si>
    <t>Israel Bastos de Jesus</t>
  </si>
  <si>
    <t>290259578-62</t>
  </si>
  <si>
    <t>crisoliver14@hotmail.com</t>
  </si>
  <si>
    <t>Nina Amélia Libório Fernandes Cedraz</t>
  </si>
  <si>
    <t>Rafaela Elaine Libório de Alencar Fernandes</t>
  </si>
  <si>
    <t>008179084-80</t>
  </si>
  <si>
    <t>rafaelaine@hotmail.com</t>
  </si>
  <si>
    <t>Thiago Barbosa Valentim</t>
  </si>
  <si>
    <t>Alicia Silva Guedes</t>
  </si>
  <si>
    <t xml:space="preserve">2º Ano 16   </t>
  </si>
  <si>
    <t>Ana Luiza Silva Marcelino de Souza</t>
  </si>
  <si>
    <t>Beatriz Rodrigues Gomes</t>
  </si>
  <si>
    <t>Davi Azevedo de Moura</t>
  </si>
  <si>
    <t>Arley Soares de Moura</t>
  </si>
  <si>
    <t>222296878-08</t>
  </si>
  <si>
    <t>arley.moura82@gmail.com</t>
  </si>
  <si>
    <t>Eduarda Sayuri Kiko</t>
  </si>
  <si>
    <t>Cristini Carvalho</t>
  </si>
  <si>
    <t>196124218-46</t>
  </si>
  <si>
    <t>cristini.carvalho@gmail.com</t>
  </si>
  <si>
    <t>Enzo Jesus Fernandes Severino</t>
  </si>
  <si>
    <t>Jessica de Sousa Fernandes Lima</t>
  </si>
  <si>
    <t>060791393-24</t>
  </si>
  <si>
    <t>jessicasousa9820@gmail.com</t>
  </si>
  <si>
    <t>Enzo Oliveira Fazenda</t>
  </si>
  <si>
    <t>Luis Carlos Tadeu Fazenda</t>
  </si>
  <si>
    <t>214073338-01</t>
  </si>
  <si>
    <t>lcfazenda@gmail.com</t>
  </si>
  <si>
    <t>Enzo Sousa Dacal</t>
  </si>
  <si>
    <t>Heitor Costa Dameto</t>
  </si>
  <si>
    <t>Beatriz Vieira da Costa</t>
  </si>
  <si>
    <t>264721768-84</t>
  </si>
  <si>
    <t>beacostta@hotmail.com</t>
  </si>
  <si>
    <t>Hudson de Oliveira Rangel</t>
  </si>
  <si>
    <t>Hudson Mendes Rangel</t>
  </si>
  <si>
    <t>074551397-21</t>
  </si>
  <si>
    <t>João Miguel Lima</t>
  </si>
  <si>
    <t>Gislaine Cintia Pinto Lima</t>
  </si>
  <si>
    <t>199866088-56</t>
  </si>
  <si>
    <t>ggcintia@gmail.com</t>
  </si>
  <si>
    <t>Julia Yumi Yoshino</t>
  </si>
  <si>
    <t>Daniel Kazuo Yoshino</t>
  </si>
  <si>
    <t>223095658-22</t>
  </si>
  <si>
    <t>yoshinodaniel@hotmail.com</t>
  </si>
  <si>
    <t>Larissa Rocato Gama</t>
  </si>
  <si>
    <t>Manuella Barrile de Oliveira Ponte</t>
  </si>
  <si>
    <t>Diego Arrivabene Ponte</t>
  </si>
  <si>
    <t>316846868-14</t>
  </si>
  <si>
    <t>diego.ponte@hotmail.com</t>
  </si>
  <si>
    <t>Maria Eduarda Batista Leite</t>
  </si>
  <si>
    <t>Maria Ritta Machado</t>
  </si>
  <si>
    <t>Eliane de Queiroz Leandro Machado</t>
  </si>
  <si>
    <t>181863928-90</t>
  </si>
  <si>
    <t>elianleandro@gmail.com</t>
  </si>
  <si>
    <t>Mariana Polmanas Gonçalves Santos</t>
  </si>
  <si>
    <t>João Paulo Consentino Solano</t>
  </si>
  <si>
    <t>125301528-70</t>
  </si>
  <si>
    <t>joaopaulocsolano@uol.com.br</t>
  </si>
  <si>
    <t>Miguel Lima Ribeiro</t>
  </si>
  <si>
    <t>Jamile de Jesus Lima Rabelo Ribeiro</t>
  </si>
  <si>
    <t>049883425-57</t>
  </si>
  <si>
    <t>mlr180316@gmail.com</t>
  </si>
  <si>
    <t>Pedro Albuquerque Gonçalves</t>
  </si>
  <si>
    <t>Tiago Gonçalves do Espirito Santo</t>
  </si>
  <si>
    <t>372536488-54</t>
  </si>
  <si>
    <t>kellyalbuquerque21@hotmail.com</t>
  </si>
  <si>
    <t>Ruan Alves Silva Xavier</t>
  </si>
  <si>
    <t>Maiara Maria Silva Xavier</t>
  </si>
  <si>
    <t>408313128-40</t>
  </si>
  <si>
    <t>maiara_maria14@yahoo.com.br</t>
  </si>
  <si>
    <t>Théo Martinez Roman</t>
  </si>
  <si>
    <t>Andrea Martinez Roman</t>
  </si>
  <si>
    <t>333346938-30</t>
  </si>
  <si>
    <t>dea.l.martinez@gmail.com</t>
  </si>
  <si>
    <t>Valentina Vargas Brandão Britts</t>
  </si>
  <si>
    <t>Aline Fogaça Vincoleto</t>
  </si>
  <si>
    <t xml:space="preserve">2º Ano 17   </t>
  </si>
  <si>
    <t>Alex Silva Vincoleto</t>
  </si>
  <si>
    <t>333316518-00</t>
  </si>
  <si>
    <t>alexvincoleto@gmail.com</t>
  </si>
  <si>
    <t>Ana Júlia Menezes da Costa</t>
  </si>
  <si>
    <t>Renato Silvino da Costa</t>
  </si>
  <si>
    <t>301820198-10</t>
  </si>
  <si>
    <t>renato380@outlook.com.br</t>
  </si>
  <si>
    <t>Ana Vitória Aristides Ferreira de Souza</t>
  </si>
  <si>
    <t>Benjamim Rodomilli Pereira</t>
  </si>
  <si>
    <t>Guilherme Albuquerque Gonçalves</t>
  </si>
  <si>
    <t>Grayce Kelli Oliveira Albuquerque Gonçalves</t>
  </si>
  <si>
    <t>377183028-14</t>
  </si>
  <si>
    <t>Isadora Fialho Damasceno</t>
  </si>
  <si>
    <t>Edge Damasceno</t>
  </si>
  <si>
    <t>214162968-32</t>
  </si>
  <si>
    <t>edgedamasceno@hotmail.com</t>
  </si>
  <si>
    <t>Julia Oliveira Almeida</t>
  </si>
  <si>
    <t>Isabela Oliveira Almeida</t>
  </si>
  <si>
    <t>375450768-00</t>
  </si>
  <si>
    <t>isabelaerodrigoegiovanna@gmail.com</t>
  </si>
  <si>
    <t>Laura Donisete Laosa</t>
  </si>
  <si>
    <t>Marcio Laosa</t>
  </si>
  <si>
    <t>152466388-39</t>
  </si>
  <si>
    <t>marcio@trialseguros.com.br</t>
  </si>
  <si>
    <t>Lívia Nascimento Blanco Cavagnoli</t>
  </si>
  <si>
    <t>Lucas Vieira Rodrigues</t>
  </si>
  <si>
    <t>Josefa Cristina Vieira Rodrigues</t>
  </si>
  <si>
    <t>301304818-23</t>
  </si>
  <si>
    <t>jognu2018@gmail.com</t>
  </si>
  <si>
    <t>Manuella Menezes Seretti</t>
  </si>
  <si>
    <t>Bethania Vieira Menezes</t>
  </si>
  <si>
    <t>214652298-41</t>
  </si>
  <si>
    <t>bethaniavmenezes@gmail.com</t>
  </si>
  <si>
    <t>Manuella Rosa de Araujo</t>
  </si>
  <si>
    <t>Joice Aparecida Rosa de Araujo</t>
  </si>
  <si>
    <t>349958698-32</t>
  </si>
  <si>
    <t>joiceaprosa@gmail.com</t>
  </si>
  <si>
    <t>Maria Luiza Leivas Gonçalves</t>
  </si>
  <si>
    <t>Talita Rodrigues Leivas</t>
  </si>
  <si>
    <t>377561268-82</t>
  </si>
  <si>
    <t>talitaleivas@gmail.com</t>
  </si>
  <si>
    <t>Matheus Costa Dantas</t>
  </si>
  <si>
    <t>Patricia Costa Dantas</t>
  </si>
  <si>
    <t>343263948-11</t>
  </si>
  <si>
    <t>paticostadantas@gmail.com</t>
  </si>
  <si>
    <t>Maurício Magalhães</t>
  </si>
  <si>
    <t>Eliete Maria da Silva Magalhães</t>
  </si>
  <si>
    <t>139845108-88</t>
  </si>
  <si>
    <t>elly_renascer@hotmail.com</t>
  </si>
  <si>
    <t>Miguel Eli Rocha Araújo</t>
  </si>
  <si>
    <t>Neuzangela Rocha Araújo</t>
  </si>
  <si>
    <t>000318545-16</t>
  </si>
  <si>
    <t>neuzangela.rocha@hotmail.com</t>
  </si>
  <si>
    <t>Nicolas Cintra Alves da Silva</t>
  </si>
  <si>
    <t>Diego Alves da Silva</t>
  </si>
  <si>
    <t>338419868-97</t>
  </si>
  <si>
    <t>dialves31@gmail.com</t>
  </si>
  <si>
    <t>Pedro Lucas da Silva Melo</t>
  </si>
  <si>
    <t>Elaine Cristina da Silva</t>
  </si>
  <si>
    <t>284591608-66</t>
  </si>
  <si>
    <t>elaine9379@gmail.com</t>
  </si>
  <si>
    <t>Sarah Coutinho Silva</t>
  </si>
  <si>
    <t>Juliana Coutinho Lazero da Silva</t>
  </si>
  <si>
    <t>327246338-06</t>
  </si>
  <si>
    <t>jclazero@gmail.com</t>
  </si>
  <si>
    <t>Sarah Donisete Laosa</t>
  </si>
  <si>
    <t>Sophia Caroline Souza Pimentel</t>
  </si>
  <si>
    <t>Simone Souza Lisboa</t>
  </si>
  <si>
    <t>230496608-05</t>
  </si>
  <si>
    <t>suellenathalie@gmail.com</t>
  </si>
  <si>
    <t>Sophia Rocha Bernardino</t>
  </si>
  <si>
    <t>Thamara da Rocha Bernardino</t>
  </si>
  <si>
    <t>389663638-30</t>
  </si>
  <si>
    <t>Thamara.vi18@yahoo.com.br</t>
  </si>
  <si>
    <t>Thales Araujo Franco</t>
  </si>
  <si>
    <t xml:space="preserve">3º Ano 21   </t>
  </si>
  <si>
    <t>Arthur Araujo Peixoto</t>
  </si>
  <si>
    <t>Maria Suzianny Peixoto Félix</t>
  </si>
  <si>
    <t>104860884-05</t>
  </si>
  <si>
    <t>suziannypeixoto@gmail.com</t>
  </si>
  <si>
    <t>Arthur Jun Cordeiro Kawahara</t>
  </si>
  <si>
    <t>Déborah Cordeiro Kawahara</t>
  </si>
  <si>
    <t>362948598-75</t>
  </si>
  <si>
    <t>deborahkawahara12@gmail.com</t>
  </si>
  <si>
    <t>Arthur Reis Zafalon</t>
  </si>
  <si>
    <t>Grace Reis Zafalon</t>
  </si>
  <si>
    <t>319191908-21</t>
  </si>
  <si>
    <t>grace.zafalon333@gmail.com</t>
  </si>
  <si>
    <t>Benjamin Rael Vieira Benak</t>
  </si>
  <si>
    <t>Bianca Luciano Santiago</t>
  </si>
  <si>
    <t>Viviane Luciano Santiago</t>
  </si>
  <si>
    <t>297216988-30</t>
  </si>
  <si>
    <t>viviane.santiago@adm.educadventista.org</t>
  </si>
  <si>
    <t>Catarina Ferreira Fuentes</t>
  </si>
  <si>
    <t>Julianne Meryelle Ferreira Fuentes</t>
  </si>
  <si>
    <t>348699718-10</t>
  </si>
  <si>
    <t>meryellejulianne@gmail.com</t>
  </si>
  <si>
    <t>Cecília Sales Magoga</t>
  </si>
  <si>
    <t>Juliana Sales Magoga</t>
  </si>
  <si>
    <t>263424938-12</t>
  </si>
  <si>
    <t>julianasmagoga@hotmail.com</t>
  </si>
  <si>
    <t>Davi de Faria Silva</t>
  </si>
  <si>
    <t>Raquel Camargo de Faria Silva</t>
  </si>
  <si>
    <t>365963478-69</t>
  </si>
  <si>
    <t>raqueldefariasilvaa@gmail.com</t>
  </si>
  <si>
    <t>Erick Lopes Silva</t>
  </si>
  <si>
    <t>Érica Lopes Braz</t>
  </si>
  <si>
    <t>379069148-80</t>
  </si>
  <si>
    <t>erica-lopess@hotmail.com</t>
  </si>
  <si>
    <t>Gabriel Farias de Nigris</t>
  </si>
  <si>
    <t>200032888-11</t>
  </si>
  <si>
    <t>sdepaulafarias@gmail.com</t>
  </si>
  <si>
    <t>Gabrielli Coutinho Santos</t>
  </si>
  <si>
    <t>Fernanda Paulino Coutinho Santos</t>
  </si>
  <si>
    <t>266504428-52</t>
  </si>
  <si>
    <t>fernandacoutinhoneuro@hotmail.com</t>
  </si>
  <si>
    <t>Geovanna Laura da Silva</t>
  </si>
  <si>
    <t>Luiz Roberto da Silva</t>
  </si>
  <si>
    <t>328642248-79</t>
  </si>
  <si>
    <t>luizroberto_adm@yahoo.com.br</t>
  </si>
  <si>
    <t>Gustavo da Silva Lopes</t>
  </si>
  <si>
    <t>Heloisa da Costa Rufino</t>
  </si>
  <si>
    <t>Andressa Pereira da Costa</t>
  </si>
  <si>
    <t>320854398-02</t>
  </si>
  <si>
    <t>amas.osasco@gmail.com</t>
  </si>
  <si>
    <t>Lara Segatto Feitosa</t>
  </si>
  <si>
    <t>Suellen Viana Segatto Feitosa</t>
  </si>
  <si>
    <t>352191618-90</t>
  </si>
  <si>
    <t>su.viana28@gmail.com</t>
  </si>
  <si>
    <t>Lucas Silva Nascimento</t>
  </si>
  <si>
    <t>Luciano Fernandes do Nascimento</t>
  </si>
  <si>
    <t>201062678-84</t>
  </si>
  <si>
    <t>sintesesolutions@gmail.com</t>
  </si>
  <si>
    <t>Luiza Rodrigues Moura</t>
  </si>
  <si>
    <t>Fernanda Rodrigues de Lima Moura</t>
  </si>
  <si>
    <t>341524968-94</t>
  </si>
  <si>
    <t>Maria Alice Pacheco da Silva Jardim</t>
  </si>
  <si>
    <t>Wanessa Pacheco da Silva Jardim</t>
  </si>
  <si>
    <t>043344149-66</t>
  </si>
  <si>
    <t>wanessajardim.jardim@gmail.com</t>
  </si>
  <si>
    <t>Maria Luiza Santos Teixeira</t>
  </si>
  <si>
    <t>Natasha Santos Pereira</t>
  </si>
  <si>
    <t>403189618-22</t>
  </si>
  <si>
    <t>natasha_pereira18@hotmail.com</t>
  </si>
  <si>
    <t>Mariana Vilas Boas</t>
  </si>
  <si>
    <t>Tatiana Aquino de Souza Vilas Boas</t>
  </si>
  <si>
    <t>281261018-22</t>
  </si>
  <si>
    <t>tina.asv.boas.13@gmail.com</t>
  </si>
  <si>
    <t>Miguel Felix Batista</t>
  </si>
  <si>
    <t>Leandro Antonio Batista</t>
  </si>
  <si>
    <t>268309548-19</t>
  </si>
  <si>
    <t>detifelix82@gmail.com</t>
  </si>
  <si>
    <t>Miguel Patrício de Oliveira</t>
  </si>
  <si>
    <t>Juliana de Oliveira Patricio</t>
  </si>
  <si>
    <t>317559148-57</t>
  </si>
  <si>
    <t>julianaopatricio@hotmail.com</t>
  </si>
  <si>
    <t>Natália Cordeiro Nascimento de Góis</t>
  </si>
  <si>
    <t>Meyre Hellen Cordeiro Nascimento de Gois</t>
  </si>
  <si>
    <t>303244618-01</t>
  </si>
  <si>
    <t>meyre.janny@hotmail.com</t>
  </si>
  <si>
    <t>Rafael Macedo Moura dos Santos</t>
  </si>
  <si>
    <t>Sophia Barbosa Carobeno</t>
  </si>
  <si>
    <t>Ana Paula Barbosa da Silva</t>
  </si>
  <si>
    <t>331412378-75</t>
  </si>
  <si>
    <t>anpbarbosa.silva@gmail.com</t>
  </si>
  <si>
    <t>Sophie Guzelian</t>
  </si>
  <si>
    <t>Charbel Guzelian</t>
  </si>
  <si>
    <t>281497048-84</t>
  </si>
  <si>
    <t>charbelguzelian@hotmail.com</t>
  </si>
  <si>
    <t>André Misture Orlandelli Ferro</t>
  </si>
  <si>
    <t xml:space="preserve">3º Ano 22   </t>
  </si>
  <si>
    <t>Osvaldenir Orlandelli Vieira Ferro</t>
  </si>
  <si>
    <t>200937268-99</t>
  </si>
  <si>
    <t>osvaldenir.o.ferro@dhl.com</t>
  </si>
  <si>
    <t>Benicio Turra de Souza</t>
  </si>
  <si>
    <t>Mirela Sereia Turra de Souza</t>
  </si>
  <si>
    <t>248588788-80</t>
  </si>
  <si>
    <t>mirela.turra@hotmail.com</t>
  </si>
  <si>
    <t>Conrado Carvalho Ferreira Nogueira</t>
  </si>
  <si>
    <t>Joicy Carvalho Ferreira Nogueira</t>
  </si>
  <si>
    <t>319040658-80</t>
  </si>
  <si>
    <t>joicycfnogueira@gmail.com</t>
  </si>
  <si>
    <t>Davi de Moura Ziviani</t>
  </si>
  <si>
    <t>Felipe Coradi Manja</t>
  </si>
  <si>
    <t>412996088-17</t>
  </si>
  <si>
    <t>francielle.corady@hotmail.com</t>
  </si>
  <si>
    <t>Silene Ramos de Jesus Fogaça</t>
  </si>
  <si>
    <t>175931678-44</t>
  </si>
  <si>
    <t>silene.focaga21@gmail.com</t>
  </si>
  <si>
    <t>Heitor Batagelo Rodrigues Carvalho</t>
  </si>
  <si>
    <t>Lisangela Aparecida Rodrigues</t>
  </si>
  <si>
    <t>201033038-20</t>
  </si>
  <si>
    <t>Helena Rosa Wilbert</t>
  </si>
  <si>
    <t>Priscilla Pereira Rosa Wilbert</t>
  </si>
  <si>
    <t>274449678-22</t>
  </si>
  <si>
    <t>priscilla.rosa@thinkconstrutora.com.br</t>
  </si>
  <si>
    <t>Isabela Yumi Ishimaru Bigoni</t>
  </si>
  <si>
    <t>Roberto Rodrigues Bigoni</t>
  </si>
  <si>
    <t>250630198-46</t>
  </si>
  <si>
    <t>consult_bigoni@hotmail.com</t>
  </si>
  <si>
    <t>Kallebe de Oliveira Furquim</t>
  </si>
  <si>
    <t>Priscila França de Oliveira Furquim</t>
  </si>
  <si>
    <t>373115168-54</t>
  </si>
  <si>
    <t>priscilakenne@gmail.com</t>
  </si>
  <si>
    <t>Laura Beatriz Pomponi Ferreira</t>
  </si>
  <si>
    <t>Gisleine Aparecida Moreira</t>
  </si>
  <si>
    <t>214441808-00</t>
  </si>
  <si>
    <t>gigimef@yahoo.com.br</t>
  </si>
  <si>
    <t>Laura Brasolin Pedroso</t>
  </si>
  <si>
    <t>Anderson Aparecido Pedroso</t>
  </si>
  <si>
    <t>090329978-07</t>
  </si>
  <si>
    <t>andersonapedroso@gmail.com</t>
  </si>
  <si>
    <t>Laura Fernanda Hortencio de Jesus</t>
  </si>
  <si>
    <t>Elaine Hortencio Damasceno</t>
  </si>
  <si>
    <t>359928008-83</t>
  </si>
  <si>
    <t>elainehortencio@yahoo.com.br</t>
  </si>
  <si>
    <t>Laura Pereira da Silva</t>
  </si>
  <si>
    <t>Vanessa Pereira dos Santos</t>
  </si>
  <si>
    <t>362411258-93</t>
  </si>
  <si>
    <t>marketing.vanessa@hotmail.com</t>
  </si>
  <si>
    <t>Lívia Costa Decarli Dias</t>
  </si>
  <si>
    <t>Adriano Decarli Dias</t>
  </si>
  <si>
    <t>308290798-90</t>
  </si>
  <si>
    <t>adriano.decarli11@gmail.com</t>
  </si>
  <si>
    <t>Livia Maria de Assis Guedes</t>
  </si>
  <si>
    <t>Morgana Gomes da Silva de Assis</t>
  </si>
  <si>
    <t>377906978-46</t>
  </si>
  <si>
    <t>Livia Silva de Almeida</t>
  </si>
  <si>
    <t>022571124-90</t>
  </si>
  <si>
    <t>luc.al2008@hotmail.com</t>
  </si>
  <si>
    <t>Lorena Queiroz Santos</t>
  </si>
  <si>
    <t>Edileuza Queiroz de Santana</t>
  </si>
  <si>
    <t>317045408-01</t>
  </si>
  <si>
    <t>es-queiroz@hotmail.com</t>
  </si>
  <si>
    <t>Lucas Moura Siman</t>
  </si>
  <si>
    <t>Daniel Siman</t>
  </si>
  <si>
    <t>212560408-60</t>
  </si>
  <si>
    <t>dani.siman@hotmail.com</t>
  </si>
  <si>
    <t>Lucas Werbicky Nunes</t>
  </si>
  <si>
    <t>Vivian Werbicky Santos</t>
  </si>
  <si>
    <t>221641858-70</t>
  </si>
  <si>
    <t>vivianw@uol.com.br</t>
  </si>
  <si>
    <t>Lucca Costa Santos Domingos</t>
  </si>
  <si>
    <t>Karla Carolina Costa Leite</t>
  </si>
  <si>
    <t>275247828-37</t>
  </si>
  <si>
    <t>kleite.carolina@terra.com.br</t>
  </si>
  <si>
    <t>Luisa Lopes Dias</t>
  </si>
  <si>
    <t>Ana Paula Lopes Dias</t>
  </si>
  <si>
    <t>414786858-40</t>
  </si>
  <si>
    <t>ana_duty@hotmail.com</t>
  </si>
  <si>
    <t>Marcella dos Santos Ribeiro</t>
  </si>
  <si>
    <t>Tania dos Santos Araujo Ribeiro</t>
  </si>
  <si>
    <t>227119588-84</t>
  </si>
  <si>
    <t>stos_tania@yahoo.com.br</t>
  </si>
  <si>
    <t>Maria Eduarda Coelho Alcantara</t>
  </si>
  <si>
    <t>Juliana Silva de Souza Coelho</t>
  </si>
  <si>
    <t>270046118-50</t>
  </si>
  <si>
    <t>julycoe@hotmail.com</t>
  </si>
  <si>
    <t>Michel Dutra Chaves</t>
  </si>
  <si>
    <t>Miguel Germano Aparecido</t>
  </si>
  <si>
    <t>Leandra de Jesus Germano Aparecido</t>
  </si>
  <si>
    <t>297749128-70</t>
  </si>
  <si>
    <t>legermanoap@gmail.com</t>
  </si>
  <si>
    <t>Théo Moreira Costa</t>
  </si>
  <si>
    <t>Victor Garcia Odajima</t>
  </si>
  <si>
    <t>Marcos Hideki Odajima</t>
  </si>
  <si>
    <t>288090868-05</t>
  </si>
  <si>
    <t>MHO1981@hotmail.com</t>
  </si>
  <si>
    <t>Vinicius Balasz da Silva</t>
  </si>
  <si>
    <t>Elaine Aparecida da Silva</t>
  </si>
  <si>
    <t>288019028-24</t>
  </si>
  <si>
    <t>elainesilvapro@gmail.com</t>
  </si>
  <si>
    <t>Alice Paglacci Zanetti</t>
  </si>
  <si>
    <t xml:space="preserve">3º Ano 26   </t>
  </si>
  <si>
    <t>Lucas Negrão Zanetti</t>
  </si>
  <si>
    <t>326547948-06</t>
  </si>
  <si>
    <t>lucasnzanetti@gmail.com</t>
  </si>
  <si>
    <t>Angelica Camargo Merlo</t>
  </si>
  <si>
    <t>Joelson José Merlo</t>
  </si>
  <si>
    <t>320768088-76</t>
  </si>
  <si>
    <t>joelson.edo.merlo@gmail.com</t>
  </si>
  <si>
    <t>Eduardo Fernandes Moraes</t>
  </si>
  <si>
    <t>Renato Ferreira Moraes</t>
  </si>
  <si>
    <t>355466328-01</t>
  </si>
  <si>
    <t>renato@fenixferramentas.com</t>
  </si>
  <si>
    <t>Eduardo Pereira de Mattos</t>
  </si>
  <si>
    <t>427439138-86</t>
  </si>
  <si>
    <t>nathaliahpc@gmail.com</t>
  </si>
  <si>
    <t>Eloisa Lourenço da Silva</t>
  </si>
  <si>
    <t>Eder Galvão da Silva</t>
  </si>
  <si>
    <t>294619628-35</t>
  </si>
  <si>
    <t>eder.galvao@icloud.com</t>
  </si>
  <si>
    <t>Guilherme Silva Conceição</t>
  </si>
  <si>
    <t>Eder Fabio da Conceição</t>
  </si>
  <si>
    <t>283492478-35</t>
  </si>
  <si>
    <t>brubrubcsilva@gmail.com</t>
  </si>
  <si>
    <t>Heitor Marciano Nascimento</t>
  </si>
  <si>
    <t>Viviane Aparecida Marciano</t>
  </si>
  <si>
    <t>312995788-02</t>
  </si>
  <si>
    <t>viviane_marciano@hotmail.com</t>
  </si>
  <si>
    <t>Isabella Silva de Abreu</t>
  </si>
  <si>
    <t>Diana Aparecida da Silva</t>
  </si>
  <si>
    <t>353696788-47</t>
  </si>
  <si>
    <t>matiasdyana@gmail.com</t>
  </si>
  <si>
    <t>Lorenzo Souza Prates</t>
  </si>
  <si>
    <t>Thiago Oliveira Prates</t>
  </si>
  <si>
    <t>414947598-96</t>
  </si>
  <si>
    <t>thipratees@gmail.com</t>
  </si>
  <si>
    <t>Luis Felipe Reis Ribeiro Mello</t>
  </si>
  <si>
    <t>Luis Celso Nunes Ribeiro Mello</t>
  </si>
  <si>
    <t>216849238-75</t>
  </si>
  <si>
    <t>luiscelso.sp@gmail.com</t>
  </si>
  <si>
    <t>Natália Dielo</t>
  </si>
  <si>
    <t>Maria Laura Vargas Dornelles</t>
  </si>
  <si>
    <t>008313340-29</t>
  </si>
  <si>
    <t>160988448-52</t>
  </si>
  <si>
    <t>Samuel do Prado Garcia</t>
  </si>
  <si>
    <t>Adriano da Silva Garcia</t>
  </si>
  <si>
    <t>280716278-95</t>
  </si>
  <si>
    <t>garcia.adriano08@gmail.com</t>
  </si>
  <si>
    <t>Samuel Lisias Gomes</t>
  </si>
  <si>
    <t>Josué Lisias Gomes</t>
  </si>
  <si>
    <t>225925108-00</t>
  </si>
  <si>
    <t>joice23fernandes@gmail.com</t>
  </si>
  <si>
    <t>Sara Sousa Maia</t>
  </si>
  <si>
    <t>Maria Leonizia Souza Maia</t>
  </si>
  <si>
    <t>177057738-64</t>
  </si>
  <si>
    <t>leofashionm@hotmail.com</t>
  </si>
  <si>
    <t>Sarah Moreira Araujo</t>
  </si>
  <si>
    <t>Johabson Lima Araujo</t>
  </si>
  <si>
    <t>227934718-01</t>
  </si>
  <si>
    <t>Johabsonlimasep93@outlook.com</t>
  </si>
  <si>
    <t>Sophia Oliveira Campos Vieira</t>
  </si>
  <si>
    <t>Ana Carolina de Oliveira</t>
  </si>
  <si>
    <t>410352458-84</t>
  </si>
  <si>
    <t>carolina472017@gmail.com</t>
  </si>
  <si>
    <t>Alexandre Ferreira Holandini</t>
  </si>
  <si>
    <t xml:space="preserve">3º Ano 27   </t>
  </si>
  <si>
    <t>Camila Ferreira dos Santos</t>
  </si>
  <si>
    <t>358200678-60</t>
  </si>
  <si>
    <t>criasminha@hotmail.com</t>
  </si>
  <si>
    <t>Alice Figueredo Nascimento</t>
  </si>
  <si>
    <t>Valquiria Souza Figueredo Nascimento</t>
  </si>
  <si>
    <t>267695138-62</t>
  </si>
  <si>
    <t>valqsf1@gmail.com</t>
  </si>
  <si>
    <t>Arthur Silvestre Aruto</t>
  </si>
  <si>
    <t>Carlos Eduardo Silva Aruto</t>
  </si>
  <si>
    <t>295575868-00</t>
  </si>
  <si>
    <t>edudeyah@gmail.com</t>
  </si>
  <si>
    <t>Calebe Oliveira Neves</t>
  </si>
  <si>
    <t>Derik Davi Marques do Nascimento</t>
  </si>
  <si>
    <t>Jenifer Marques da Silva</t>
  </si>
  <si>
    <t>502877308-40</t>
  </si>
  <si>
    <t>jenifer.morena0625@gmail.com</t>
  </si>
  <si>
    <t>Evandro Batista de Oliveira Filho</t>
  </si>
  <si>
    <t>Felipe Cardoso Rodrigues</t>
  </si>
  <si>
    <t>Erika Cardoso de Souza Rodrigues</t>
  </si>
  <si>
    <t>320767638-30</t>
  </si>
  <si>
    <t>souzaerika2016@gmail.com</t>
  </si>
  <si>
    <t>Felipe da Silva Carvalho Sobrinho</t>
  </si>
  <si>
    <t>Vanessa Nascimento Carvalho</t>
  </si>
  <si>
    <t>334759608-00</t>
  </si>
  <si>
    <t>vanessynha_amais@hotmail.com</t>
  </si>
  <si>
    <t>Grazielle Livino Lopes</t>
  </si>
  <si>
    <t>Regiane Livino da Silva</t>
  </si>
  <si>
    <t>227259328-31</t>
  </si>
  <si>
    <t>regiane_livino@hotmail.com</t>
  </si>
  <si>
    <t>João Lucas Ferreira Silva</t>
  </si>
  <si>
    <t>Eduardo Barbosa de Jesus Silva</t>
  </si>
  <si>
    <t>381304158-10</t>
  </si>
  <si>
    <t>edu_barbosa_silva@yahoo.com.br</t>
  </si>
  <si>
    <t>Livia Valentinna da Silva Gama</t>
  </si>
  <si>
    <t>Lorenzo Ludovico de Ataide</t>
  </si>
  <si>
    <t>Eriberto Macena de Ataide</t>
  </si>
  <si>
    <t>155647008-80</t>
  </si>
  <si>
    <t>erimacenamc1@gmail.com</t>
  </si>
  <si>
    <t>Lucca Nascimento de Souza</t>
  </si>
  <si>
    <t>Priscila Vanielli de Souza Nascimento</t>
  </si>
  <si>
    <t>417027348-62</t>
  </si>
  <si>
    <t>vaniellipriscila@gmail.com</t>
  </si>
  <si>
    <t>Melissa Nicolau Novais</t>
  </si>
  <si>
    <t>Daniela Nicolau Novais</t>
  </si>
  <si>
    <t>226124428-20</t>
  </si>
  <si>
    <t>dani_nicolau@hotmail.com</t>
  </si>
  <si>
    <t>Melissa Pires Nunes</t>
  </si>
  <si>
    <t>Gisleide Pires Silva Nunes</t>
  </si>
  <si>
    <t>037174095-90</t>
  </si>
  <si>
    <t>gilfuakito@yahoo.com.br</t>
  </si>
  <si>
    <t>Nicole Santos de Miranda</t>
  </si>
  <si>
    <t>Maria Elizangela Santos de Miranda</t>
  </si>
  <si>
    <t>308354628-97</t>
  </si>
  <si>
    <t>elizasamira2009@yahoo.com.br</t>
  </si>
  <si>
    <t>Sophia Santos de Jesus Andrade</t>
  </si>
  <si>
    <t>Maria Selma dos Santos</t>
  </si>
  <si>
    <t>326080898-10</t>
  </si>
  <si>
    <t>selmasophiasantos@gmail.com</t>
  </si>
  <si>
    <t>Sophia Silva Menezes</t>
  </si>
  <si>
    <t>Fernanda Silva Menezes</t>
  </si>
  <si>
    <t>316202888-42</t>
  </si>
  <si>
    <t>fernanda_trl@hotmail.com</t>
  </si>
  <si>
    <t>Vitor Tamarindo Santos Roque</t>
  </si>
  <si>
    <t>Keila Tamarindo Santos Roque</t>
  </si>
  <si>
    <t>345081548-24</t>
  </si>
  <si>
    <t>keilatamarindo@outlook.com</t>
  </si>
  <si>
    <t>Alejandro Moreno Nascimento</t>
  </si>
  <si>
    <t xml:space="preserve">4º Ano 31   </t>
  </si>
  <si>
    <t>Adriano Alves Nascimento</t>
  </si>
  <si>
    <t>302986918-09</t>
  </si>
  <si>
    <t>adn.nasc@gmail.com</t>
  </si>
  <si>
    <t>Ana Luiza da Silva Bonfim</t>
  </si>
  <si>
    <t>André Sicilia Wieler</t>
  </si>
  <si>
    <t>Roseli Sicilia Wieler</t>
  </si>
  <si>
    <t>088341818-59</t>
  </si>
  <si>
    <t>roseli.sicilia.wieler@gmail.com</t>
  </si>
  <si>
    <t>Arthur Amaral Carvalho</t>
  </si>
  <si>
    <t>Daniela Barreto do Amaral Carvalho</t>
  </si>
  <si>
    <t>215644978-36</t>
  </si>
  <si>
    <t>daniela.carvalho@professor.barueri.br</t>
  </si>
  <si>
    <t>Clara Ferreira Chagas</t>
  </si>
  <si>
    <t>Camila Cristina Ferreira Chagas</t>
  </si>
  <si>
    <t>371660768-10</t>
  </si>
  <si>
    <t>Davi dos Santos Lacerda</t>
  </si>
  <si>
    <t>Eliane Maria dos Santos Lacerda</t>
  </si>
  <si>
    <t>309006518-57</t>
  </si>
  <si>
    <t>elianesantos00@terra.com.br</t>
  </si>
  <si>
    <t>Elena de Alvarenga Casanova</t>
  </si>
  <si>
    <t>João Luiz Casanova Junior</t>
  </si>
  <si>
    <t>155584948-24</t>
  </si>
  <si>
    <t>casanovajunior92@gmail.com</t>
  </si>
  <si>
    <t>Elias José de Oliveira Francisco Nunes</t>
  </si>
  <si>
    <t>214420638-40</t>
  </si>
  <si>
    <t>luciano.j.nunes@gmail.com</t>
  </si>
  <si>
    <t>Gabriele Vale de Nogueira</t>
  </si>
  <si>
    <t>Adriana Aparecida de Jesus Nogueira</t>
  </si>
  <si>
    <t>222379188-30</t>
  </si>
  <si>
    <t>adriana_donizete@yahoo.com.br</t>
  </si>
  <si>
    <t>Giovanna Bravo Gobbato</t>
  </si>
  <si>
    <t>Gisele Bravo Gobbato</t>
  </si>
  <si>
    <t>227945768-79</t>
  </si>
  <si>
    <t>gisele_bravo08@hotmail.com</t>
  </si>
  <si>
    <t>Giulia Paixão Perin</t>
  </si>
  <si>
    <t>Gustavo Lucas Camilio</t>
  </si>
  <si>
    <t>Edson Rodrigues Camilio</t>
  </si>
  <si>
    <t>265217498-38</t>
  </si>
  <si>
    <t>edsoncamilio@hotmail.com</t>
  </si>
  <si>
    <t>Gustavo Silveira Prestes</t>
  </si>
  <si>
    <t>Loiane Cristina Silveira</t>
  </si>
  <si>
    <t>280956318-76</t>
  </si>
  <si>
    <t>loiane.silveira@outlook.com</t>
  </si>
  <si>
    <t>Kauã Mazzoni Vasconcelos</t>
  </si>
  <si>
    <t>Rogerio Mota Vasconcelos</t>
  </si>
  <si>
    <t>222776248-96</t>
  </si>
  <si>
    <t>rogeriomotav@hotmail.com</t>
  </si>
  <si>
    <t>Luigi Camargo Macedo Garcia da Silva</t>
  </si>
  <si>
    <t>Marcela Camargo Macedo Garcia da Silva</t>
  </si>
  <si>
    <t>316882938-25</t>
  </si>
  <si>
    <t>camargomarcela@uol.com.br</t>
  </si>
  <si>
    <t>Maria Fernanda Araujo</t>
  </si>
  <si>
    <t>Simone da Silva Marmugi</t>
  </si>
  <si>
    <t>171445358-89</t>
  </si>
  <si>
    <t>simonemarmugi78@gmail.com</t>
  </si>
  <si>
    <t>Maria Theodora Penteado Simões</t>
  </si>
  <si>
    <t>José de Jesus Simões</t>
  </si>
  <si>
    <t>410872838-68</t>
  </si>
  <si>
    <t>josejsimoes@hotmail.com</t>
  </si>
  <si>
    <t>Sheyla Gonçalves Alegres Costa</t>
  </si>
  <si>
    <t>215652658-31</t>
  </si>
  <si>
    <t>11 27378881</t>
  </si>
  <si>
    <t>s.alegres@gmail.com</t>
  </si>
  <si>
    <t>Miguel Castelo da Silva</t>
  </si>
  <si>
    <t>227336028-29</t>
  </si>
  <si>
    <t>flaviooliveirasilva@live.com</t>
  </si>
  <si>
    <t>Mikaelly de Oliveira Santos</t>
  </si>
  <si>
    <t>Pedro Sicilia Wieler</t>
  </si>
  <si>
    <t>Rafaela Rocha Pereira</t>
  </si>
  <si>
    <t>Sofia Mortago Nery</t>
  </si>
  <si>
    <t>William Audi Tatemoto</t>
  </si>
  <si>
    <t>Erico Tatemoto</t>
  </si>
  <si>
    <t>275685608-80</t>
  </si>
  <si>
    <t>katiaaudi@yahoo.com.br</t>
  </si>
  <si>
    <t>Anna Clara de Oliveira Serra</t>
  </si>
  <si>
    <t xml:space="preserve">4º Ano 32   </t>
  </si>
  <si>
    <t>Annelry Costa Serra Xavier</t>
  </si>
  <si>
    <t>943003213-53</t>
  </si>
  <si>
    <t>anne.serra@usp.br</t>
  </si>
  <si>
    <t>Bruno Castagnari Rufino</t>
  </si>
  <si>
    <t>Flavia Battiston Castagnari Silva</t>
  </si>
  <si>
    <t>253507488-58</t>
  </si>
  <si>
    <t>flaviabattiston@terra.com.br</t>
  </si>
  <si>
    <t>Davi Fernando André</t>
  </si>
  <si>
    <t>Alex Fernando Andre</t>
  </si>
  <si>
    <t>285370708-31</t>
  </si>
  <si>
    <t>alexcassunde@hotmail.com</t>
  </si>
  <si>
    <t>Gabriela Sepulvida Nunes</t>
  </si>
  <si>
    <t>Flavia Sepulvida Nunes</t>
  </si>
  <si>
    <t>252790018-64</t>
  </si>
  <si>
    <t>flavia_sepulvida@hotmail.com</t>
  </si>
  <si>
    <t>Guilherme Ferreira Pinheiro dos Santos</t>
  </si>
  <si>
    <t>Rosane Pinheiro dos Santos</t>
  </si>
  <si>
    <t>229294138-40</t>
  </si>
  <si>
    <t>rosane.vida@yahoo.com.br</t>
  </si>
  <si>
    <t>Heitor Bernardo de Souza Santos</t>
  </si>
  <si>
    <t>Fabiana Nereide de Souza Santos</t>
  </si>
  <si>
    <t>293305738-78</t>
  </si>
  <si>
    <t>fabnereide@hotmail.com</t>
  </si>
  <si>
    <t>Flavia Barbosa da Silva</t>
  </si>
  <si>
    <t>258668618-79</t>
  </si>
  <si>
    <t>fmg005@gmail.com</t>
  </si>
  <si>
    <t>Isabella Brito Soares</t>
  </si>
  <si>
    <t>Fernando Alexandre Marques Soares</t>
  </si>
  <si>
    <t>277225028-81</t>
  </si>
  <si>
    <t>fe.amsoares@gmail.com</t>
  </si>
  <si>
    <t>Lara Hadassa Bezerra Lima</t>
  </si>
  <si>
    <t>Lia Fouyer Turra Nobrega</t>
  </si>
  <si>
    <t>Giselle Fouyer Santos Nobrega</t>
  </si>
  <si>
    <t>272496048-30</t>
  </si>
  <si>
    <t>giselle.fouyer@gmail.com</t>
  </si>
  <si>
    <t>Luca Rodrigues Marciel</t>
  </si>
  <si>
    <t>Elisangela Pereira Rodrigues</t>
  </si>
  <si>
    <t>356524198-57</t>
  </si>
  <si>
    <t>elisangela.prodrigues@gmail.com</t>
  </si>
  <si>
    <t>Lucas Negreiros Souza</t>
  </si>
  <si>
    <t>Renato da Silva Souza</t>
  </si>
  <si>
    <t>802067862-04</t>
  </si>
  <si>
    <t>ressou2105@gmail.com</t>
  </si>
  <si>
    <t>Lucca Emmanuel Sampaio de Sousa</t>
  </si>
  <si>
    <t>Tais Sabrina Sampaio dos Santos</t>
  </si>
  <si>
    <t>219240808-00</t>
  </si>
  <si>
    <t>taissabrina.2012@gmail.com</t>
  </si>
  <si>
    <t>Luis Fernando de Paulo Alves</t>
  </si>
  <si>
    <t>Janine de Paulo Aguiar</t>
  </si>
  <si>
    <t>445858568-11</t>
  </si>
  <si>
    <t>was.wilson@hotmail.com</t>
  </si>
  <si>
    <t>Manuella Sophia Vitor Oliveira</t>
  </si>
  <si>
    <t>Juliana Fernanda Vitor</t>
  </si>
  <si>
    <t>432735158-05</t>
  </si>
  <si>
    <t>julianafsz1@hotmail.com</t>
  </si>
  <si>
    <t>Miguel dos Santos Roque</t>
  </si>
  <si>
    <t>Adenilson da Silva Roque</t>
  </si>
  <si>
    <t>157956888-27</t>
  </si>
  <si>
    <t>denis.rtsvendas@gmail.com</t>
  </si>
  <si>
    <t>Miguel Santos Gonçalves dos Anjos</t>
  </si>
  <si>
    <t>Samuel Gonçalves dos Anjos</t>
  </si>
  <si>
    <t>002920715-07</t>
  </si>
  <si>
    <t>anjos.samuel4@gmail.com</t>
  </si>
  <si>
    <t>Pedro Lopes Fini</t>
  </si>
  <si>
    <t>Edson Gonçalves Rodrigues</t>
  </si>
  <si>
    <t>301646678-30</t>
  </si>
  <si>
    <t>edson.egr82@gmail.com</t>
  </si>
  <si>
    <t>Rebeca dos Anjos Aguiar</t>
  </si>
  <si>
    <t>Rodrigo de Paula Aguiar</t>
  </si>
  <si>
    <t>213810028-62</t>
  </si>
  <si>
    <t>rodrigopaguiar@gmail.com</t>
  </si>
  <si>
    <t>Sara Beatriz Souza Lopes</t>
  </si>
  <si>
    <t>Dalania Alves de Souza Lopes</t>
  </si>
  <si>
    <t>353468348-00</t>
  </si>
  <si>
    <t>dalania12@hotmail.com</t>
  </si>
  <si>
    <t>Valentina Figueiredo Dantas</t>
  </si>
  <si>
    <t>Danielle Figueredo Leão</t>
  </si>
  <si>
    <t>220367998-09</t>
  </si>
  <si>
    <t>danielle.figueiredo@hotmail.com</t>
  </si>
  <si>
    <t>Victor Murato Goeking</t>
  </si>
  <si>
    <t>Vitor Gomes Salgado</t>
  </si>
  <si>
    <t>Rafaela Gomes dos Santos Salgado</t>
  </si>
  <si>
    <t>284891588-94</t>
  </si>
  <si>
    <t>rafagomes1009@outlook.com</t>
  </si>
  <si>
    <t>Vitor Leite de Matos</t>
  </si>
  <si>
    <t>Danilo Rodrigues de Matos Leite</t>
  </si>
  <si>
    <t>229486648-70</t>
  </si>
  <si>
    <t>danilor.matos@gmail.com</t>
  </si>
  <si>
    <t>Alice Fogaça Vincoleto</t>
  </si>
  <si>
    <t xml:space="preserve">4º Ano 36   </t>
  </si>
  <si>
    <t>Ana Clara Rosa</t>
  </si>
  <si>
    <t>Arthur Alcatrão Ferreira</t>
  </si>
  <si>
    <t>Lucimara Alcatrão Ferreira</t>
  </si>
  <si>
    <t>153607968-55</t>
  </si>
  <si>
    <t>mara.alcatrao@gmail.com</t>
  </si>
  <si>
    <t>Beatriz Sacek</t>
  </si>
  <si>
    <t>Giovanna Sousa Santos</t>
  </si>
  <si>
    <t>Maria José Prazeres dos Santos</t>
  </si>
  <si>
    <t>061778514-79</t>
  </si>
  <si>
    <t>leidejosivan@hotmail.com</t>
  </si>
  <si>
    <t>Isaac Marques Farias</t>
  </si>
  <si>
    <t>Rouse Cleia Marques da Silva</t>
  </si>
  <si>
    <t>474683208-02</t>
  </si>
  <si>
    <t>Isabella Eileen Carvalho Mendes</t>
  </si>
  <si>
    <t>Eduardo Pires Mendes</t>
  </si>
  <si>
    <t>893720341-34</t>
  </si>
  <si>
    <t>eduardo.p.m@hotmail.com</t>
  </si>
  <si>
    <t>Jonas Eduardo Rodrigues dos Santos</t>
  </si>
  <si>
    <t>Adriana Barbosa Rodrigues</t>
  </si>
  <si>
    <t>169399848-36</t>
  </si>
  <si>
    <t>a_brodrigues3@yahoo.com</t>
  </si>
  <si>
    <t>Julia Del Nero de Moraes</t>
  </si>
  <si>
    <t>Luana Ferreira Martins</t>
  </si>
  <si>
    <t>Daniela de Ramos Mendes Ferreira</t>
  </si>
  <si>
    <t>227234288-42</t>
  </si>
  <si>
    <t>danimendes161@gmail.com</t>
  </si>
  <si>
    <t>Luisa Laura dos Santos Gomes</t>
  </si>
  <si>
    <t>Olivia Sieiro Coimbra</t>
  </si>
  <si>
    <t>Rebeca Ornelas Gonçalves</t>
  </si>
  <si>
    <t>Adriana Ornelas Gonçalves</t>
  </si>
  <si>
    <t>337971038-59</t>
  </si>
  <si>
    <t>adriana.ornelas@gmail.com</t>
  </si>
  <si>
    <t>Samyra Florentino Baptista</t>
  </si>
  <si>
    <t>Rodrigo Baptista da Silva</t>
  </si>
  <si>
    <t>275205518-81</t>
  </si>
  <si>
    <t>rodrigo01tambasa@gmail.com</t>
  </si>
  <si>
    <t>Sarah Francisco Lima</t>
  </si>
  <si>
    <t>Adriana dos Santos Francisco</t>
  </si>
  <si>
    <t>179223928-93</t>
  </si>
  <si>
    <t>dricafrancisco2015@gmail.com</t>
  </si>
  <si>
    <t>Sofia Leite Estevão</t>
  </si>
  <si>
    <t>Nadia Kelly Leite Estevão</t>
  </si>
  <si>
    <t>330677908-39</t>
  </si>
  <si>
    <t>nadiakelly27@gmail.com</t>
  </si>
  <si>
    <t>Alice Alves Modesto</t>
  </si>
  <si>
    <t xml:space="preserve">4º Ano 37   </t>
  </si>
  <si>
    <t>Guilherme Roque Modesto</t>
  </si>
  <si>
    <t>411876888-78</t>
  </si>
  <si>
    <t>roque.modesto@gmail.com</t>
  </si>
  <si>
    <t>Ana Beatriz Mota Araujo</t>
  </si>
  <si>
    <t>Mônica Mota Paiva</t>
  </si>
  <si>
    <t>925074763-20</t>
  </si>
  <si>
    <t>monynha.alan@gmail.com</t>
  </si>
  <si>
    <t>Bianca da Silva Santos Ribeiro</t>
  </si>
  <si>
    <t>Vanderly Pereira Ribeiro</t>
  </si>
  <si>
    <t>224651738-98</t>
  </si>
  <si>
    <t>pereiraribeirovanderly@gmail.com</t>
  </si>
  <si>
    <t>Clara Knebl Fatori</t>
  </si>
  <si>
    <t>Caio Cezar Magdalena Graça Fatori</t>
  </si>
  <si>
    <t>310502198-13</t>
  </si>
  <si>
    <t>cfatori@hotmail.com</t>
  </si>
  <si>
    <t>Daniel Ferrari Ribeiro</t>
  </si>
  <si>
    <t>Andre Moreira Ribeiro</t>
  </si>
  <si>
    <t>289667188-92</t>
  </si>
  <si>
    <t>andremori1@yahoo.com.br</t>
  </si>
  <si>
    <t>Geovanna Nanni Medeiros</t>
  </si>
  <si>
    <t>Rogerio Nanni Ferreira</t>
  </si>
  <si>
    <t>306620758-70</t>
  </si>
  <si>
    <t>rogerionanni@gmail.com</t>
  </si>
  <si>
    <t>Jorge Lorenzo Advinculo Catharino</t>
  </si>
  <si>
    <t>Tatiany de Souza Advinculo</t>
  </si>
  <si>
    <t>295476588-75</t>
  </si>
  <si>
    <t>tatyadvinculo@ig.com.br</t>
  </si>
  <si>
    <t>Julia Fernandes Rodrigues de Oliveira</t>
  </si>
  <si>
    <t>Valquiria Fernandes Paulino de Oliveira</t>
  </si>
  <si>
    <t>262306228-58</t>
  </si>
  <si>
    <t>valquiria@dselectronics.com.br</t>
  </si>
  <si>
    <t>Laura Santos de Miranda</t>
  </si>
  <si>
    <t>Leonardo Salvatore Bottura de Medeiros</t>
  </si>
  <si>
    <t>142356878-83</t>
  </si>
  <si>
    <t>medeiros.rmb@gmail.com</t>
  </si>
  <si>
    <t>Lorenzo Cadete Cabral</t>
  </si>
  <si>
    <t>Felipe Rodrigues Cabral</t>
  </si>
  <si>
    <t>352953408-05</t>
  </si>
  <si>
    <t>felipecabral17@yahoo.com.br</t>
  </si>
  <si>
    <t>Lucas Andrade de Araujo</t>
  </si>
  <si>
    <t>Sandra Herculano de Andrade</t>
  </si>
  <si>
    <t>251051428-88</t>
  </si>
  <si>
    <t>sandrali295@hotmail.com</t>
  </si>
  <si>
    <t>Lucca Vieira</t>
  </si>
  <si>
    <t>Angela Oliveira da Mota</t>
  </si>
  <si>
    <t>145994568-96</t>
  </si>
  <si>
    <t>Luiz Antonio Ferreira Gadeia</t>
  </si>
  <si>
    <t>Janaina Ferreira da Silva</t>
  </si>
  <si>
    <t>422388908-74</t>
  </si>
  <si>
    <t>janainaferreiragadeia1@gmail.com</t>
  </si>
  <si>
    <t>Manuela Oliveira Amorim</t>
  </si>
  <si>
    <t>Maciel Durual de Oliveira</t>
  </si>
  <si>
    <t>383042578-31</t>
  </si>
  <si>
    <t>maciel.faturamento@hotmail.com</t>
  </si>
  <si>
    <t>Maya Andrade Pereira</t>
  </si>
  <si>
    <t>Gil Silverio Pereira</t>
  </si>
  <si>
    <t>188579028-70</t>
  </si>
  <si>
    <t>gil.silverio@uol.com.br</t>
  </si>
  <si>
    <t>Valentina Mondin Caetano</t>
  </si>
  <si>
    <t>Antonio Pereira Caetano Junior</t>
  </si>
  <si>
    <t>065150098-28</t>
  </si>
  <si>
    <t>neia.neia.mj@gmail.com</t>
  </si>
  <si>
    <t>Victor Santana de Souza</t>
  </si>
  <si>
    <t>Doriana Santos Santana</t>
  </si>
  <si>
    <t>002792355-00</t>
  </si>
  <si>
    <t>dorisantana1992@hotmail.com</t>
  </si>
  <si>
    <t>Arthur Pavan Zambelli</t>
  </si>
  <si>
    <t xml:space="preserve">5º Ano 41   </t>
  </si>
  <si>
    <t>Arthur Vaz de Siqueira</t>
  </si>
  <si>
    <t>Ana Paula Aparecida Vaz de Siqueira</t>
  </si>
  <si>
    <t>338902768-81</t>
  </si>
  <si>
    <t>anapaula_inovando@hotmail.com</t>
  </si>
  <si>
    <t>Camille Andrade Domingues</t>
  </si>
  <si>
    <t>Ruslaine Baliza Andrade</t>
  </si>
  <si>
    <t>265547578-05</t>
  </si>
  <si>
    <t>ruslaine@gmail.com</t>
  </si>
  <si>
    <t>Carlos Henrique Patera Ayres</t>
  </si>
  <si>
    <t>Aryane Santana Ayres</t>
  </si>
  <si>
    <t>421914928-78</t>
  </si>
  <si>
    <t>aryanecarlos@hotmail.com</t>
  </si>
  <si>
    <t>Davi Reis Kodama Marega</t>
  </si>
  <si>
    <t>Patricia Cristina dos Reis</t>
  </si>
  <si>
    <t>282831098-12</t>
  </si>
  <si>
    <t>sonhosonhosonho@hotmail.com</t>
  </si>
  <si>
    <t>Ellen de Oliveira Barros</t>
  </si>
  <si>
    <t>Joelma Costa de Oliveira Barros</t>
  </si>
  <si>
    <t>283330278-90</t>
  </si>
  <si>
    <t>jo.jooliveira@hotmail.com</t>
  </si>
  <si>
    <t>Emily Feitosa Silva</t>
  </si>
  <si>
    <t>Patricia Feitosa da Silva</t>
  </si>
  <si>
    <t>348408798-69</t>
  </si>
  <si>
    <t>patriciafspersonal@gmail.com</t>
  </si>
  <si>
    <t>Emmanuel Silva Perez</t>
  </si>
  <si>
    <t>Antonio Carlos Leite Perez</t>
  </si>
  <si>
    <t>079141668-20</t>
  </si>
  <si>
    <t>acl.perez1@gmail.com</t>
  </si>
  <si>
    <t>Gabriel dos Santos Gomes</t>
  </si>
  <si>
    <t>Fabio dos Santos Gomes</t>
  </si>
  <si>
    <t>286482628-36</t>
  </si>
  <si>
    <t>Gabriel Henrique Pereira Ferreira</t>
  </si>
  <si>
    <t>Claricia Pereira</t>
  </si>
  <si>
    <t>136860788-80</t>
  </si>
  <si>
    <t>clariciapereira@hotmail.com</t>
  </si>
  <si>
    <t>Giovana Moreira de Novaes</t>
  </si>
  <si>
    <t>Anderson Rodrigo de Novaes</t>
  </si>
  <si>
    <t>296478888-05</t>
  </si>
  <si>
    <t>silvia1tdm@gmail.com</t>
  </si>
  <si>
    <t>Guilherme Silva Costa Lima</t>
  </si>
  <si>
    <t>Marco Aurelio da Costa Lima</t>
  </si>
  <si>
    <t>276502488-01</t>
  </si>
  <si>
    <t>marco.lima@avalara.com</t>
  </si>
  <si>
    <t>Heloisa Oliveira de Alexandre</t>
  </si>
  <si>
    <t>Cleber Martim de Alexandre</t>
  </si>
  <si>
    <t>170348518-16</t>
  </si>
  <si>
    <t>clebermartim@gmail.com</t>
  </si>
  <si>
    <t>João Augusto Cavalcante Berce</t>
  </si>
  <si>
    <t>Marta Jeronimo Berce</t>
  </si>
  <si>
    <t>260336228-39</t>
  </si>
  <si>
    <t>Julia Bento Sousa</t>
  </si>
  <si>
    <t>Maria Helena Bento dos Santos</t>
  </si>
  <si>
    <t>262088958-80</t>
  </si>
  <si>
    <t>lena.bento.santos@hotmail.com</t>
  </si>
  <si>
    <t>Juliana Fernandes Panhan</t>
  </si>
  <si>
    <t>Wanderson Alberto Sanchez Panhan</t>
  </si>
  <si>
    <t>265005698-30</t>
  </si>
  <si>
    <t>wanderson_albertos@hotmail.com</t>
  </si>
  <si>
    <t>Manuela Sayuri Hiraoka Santos</t>
  </si>
  <si>
    <t>Thaís Santos Hiraoka</t>
  </si>
  <si>
    <t>375388468-59</t>
  </si>
  <si>
    <t>thays_santossilva@yahoo.com.br</t>
  </si>
  <si>
    <t>Manuella Santiago Scheineider Pereira</t>
  </si>
  <si>
    <t>Karina Santiago Scheineider Pereira</t>
  </si>
  <si>
    <t>315953878-89</t>
  </si>
  <si>
    <t>karinapscheineider@hotmail.com</t>
  </si>
  <si>
    <t>Márcio Gonçalves Donnarumma Moura</t>
  </si>
  <si>
    <t>Irenice Gonçalves Pereira</t>
  </si>
  <si>
    <t>143035728-29</t>
  </si>
  <si>
    <t>irene@damaviseguros.com.br</t>
  </si>
  <si>
    <t>Maria Luiza Lopes Escobar Marcos</t>
  </si>
  <si>
    <t>Thiago Lopes Escobar Marcos</t>
  </si>
  <si>
    <t>315407648-42</t>
  </si>
  <si>
    <t>thiagoescobar1@hotmail.com</t>
  </si>
  <si>
    <t>Marina de Oliveira Morais</t>
  </si>
  <si>
    <t>Silvia Helena Motta de Oliveira</t>
  </si>
  <si>
    <t>219835078-57</t>
  </si>
  <si>
    <t>silviafisio@raposocv.com.br</t>
  </si>
  <si>
    <t>Matheus Souza Ferreira</t>
  </si>
  <si>
    <t>Hugo Tadeu Flor Ferreira</t>
  </si>
  <si>
    <t>291804588-82</t>
  </si>
  <si>
    <t>hugo.tfferreira@gmail.com</t>
  </si>
  <si>
    <t>Melissa de Souza Renó Siqueira</t>
  </si>
  <si>
    <t>Ricardo Antunes Renó Siqueira</t>
  </si>
  <si>
    <t>116955338-95</t>
  </si>
  <si>
    <t>ricardoarsiqueira@gmail.com</t>
  </si>
  <si>
    <t>Miguel Fernando Toledo Pavezi</t>
  </si>
  <si>
    <t>Kesia Toledo Pavezi</t>
  </si>
  <si>
    <t>277281788-14</t>
  </si>
  <si>
    <t>kesiatoledo@bol.com.br</t>
  </si>
  <si>
    <t>Miguel Rodrigues de Faria Silva</t>
  </si>
  <si>
    <t>Luciana de Faria Silva</t>
  </si>
  <si>
    <t>185550738-20</t>
  </si>
  <si>
    <t>luciana.silva.f@gmail.com</t>
  </si>
  <si>
    <t>Miguel Samogin Ribeiro</t>
  </si>
  <si>
    <t>Marcos Ribeiro de Oliveira</t>
  </si>
  <si>
    <t>145996688-00</t>
  </si>
  <si>
    <t>truribeiro@gmail.com</t>
  </si>
  <si>
    <t>Nicole Costa Santos Domingos</t>
  </si>
  <si>
    <t>Pedro Correia Aguilera</t>
  </si>
  <si>
    <t>André Aguilera de Oliveira</t>
  </si>
  <si>
    <t>292720798-45</t>
  </si>
  <si>
    <t>andreaguilera@uol.com.br</t>
  </si>
  <si>
    <t>Pedro Henrique Gomes Ivoglo</t>
  </si>
  <si>
    <t>Adriano Feodor Ivoglo</t>
  </si>
  <si>
    <t>277112148-47</t>
  </si>
  <si>
    <t>ivoglo@hotmail.com</t>
  </si>
  <si>
    <t>Rafael dos Anjos Aguiar</t>
  </si>
  <si>
    <t>Rebeca Santos de Oliveira Cunha</t>
  </si>
  <si>
    <t>Silvanir Correa dos Santos</t>
  </si>
  <si>
    <t>061108506-24</t>
  </si>
  <si>
    <t>silvanydance@hotmail.com</t>
  </si>
  <si>
    <t>Sophia Andrade da Silva</t>
  </si>
  <si>
    <t>Jessé da Silva</t>
  </si>
  <si>
    <t>304431608-13</t>
  </si>
  <si>
    <t>magicglassrepair@hotmail.com</t>
  </si>
  <si>
    <t>Vinicius Bueno</t>
  </si>
  <si>
    <t>Jair Bueno</t>
  </si>
  <si>
    <t>079279738-86</t>
  </si>
  <si>
    <t>giro.bueno@terra.com.br</t>
  </si>
  <si>
    <t>Alice Amarilys da Silva Nascimento</t>
  </si>
  <si>
    <t xml:space="preserve">5º Ano 42   </t>
  </si>
  <si>
    <t>Regiane da Silva Nascimento</t>
  </si>
  <si>
    <t>333738988-03</t>
  </si>
  <si>
    <t>nascimentoregiane548@gmail.com</t>
  </si>
  <si>
    <t>Ana Carolina Pereira Leão</t>
  </si>
  <si>
    <t>Flávia Pereira Cezar dos Santos</t>
  </si>
  <si>
    <t>295513998-03</t>
  </si>
  <si>
    <t>flaviapereiracezar@hotmail.com</t>
  </si>
  <si>
    <t>Arthur Dimitri Ferreira da Motta</t>
  </si>
  <si>
    <t>Bruno Costa da Motta</t>
  </si>
  <si>
    <t>102702457-23</t>
  </si>
  <si>
    <t>brunomotta638@hotmail.com</t>
  </si>
  <si>
    <t>Clara Neves Roberti</t>
  </si>
  <si>
    <t>Clarisse Akemi Kondo</t>
  </si>
  <si>
    <t>Luciele Fernanda da Luz Kondo</t>
  </si>
  <si>
    <t>288850818-43</t>
  </si>
  <si>
    <t>lucikondo@hotmail.com</t>
  </si>
  <si>
    <t>Emanuely Ferreira Lombardi</t>
  </si>
  <si>
    <t>Enzo Miguel Oliveira da Cunha</t>
  </si>
  <si>
    <t>Michele Oliveira de Lima</t>
  </si>
  <si>
    <t>414399228-02</t>
  </si>
  <si>
    <t>micheleol2012@gmail.com</t>
  </si>
  <si>
    <t>Enzo Oliva Ribeiro</t>
  </si>
  <si>
    <t>Edison de Paula Ribeiro</t>
  </si>
  <si>
    <t>178818868-38</t>
  </si>
  <si>
    <t>edison.consultwater@gmail.com</t>
  </si>
  <si>
    <t>Esther dos Santos Leite</t>
  </si>
  <si>
    <t>Gabriel Alves Fogaça</t>
  </si>
  <si>
    <t>Catia Alves Fogaça</t>
  </si>
  <si>
    <t>281284998-31</t>
  </si>
  <si>
    <t>catia_fafa@yahoo.com.br</t>
  </si>
  <si>
    <t>Gabriel Bento Mosareli</t>
  </si>
  <si>
    <t>Fabiana dos Santos Bento Mosareli</t>
  </si>
  <si>
    <t>177035888-90</t>
  </si>
  <si>
    <t>faby.gigi@hotmail.com</t>
  </si>
  <si>
    <t>Gabriela Castelo de Souza</t>
  </si>
  <si>
    <t>Helmo Avelino de Souza</t>
  </si>
  <si>
    <t>309596288-60</t>
  </si>
  <si>
    <t>helmodesouza@yahoo.com.br</t>
  </si>
  <si>
    <t>Giovanna Garcia Montanari</t>
  </si>
  <si>
    <t>Viviane Garcia Montanari</t>
  </si>
  <si>
    <t>301158348-00</t>
  </si>
  <si>
    <t>vivi.gigi5678@gmail.com</t>
  </si>
  <si>
    <t>Giovanna Victória Rodrigues Batista</t>
  </si>
  <si>
    <t>Guilherme Pereira Pacheco Cabral</t>
  </si>
  <si>
    <t>Raquel de Almeida Pereira Cabral</t>
  </si>
  <si>
    <t>268008768-28</t>
  </si>
  <si>
    <t>raquel_almeida29@hotmail.com</t>
  </si>
  <si>
    <t>Guilherme Yudi Setoyama de Pontes</t>
  </si>
  <si>
    <t>Tatiana Akemi Alves Setoyama</t>
  </si>
  <si>
    <t>171441518-00</t>
  </si>
  <si>
    <t>tatiakemisetoyama88@gmail.com</t>
  </si>
  <si>
    <t>Gustavo Borges Araujo</t>
  </si>
  <si>
    <t>Cynira Moreira Borges Araujo</t>
  </si>
  <si>
    <t>296418058-00</t>
  </si>
  <si>
    <t>cmbaraujo2014@gmail.com</t>
  </si>
  <si>
    <t>Isabela Matheus Bomfim</t>
  </si>
  <si>
    <t>Karoline Matheus Bomfim</t>
  </si>
  <si>
    <t>431285008-94</t>
  </si>
  <si>
    <t>karoline_matheus@hotmail.com</t>
  </si>
  <si>
    <t>João Pedro Ramalho Felisberto</t>
  </si>
  <si>
    <t>João Vitor Felisberto da Silva Santos</t>
  </si>
  <si>
    <t>112604207-28</t>
  </si>
  <si>
    <t>j_vitor04@hotmail.com</t>
  </si>
  <si>
    <t>Laura Dumont Masoco</t>
  </si>
  <si>
    <t>Tamyris Dumont Espigato</t>
  </si>
  <si>
    <t>345492458-83</t>
  </si>
  <si>
    <t>tamydumont22@gmail.com</t>
  </si>
  <si>
    <t>Maria Clara Bonfim Leite</t>
  </si>
  <si>
    <t>Edson Luiz Santos Leite</t>
  </si>
  <si>
    <t>200938878-09</t>
  </si>
  <si>
    <t>edsonleite@gmail.com</t>
  </si>
  <si>
    <t>Maria Eduarda dos Santos Ribeiro</t>
  </si>
  <si>
    <t>Maria Eduarda Neves de Souza</t>
  </si>
  <si>
    <t>José Pereira de Souza</t>
  </si>
  <si>
    <t>264589598-00</t>
  </si>
  <si>
    <t>ngjosesouza08@gmail.com</t>
  </si>
  <si>
    <t>Miguel do Nascimento Menghi</t>
  </si>
  <si>
    <t>Tiago Wendel Menghi</t>
  </si>
  <si>
    <t>300687648-20</t>
  </si>
  <si>
    <t>tiago.wendel@yahoo.com.br</t>
  </si>
  <si>
    <t>Miguel Silva Freitas</t>
  </si>
  <si>
    <t>Thais Fernanda Silva Barbosa de Freitas</t>
  </si>
  <si>
    <t>354899688-42</t>
  </si>
  <si>
    <t>thais.f.freitas@hotmail.com</t>
  </si>
  <si>
    <t>Miguel Souza Dias</t>
  </si>
  <si>
    <t>Misleine Andreia Xavier de Souza Dias</t>
  </si>
  <si>
    <t>187418938-24</t>
  </si>
  <si>
    <t>misleine.xavier.dias@gmail.com</t>
  </si>
  <si>
    <t>Miguel Staudt Lustosa</t>
  </si>
  <si>
    <t>Mariana Staudt Rodrigues</t>
  </si>
  <si>
    <t>326150488-99</t>
  </si>
  <si>
    <t>mastaudt@gmail.com</t>
  </si>
  <si>
    <t>Pietro Orlandeli Amaral</t>
  </si>
  <si>
    <t>Rafael Calarga Franco Martins</t>
  </si>
  <si>
    <t>Juliana Calarga Franco Martins</t>
  </si>
  <si>
    <t>223511038-07</t>
  </si>
  <si>
    <t>julianacall@hotmail.com</t>
  </si>
  <si>
    <t>Rafaela de Oliveira Pedroso</t>
  </si>
  <si>
    <t>Carla Isabela de Oliveira</t>
  </si>
  <si>
    <t>392493428-29</t>
  </si>
  <si>
    <t>carlaisa07@yahoo.com.br</t>
  </si>
  <si>
    <t>Ryan do Vale Freitas</t>
  </si>
  <si>
    <t>Francilene Rufino do Vale</t>
  </si>
  <si>
    <t>001015263-69</t>
  </si>
  <si>
    <t>franalvesdovale@gmail.com</t>
  </si>
  <si>
    <t>Samuel Nycollas Santos de Oliveira</t>
  </si>
  <si>
    <t>Vagner Aparecido de Oliveira</t>
  </si>
  <si>
    <t>256811678-10</t>
  </si>
  <si>
    <t>Valentina Ferreira Fuentes</t>
  </si>
  <si>
    <t>Ana Luísa de Oliveira Neves</t>
  </si>
  <si>
    <t xml:space="preserve">5º Ano 46   </t>
  </si>
  <si>
    <t>Ana Luiza Maia Silva</t>
  </si>
  <si>
    <t>Aldmeyre Alves Maia</t>
  </si>
  <si>
    <t>011920324-38</t>
  </si>
  <si>
    <t>alldymaia@outlook.com</t>
  </si>
  <si>
    <t>Benjamim Paglacci Zanetti</t>
  </si>
  <si>
    <t>Carolina Rodrigues de Souza</t>
  </si>
  <si>
    <t>Cesar Martins Peres de Oliveira</t>
  </si>
  <si>
    <t>Samantha Martins Peres de Oliveira</t>
  </si>
  <si>
    <t>369583348-33</t>
  </si>
  <si>
    <t>samanthamp.sp@gmail.com</t>
  </si>
  <si>
    <t>Clarice Lima de Faria</t>
  </si>
  <si>
    <t>411578248-03</t>
  </si>
  <si>
    <t>danielap.lima@yahoo.com.br</t>
  </si>
  <si>
    <t>Davi Augusto Marques de Souza</t>
  </si>
  <si>
    <t>Reginaldo Augusto de Souza</t>
  </si>
  <si>
    <t>463416504-00</t>
  </si>
  <si>
    <t>souzabdd051@gmail.com</t>
  </si>
  <si>
    <t>Davi Oliveira da Silva</t>
  </si>
  <si>
    <t>Rosangela Luzinete de Oliveira</t>
  </si>
  <si>
    <t>306399828-16</t>
  </si>
  <si>
    <t>rosangelacoracao10@hotmail.com</t>
  </si>
  <si>
    <t>Nilma Nunes Sampaio</t>
  </si>
  <si>
    <t>134409068-09</t>
  </si>
  <si>
    <t>nilmanunes0@gmail.com</t>
  </si>
  <si>
    <t>Enzo de Camargo Rodrigues</t>
  </si>
  <si>
    <t>Marcos Rodrigues</t>
  </si>
  <si>
    <t>809343319-87</t>
  </si>
  <si>
    <t>rodrigues1201@hotmail.com</t>
  </si>
  <si>
    <t>Felipe Levi Soares de Oliveira</t>
  </si>
  <si>
    <t>Gabriel Gomes dos Santos</t>
  </si>
  <si>
    <t>Antonio Jorge dos Santos Junior</t>
  </si>
  <si>
    <t>227025228-40</t>
  </si>
  <si>
    <t>junior.eliete@hotmail.com</t>
  </si>
  <si>
    <t>Gabriel Medeiros Nonato</t>
  </si>
  <si>
    <t>Vivian Medeiros de Souza</t>
  </si>
  <si>
    <t>364730058-62</t>
  </si>
  <si>
    <t>vivi_celtic@hotmail.com</t>
  </si>
  <si>
    <t>Gabriela Fernandes de Miranda Moura</t>
  </si>
  <si>
    <t>Michele Fernandes de Miranda</t>
  </si>
  <si>
    <t>314639028-08</t>
  </si>
  <si>
    <t>mi.gabrielamiranda@gmail.com</t>
  </si>
  <si>
    <t>Gabriela Nunes Ricardo</t>
  </si>
  <si>
    <t>Marcelo Ricardo</t>
  </si>
  <si>
    <t>128247378-67</t>
  </si>
  <si>
    <t>Isabela Gimenes Barbosa</t>
  </si>
  <si>
    <t>317902478-02</t>
  </si>
  <si>
    <t>missdaise1978@hotmail.com</t>
  </si>
  <si>
    <t>Isadora Laisa Pereira Rodrigues</t>
  </si>
  <si>
    <t>Antonio Eduardo Pereira Rodrigues</t>
  </si>
  <si>
    <t>328234818-50</t>
  </si>
  <si>
    <t>eduisaerika100@gmail.com</t>
  </si>
  <si>
    <t>Julia Marques Prado</t>
  </si>
  <si>
    <t>Silvia Marques Prado</t>
  </si>
  <si>
    <t>133005618-33</t>
  </si>
  <si>
    <t>fucaveio@hotmail.com</t>
  </si>
  <si>
    <t>Julia Silva Bertelli</t>
  </si>
  <si>
    <t>Rodrigo Gomes Bertelli</t>
  </si>
  <si>
    <t>316309418-08</t>
  </si>
  <si>
    <t>souzaebertelli01@gmail.com</t>
  </si>
  <si>
    <t>Rafael Plateiro</t>
  </si>
  <si>
    <t>302088808-52</t>
  </si>
  <si>
    <t>rplateiro@gmail.com</t>
  </si>
  <si>
    <t>Laura Albuquerque Gonçalves</t>
  </si>
  <si>
    <t>Mallu Monteiro Perini</t>
  </si>
  <si>
    <t>Diego Luca Salomão Monteiro Piquini Perini</t>
  </si>
  <si>
    <t>388742588-01</t>
  </si>
  <si>
    <t>Marcella Reder Sousa</t>
  </si>
  <si>
    <t>Cátia Reder do Amaral</t>
  </si>
  <si>
    <t>283755158-92</t>
  </si>
  <si>
    <t>catia.reder79@gmail.com</t>
  </si>
  <si>
    <t>Marie Gabriela Arredondo Huamanrayme</t>
  </si>
  <si>
    <t>Hipolito Alan Arredondo Champi</t>
  </si>
  <si>
    <t>233540478-44</t>
  </si>
  <si>
    <t>hyppolite88@gmail.com</t>
  </si>
  <si>
    <t>Matheus de Andrade Lino</t>
  </si>
  <si>
    <t>Adriana Rodrigues de Andrade Lino</t>
  </si>
  <si>
    <t>146641158-90</t>
  </si>
  <si>
    <t>adrianalino300@gmail.com</t>
  </si>
  <si>
    <t>Pedro Lucca Correa Fattori</t>
  </si>
  <si>
    <t>Pedro Luis Pinto Correa</t>
  </si>
  <si>
    <t>222740688-79</t>
  </si>
  <si>
    <t>pepeu02055@gmail.com</t>
  </si>
  <si>
    <t>Raphaela Barbosa Nascimento</t>
  </si>
  <si>
    <t>Mayara da Silva Barbosa</t>
  </si>
  <si>
    <t>391528078-00</t>
  </si>
  <si>
    <t>mayrapha33@gmail.com</t>
  </si>
  <si>
    <t>Raul Bento Souza</t>
  </si>
  <si>
    <t>Simone da Conceição Bento</t>
  </si>
  <si>
    <t>206102518-80</t>
  </si>
  <si>
    <t>Sarah Matchin Rossati</t>
  </si>
  <si>
    <t>Luciana Matchin</t>
  </si>
  <si>
    <t>292815198-28</t>
  </si>
  <si>
    <t>lucianarossati@gmail.com</t>
  </si>
  <si>
    <t>Sofia Damasceno Regis</t>
  </si>
  <si>
    <t>Damaris Santos Damasceno Regis</t>
  </si>
  <si>
    <t>331877218-69</t>
  </si>
  <si>
    <t>damarisdamasceno@hotmail.com</t>
  </si>
  <si>
    <t>Ana Flávia Rodrigues Rocha</t>
  </si>
  <si>
    <t xml:space="preserve">5º Ano 47   </t>
  </si>
  <si>
    <t>Daiane Santos Brito</t>
  </si>
  <si>
    <t>380384168-21</t>
  </si>
  <si>
    <t>daianesantos24.ds@gmail.com</t>
  </si>
  <si>
    <t>Arthur Rodrigues Nogueira</t>
  </si>
  <si>
    <t>Jessica Rodrigues Cirino</t>
  </si>
  <si>
    <t>424993528-09</t>
  </si>
  <si>
    <t>jessicarodrigues_cirino@hotmail.com</t>
  </si>
  <si>
    <t>Cauã Wodianer Garcia</t>
  </si>
  <si>
    <t>Caio Molina Garcia</t>
  </si>
  <si>
    <t>364989588-98</t>
  </si>
  <si>
    <t>caito.garcia@gmail.com</t>
  </si>
  <si>
    <t>Davi Luis de Souza Nunes</t>
  </si>
  <si>
    <t>Dilene Souza de Andrade Nunes</t>
  </si>
  <si>
    <t>222112968-74</t>
  </si>
  <si>
    <t>dilenenunes81@gmail.com</t>
  </si>
  <si>
    <t>Davi Silva Braga de Albuquerque</t>
  </si>
  <si>
    <t>Paula Cristina Silva de Albuquerque</t>
  </si>
  <si>
    <t>039744284-02</t>
  </si>
  <si>
    <t>paulacds@hotmail.com.br</t>
  </si>
  <si>
    <t>Gabriel Rodrigues Lima</t>
  </si>
  <si>
    <t>Francielli Rodrigues</t>
  </si>
  <si>
    <t>312645178-07</t>
  </si>
  <si>
    <t>frn_jv@hotmail.com</t>
  </si>
  <si>
    <t>Gabriela Verônica Holandini</t>
  </si>
  <si>
    <t>Guilherme Braga Silva</t>
  </si>
  <si>
    <t>Flavia Braga Prado</t>
  </si>
  <si>
    <t>173671718-95</t>
  </si>
  <si>
    <t>flavinhaprado@bol.com.br</t>
  </si>
  <si>
    <t>Isabel Damasceno Monteiro</t>
  </si>
  <si>
    <t>Sidnéia Aparecida Damasceno Monteiro</t>
  </si>
  <si>
    <t>205994898-39</t>
  </si>
  <si>
    <t>sidneiadamasceno@gmail.com</t>
  </si>
  <si>
    <t>Isabella Beatriz Bento dos Passos</t>
  </si>
  <si>
    <t>Carolina Coelho Bento</t>
  </si>
  <si>
    <t>482322768-94</t>
  </si>
  <si>
    <t>bella27carol@gmail.com</t>
  </si>
  <si>
    <t>Isadora Souza Maia</t>
  </si>
  <si>
    <t>Maria Luzia de Souza Maia</t>
  </si>
  <si>
    <t>263920268-51</t>
  </si>
  <si>
    <t>marialuz.pedagoga@yahoo.com.br</t>
  </si>
  <si>
    <t>Joaquim Samuel Vieira Pinheiro</t>
  </si>
  <si>
    <t>Jose Lopes Cardoso Filho</t>
  </si>
  <si>
    <t>Jose Lopes Cardoso</t>
  </si>
  <si>
    <t>141424298-09</t>
  </si>
  <si>
    <t>j-l-cardoso@hotmail.com</t>
  </si>
  <si>
    <t>Kaiky Mello Samogin</t>
  </si>
  <si>
    <t>Clayton Leandro Samogin</t>
  </si>
  <si>
    <t>199892518-86</t>
  </si>
  <si>
    <t>claytonsamogin@gmail.com</t>
  </si>
  <si>
    <t>Larissa Damasceno Regis</t>
  </si>
  <si>
    <t>Laura Lourenço de Aquino</t>
  </si>
  <si>
    <t>Cíntia Raquel Silva de Aquino</t>
  </si>
  <si>
    <t>358815868-59</t>
  </si>
  <si>
    <t>cintia.raquel.a@gmail.com</t>
  </si>
  <si>
    <t>Lucas Cardoso de Oliveira</t>
  </si>
  <si>
    <t>Rejayne Cardoso de Oliveira</t>
  </si>
  <si>
    <t>167746548-43</t>
  </si>
  <si>
    <t>hamiltonrejayne@gmail.com</t>
  </si>
  <si>
    <t>Luisa Luche Shkromada</t>
  </si>
  <si>
    <t>Mateus Ferreira Freitas</t>
  </si>
  <si>
    <t>Leticia Ferreira Brazil</t>
  </si>
  <si>
    <t>327301218-89</t>
  </si>
  <si>
    <t>lelemfb13@gmail.com</t>
  </si>
  <si>
    <t>Miguel Souza Ramos</t>
  </si>
  <si>
    <t>Daniel Simões Ramos</t>
  </si>
  <si>
    <t>326807388-37</t>
  </si>
  <si>
    <t>dsimoesramos@gmail.com</t>
  </si>
  <si>
    <t>Nikolas Reis Santana</t>
  </si>
  <si>
    <t>Karine Lemes dos Reis</t>
  </si>
  <si>
    <t>378938178-01</t>
  </si>
  <si>
    <t>karine.lemes.reis@gmail.com</t>
  </si>
  <si>
    <t>Pedro Baptista da Silveira</t>
  </si>
  <si>
    <t>Danilo Baptista da Silveira</t>
  </si>
  <si>
    <t>174180088-99</t>
  </si>
  <si>
    <t>cipavas@gmail.com</t>
  </si>
  <si>
    <t>Raphael Gomes dos Santos</t>
  </si>
  <si>
    <t>Sara Lorena de Paula Ramos</t>
  </si>
  <si>
    <t>Charles dos Prazeres Ramos</t>
  </si>
  <si>
    <t>146070228-02</t>
  </si>
  <si>
    <t>charles.pramos@gmail.com</t>
  </si>
  <si>
    <t>Thalles Kiss de Oliveira</t>
  </si>
  <si>
    <t>Luiz Antonio de Oliveira</t>
  </si>
  <si>
    <t>071114768-08</t>
  </si>
  <si>
    <t>jucablack12@gmail.com</t>
  </si>
  <si>
    <t>Valentina Magalhães</t>
  </si>
  <si>
    <t>Vinicius Cristo Pegorelli Martinez</t>
  </si>
  <si>
    <t>Flávia Elaine Pegorelli</t>
  </si>
  <si>
    <t>217503498-41</t>
  </si>
  <si>
    <t>flaelainepegorelli@gmail.com</t>
  </si>
  <si>
    <t>Ana Caroline Marcolino da Costa</t>
  </si>
  <si>
    <t xml:space="preserve">6º Ano 51   </t>
  </si>
  <si>
    <t>Fabiane Leite Marcolino</t>
  </si>
  <si>
    <t>279525748-33</t>
  </si>
  <si>
    <t>fabiane-fabi@hotmail.com</t>
  </si>
  <si>
    <t>Ana Luiza de Abreu Alves</t>
  </si>
  <si>
    <t>Maria Elidete Gomes Abreu</t>
  </si>
  <si>
    <t>845929583-49</t>
  </si>
  <si>
    <t>elidetea21@gmail.com</t>
  </si>
  <si>
    <t>André Ramos dos Anjos</t>
  </si>
  <si>
    <t>Moises Macedo dos Anjos</t>
  </si>
  <si>
    <t>125139728-05</t>
  </si>
  <si>
    <t>moisesanjos@hotmail.com</t>
  </si>
  <si>
    <t>Antonio Takeo Saito</t>
  </si>
  <si>
    <t>Alencar Roiz Saito</t>
  </si>
  <si>
    <t>272944998-10</t>
  </si>
  <si>
    <t>comercial.agrofortis@gmail.com</t>
  </si>
  <si>
    <t>Bernardo Henrique da Silva Jacob</t>
  </si>
  <si>
    <t>Deysilayne Santiago da Silva</t>
  </si>
  <si>
    <t>088643806-39</t>
  </si>
  <si>
    <t>deysilayne.silva@localiza.com</t>
  </si>
  <si>
    <t>Caio Spozito Rossi</t>
  </si>
  <si>
    <t>Renata Gouveia Spozito Rossi</t>
  </si>
  <si>
    <t>254851788-80</t>
  </si>
  <si>
    <t>marcorenata09@gmail.com</t>
  </si>
  <si>
    <t>Davi Luchini Colucci Amorim</t>
  </si>
  <si>
    <t>Gabriel Improta Gomes</t>
  </si>
  <si>
    <t>Denise dos Santos Gomes</t>
  </si>
  <si>
    <t>187142308-28</t>
  </si>
  <si>
    <t>denisesantosgomes13@gmail.com</t>
  </si>
  <si>
    <t>Heloísa de Lima Tavares</t>
  </si>
  <si>
    <t>Ricardo Silveira Tavares</t>
  </si>
  <si>
    <t>170875418-03</t>
  </si>
  <si>
    <t>ricardo_address@hotmail.com</t>
  </si>
  <si>
    <t>Leonardo Greghi do Nascimento</t>
  </si>
  <si>
    <t>Viviane de Queiroz Greghi</t>
  </si>
  <si>
    <t>254931718-13</t>
  </si>
  <si>
    <t>vivianegreghi@hotmail.com</t>
  </si>
  <si>
    <t>Letícia do Valle Menezes</t>
  </si>
  <si>
    <t>Sidney Aparecido Ferreira de Menezes</t>
  </si>
  <si>
    <t>088224908-86</t>
  </si>
  <si>
    <t>sidney.menezes@xerox.com</t>
  </si>
  <si>
    <t>Lívia Venturi Moreira da Silva</t>
  </si>
  <si>
    <t>Ana Venturi dos Santos</t>
  </si>
  <si>
    <t>287902398-06</t>
  </si>
  <si>
    <t>financeiro@getsign.com.br</t>
  </si>
  <si>
    <t>Lucas Novo Alves</t>
  </si>
  <si>
    <t>Sidnei João Alves</t>
  </si>
  <si>
    <t>174377238-67</t>
  </si>
  <si>
    <t>sidnei_proj@yahoo.com.br</t>
  </si>
  <si>
    <t>Maria Luiza Yamada Lima</t>
  </si>
  <si>
    <t>Renata Yamada Lima</t>
  </si>
  <si>
    <t>160922238-56</t>
  </si>
  <si>
    <t>naca_yamada@yahoo.com.br</t>
  </si>
  <si>
    <t>Maria Sophia Abrahão Silva</t>
  </si>
  <si>
    <t>372669528-16</t>
  </si>
  <si>
    <t>pat.abrahao24@gmail.com</t>
  </si>
  <si>
    <t>Martina de Jesus Damasceno</t>
  </si>
  <si>
    <t>José Alfredo de Jesus</t>
  </si>
  <si>
    <t>091888378-40</t>
  </si>
  <si>
    <t>fredmorganti131415@gmail.com</t>
  </si>
  <si>
    <t>Matheus Audi Tatemoto</t>
  </si>
  <si>
    <t>Micael Victor Cordeiro de Souza</t>
  </si>
  <si>
    <t>Viviane Cordeiro de Souza</t>
  </si>
  <si>
    <t>139480848-82</t>
  </si>
  <si>
    <t>viviane12geracao@yahoo.com.br</t>
  </si>
  <si>
    <t>Miguel Ferreira Vilar Garcia</t>
  </si>
  <si>
    <t>Ana Paula Ferreira Vilar Garcia</t>
  </si>
  <si>
    <t>328066798-42</t>
  </si>
  <si>
    <t>aninha_vilar@yahoo.com.br</t>
  </si>
  <si>
    <t>Otávio da Silva Lara</t>
  </si>
  <si>
    <t>Cristiane Aparecida da Silva</t>
  </si>
  <si>
    <t>185419788-69</t>
  </si>
  <si>
    <t>krikka32@yahoo.com.br</t>
  </si>
  <si>
    <t>Glaucia Cavalcante Santos</t>
  </si>
  <si>
    <t>391760758-18</t>
  </si>
  <si>
    <t>glau_csantos@hotmail.com</t>
  </si>
  <si>
    <t>Sophia Oliva Ribeiro</t>
  </si>
  <si>
    <t>Sophia Viarti Figueiredo</t>
  </si>
  <si>
    <t>Paloma Viarti Teixeira</t>
  </si>
  <si>
    <t>313023998-70</t>
  </si>
  <si>
    <t>palomaekauan@hotmail.com</t>
  </si>
  <si>
    <t>Stella Lanzo Lodetti</t>
  </si>
  <si>
    <t>Scheyla Lanzo Rodrigues</t>
  </si>
  <si>
    <t>365158978-12</t>
  </si>
  <si>
    <t>scheyla.lanzo@gmail.com</t>
  </si>
  <si>
    <t>Tiago da Silva Morais</t>
  </si>
  <si>
    <t>Wladimir Pereira de Morais</t>
  </si>
  <si>
    <t>148024988-29</t>
  </si>
  <si>
    <t>wladimir@tudoaquionline.com</t>
  </si>
  <si>
    <t>Vitória Damásio Silva Santos</t>
  </si>
  <si>
    <t>Denise Messias da Silva Jaguszewski</t>
  </si>
  <si>
    <t>268970828-05</t>
  </si>
  <si>
    <t>dena.marley3001@gmail.com</t>
  </si>
  <si>
    <t>Abigail Chiaratti Braga de Souza</t>
  </si>
  <si>
    <t xml:space="preserve">6º Ano 52   </t>
  </si>
  <si>
    <t>Helen Chiaratti de Souza</t>
  </si>
  <si>
    <t>103830687-62</t>
  </si>
  <si>
    <t>helenchiaratti@yahoo.com.br</t>
  </si>
  <si>
    <t>Alice Correia de Carvalho</t>
  </si>
  <si>
    <t>Marcos de Carvalho</t>
  </si>
  <si>
    <t>262878288-03</t>
  </si>
  <si>
    <t>marcos.ddcarv@gmail.com</t>
  </si>
  <si>
    <t>Davi Medeiros do Nascimento</t>
  </si>
  <si>
    <t>Felipe Lorenzo de Lima</t>
  </si>
  <si>
    <t>Ana Cristina de Lima</t>
  </si>
  <si>
    <t>297094708-09</t>
  </si>
  <si>
    <t>ana_cristina_lima@yahoo.com.br</t>
  </si>
  <si>
    <t>Fernanda Kanai de Oliveira</t>
  </si>
  <si>
    <t>Juliana Tiemi Kanai</t>
  </si>
  <si>
    <t>329742258-02</t>
  </si>
  <si>
    <t>julianakanai@gmail.com</t>
  </si>
  <si>
    <t>Heloisa Marques de Moura Gois</t>
  </si>
  <si>
    <t>Humberto de Moura Gois</t>
  </si>
  <si>
    <t>288047998-38</t>
  </si>
  <si>
    <t>humberto.gois@gmail.com</t>
  </si>
  <si>
    <t>Henrique Souza da Silva</t>
  </si>
  <si>
    <t>Luciene Sousa Oliveira</t>
  </si>
  <si>
    <t>021506274-42</t>
  </si>
  <si>
    <t>Luciene-sousa1996@hotmail.com</t>
  </si>
  <si>
    <t>Isabella Caetano Villarroel</t>
  </si>
  <si>
    <t>Helen Cristina Villarroel Boada</t>
  </si>
  <si>
    <t>235689998-70</t>
  </si>
  <si>
    <t>helenvillarroel@gmail.com</t>
  </si>
  <si>
    <t>Isabella Rodrigues Peres de Oliveira</t>
  </si>
  <si>
    <t>Jose Ricardo Peres de Oliveira</t>
  </si>
  <si>
    <t>096558068-71</t>
  </si>
  <si>
    <t>ricardo.peres71@gmail.com</t>
  </si>
  <si>
    <t>Isabelly Oliveira Reis</t>
  </si>
  <si>
    <t>Lidiane Oliveira Santos</t>
  </si>
  <si>
    <t>372222628-73</t>
  </si>
  <si>
    <t>lidibrit@hotmail.com</t>
  </si>
  <si>
    <t>Isadora Fernandes de Melo</t>
  </si>
  <si>
    <t>Keli Cristina Fernandes de Souza</t>
  </si>
  <si>
    <t>173354668-57</t>
  </si>
  <si>
    <t>keli.cfernandes@hotmail.com</t>
  </si>
  <si>
    <t>José Ollyver Leite de Moraes</t>
  </si>
  <si>
    <t>Claudivânia Silva de Moraes Leite</t>
  </si>
  <si>
    <t>109360274-01</t>
  </si>
  <si>
    <t>claudivaniamoraes16@gmail.com</t>
  </si>
  <si>
    <t>Julia Mariani da Rocha</t>
  </si>
  <si>
    <t>Sergio Luis Pereira da Rocha</t>
  </si>
  <si>
    <t>128420168-66</t>
  </si>
  <si>
    <t>slprocha@yahoo.com.br</t>
  </si>
  <si>
    <t>Katharina da Costa Figueiredo</t>
  </si>
  <si>
    <t>Vanessa Graciana da Costa Figueiredo</t>
  </si>
  <si>
    <t>301848218-27</t>
  </si>
  <si>
    <t>vanessagraciana1301@hotmail.com</t>
  </si>
  <si>
    <t>Kauan Lucas Oliveira Ribeiro Leite</t>
  </si>
  <si>
    <t>Rafael Oliveira Mariano Leite</t>
  </si>
  <si>
    <t>336535338-05</t>
  </si>
  <si>
    <t>rafael.omleite@gmail.com</t>
  </si>
  <si>
    <t>Laryssa Fernanda Almeida Floriano</t>
  </si>
  <si>
    <t>Leonardo Davi dos Santos Batista</t>
  </si>
  <si>
    <t>Cintia dos Santos Pereira</t>
  </si>
  <si>
    <t>278883378-48</t>
  </si>
  <si>
    <t>cintia.1711@hotmail.com</t>
  </si>
  <si>
    <t>Letícia Freire de Moraes</t>
  </si>
  <si>
    <t>Carolina Belmira de Moraes</t>
  </si>
  <si>
    <t>213172468-37</t>
  </si>
  <si>
    <t>carolinabelmira@gmail.com</t>
  </si>
  <si>
    <t>Letícia Ribeiro Couto Maurício</t>
  </si>
  <si>
    <t>Johnny Couto Mauricio</t>
  </si>
  <si>
    <t>301998568-42</t>
  </si>
  <si>
    <t>johnny.couto@gmail.com</t>
  </si>
  <si>
    <t>Lorenzzo Rolim Morais Marinho</t>
  </si>
  <si>
    <t>Cristiane Alves de Morais</t>
  </si>
  <si>
    <t>156854048-59</t>
  </si>
  <si>
    <t>cris.loren3@hotmail.com</t>
  </si>
  <si>
    <t>Lucas Rodriguez Alves Silva</t>
  </si>
  <si>
    <t>Suzana de Cassia Candido Alves Silva</t>
  </si>
  <si>
    <t>096450868-09</t>
  </si>
  <si>
    <t>su.ico@hotmail.com</t>
  </si>
  <si>
    <t>Lucca Madoglio Azevedo</t>
  </si>
  <si>
    <t>Gabriele Azevedo Galdino Madoglio</t>
  </si>
  <si>
    <t>408807988-40</t>
  </si>
  <si>
    <t>gabizinhalucca@outlook.com</t>
  </si>
  <si>
    <t>Manuella Santos Teixeira</t>
  </si>
  <si>
    <t>Maria Clara dos Santos Trindade</t>
  </si>
  <si>
    <t>Jorge Trindade da Silva</t>
  </si>
  <si>
    <t>349497488-82</t>
  </si>
  <si>
    <t>jorgetrindade.vivo@hotmail.com</t>
  </si>
  <si>
    <t>Maria Isabella de Souza Eugenio</t>
  </si>
  <si>
    <t>Valeria Aparecida de Souza</t>
  </si>
  <si>
    <t>326397458-08</t>
  </si>
  <si>
    <t>souza.br.valeria@gmail.com</t>
  </si>
  <si>
    <t>Micaela Gomes Coelho</t>
  </si>
  <si>
    <t>Renata Kelli Gomes Coelho</t>
  </si>
  <si>
    <t>286036548-67</t>
  </si>
  <si>
    <t>renatakelgos@gmail.com</t>
  </si>
  <si>
    <t>Pedro Lucca Cruz e Silva</t>
  </si>
  <si>
    <t>Alice Ribeiro da Cruz e Silva</t>
  </si>
  <si>
    <t>154027728-35</t>
  </si>
  <si>
    <t>alicecruzesilva@outlook.com</t>
  </si>
  <si>
    <t>Pedro Maia Pereira Pongo</t>
  </si>
  <si>
    <t>Vivian de Lurdes Pongo Pereira Pinto</t>
  </si>
  <si>
    <t>270562668-94</t>
  </si>
  <si>
    <t>vivipongo@yahoo.com</t>
  </si>
  <si>
    <t>Pedro Santos Gonçalves dos Anjos</t>
  </si>
  <si>
    <t>Monica Maria Santos dos Anjos</t>
  </si>
  <si>
    <t>327878518-51</t>
  </si>
  <si>
    <t>monicamariapemi@gmail.com</t>
  </si>
  <si>
    <t>Rafaela Giovaneti</t>
  </si>
  <si>
    <t>Elisangela Cristina Silva Giovaneti</t>
  </si>
  <si>
    <t>259530158-60</t>
  </si>
  <si>
    <t>giovaneti.elisangela@gmail.com</t>
  </si>
  <si>
    <t>Sarah Nicole de Paiva Ramirez</t>
  </si>
  <si>
    <t>Cesar Orlando Mendoza Ramírez</t>
  </si>
  <si>
    <t>837304940-15</t>
  </si>
  <si>
    <t>cesarorlandobr@yahoo.com.br</t>
  </si>
  <si>
    <t>Tainá Quatroqui Munis da Ponte</t>
  </si>
  <si>
    <t>Talita Quatroqui Munis da Ponte</t>
  </si>
  <si>
    <t>355460518-25</t>
  </si>
  <si>
    <t>tquatroqui@gmail.com</t>
  </si>
  <si>
    <t>Valentina Hipolito de Libreti</t>
  </si>
  <si>
    <t>161161178-48</t>
  </si>
  <si>
    <t>denise.rosacarolamoda@gmail.com</t>
  </si>
  <si>
    <t>Valentinna Valcezia Lazaro</t>
  </si>
  <si>
    <t>Janaina Ramos Valcezia</t>
  </si>
  <si>
    <t>329479188-78</t>
  </si>
  <si>
    <t>jrvalcezia@gmail.com</t>
  </si>
  <si>
    <t xml:space="preserve">6º Ano 56   </t>
  </si>
  <si>
    <t>Ana Gabriela Oliveira Amorim</t>
  </si>
  <si>
    <t>Luzia Oliveira Amorim</t>
  </si>
  <si>
    <t>148463138-24</t>
  </si>
  <si>
    <t>oluzia244@gmail.com</t>
  </si>
  <si>
    <t>André Tetsuya Maeda</t>
  </si>
  <si>
    <t>Jonny Yuzuru Maeda</t>
  </si>
  <si>
    <t>091713888-00</t>
  </si>
  <si>
    <t>jonnymaeda@hotmail.com</t>
  </si>
  <si>
    <t>Beatriz Caridi</t>
  </si>
  <si>
    <t>Bruno Racanicchi Caridi</t>
  </si>
  <si>
    <t>355821798-52</t>
  </si>
  <si>
    <t>caridibruno17@yahoo.com</t>
  </si>
  <si>
    <t>Catarina de Siqueira Bassetto</t>
  </si>
  <si>
    <t>Lidiane de Siqueira Silva</t>
  </si>
  <si>
    <t>279193758-78</t>
  </si>
  <si>
    <t>lidiane.siqueira@gmail.com</t>
  </si>
  <si>
    <t>Catharina de Sousa Coelho</t>
  </si>
  <si>
    <t>Catia de Sousa</t>
  </si>
  <si>
    <t>290198628-55</t>
  </si>
  <si>
    <t>catiasousa1604@gmail.com</t>
  </si>
  <si>
    <t>David Braga Eugênio</t>
  </si>
  <si>
    <t>Jose Carlos Eugenio da Silva</t>
  </si>
  <si>
    <t>205831398-41</t>
  </si>
  <si>
    <t>dilmalider@hotmail.com</t>
  </si>
  <si>
    <t>Emanuelle João Barros</t>
  </si>
  <si>
    <t>Evelize Paiola João Barros</t>
  </si>
  <si>
    <t>222751648-80</t>
  </si>
  <si>
    <t>evelizep@yahoo.com.br</t>
  </si>
  <si>
    <t>Emily de Castro Vieira</t>
  </si>
  <si>
    <t>Givanildo Vieira de Castro Almeida</t>
  </si>
  <si>
    <t>268292308-96</t>
  </si>
  <si>
    <t>givavieira64@gmail.com</t>
  </si>
  <si>
    <t>Emmanuel Messias Brito Rogaciano</t>
  </si>
  <si>
    <t>Juçara Brito Rogaciano</t>
  </si>
  <si>
    <t>545117475-04</t>
  </si>
  <si>
    <t>j.emanuelle@hotmail.com</t>
  </si>
  <si>
    <t>Enzo Bento Martins dos Reis</t>
  </si>
  <si>
    <t>João Ricardo Martins dos Reis</t>
  </si>
  <si>
    <t>167540618-98</t>
  </si>
  <si>
    <t>johnnyenzo@gmail.com</t>
  </si>
  <si>
    <t>Gabrielle Pedroso Xavier</t>
  </si>
  <si>
    <t>Marcio Roberto Xavier</t>
  </si>
  <si>
    <t>289731888-01</t>
  </si>
  <si>
    <t>marcioecassia@hotmail.com</t>
  </si>
  <si>
    <t>Heloísa da Silva Ribeiro Martins dos Santos</t>
  </si>
  <si>
    <t>411499538-29</t>
  </si>
  <si>
    <t>biancass13@gmail.com</t>
  </si>
  <si>
    <t>Henrique Zalewski Garcia</t>
  </si>
  <si>
    <t>262692058-40</t>
  </si>
  <si>
    <t>adrianazalga@gmail.com</t>
  </si>
  <si>
    <t>Isabella Mendes Vidal</t>
  </si>
  <si>
    <t>Juciara Vieira Mendes</t>
  </si>
  <si>
    <t>288398858-70</t>
  </si>
  <si>
    <t>Julia Antunes de Souza</t>
  </si>
  <si>
    <t>Bárbara Rodriguês Antunes</t>
  </si>
  <si>
    <t>383962568-88</t>
  </si>
  <si>
    <t>barbara.rodrigues.antunes@gmail.com</t>
  </si>
  <si>
    <t>Júlia Trugillo Lima Cruka</t>
  </si>
  <si>
    <t>Fernando Cruka</t>
  </si>
  <si>
    <t>288035838-82</t>
  </si>
  <si>
    <t>refrigeracaocrukas@gmail.com</t>
  </si>
  <si>
    <t>Leandro Cipolletta Gaeta</t>
  </si>
  <si>
    <t>Luciana Nunes Cason Gaeta</t>
  </si>
  <si>
    <t>166543898-32</t>
  </si>
  <si>
    <t>totalgaeta@yahoo.com.br</t>
  </si>
  <si>
    <t>Lorena Prudencio Sandes Lopes</t>
  </si>
  <si>
    <t>Tatiana Prudencio Sandes Lopes</t>
  </si>
  <si>
    <t>290367358-66</t>
  </si>
  <si>
    <t>tatiana.p.sandes@unilever.com</t>
  </si>
  <si>
    <t>Lorena Santos Oliveira</t>
  </si>
  <si>
    <t>Alexandre Antonio de Oliveira</t>
  </si>
  <si>
    <t>162589378-70</t>
  </si>
  <si>
    <t>alepearson@gmail.com</t>
  </si>
  <si>
    <t>Lorenzo de Araújo Rodrigues</t>
  </si>
  <si>
    <t>Luísa Puccinelli Burnett</t>
  </si>
  <si>
    <t>Lilian Puccinelli Burnett</t>
  </si>
  <si>
    <t>338307718-78</t>
  </si>
  <si>
    <t>lilian.puccinelli@hotmail.com</t>
  </si>
  <si>
    <t>Manuela Mondin Kaguimoto</t>
  </si>
  <si>
    <t>Regis Antonio Kaguimoto</t>
  </si>
  <si>
    <t>032063848-00</t>
  </si>
  <si>
    <t>regis.kaguimoto@gmail.com</t>
  </si>
  <si>
    <t>Maria Beatrice Bottura de Medeiros</t>
  </si>
  <si>
    <t>Maria Isabella Brito Mota Katipiam</t>
  </si>
  <si>
    <t>Edgar Mota Katipiam</t>
  </si>
  <si>
    <t>356443698-70</t>
  </si>
  <si>
    <t>edgar.motaka@gmail.com</t>
  </si>
  <si>
    <t>Maria Samylly Fernandes Severino</t>
  </si>
  <si>
    <t>Matheus Machado de Andrade</t>
  </si>
  <si>
    <t>Matheus Sanches Gonçalves</t>
  </si>
  <si>
    <t>Valter Gonçalves Junior</t>
  </si>
  <si>
    <t>171418518-44</t>
  </si>
  <si>
    <t>valterjr@usp.br</t>
  </si>
  <si>
    <t>Miguel Campos Conceição</t>
  </si>
  <si>
    <t>Cinthia Leticia Campos Silva</t>
  </si>
  <si>
    <t>349534738-09</t>
  </si>
  <si>
    <t>cinthinha6@hotmail.com</t>
  </si>
  <si>
    <t>Nicolas Leoni Emiliano Ribeiro</t>
  </si>
  <si>
    <t>287662868-67</t>
  </si>
  <si>
    <t>Pedro Henrique Rodrigues Sicchieri</t>
  </si>
  <si>
    <t>Rafaella Soares de Sousa</t>
  </si>
  <si>
    <t>Maria Soares dos Santos</t>
  </si>
  <si>
    <t>291442518-07</t>
  </si>
  <si>
    <t>msoares80@outlook.com</t>
  </si>
  <si>
    <t>Vinicius de Almeida Borjanhe</t>
  </si>
  <si>
    <t>Amanda Campos de Almeida</t>
  </si>
  <si>
    <t>337234108-20</t>
  </si>
  <si>
    <t>aalmeida19@hotmail.com</t>
  </si>
  <si>
    <t xml:space="preserve">6º Ano 57   </t>
  </si>
  <si>
    <t>Anna Julia Bispo Soares</t>
  </si>
  <si>
    <t>Adriana Bispo dos Santos</t>
  </si>
  <si>
    <t>022427315-99</t>
  </si>
  <si>
    <t>adrianabispo_@hotmail.com</t>
  </si>
  <si>
    <t>Arthur Rios</t>
  </si>
  <si>
    <t>Adriana Gonçalves Rios</t>
  </si>
  <si>
    <t>147298518-46</t>
  </si>
  <si>
    <t>riosdrica@hotmail.com</t>
  </si>
  <si>
    <t>Arthur Sales de Carvalho</t>
  </si>
  <si>
    <t>Simone Cristina Sales</t>
  </si>
  <si>
    <t>144097858-18</t>
  </si>
  <si>
    <t>isa.sales_c@hotmail.com</t>
  </si>
  <si>
    <t>Davi Fernandes de Deus Almeida</t>
  </si>
  <si>
    <t>Fabio de Deus Almeida</t>
  </si>
  <si>
    <t>136414988-56</t>
  </si>
  <si>
    <t>fabiofritz54@gmail.com</t>
  </si>
  <si>
    <t>Davi Lira de Souza</t>
  </si>
  <si>
    <t>Silvani Oliveira Lira de Souza</t>
  </si>
  <si>
    <t>739788093-20</t>
  </si>
  <si>
    <t>silvanilira@yahoo.com.br</t>
  </si>
  <si>
    <t>Davi Pereira Chaves Miranda</t>
  </si>
  <si>
    <t>376908058-09</t>
  </si>
  <si>
    <t>cleidi_sdj.miranda@hotmail.com</t>
  </si>
  <si>
    <t>Emanuela Oliveira Dantas da Conceição</t>
  </si>
  <si>
    <t>Rafaela Oliveira Dantas</t>
  </si>
  <si>
    <t>312104688-83</t>
  </si>
  <si>
    <t>rafa.oliveira.dantas@gmail.com</t>
  </si>
  <si>
    <t>Felipe Braga Silva</t>
  </si>
  <si>
    <t>Giovanna Santana da Silva</t>
  </si>
  <si>
    <t>Tania Soares Santana da Silva</t>
  </si>
  <si>
    <t>212782048-73</t>
  </si>
  <si>
    <t>taninha.santana@hotmail.com</t>
  </si>
  <si>
    <t>Isabela da Silva Lourenço</t>
  </si>
  <si>
    <t>Mara Iza da Silva Lourenço</t>
  </si>
  <si>
    <t>321698378-17</t>
  </si>
  <si>
    <t>Isabeli Moura de Ana</t>
  </si>
  <si>
    <t>Alex Melo de Ana</t>
  </si>
  <si>
    <t>286393048-66</t>
  </si>
  <si>
    <t>amelo@genexus.com</t>
  </si>
  <si>
    <t>Julia da Silva Santos Ribeiro</t>
  </si>
  <si>
    <t>Leonardo Gonçalves de Mattos Pires Ferreira</t>
  </si>
  <si>
    <t>Alexandre Marcos de Mattos Pires Ferreira</t>
  </si>
  <si>
    <t>146659948-03</t>
  </si>
  <si>
    <t>alexandre.marcos.ferreira@gmail.com</t>
  </si>
  <si>
    <t>Lucas Souza dos Santos</t>
  </si>
  <si>
    <t>Juliana Matos de Souza</t>
  </si>
  <si>
    <t>375122408-48</t>
  </si>
  <si>
    <t>julianna.msouza@gmail.com</t>
  </si>
  <si>
    <t>Maria Luiza Martins da Silva</t>
  </si>
  <si>
    <t>Fernanda Tabita Correia da Silva</t>
  </si>
  <si>
    <t>350179638-20</t>
  </si>
  <si>
    <t>fernanda.tabita@gmail.com</t>
  </si>
  <si>
    <t>Maria Luiza Mota Furtado</t>
  </si>
  <si>
    <t>Matheus Felippe Dias Silva</t>
  </si>
  <si>
    <t>Bianca Dias Neves</t>
  </si>
  <si>
    <t>220284938-60</t>
  </si>
  <si>
    <t>biancadiasn4@gmail.com</t>
  </si>
  <si>
    <t>Pedro Henrique Lopes Zambon</t>
  </si>
  <si>
    <t>Fernanda da Silva Lopes</t>
  </si>
  <si>
    <t>358223978-08</t>
  </si>
  <si>
    <t>fernandafeet@hotmail.com</t>
  </si>
  <si>
    <t>Samantha Florentino Baptista</t>
  </si>
  <si>
    <t>Sara Cristina da Silva Santana</t>
  </si>
  <si>
    <t>Vinícius Ornelas Gonçalves</t>
  </si>
  <si>
    <t>Ana Clara Gazoli</t>
  </si>
  <si>
    <t xml:space="preserve">7º Ano 61   </t>
  </si>
  <si>
    <t>Lilian Rocha da Silva</t>
  </si>
  <si>
    <t>270222558-65</t>
  </si>
  <si>
    <t>liliangazoli3@gmail.com</t>
  </si>
  <si>
    <t>Anna Clara Ferreira Vicentini</t>
  </si>
  <si>
    <t>Bernardo Amancio Moraes da Silva</t>
  </si>
  <si>
    <t>Roberta Aparecida Moraes da Silva</t>
  </si>
  <si>
    <t>148076478-73</t>
  </si>
  <si>
    <t>roberta.brunonardo@gmail.com</t>
  </si>
  <si>
    <t>Brenno Henrique Gomes Silva</t>
  </si>
  <si>
    <t>Thainara Gabrielli Gomes da Silva</t>
  </si>
  <si>
    <t>455569298-58</t>
  </si>
  <si>
    <t>thainarasilva231@yahoo.com.br</t>
  </si>
  <si>
    <t>Davi Von Wolfresgrun Pedroso</t>
  </si>
  <si>
    <t>Lilian Von Wolfresgrun Pedroso</t>
  </si>
  <si>
    <t>272517908-40</t>
  </si>
  <si>
    <t>lilianwolfresgrun@gmail.com</t>
  </si>
  <si>
    <t>Eduarda Ishikawa Dotto</t>
  </si>
  <si>
    <t>Ellen Cristina Araujo de Santana</t>
  </si>
  <si>
    <t>Edimilson Cruz de Santana</t>
  </si>
  <si>
    <t>030635704-60</t>
  </si>
  <si>
    <t>edimanfer_nemo@hotmail.com</t>
  </si>
  <si>
    <t>Filipe dos Santos Façanha</t>
  </si>
  <si>
    <t>Clésia dos Santos Façanha</t>
  </si>
  <si>
    <t>778350261-04</t>
  </si>
  <si>
    <t>clesiafacanha@hotmail.com</t>
  </si>
  <si>
    <t>Guilherme Domingues Ribeiro</t>
  </si>
  <si>
    <t>Priscila Martins Domingues</t>
  </si>
  <si>
    <t>320647898-71</t>
  </si>
  <si>
    <t>ribeiro.job@gmail.com</t>
  </si>
  <si>
    <t>Guilherme Reis Simões</t>
  </si>
  <si>
    <t>Alessandra Yara da Silva Reis</t>
  </si>
  <si>
    <t>134817398-00</t>
  </si>
  <si>
    <t>113683 0132</t>
  </si>
  <si>
    <t>aysreis@gmail.com</t>
  </si>
  <si>
    <t>Isabela Melo da Silva Candido</t>
  </si>
  <si>
    <t>Luis Henrique Candido</t>
  </si>
  <si>
    <t>199921928-79</t>
  </si>
  <si>
    <t>Isabella Moreira Segala</t>
  </si>
  <si>
    <t>Andre Segala dos Santos</t>
  </si>
  <si>
    <t>315160288-64</t>
  </si>
  <si>
    <t>Jorge Matheus Gomes do Nascimento</t>
  </si>
  <si>
    <t>Mario Rogerio Nascimento Filho</t>
  </si>
  <si>
    <t>149225608-07</t>
  </si>
  <si>
    <t>tatianagomes7@hotmail.com</t>
  </si>
  <si>
    <t>Julia da Mota Kochnoff</t>
  </si>
  <si>
    <t>Jefferson Kochnoff</t>
  </si>
  <si>
    <t>071319818-42</t>
  </si>
  <si>
    <t>kokinofi@hotmail.com</t>
  </si>
  <si>
    <t>Julia Silva Domingues</t>
  </si>
  <si>
    <t>Juliana Domingues da Conceição</t>
  </si>
  <si>
    <t>341261598-60</t>
  </si>
  <si>
    <t>jconceic26@gmail.com</t>
  </si>
  <si>
    <t>Lara Silva Magnoto</t>
  </si>
  <si>
    <t>Leila Lislandia Pinheiro Silva</t>
  </si>
  <si>
    <t>293026028-93</t>
  </si>
  <si>
    <t>leilalislandia@gmail.com</t>
  </si>
  <si>
    <t>Laura Barbosa Prieto</t>
  </si>
  <si>
    <t>Eziquia Rodrigues Prieto</t>
  </si>
  <si>
    <t>818354189-53</t>
  </si>
  <si>
    <t>ezequiaprieto@gmail.com</t>
  </si>
  <si>
    <t>Leticia Assis Freitas Xavier</t>
  </si>
  <si>
    <t>229993638-69</t>
  </si>
  <si>
    <t>ricardo_fx@hotmail.com</t>
  </si>
  <si>
    <t>Leticia Cristina Alves</t>
  </si>
  <si>
    <t>Isabel Cristina Aparecida da Silva</t>
  </si>
  <si>
    <t>168051588-85</t>
  </si>
  <si>
    <t>isabelcristina_aparecida@hotmail.com</t>
  </si>
  <si>
    <t>Lívia Andrade Naleto</t>
  </si>
  <si>
    <t>Flavia Andrade Gabriel Naleto</t>
  </si>
  <si>
    <t>276915378-16</t>
  </si>
  <si>
    <t>andrade.flavia@bol.com.br</t>
  </si>
  <si>
    <t>Lorena Alves Araujo</t>
  </si>
  <si>
    <t>Denivaldo Moreira Araujo</t>
  </si>
  <si>
    <t>165963628-09</t>
  </si>
  <si>
    <t>deninhom@yahoo.com.br</t>
  </si>
  <si>
    <t>Luane Florência Nascimento</t>
  </si>
  <si>
    <t>Marcus Henrique Koltz</t>
  </si>
  <si>
    <t>Maria Luiza Nascimento Mendes Barreto</t>
  </si>
  <si>
    <t>Roberta Nascimento Mendes Barreto</t>
  </si>
  <si>
    <t>085655997-01</t>
  </si>
  <si>
    <t>ribeiro79roberta@gmail.com</t>
  </si>
  <si>
    <t>Miguel dos Santos Melo</t>
  </si>
  <si>
    <t>Paulo Sérgio Melo da Rocha</t>
  </si>
  <si>
    <t>042989484-80</t>
  </si>
  <si>
    <t>paulosergiorochafarmacia@gmail.com</t>
  </si>
  <si>
    <t>Murilo Mea Marcos Botelho</t>
  </si>
  <si>
    <t>Karina Mea Marcos Botelho</t>
  </si>
  <si>
    <t>281060308-14</t>
  </si>
  <si>
    <t>karinamea@gmail.com</t>
  </si>
  <si>
    <t>Nicolas Gomes Di Luccio</t>
  </si>
  <si>
    <t>Fabio Fillipo Pires Di Luccio</t>
  </si>
  <si>
    <t>130289708-05</t>
  </si>
  <si>
    <t>fluccio6@hotmail.com</t>
  </si>
  <si>
    <t>Rafaella Viana de Oliveira</t>
  </si>
  <si>
    <t>Marcia Batista de Oliveira</t>
  </si>
  <si>
    <t>133286218-73</t>
  </si>
  <si>
    <t>moliveira406@gmail.com</t>
  </si>
  <si>
    <t>Renan Gibin</t>
  </si>
  <si>
    <t>Raquel Gibin</t>
  </si>
  <si>
    <t>142379348-02</t>
  </si>
  <si>
    <t>raquel.gibin@gmail.com</t>
  </si>
  <si>
    <t xml:space="preserve">7º Ano 62   </t>
  </si>
  <si>
    <t>Arthur Damasceno Pereira</t>
  </si>
  <si>
    <t>Claudia Edtudes Damasceno Ferreira</t>
  </si>
  <si>
    <t>036709987-05</t>
  </si>
  <si>
    <t>diretoria@gapk.com.br</t>
  </si>
  <si>
    <t>Augusto Carvalho Mesquita</t>
  </si>
  <si>
    <t>Artur Mesquita</t>
  </si>
  <si>
    <t>376212938-02</t>
  </si>
  <si>
    <t>artur.mesq@hotmail.com</t>
  </si>
  <si>
    <t>Beatriz Nascimento Cabral</t>
  </si>
  <si>
    <t>Beatriz Scheineider Keese</t>
  </si>
  <si>
    <t>Camila Santiago Scheineider</t>
  </si>
  <si>
    <t>222330068-52</t>
  </si>
  <si>
    <t>camilasantiago4@gmail.com</t>
  </si>
  <si>
    <t>Daniel Nogueira Alves Filho</t>
  </si>
  <si>
    <t>Daniel Nogueira Alves</t>
  </si>
  <si>
    <t>257417328-79</t>
  </si>
  <si>
    <t>daniel.adv.os@hotmail.com</t>
  </si>
  <si>
    <t>Danilo Chisco Santos Ribeiro</t>
  </si>
  <si>
    <t>Cesar Augusto Ribeiro</t>
  </si>
  <si>
    <t>177824298-70</t>
  </si>
  <si>
    <t>cesarmultimarcas1@hotmail.com</t>
  </si>
  <si>
    <t>Davi Guilherme dos Santos Silva</t>
  </si>
  <si>
    <t>Kleuber dos Santos Silva</t>
  </si>
  <si>
    <t>220510628-70</t>
  </si>
  <si>
    <t>kleubersantos@yahoo.com.br</t>
  </si>
  <si>
    <t>Eduardo Estrela Osório</t>
  </si>
  <si>
    <t>Zenilda Estrela da Nobrega Osorio</t>
  </si>
  <si>
    <t>328857388-12</t>
  </si>
  <si>
    <t>zenildaosorio@gmail.com</t>
  </si>
  <si>
    <t>Enzo Onuma Bianconi</t>
  </si>
  <si>
    <t>Luciano Bianconi</t>
  </si>
  <si>
    <t>157593788-30</t>
  </si>
  <si>
    <t>lutbianconi@gmail.com</t>
  </si>
  <si>
    <t>Felipe Kenzo Amati</t>
  </si>
  <si>
    <t>Tânia Renata dos Santos Amati</t>
  </si>
  <si>
    <t>262524628-61</t>
  </si>
  <si>
    <t>tania.amati@gmail.com</t>
  </si>
  <si>
    <t>Felipe Oliveira de Alexandre</t>
  </si>
  <si>
    <t>Gabriel Dias Leonardo</t>
  </si>
  <si>
    <t>Adriana Dias Silva</t>
  </si>
  <si>
    <t>143588478-70</t>
  </si>
  <si>
    <t>adri-anna@hotmail.com</t>
  </si>
  <si>
    <t>Giovanna Bento Mosareli</t>
  </si>
  <si>
    <t>Giullia Gouveia Almada Oliveira</t>
  </si>
  <si>
    <t>Cesar de Souza Oliveira</t>
  </si>
  <si>
    <t>088897548-18</t>
  </si>
  <si>
    <t>cesar@gccfinance.com.br</t>
  </si>
  <si>
    <t>Guilherme Guimarães de Souza</t>
  </si>
  <si>
    <t>Alexandre Luiz de Souza</t>
  </si>
  <si>
    <t>302177618-36</t>
  </si>
  <si>
    <t>chandeluiz9@gmail.com</t>
  </si>
  <si>
    <t>Henrique Lopes de Paula</t>
  </si>
  <si>
    <t>Renata Lopes Evangelista de Paula</t>
  </si>
  <si>
    <t>292237158-14</t>
  </si>
  <si>
    <t>renata.ledepaula@hotmail.com</t>
  </si>
  <si>
    <t>Henrique Orikassa Siqueira</t>
  </si>
  <si>
    <t>George Henrique Siqueira</t>
  </si>
  <si>
    <t>289703468-80</t>
  </si>
  <si>
    <t>patricia.orikassa@gmail.com</t>
  </si>
  <si>
    <t>Levi Souza de Almeida</t>
  </si>
  <si>
    <t>Eduardo Araújo de Almeida</t>
  </si>
  <si>
    <t>148810318-64</t>
  </si>
  <si>
    <t>Lívia Silva Miranda</t>
  </si>
  <si>
    <t>Maria Aparecida Batista da Silva</t>
  </si>
  <si>
    <t>283964078-35</t>
  </si>
  <si>
    <t>maria_batista30@hotmail.com</t>
  </si>
  <si>
    <t>Manuela Moura Siman</t>
  </si>
  <si>
    <t>Maria Clara Silva Pimentel</t>
  </si>
  <si>
    <t>Danieli Aparecida Batista Silva</t>
  </si>
  <si>
    <t>225658708-84</t>
  </si>
  <si>
    <t>Murilo Amaro Ferreira dos Santos</t>
  </si>
  <si>
    <t>Gisele Mariano dos Santos</t>
  </si>
  <si>
    <t>304588488-16</t>
  </si>
  <si>
    <t>gysele.mary@gmail.com</t>
  </si>
  <si>
    <t>Nicolas Mendonça Jardim</t>
  </si>
  <si>
    <t>335751728-03</t>
  </si>
  <si>
    <t>rosianesouza22@hotmail.com</t>
  </si>
  <si>
    <t>Sofia Leite Gonçalves</t>
  </si>
  <si>
    <t>Enismael Gonçalves dos Santos</t>
  </si>
  <si>
    <t>765649672-68</t>
  </si>
  <si>
    <t>enismael_123@hotmail.com</t>
  </si>
  <si>
    <t>Sophia de Oliveira Alves</t>
  </si>
  <si>
    <t>Sarah Vaz de Oliveira</t>
  </si>
  <si>
    <t>132983128-43</t>
  </si>
  <si>
    <t>sarah.oliveira@intermedica.com.br</t>
  </si>
  <si>
    <t>Thomas Enrique Silva</t>
  </si>
  <si>
    <t>Anderson Andri Silva</t>
  </si>
  <si>
    <t>140822758-43</t>
  </si>
  <si>
    <t>andrysil@gmail.com</t>
  </si>
  <si>
    <t>Yasmin Thomaz Campos de Souza</t>
  </si>
  <si>
    <t>Joe Thomaz de Souza</t>
  </si>
  <si>
    <t>223837918-57</t>
  </si>
  <si>
    <t>joe_o_bravo@hotmail.com</t>
  </si>
  <si>
    <t>Alicia Souza Losnak Dias</t>
  </si>
  <si>
    <t>Rafael Dias da Silva</t>
  </si>
  <si>
    <t>331450898-03</t>
  </si>
  <si>
    <t>altoeclaro@live.com</t>
  </si>
  <si>
    <t>Anna Clara Borges Oliveira</t>
  </si>
  <si>
    <t>Uanderson Lima Oliveira</t>
  </si>
  <si>
    <t>025484795-10</t>
  </si>
  <si>
    <t>uandersonlima@hotmail.com</t>
  </si>
  <si>
    <t>Daniel Souza Lopes</t>
  </si>
  <si>
    <t>Eduarda Zambrana Gudinho</t>
  </si>
  <si>
    <t>Carla Lorena Zambrana Rivera</t>
  </si>
  <si>
    <t>220914578-33</t>
  </si>
  <si>
    <t>carlalorena81@hotmail.com</t>
  </si>
  <si>
    <t>Guilherme Otavio Verli Ramos</t>
  </si>
  <si>
    <t>Fabrisio Ramos da Silva</t>
  </si>
  <si>
    <t>156853088-92</t>
  </si>
  <si>
    <t>fabri36.ramos@hotmail.com</t>
  </si>
  <si>
    <t>Gustavo Henrique Rodrigues Marciel</t>
  </si>
  <si>
    <t>João Vitor Alegres Gonçalves</t>
  </si>
  <si>
    <t>Jolie Tomás Silveira</t>
  </si>
  <si>
    <t>Bruno Bernardo Araujo da Silveira</t>
  </si>
  <si>
    <t>045469966-24</t>
  </si>
  <si>
    <t>brunobernardoaraujo@yahoo.com.br</t>
  </si>
  <si>
    <t>Juliana Bento Silva</t>
  </si>
  <si>
    <t>Paulo Rogerio Pereira da Silva</t>
  </si>
  <si>
    <t>155524958-29</t>
  </si>
  <si>
    <t>paulo.rps1063@gmail.com</t>
  </si>
  <si>
    <t>Kaique Dontel Antunes</t>
  </si>
  <si>
    <t>Diogo Dorlan de Souza Antunes</t>
  </si>
  <si>
    <t>409344968-62</t>
  </si>
  <si>
    <t>carol11961@hotmail.com</t>
  </si>
  <si>
    <t>Laura Ferreira dos Reis</t>
  </si>
  <si>
    <t>Laura Francine Adriano Prado</t>
  </si>
  <si>
    <t>157480618-13</t>
  </si>
  <si>
    <t>Marcijulia2010@gmail.com</t>
  </si>
  <si>
    <t>Laura Pradella Callejon</t>
  </si>
  <si>
    <t>Lunna Silva Lopes</t>
  </si>
  <si>
    <t>Thairine Silva Lopes</t>
  </si>
  <si>
    <t>409440878-92</t>
  </si>
  <si>
    <t>thairine.slopes@hotmail.com</t>
  </si>
  <si>
    <t>Maria Victoria Ferraz Gomes da Silva</t>
  </si>
  <si>
    <t>185422138-82</t>
  </si>
  <si>
    <t>adriana.moteiro@yahoo.com.br</t>
  </si>
  <si>
    <t>Nicolas Shalon Bezerra de Souza</t>
  </si>
  <si>
    <t>Solange Cruz Bezerra de Souza</t>
  </si>
  <si>
    <t>274411198-80</t>
  </si>
  <si>
    <t>solangecb@bol.com.br</t>
  </si>
  <si>
    <t>Nicole Sena Oliveira da Silva</t>
  </si>
  <si>
    <t>Regina Celia Matos de Sena</t>
  </si>
  <si>
    <t>112975468-57</t>
  </si>
  <si>
    <t>regina_matos22@hotmail.com</t>
  </si>
  <si>
    <t>Rafaella Luciano Santiago</t>
  </si>
  <si>
    <t>Vitória Harumy Hiraoka Santos</t>
  </si>
  <si>
    <t>Alice Gonçalves Mesquita</t>
  </si>
  <si>
    <t xml:space="preserve">7º Ano 66   </t>
  </si>
  <si>
    <t>Daniela Gonçalves de Oliveira</t>
  </si>
  <si>
    <t>002426203-02</t>
  </si>
  <si>
    <t>dann-yoliveira@hotmail.com</t>
  </si>
  <si>
    <t>Ana Flavia Rocha de Almeida</t>
  </si>
  <si>
    <t>Flavio Alves de Almeida</t>
  </si>
  <si>
    <t>177535028-24</t>
  </si>
  <si>
    <t>kaflalacla@gmail.com</t>
  </si>
  <si>
    <t>Beatriz Olah Moreira</t>
  </si>
  <si>
    <t>Fernando Moreira</t>
  </si>
  <si>
    <t>111116788-55</t>
  </si>
  <si>
    <t>fe_moreira@terra.com.br</t>
  </si>
  <si>
    <t>Davi Aquino Pimentel</t>
  </si>
  <si>
    <t>Ivone Simões Pimentel</t>
  </si>
  <si>
    <t>160975498-06</t>
  </si>
  <si>
    <t>Ellen Eduarda Carvalho Mendes</t>
  </si>
  <si>
    <t>Enzo Knebl Fatori</t>
  </si>
  <si>
    <t>Enzo Santana da Silva</t>
  </si>
  <si>
    <t>Renato Joaquim da Silva</t>
  </si>
  <si>
    <t>132878898-93</t>
  </si>
  <si>
    <t>rkppe2017@gmail.com</t>
  </si>
  <si>
    <t>Gabriel Silva Braga de Albuquerque</t>
  </si>
  <si>
    <t>Geovana Cintra Alves da Silva</t>
  </si>
  <si>
    <t>Gustavo Ricardo Almeida da Silva</t>
  </si>
  <si>
    <t>José Pedro de Araujo Neto</t>
  </si>
  <si>
    <t>Júlia Corrêa Vendite</t>
  </si>
  <si>
    <t>Ariane Francisca Correa Vendite</t>
  </si>
  <si>
    <t>321827398-66</t>
  </si>
  <si>
    <t>ricardoven@ig.com.br</t>
  </si>
  <si>
    <t>Kemilly Christine Guimaraes de Melo</t>
  </si>
  <si>
    <t>Michele Guimarães da Silva</t>
  </si>
  <si>
    <t>379412128-70</t>
  </si>
  <si>
    <t>guimaraesmichele6@gmail.com</t>
  </si>
  <si>
    <t>Matheus de Moura Alves</t>
  </si>
  <si>
    <t>Valquiria Soares de Moura Manfrin Alves</t>
  </si>
  <si>
    <t>140849148-60</t>
  </si>
  <si>
    <t>val_m.manfrin@hotmail.com</t>
  </si>
  <si>
    <t>Murilo Correa de Arruda Souza</t>
  </si>
  <si>
    <t>Paulo Henrique de Souza</t>
  </si>
  <si>
    <t>264979518-22</t>
  </si>
  <si>
    <t>Yasmin de Oliveira Luiz</t>
  </si>
  <si>
    <t>Marcos Luiz</t>
  </si>
  <si>
    <t>255347328-14</t>
  </si>
  <si>
    <t>mluy10@gmail.com</t>
  </si>
  <si>
    <t>Anita Lima de Faria</t>
  </si>
  <si>
    <t xml:space="preserve">7º Ano 67   </t>
  </si>
  <si>
    <t>Catarina Souza Maia</t>
  </si>
  <si>
    <t>Daniel Aquino Pimentel</t>
  </si>
  <si>
    <t>Gabriel Alexandre da Silva</t>
  </si>
  <si>
    <t>Sandra dos Santos Rocha</t>
  </si>
  <si>
    <t>294147388-27</t>
  </si>
  <si>
    <t>sandrinharocha1702@hotmail.com</t>
  </si>
  <si>
    <t>Giovanna Rosa Rodrigues</t>
  </si>
  <si>
    <t>347320178-27</t>
  </si>
  <si>
    <t>sarah.crs.1987@gmail.com</t>
  </si>
  <si>
    <t>Henrique Tavares Pedroza</t>
  </si>
  <si>
    <t>Ivanilde Vieira Tavares Rocha</t>
  </si>
  <si>
    <t>398027103-00</t>
  </si>
  <si>
    <t>ivanildevtr1968@gmail.com</t>
  </si>
  <si>
    <t>Isabella Costa Dantas</t>
  </si>
  <si>
    <t>Joana Viana da Silva Pereira</t>
  </si>
  <si>
    <t>Joelma Viana da Silva Pereira</t>
  </si>
  <si>
    <t>306280508-01</t>
  </si>
  <si>
    <t>elmaviasilva@gmail.com</t>
  </si>
  <si>
    <t>João Pedro Pacheco de Matos Miguel</t>
  </si>
  <si>
    <t>Larissa Pacheco de Matos Miguel</t>
  </si>
  <si>
    <t>220521808-50</t>
  </si>
  <si>
    <t>lala_pacheco@hotmail.com</t>
  </si>
  <si>
    <t>Jonathas Emanuell Macedo</t>
  </si>
  <si>
    <t>Thays Paula Pereira Macedo</t>
  </si>
  <si>
    <t>106734356-36</t>
  </si>
  <si>
    <t>nanaiethays@gmail.com</t>
  </si>
  <si>
    <t>Letícia Nicole Simões Silva</t>
  </si>
  <si>
    <t>Lucy Aya Yoshino</t>
  </si>
  <si>
    <t>Manuela Andrade Pereira</t>
  </si>
  <si>
    <t>Manuela Santos de Morais Vieira</t>
  </si>
  <si>
    <t>200055508-07</t>
  </si>
  <si>
    <t>paulaolivier@gmail.com</t>
  </si>
  <si>
    <t>Maria Clara Cardoso Prado Leão</t>
  </si>
  <si>
    <t>Amanda Cardoso</t>
  </si>
  <si>
    <t>307872738-64</t>
  </si>
  <si>
    <t>amandacardosomariaclara@gmail.com</t>
  </si>
  <si>
    <t>Natalia Souza Veiga</t>
  </si>
  <si>
    <t>Josana de Souza Veiga</t>
  </si>
  <si>
    <t>269858868-33</t>
  </si>
  <si>
    <t>josana.veiga@gmail.com</t>
  </si>
  <si>
    <t>Natalia Strongren Monteiro</t>
  </si>
  <si>
    <t>Telson Cid de Pinho Monteiro</t>
  </si>
  <si>
    <t>118106418-02</t>
  </si>
  <si>
    <t>telsoncid@gmail.com</t>
  </si>
  <si>
    <t>Nicolas Lutfi Costa</t>
  </si>
  <si>
    <t>Robson Costa Silva</t>
  </si>
  <si>
    <t>156345618-41</t>
  </si>
  <si>
    <t>costapantho@yahoo.com.br</t>
  </si>
  <si>
    <t>Pedro Henrique Polmanas Gonçalves Santos</t>
  </si>
  <si>
    <t>Vitor Silveira Prestes</t>
  </si>
  <si>
    <t>Ana Carolina Izumi</t>
  </si>
  <si>
    <t xml:space="preserve">8º Ano 71   </t>
  </si>
  <si>
    <t>Edivaldo Akihiko Izumi</t>
  </si>
  <si>
    <t>142170848-54</t>
  </si>
  <si>
    <t>edivaldoizumi@uol.com.br</t>
  </si>
  <si>
    <t>André Hiro Saito</t>
  </si>
  <si>
    <t>Arthur Santos de Oliveira</t>
  </si>
  <si>
    <t>Maria Silvia dos Santos Oliveira</t>
  </si>
  <si>
    <t>142298278-57</t>
  </si>
  <si>
    <t>mariasilviadeoliveira@yahoo.com.br</t>
  </si>
  <si>
    <t>Arthur Simões de Souza</t>
  </si>
  <si>
    <t>Luiz Carlos Rodrigues de Souza</t>
  </si>
  <si>
    <t>128247098-12</t>
  </si>
  <si>
    <t>luizcarlos.rsouza@gmail.com</t>
  </si>
  <si>
    <t>Beatriz dos Passos Henrique</t>
  </si>
  <si>
    <t>Gisele Fernandes dos Passos Henrique</t>
  </si>
  <si>
    <t>010035767-96</t>
  </si>
  <si>
    <t>gfphenrique@gmail.com</t>
  </si>
  <si>
    <t>Caio Aleixo Arevalo</t>
  </si>
  <si>
    <t>Rubens Daniel Arevalo Silva</t>
  </si>
  <si>
    <t>285183028-70</t>
  </si>
  <si>
    <t>rubens_arevalo@yahoo.com.br</t>
  </si>
  <si>
    <t>Caroline Souza Alves de Morais</t>
  </si>
  <si>
    <t>Estelita Pereira de Souza</t>
  </si>
  <si>
    <t>160914218-75</t>
  </si>
  <si>
    <t>esteliittasouza@gmail.com</t>
  </si>
  <si>
    <t>Luciene Ferreira Carneiro Alves</t>
  </si>
  <si>
    <t>049348755-73</t>
  </si>
  <si>
    <t>luciene-ferreira2013@hotmail.com</t>
  </si>
  <si>
    <t>Eduarda Marques Souza</t>
  </si>
  <si>
    <t>Helena Cristina Luiz Souza</t>
  </si>
  <si>
    <t>354374298-19</t>
  </si>
  <si>
    <t>cls_helena@hotmail.com</t>
  </si>
  <si>
    <t>Enzo Luiz Lima de Albuquerque</t>
  </si>
  <si>
    <t>Rodnei Luiz Silva de Albuquerque</t>
  </si>
  <si>
    <t>311887998-00</t>
  </si>
  <si>
    <t>rodneikodak_@hotmail.com</t>
  </si>
  <si>
    <t>Felipe Quintão Favero</t>
  </si>
  <si>
    <t>Fernando Favero</t>
  </si>
  <si>
    <t>260106168-59</t>
  </si>
  <si>
    <t>fefefavero78@gmail.com</t>
  </si>
  <si>
    <t>Gabriel da Silva Mota</t>
  </si>
  <si>
    <t>Lea Regina da Silva Mota</t>
  </si>
  <si>
    <t>090673058-98</t>
  </si>
  <si>
    <t>lea.mota@ilhadecapri.com.br</t>
  </si>
  <si>
    <t>Gabriel Pietro Valcezia Vaz de Lima</t>
  </si>
  <si>
    <t>Jaqueline Valcezia Vaz de Lima</t>
  </si>
  <si>
    <t>216194748-67</t>
  </si>
  <si>
    <t>Gabriela Fernando Macedo</t>
  </si>
  <si>
    <t>Fabiana Fernando de Araujo</t>
  </si>
  <si>
    <t>273202118-07</t>
  </si>
  <si>
    <t>madereiracastelo@gmail.com</t>
  </si>
  <si>
    <t>Gabriela Oliveira Silva</t>
  </si>
  <si>
    <t>Juliana Oliveira Silva</t>
  </si>
  <si>
    <t>282017618-63</t>
  </si>
  <si>
    <t>julianaoliveira020709@gmail.com</t>
  </si>
  <si>
    <t>Giovanni Costa Santos Domingos</t>
  </si>
  <si>
    <t>Greici Ramos de Souza Silva</t>
  </si>
  <si>
    <t>Guilherme Blanes de Freitas</t>
  </si>
  <si>
    <t>Lucilia Blanes</t>
  </si>
  <si>
    <t>173177028-62</t>
  </si>
  <si>
    <t>lucyblanes@yahoo.com.br</t>
  </si>
  <si>
    <t>Gustavo Prado Maciel</t>
  </si>
  <si>
    <t>Caroline Prado Ruino</t>
  </si>
  <si>
    <t>285350788-27</t>
  </si>
  <si>
    <t>carolineruino@outlook.com</t>
  </si>
  <si>
    <t>Henrique Izepe Jorge</t>
  </si>
  <si>
    <t>Elton Jorge</t>
  </si>
  <si>
    <t>262578418-01</t>
  </si>
  <si>
    <t>Elton.jorge01@hotmail.com</t>
  </si>
  <si>
    <t>Isabella da Silva Duarte</t>
  </si>
  <si>
    <t>Fernando Ribeiro de Souza</t>
  </si>
  <si>
    <t>299210338-16</t>
  </si>
  <si>
    <t>souzafernando909@gmail.com</t>
  </si>
  <si>
    <t>João Felipe Ricarte Nogueira</t>
  </si>
  <si>
    <t>251602928-45</t>
  </si>
  <si>
    <t>ffabianabrito@hotmail.com</t>
  </si>
  <si>
    <t>José Otávio Lima de Meira</t>
  </si>
  <si>
    <t>Aureleide da Silva Lima</t>
  </si>
  <si>
    <t>177132488-03</t>
  </si>
  <si>
    <t>leda.otavio@hotmail.com</t>
  </si>
  <si>
    <t>Laura Kriieger de Oliveira</t>
  </si>
  <si>
    <t>Soraia Kriieger</t>
  </si>
  <si>
    <t>132059418-29</t>
  </si>
  <si>
    <t>skriieger@hotmail.com</t>
  </si>
  <si>
    <t>Leonardo de Oliveira Morais</t>
  </si>
  <si>
    <t>Marcello Staudt Lustosa</t>
  </si>
  <si>
    <t>Maria Eduarda da Silva Almeida do Nascimento</t>
  </si>
  <si>
    <t>Chirley Alves da Silva</t>
  </si>
  <si>
    <t>349025788-08</t>
  </si>
  <si>
    <t>chirleys2@yahoo.com.br</t>
  </si>
  <si>
    <t>Maria Luisa Xavier de Souza</t>
  </si>
  <si>
    <t>Valdirene Jacinta de Souza</t>
  </si>
  <si>
    <t>314694958-05</t>
  </si>
  <si>
    <t>valdirene@aliancacorretora.com</t>
  </si>
  <si>
    <t>Miguel dos Reis Lia</t>
  </si>
  <si>
    <t>Marcelo Braz Lia</t>
  </si>
  <si>
    <t>113857248-97</t>
  </si>
  <si>
    <t>marcelobrazlia@gmail.com</t>
  </si>
  <si>
    <t>Murilo Fernandes Silva</t>
  </si>
  <si>
    <t>Marinete Fernandes Silva</t>
  </si>
  <si>
    <t>133171388-90</t>
  </si>
  <si>
    <t>fernandes.marinete@hotmail.com</t>
  </si>
  <si>
    <t>Nicolas Saramello Nunes</t>
  </si>
  <si>
    <t>Lucia Helena Saramello Nunes Rego</t>
  </si>
  <si>
    <t>048873248-47</t>
  </si>
  <si>
    <t>lucia.saramello@gmail.com</t>
  </si>
  <si>
    <t>Pedro Henrique Tavares Gabriotti</t>
  </si>
  <si>
    <t>Alicia Rizelda Tavares Gabriotti</t>
  </si>
  <si>
    <t>589016205-53</t>
  </si>
  <si>
    <t>agabriotti@hotmail.com</t>
  </si>
  <si>
    <t>Peter José Ribeiro dos Santos</t>
  </si>
  <si>
    <t>Maria das Graças Ribeiro</t>
  </si>
  <si>
    <t>105092348-01</t>
  </si>
  <si>
    <t>marianani.ribeiro@gmail.com</t>
  </si>
  <si>
    <t>Rodrigo Oliveira Nunes da Silva</t>
  </si>
  <si>
    <t>Fernanda Kelly Oliveira Ramos da Silva</t>
  </si>
  <si>
    <t>271443428-27</t>
  </si>
  <si>
    <t>fk.nanda2@gmail.com</t>
  </si>
  <si>
    <t>Sandro Pinheiro da Silva Filho</t>
  </si>
  <si>
    <t>Bruna Cristiane Ramos de Lima</t>
  </si>
  <si>
    <t>225117608-00</t>
  </si>
  <si>
    <t>brunacrdlima@gmail.com</t>
  </si>
  <si>
    <t>Tiago Martins Correia</t>
  </si>
  <si>
    <t>Raquel Martins dos Anjos Correia</t>
  </si>
  <si>
    <t>144271538-36</t>
  </si>
  <si>
    <t>raquelanjo2@hotmail.com</t>
  </si>
  <si>
    <t>Victória Gabrielle Santos Rodrigues</t>
  </si>
  <si>
    <t>Rita de Cássia Santos</t>
  </si>
  <si>
    <t>068288978-46</t>
  </si>
  <si>
    <t>rita.santos@yara.com</t>
  </si>
  <si>
    <t>Vinícius Felix Batista</t>
  </si>
  <si>
    <t>Yasmin Gouveia Santos Oliveira</t>
  </si>
  <si>
    <t>Anderson Gouveia de Oliveira</t>
  </si>
  <si>
    <t>302751148-30</t>
  </si>
  <si>
    <t>andersongouveiaa@gmail.com</t>
  </si>
  <si>
    <t>Alan de Oliveira Duarte</t>
  </si>
  <si>
    <t xml:space="preserve">8º Ano 72   </t>
  </si>
  <si>
    <t>Eliene Rocha de Oliveira</t>
  </si>
  <si>
    <t>359256768-31</t>
  </si>
  <si>
    <t>elienerocha2710@gmail.com</t>
  </si>
  <si>
    <t>Arthur Ferreira Vicentini</t>
  </si>
  <si>
    <t>Cauã Augusto Acrane</t>
  </si>
  <si>
    <t>Thalita Augusto Natario</t>
  </si>
  <si>
    <t>277972658-01</t>
  </si>
  <si>
    <t>thalita.natario@hotmail.com</t>
  </si>
  <si>
    <t>Davi dos Santos Roque</t>
  </si>
  <si>
    <t>Enzo Gomes Coelho</t>
  </si>
  <si>
    <t>Flávia Candido da Silva</t>
  </si>
  <si>
    <t>Maria Gorete da Silva</t>
  </si>
  <si>
    <t>139834898-85</t>
  </si>
  <si>
    <t>gorete291@gmail.com</t>
  </si>
  <si>
    <t>Gabrieli Lazarin Ramos</t>
  </si>
  <si>
    <t>Alessandra Aparecida Lazarin</t>
  </si>
  <si>
    <t>245476358-38</t>
  </si>
  <si>
    <t>alessandralazarin@hotmail.com</t>
  </si>
  <si>
    <t>Giovana Bancatelli Gonçalves</t>
  </si>
  <si>
    <t>Silvio Cesar da Costa Gonçalves</t>
  </si>
  <si>
    <t>136428408-17</t>
  </si>
  <si>
    <t>silviogon@gmail.com</t>
  </si>
  <si>
    <t>Giovanna Araújo Pereira da Silva</t>
  </si>
  <si>
    <t>Eva Araújo Alves da Silva</t>
  </si>
  <si>
    <t>264349228-50</t>
  </si>
  <si>
    <t>gioeva2009@gmail.com</t>
  </si>
  <si>
    <t>Giovanna dos Reis Gomes</t>
  </si>
  <si>
    <t>Everaldo Alves Gomes</t>
  </si>
  <si>
    <t>298158328-08</t>
  </si>
  <si>
    <t>everaldo.gomes81@gmail.com</t>
  </si>
  <si>
    <t>Gustavo Borges Silva</t>
  </si>
  <si>
    <t>Gleydson Souza Silva</t>
  </si>
  <si>
    <t>212687078-21</t>
  </si>
  <si>
    <t>gleydson.silva649@gmail.com</t>
  </si>
  <si>
    <t>Gustavo Dias Amad</t>
  </si>
  <si>
    <t>Henry Vilaboas Medeiros</t>
  </si>
  <si>
    <t>Domênica Regina Vilaboas de Souza</t>
  </si>
  <si>
    <t>367233378-67</t>
  </si>
  <si>
    <t>domenicasouzahr@gmail.com</t>
  </si>
  <si>
    <t>Isabelle Jacob Silva</t>
  </si>
  <si>
    <t>Marta Sueli Jacob</t>
  </si>
  <si>
    <t>177008718-41</t>
  </si>
  <si>
    <t>Izadora de Medeiros Soares</t>
  </si>
  <si>
    <t>Maria do Carmo de Medeiros Soares</t>
  </si>
  <si>
    <t>132385878-46</t>
  </si>
  <si>
    <t>carmem.sid@gmail.com</t>
  </si>
  <si>
    <t>João Pedro Maximos Guerino</t>
  </si>
  <si>
    <t>Sirlei Bezerra de Carvalho</t>
  </si>
  <si>
    <t>097665248-07</t>
  </si>
  <si>
    <t>sirlei_carvalho@yahoo.com.br</t>
  </si>
  <si>
    <t>João Vitor de Paiva Avilez</t>
  </si>
  <si>
    <t>Rosana de Paiva</t>
  </si>
  <si>
    <t>068261988-43</t>
  </si>
  <si>
    <t>rpaiva29@gmail.com</t>
  </si>
  <si>
    <t>João Vitor Lins Batistusa</t>
  </si>
  <si>
    <t>Juliane Maria Lins Pinheiro</t>
  </si>
  <si>
    <t>229938988-17</t>
  </si>
  <si>
    <t>juliane_lins@hotmail.com</t>
  </si>
  <si>
    <t>Kaiky Carvalho Leite Von Puttkammer</t>
  </si>
  <si>
    <t>Larissa Helena Carvalho</t>
  </si>
  <si>
    <t>341178138-62</t>
  </si>
  <si>
    <t>la.helenacarvalho@gmail.com</t>
  </si>
  <si>
    <t>Lara Gabriela Batista de Barros Martins</t>
  </si>
  <si>
    <t>Luis Fernando de Barros Martins</t>
  </si>
  <si>
    <t>087765258-99</t>
  </si>
  <si>
    <t>luisfbmsp@gmail.com</t>
  </si>
  <si>
    <t>Lucas de Siqueira Silva Teixeira</t>
  </si>
  <si>
    <t>Viviane de Siqueira Silva</t>
  </si>
  <si>
    <t>298877828-07</t>
  </si>
  <si>
    <t>vivi_siq1@hotmail.com</t>
  </si>
  <si>
    <t>Lucas Gomes Ventura</t>
  </si>
  <si>
    <t>Elaine Gomes Ventura</t>
  </si>
  <si>
    <t>146151608-01</t>
  </si>
  <si>
    <t>elainegomes.psi@gmail.com</t>
  </si>
  <si>
    <t>Manuela Yumi Pereira</t>
  </si>
  <si>
    <t>Marcia Yukie Kavazu</t>
  </si>
  <si>
    <t>084918038-40</t>
  </si>
  <si>
    <t>kavazumarcia.advogada@gmail.com</t>
  </si>
  <si>
    <t>Maria Clara Goes de Oliveira</t>
  </si>
  <si>
    <t>Audene Goes dos Santos</t>
  </si>
  <si>
    <t>308663658-00</t>
  </si>
  <si>
    <t>audenegoes@gmail.com</t>
  </si>
  <si>
    <t>Maria Eduarda Lima Santos</t>
  </si>
  <si>
    <t>Alex Pereira dos Santos</t>
  </si>
  <si>
    <t>151651748-24</t>
  </si>
  <si>
    <t>alexpereira@terra.com.br</t>
  </si>
  <si>
    <t>Maria Luiza Reis Silva</t>
  </si>
  <si>
    <t>Santiago Reis da Silva</t>
  </si>
  <si>
    <t>147820268-89</t>
  </si>
  <si>
    <t>auto.center.sancar@hotmail.com</t>
  </si>
  <si>
    <t>Marina Izepe Jorge</t>
  </si>
  <si>
    <t>Miguel Heitor de Oliveira</t>
  </si>
  <si>
    <t>Josy Maria de Oliveira</t>
  </si>
  <si>
    <t>325835118-07</t>
  </si>
  <si>
    <t>josymaria.oliveira30@gmail.com</t>
  </si>
  <si>
    <t>Monique Vitória dos Santos</t>
  </si>
  <si>
    <t>Pedro da Silva Mota</t>
  </si>
  <si>
    <t>Rafael Abreu de Oliveira Moreira</t>
  </si>
  <si>
    <t>Veridiana Aurea de Abreu Moreira</t>
  </si>
  <si>
    <t>342411708-03</t>
  </si>
  <si>
    <t>veryrik@gmail.com</t>
  </si>
  <si>
    <t>Rafaela Sousa Bachette Viana</t>
  </si>
  <si>
    <t>Fabiana Silva Sousa Viana</t>
  </si>
  <si>
    <t>267958878-98</t>
  </si>
  <si>
    <t>fassviana@gmail.com</t>
  </si>
  <si>
    <t>Rayssa Gonçalves Alves</t>
  </si>
  <si>
    <t>Dilma Gonçalves Pereira</t>
  </si>
  <si>
    <t>006924236-48</t>
  </si>
  <si>
    <t>dilma.gpereira74@gmail.com</t>
  </si>
  <si>
    <t>Ricardo Coelho Ostermayer</t>
  </si>
  <si>
    <t>Ricardo Saramello Nunes</t>
  </si>
  <si>
    <t>Sarah Rodriguez da Costa</t>
  </si>
  <si>
    <t>Rebeca Rodriguez da Costa</t>
  </si>
  <si>
    <t>233013958-64</t>
  </si>
  <si>
    <t>rerogu@hotmail.com</t>
  </si>
  <si>
    <t>Sthephany da Silva Rodrigues</t>
  </si>
  <si>
    <t>Daniela Maria da Silva</t>
  </si>
  <si>
    <t>384975768-45</t>
  </si>
  <si>
    <t>dany232005@hotmail.com</t>
  </si>
  <si>
    <t>Thiago Alejandro Chirinos Saldaña</t>
  </si>
  <si>
    <t>Julio Cesar Saldaña Pumarica</t>
  </si>
  <si>
    <t>232842548-89</t>
  </si>
  <si>
    <t>saldana.jc@pucp.edu.pe</t>
  </si>
  <si>
    <t>Valentina Guilherme Siqueira</t>
  </si>
  <si>
    <t>Carlos Alberto Siqueira</t>
  </si>
  <si>
    <t>067855668-78</t>
  </si>
  <si>
    <t>csiqueira@autosueco.com.br</t>
  </si>
  <si>
    <t>Yasmim Rodrigues Silva</t>
  </si>
  <si>
    <t>Lucimara Cássia Rodrigues Silva</t>
  </si>
  <si>
    <t>146595178-45</t>
  </si>
  <si>
    <t>lucimara1194@gmail.com</t>
  </si>
  <si>
    <t>Ana Beatriz de Brito Pinto</t>
  </si>
  <si>
    <t xml:space="preserve">8º Ano 73   </t>
  </si>
  <si>
    <t>Rogério Pinto</t>
  </si>
  <si>
    <t>266005168-28</t>
  </si>
  <si>
    <t>rogerio.impactacrm@gmail.com</t>
  </si>
  <si>
    <t>Ana Julia de Oliveira</t>
  </si>
  <si>
    <t>Daniele Aparecida Oliveira de Oliveira</t>
  </si>
  <si>
    <t>308753018-27</t>
  </si>
  <si>
    <t>Ana Júlia Gomes do Nascimento</t>
  </si>
  <si>
    <t>Anna Clara Gonçalves de Andrade Rocha</t>
  </si>
  <si>
    <t>Ariany Silva Coelho de Oliveira</t>
  </si>
  <si>
    <t>Roseana Silva Araújo de Oliveira</t>
  </si>
  <si>
    <t>329776778-28</t>
  </si>
  <si>
    <t>rosesil.2007@hotmail.com</t>
  </si>
  <si>
    <t>Arthur César Santos</t>
  </si>
  <si>
    <t>Maria Jose Santos</t>
  </si>
  <si>
    <t>079273158-11</t>
  </si>
  <si>
    <t>Beatriz Benedicto Domingues</t>
  </si>
  <si>
    <t>Kely Cristina Silva Benedicto</t>
  </si>
  <si>
    <t>259167228-85</t>
  </si>
  <si>
    <t>kely.benedicto@adp.com</t>
  </si>
  <si>
    <t>Gabriel Costa da Silva Cunha</t>
  </si>
  <si>
    <t>Jaqueline Costa Mangolin de Melo</t>
  </si>
  <si>
    <t>423555528-60</t>
  </si>
  <si>
    <t>jaquelinecostamangolin@hotmail.com</t>
  </si>
  <si>
    <t>Gabriella Monteiro Teixeira Gomes</t>
  </si>
  <si>
    <t>Monalisa Monteiro Teixeira</t>
  </si>
  <si>
    <t>321072848-81</t>
  </si>
  <si>
    <t>mona_lisa1010@hotmail.com</t>
  </si>
  <si>
    <t>Geovanna Soares Souza</t>
  </si>
  <si>
    <t>Aldenoura Soares de Souza</t>
  </si>
  <si>
    <t>566764923-34</t>
  </si>
  <si>
    <t>aldenorasouza@terra.com.br</t>
  </si>
  <si>
    <t>Giovana Ribeiro Paes Leme</t>
  </si>
  <si>
    <t>Giovana Segatto Feitosa</t>
  </si>
  <si>
    <t>Gustavo Koralcow</t>
  </si>
  <si>
    <t>Ivan Koralcow</t>
  </si>
  <si>
    <t>248704678-36</t>
  </si>
  <si>
    <t>ivan_koralcow@yahoo.com.br</t>
  </si>
  <si>
    <t>Henrique Marques Lopes</t>
  </si>
  <si>
    <t>Cicera Marques Ferreira Lopes</t>
  </si>
  <si>
    <t>768757093-68</t>
  </si>
  <si>
    <t>Izabella Souza Magalhães</t>
  </si>
  <si>
    <t>Maria Auxiliadora de Souza Nóbrega</t>
  </si>
  <si>
    <t>839936492-49</t>
  </si>
  <si>
    <t>mariasouzanobrega12@gmail.com</t>
  </si>
  <si>
    <t>João Vitor Aragão Leite</t>
  </si>
  <si>
    <t>Patricia da Silva Aragão</t>
  </si>
  <si>
    <t>299466298-10</t>
  </si>
  <si>
    <t>jose34luiz@hotmail.com</t>
  </si>
  <si>
    <t>Lara Reis Borges</t>
  </si>
  <si>
    <t>Fabiana Reis dos Santos Borges</t>
  </si>
  <si>
    <t>129510948-41</t>
  </si>
  <si>
    <t>fabiananew@hotmail.com</t>
  </si>
  <si>
    <t>Lucas da Conceição Zandomingo</t>
  </si>
  <si>
    <t>Fabricio Zandomingo Batista</t>
  </si>
  <si>
    <t>082133077-20</t>
  </si>
  <si>
    <t>fabriciozandomingo1@gmail.com</t>
  </si>
  <si>
    <t>Lucas Souza Alves de Morais</t>
  </si>
  <si>
    <t>Melissa dos Santos Trindade</t>
  </si>
  <si>
    <t>Murillo Neumann Costa Sant'ana</t>
  </si>
  <si>
    <t>Maurício José de Sant'ana</t>
  </si>
  <si>
    <t>214458958-54</t>
  </si>
  <si>
    <t>mau.santanaa@gmail.com</t>
  </si>
  <si>
    <t>Nathália Giullia Toporovicz Saviolo</t>
  </si>
  <si>
    <t>Regiane Toporovicz Saviolo</t>
  </si>
  <si>
    <t>315398168-00</t>
  </si>
  <si>
    <t>Nicollas Marques Hoffman</t>
  </si>
  <si>
    <t>Sandro Aparecido Hoffman</t>
  </si>
  <si>
    <t>140826278-98</t>
  </si>
  <si>
    <t>sandro.hoffman@hotmail.com</t>
  </si>
  <si>
    <t>Nicolly Regina Almeida Fernandes</t>
  </si>
  <si>
    <t>Alessandra Regina Vieira Almeida Fernandes</t>
  </si>
  <si>
    <t>146177258-30</t>
  </si>
  <si>
    <t>alessandraregina.333@gmail.com</t>
  </si>
  <si>
    <t>Pablo Boldrin Moura</t>
  </si>
  <si>
    <t>Rafaela Borges de Melo</t>
  </si>
  <si>
    <t>Daniel Martins de Melo</t>
  </si>
  <si>
    <t>271330348-67</t>
  </si>
  <si>
    <t>daniel.martins.melo@gmail.com</t>
  </si>
  <si>
    <t>Raysa Guedes Hoffman</t>
  </si>
  <si>
    <t>Cibele Cristina Oliveira Costa Guedes Pinto</t>
  </si>
  <si>
    <t>338018238-90</t>
  </si>
  <si>
    <t>cibeleguedes22@hotmail.com</t>
  </si>
  <si>
    <t>Renan Silva de Andrade</t>
  </si>
  <si>
    <t>Jose Agricio Pereira de Andrade</t>
  </si>
  <si>
    <t>226197628-39</t>
  </si>
  <si>
    <t>agricio.andrade@gmail.com</t>
  </si>
  <si>
    <t>Renato Nogaroli Hildebrand</t>
  </si>
  <si>
    <t>Renato Hildebrand</t>
  </si>
  <si>
    <t>085506718-78</t>
  </si>
  <si>
    <t>renatohildebran@uol.com.br</t>
  </si>
  <si>
    <t>Sophia Lima Ferreira</t>
  </si>
  <si>
    <t>Bethânea de Lourdes Maciel de Lima</t>
  </si>
  <si>
    <t>027279684-00</t>
  </si>
  <si>
    <t>bethanea@hotmail.com</t>
  </si>
  <si>
    <t>Victória Feitosa Silva</t>
  </si>
  <si>
    <t>Vitória Cruz Rodrigues Teixeira</t>
  </si>
  <si>
    <t>Cintia Cruz Rodrigues Teixeira</t>
  </si>
  <si>
    <t>319251778-66</t>
  </si>
  <si>
    <t>cintianogu@gmail.com</t>
  </si>
  <si>
    <t>Ainhoa Marcos Amaral</t>
  </si>
  <si>
    <t xml:space="preserve">8º Ano 76   </t>
  </si>
  <si>
    <t>Ivani Amaral dos Santos</t>
  </si>
  <si>
    <t>857596195-00</t>
  </si>
  <si>
    <t>vaniaamaral26@hotmail.com</t>
  </si>
  <si>
    <t>Alexandre Vinccenzo Dionisio Alves</t>
  </si>
  <si>
    <t>Alexandre Alves da Silva</t>
  </si>
  <si>
    <t>127154228-57</t>
  </si>
  <si>
    <t>xhuntet@gmail.com</t>
  </si>
  <si>
    <t>Alexsandher Tamarindo Santos Roque</t>
  </si>
  <si>
    <t>Ana Julia Campos Conceição</t>
  </si>
  <si>
    <t>Bruna Sayuri Maeda</t>
  </si>
  <si>
    <t>Débora Marques de Souza</t>
  </si>
  <si>
    <t>Ester Lacchia Machado de Oliveira</t>
  </si>
  <si>
    <t>Rizaelcio Machado de Oliveira</t>
  </si>
  <si>
    <t>086792938-30</t>
  </si>
  <si>
    <t>rizaelcio@gmail.com</t>
  </si>
  <si>
    <t>Guilherme Silva Fernandes</t>
  </si>
  <si>
    <t>Gustavo Garcia Borges</t>
  </si>
  <si>
    <t>Bianca Garcia de Moraes</t>
  </si>
  <si>
    <t>319728218-30</t>
  </si>
  <si>
    <t>biagarciamoraes@hotmail.com</t>
  </si>
  <si>
    <t>Henrique Vieira Dobra</t>
  </si>
  <si>
    <t>Adriana Gonçalves Vieira</t>
  </si>
  <si>
    <t>288236268-46</t>
  </si>
  <si>
    <t>agvieira59@hotmail.com</t>
  </si>
  <si>
    <t>Isabelle Rezende Lucas</t>
  </si>
  <si>
    <t>Leia Denise Rezende Lucas</t>
  </si>
  <si>
    <t>304274508-29</t>
  </si>
  <si>
    <t>denise.lucas2008@gmail.com</t>
  </si>
  <si>
    <t>João Victor Peres Cordeiro</t>
  </si>
  <si>
    <t>Hellen Martins Peres</t>
  </si>
  <si>
    <t>214083288-44</t>
  </si>
  <si>
    <t>hmperes.sp@gmail.com</t>
  </si>
  <si>
    <t>João Vitor Advinculo Catharino</t>
  </si>
  <si>
    <t>José Jackson Silva de Lima</t>
  </si>
  <si>
    <t>Ana Maria da Silva</t>
  </si>
  <si>
    <t>216227188-52</t>
  </si>
  <si>
    <t>silvanamaria31@gmail.com</t>
  </si>
  <si>
    <t>Lucas Vincence Sartorelli</t>
  </si>
  <si>
    <t>Mariele Vincence Sartorelli</t>
  </si>
  <si>
    <t>223153288-37</t>
  </si>
  <si>
    <t>mari.sartorelli@hotmail.com</t>
  </si>
  <si>
    <t>Marcelo Silva Carvalhaes</t>
  </si>
  <si>
    <t>Lucivalda Silva Pereira</t>
  </si>
  <si>
    <t>256582288-08</t>
  </si>
  <si>
    <t>lucisilva0107@hotmail.com</t>
  </si>
  <si>
    <t>Mariana de Godoy Reghini</t>
  </si>
  <si>
    <t>Willians Reghini</t>
  </si>
  <si>
    <t>256519698-96</t>
  </si>
  <si>
    <t>williansreghini@gmail.com</t>
  </si>
  <si>
    <t>Marina Santos Oliveira</t>
  </si>
  <si>
    <t>Nicolas Abid Batista Dias</t>
  </si>
  <si>
    <t>Marcia Abid Batista</t>
  </si>
  <si>
    <t>102641708-22</t>
  </si>
  <si>
    <t>marcia.abid@outlook.com</t>
  </si>
  <si>
    <t>Rafaella Rodrigues Jeronimo</t>
  </si>
  <si>
    <t>Leonardo Candido Jeronimo</t>
  </si>
  <si>
    <t>346730418-44</t>
  </si>
  <si>
    <t>armanileonardo@hotmail.com</t>
  </si>
  <si>
    <t>Rebeca Mayne Soares de Oliveira</t>
  </si>
  <si>
    <t>Renan dos Santos Souza</t>
  </si>
  <si>
    <t>Carla dos Santos Souza</t>
  </si>
  <si>
    <t>351461078-90</t>
  </si>
  <si>
    <t>carlinhare18@gmail.com</t>
  </si>
  <si>
    <t>Renata Lopes de Albuquerque Rodrigues</t>
  </si>
  <si>
    <t>André de Albuquerque Rodrigues</t>
  </si>
  <si>
    <t>128485338-11</t>
  </si>
  <si>
    <t>andredealbuquerquerodrigues@gmail.com</t>
  </si>
  <si>
    <t>Satine Weinert Algodoal Pinto</t>
  </si>
  <si>
    <t>João Paulo Algodoal Pinto</t>
  </si>
  <si>
    <t>276615878-23</t>
  </si>
  <si>
    <t>joao@atmcontrol.com.br</t>
  </si>
  <si>
    <t>Sophia Torres Villela</t>
  </si>
  <si>
    <t>Cristiano Machi Villela</t>
  </si>
  <si>
    <t>179987848-14</t>
  </si>
  <si>
    <t>machivillela@hotmail.com</t>
  </si>
  <si>
    <t>Tifanny Leal Miklos</t>
  </si>
  <si>
    <t>Fernando Miklos</t>
  </si>
  <si>
    <t>246249838-90</t>
  </si>
  <si>
    <t>f.miklos37@gmail.com</t>
  </si>
  <si>
    <t>Vitória Cardoso da Costa</t>
  </si>
  <si>
    <t>Maria Donato Santos</t>
  </si>
  <si>
    <t>342523858-22</t>
  </si>
  <si>
    <t>mariadonato84@gmail.com</t>
  </si>
  <si>
    <t>Antonio Soares Vieira Neto</t>
  </si>
  <si>
    <t>Antonio Soares Vieira Filho</t>
  </si>
  <si>
    <t>148475778-50</t>
  </si>
  <si>
    <t>antoniosoares@spbancarios.com.br</t>
  </si>
  <si>
    <t>Beatriz Borges Santos</t>
  </si>
  <si>
    <t>Monalisa Borges da Silva</t>
  </si>
  <si>
    <t>227912228-63</t>
  </si>
  <si>
    <t>mona-giovanna@hotmail.com</t>
  </si>
  <si>
    <t>Brenda Pinheiro de Souza</t>
  </si>
  <si>
    <t>Erlucia Maria Pinheiro</t>
  </si>
  <si>
    <t>430919033-20</t>
  </si>
  <si>
    <t>erlucia-maria@bol.com.br</t>
  </si>
  <si>
    <t>Davi Mendes Ramalho</t>
  </si>
  <si>
    <t>Emily João Barros</t>
  </si>
  <si>
    <t>Gabriela Diniz Satelis</t>
  </si>
  <si>
    <t>Walenska Michele Diniz</t>
  </si>
  <si>
    <t>290033658-90</t>
  </si>
  <si>
    <t>wa_diniz@hotmail.com</t>
  </si>
  <si>
    <t>Giovanna Oliveira Macedo Lima</t>
  </si>
  <si>
    <t>Guilherme Ferreira Angelim</t>
  </si>
  <si>
    <t>Vera Lucia Ferreira Silva</t>
  </si>
  <si>
    <t>041418376-28</t>
  </si>
  <si>
    <t>luciiaferreira17@gmail.com</t>
  </si>
  <si>
    <t>Gustavo Almeida de Oliveira</t>
  </si>
  <si>
    <t>Adriana Almeida Regis</t>
  </si>
  <si>
    <t>331409238-56</t>
  </si>
  <si>
    <t>Gustavo de Godoy Reghini</t>
  </si>
  <si>
    <t>Gustavo Magalhães</t>
  </si>
  <si>
    <t>Isabelle Oliveira Lima da Silva</t>
  </si>
  <si>
    <t>Marcioneide Lima da Silva</t>
  </si>
  <si>
    <t>261433118-03</t>
  </si>
  <si>
    <t>João Flavio Vinhóz Aguiar de Carvalho</t>
  </si>
  <si>
    <t>Márcia Vinhóz Pereira</t>
  </si>
  <si>
    <t>286332128-54</t>
  </si>
  <si>
    <t>mvinhoz@gmail.com</t>
  </si>
  <si>
    <t>Ricardo Hiroshi Pereira</t>
  </si>
  <si>
    <t>324143958-50</t>
  </si>
  <si>
    <t>rhpalestra@yahoo.com.br</t>
  </si>
  <si>
    <t>Lucas Fortini Del Vecchio Costa</t>
  </si>
  <si>
    <t>Marcela Luiza Fortini Costa</t>
  </si>
  <si>
    <t>092572806-32</t>
  </si>
  <si>
    <t>marcelalfortini@gmail.com</t>
  </si>
  <si>
    <t>Lucas Holanda Lima Duarte</t>
  </si>
  <si>
    <t>Kézia Holanda de Queiroz</t>
  </si>
  <si>
    <t>010208064-00</t>
  </si>
  <si>
    <t>kezia.holanda1981@gmail.com</t>
  </si>
  <si>
    <t>Malcon Ramos de Souza</t>
  </si>
  <si>
    <t>Manuela Aranega Cortez</t>
  </si>
  <si>
    <t>Alessandra Aranega</t>
  </si>
  <si>
    <t>144904288-04</t>
  </si>
  <si>
    <t>psialessandraa@gmail.com</t>
  </si>
  <si>
    <t>Max Ryan Badu Carvalho</t>
  </si>
  <si>
    <t>Ecicleide Ferreira Badu Carvalho</t>
  </si>
  <si>
    <t>032163044-00</t>
  </si>
  <si>
    <t>cleidebadu@outlook.com</t>
  </si>
  <si>
    <t>Nycollas Kaique Nunes de Godoy</t>
  </si>
  <si>
    <t>Othávio Augusto Leal de Oliveira Lessa</t>
  </si>
  <si>
    <t>Erika Renata da Silva Oliveira</t>
  </si>
  <si>
    <t>283509818-65</t>
  </si>
  <si>
    <t>erikarenata.ero@gmail.com</t>
  </si>
  <si>
    <t>Pablo Henrique Soares Sant Ana</t>
  </si>
  <si>
    <t>279799418-37</t>
  </si>
  <si>
    <t>alex@realyplus.com.br</t>
  </si>
  <si>
    <t>Pedro Lacchia Machado de Oliveira</t>
  </si>
  <si>
    <t>Pietro Garcia Sanches</t>
  </si>
  <si>
    <t>Karla Caroline Garcia</t>
  </si>
  <si>
    <t>429815748-25</t>
  </si>
  <si>
    <t>karlacarolinegarcia167@gmail.com</t>
  </si>
  <si>
    <t>Rafaella Lins de La Jara</t>
  </si>
  <si>
    <t>187105918-69</t>
  </si>
  <si>
    <t>jorgedelajarar@gmail.com</t>
  </si>
  <si>
    <t>Rodrigo Tomaz de Souza</t>
  </si>
  <si>
    <t>Giane Tomaz de Souza</t>
  </si>
  <si>
    <t>117704838-88</t>
  </si>
  <si>
    <t>gitomaz.souza@uol.com.br</t>
  </si>
  <si>
    <t>Samuel do Nascimento Almeida</t>
  </si>
  <si>
    <t>Josiglaucia do Nascimento</t>
  </si>
  <si>
    <t>323580188-05</t>
  </si>
  <si>
    <t>glauciamuka@gmail.com</t>
  </si>
  <si>
    <t>Sarah Geovanna Barreto Pinheiro</t>
  </si>
  <si>
    <t>Marinalva Pereira Pinheiro</t>
  </si>
  <si>
    <t>897834253-15</t>
  </si>
  <si>
    <t>assisvneto@hotmail.com</t>
  </si>
  <si>
    <t xml:space="preserve">9º Ano 81   </t>
  </si>
  <si>
    <t>Amanda Sonetti dos Santos</t>
  </si>
  <si>
    <t>Luciano Rosa dos Santos</t>
  </si>
  <si>
    <t>256247788-05</t>
  </si>
  <si>
    <t>gatalpha@yahoo.com.br</t>
  </si>
  <si>
    <t>Ameli Paglacci Zanetti</t>
  </si>
  <si>
    <t>Ana Clara de Paula</t>
  </si>
  <si>
    <t>Walter de Paula</t>
  </si>
  <si>
    <t>053885568-16</t>
  </si>
  <si>
    <t>claudiaregina.depaula@hotmail.com</t>
  </si>
  <si>
    <t>Ana Paula Fernandes Panhan</t>
  </si>
  <si>
    <t>Sandra Regina Fernandes Panhan</t>
  </si>
  <si>
    <t>218666078-47</t>
  </si>
  <si>
    <t>sandrinha23@hotmail.com</t>
  </si>
  <si>
    <t>Andréa Júlia da Hora</t>
  </si>
  <si>
    <t>100196988-01</t>
  </si>
  <si>
    <t>andrehora2018@gmail.com</t>
  </si>
  <si>
    <t>Anna Beatriz Pedro</t>
  </si>
  <si>
    <t>Paulo Sergio Pedro</t>
  </si>
  <si>
    <t>085320458-63</t>
  </si>
  <si>
    <t>paulosergiopedro@yahoo.com.br</t>
  </si>
  <si>
    <t>Arthur Guimarães de Souza</t>
  </si>
  <si>
    <t>Bruno Rodrigues Moreira</t>
  </si>
  <si>
    <t>Adriano Aparecido Moreira</t>
  </si>
  <si>
    <t>217891648-18</t>
  </si>
  <si>
    <t>adriano@americaacos.com.br</t>
  </si>
  <si>
    <t>Catherine Rodrigues Abreu</t>
  </si>
  <si>
    <t>Ricardo Martins de Abreu</t>
  </si>
  <si>
    <t>139806668-08</t>
  </si>
  <si>
    <t>ricardo.abreu@adv.oabsp.org.br</t>
  </si>
  <si>
    <t>Eduardo Luiz Fasanaro de Oliveira Filho</t>
  </si>
  <si>
    <t>Eduardo Luiz Fasanaro de Oliveira</t>
  </si>
  <si>
    <t>953192558-53</t>
  </si>
  <si>
    <t>efasanaro@gmail.com</t>
  </si>
  <si>
    <t>Felipe Sales Magoga</t>
  </si>
  <si>
    <t>Gabriel Martins Nacci</t>
  </si>
  <si>
    <t>Juliano Rodrigo Miguel Nacci</t>
  </si>
  <si>
    <t>212694448-40</t>
  </si>
  <si>
    <t>fmartins2509@gmail.com</t>
  </si>
  <si>
    <t>Gustavo Bravo Gobbato</t>
  </si>
  <si>
    <t>Isabella Yumi Urano Alves</t>
  </si>
  <si>
    <t>Isabel Cristina de Almeida Urano Alves</t>
  </si>
  <si>
    <t>106637868-19</t>
  </si>
  <si>
    <t>genesispsicologia@hotmail.com</t>
  </si>
  <si>
    <t>João Vitor Xavier Bueno Almeida</t>
  </si>
  <si>
    <t>Rosangela Xavier do Nascimento de Almeida</t>
  </si>
  <si>
    <t>283217508-26</t>
  </si>
  <si>
    <t>rosangela.xa@gmail.com</t>
  </si>
  <si>
    <t>Júlio Batista Santana Rodrigues</t>
  </si>
  <si>
    <t>Milena Nascimento Santana</t>
  </si>
  <si>
    <t>279338918-88</t>
  </si>
  <si>
    <t>milena_n_santana@hotmail.com</t>
  </si>
  <si>
    <t>Leonardo Shinji Paulino</t>
  </si>
  <si>
    <t>Solange Kimie Tacaoka Paulino</t>
  </si>
  <si>
    <t>213366548-05</t>
  </si>
  <si>
    <t>cnosolange@yahoo.com.br</t>
  </si>
  <si>
    <t>Luiza Silva Domingues</t>
  </si>
  <si>
    <t>Manuela Marques Belini</t>
  </si>
  <si>
    <t>Marcela Marques Belini</t>
  </si>
  <si>
    <t>329962558-60</t>
  </si>
  <si>
    <t>marcelambelini@yahoo.com.br</t>
  </si>
  <si>
    <t>Manuella Gentil Ribeiro</t>
  </si>
  <si>
    <t>Adilson Ribeiro Junior</t>
  </si>
  <si>
    <t>280583188-84</t>
  </si>
  <si>
    <t>junior76adilson@gmail.com</t>
  </si>
  <si>
    <t>Maria Eduarda de França Stiz</t>
  </si>
  <si>
    <t>Dalvanete de França Montagna</t>
  </si>
  <si>
    <t>817548099-87</t>
  </si>
  <si>
    <t>Matheus Patrício de Oliveira</t>
  </si>
  <si>
    <t>Matheus Sepulvida Nunes</t>
  </si>
  <si>
    <t>Pietro Souza Branco</t>
  </si>
  <si>
    <t>Alex Sandro Branco Silva</t>
  </si>
  <si>
    <t>274751428-50</t>
  </si>
  <si>
    <t>alexbranco700@gmail.com</t>
  </si>
  <si>
    <t>Samara Akemi Felix Moracima</t>
  </si>
  <si>
    <t>Sophia Samara André</t>
  </si>
  <si>
    <t>Thais do Prado Silva</t>
  </si>
  <si>
    <t>Katarine do Prado Silva</t>
  </si>
  <si>
    <t>317835108-62</t>
  </si>
  <si>
    <t>katarineprado@gmail.com</t>
  </si>
  <si>
    <t>Thomaz Filippini Aguiar Alves</t>
  </si>
  <si>
    <t>Gilson Tenorio Alves</t>
  </si>
  <si>
    <t>090396368-00</t>
  </si>
  <si>
    <t>gilsontenorio45@gmail.com</t>
  </si>
  <si>
    <t>Victor Costa Toardi</t>
  </si>
  <si>
    <t>Rodrigo Cesar Toardi</t>
  </si>
  <si>
    <t>275565928-98</t>
  </si>
  <si>
    <t>rodrigotoardi@yahoo.com.br</t>
  </si>
  <si>
    <t>Victor Henrique Balasz da Silva</t>
  </si>
  <si>
    <t>Alanis de Almeida Tavares</t>
  </si>
  <si>
    <t xml:space="preserve">9º Ano 82   </t>
  </si>
  <si>
    <t>032159766-41</t>
  </si>
  <si>
    <t>ronaldog_tavares77@hotmail.com</t>
  </si>
  <si>
    <t>Ana Julia Vieira Moraes</t>
  </si>
  <si>
    <t>Agnaldo de Souza Moraes</t>
  </si>
  <si>
    <t>119562878-17</t>
  </si>
  <si>
    <t>agnaldmoraes@gmail.com</t>
  </si>
  <si>
    <t>Antonia Lara de Jesus</t>
  </si>
  <si>
    <t>Cristina Aparecida Costa de Jesus</t>
  </si>
  <si>
    <t>266482148-21</t>
  </si>
  <si>
    <t>cristina@qualitymilk.com.br</t>
  </si>
  <si>
    <t>Beatriz Milan Venâncio da Silva</t>
  </si>
  <si>
    <t>Vanessa Milan Venâncio da Silva</t>
  </si>
  <si>
    <t>276418978-86</t>
  </si>
  <si>
    <t>vanessamilan79@gmail.com</t>
  </si>
  <si>
    <t>Eduardo Godinho Prado</t>
  </si>
  <si>
    <t>Tiago Godinho da Silva</t>
  </si>
  <si>
    <t>330657588-73</t>
  </si>
  <si>
    <t>tigodinho@yahoo.com.br</t>
  </si>
  <si>
    <t>Eliete Amanda de Sousa Moura</t>
  </si>
  <si>
    <t>Edivânia Pereira de Sousa Moura</t>
  </si>
  <si>
    <t>928712915-00</t>
  </si>
  <si>
    <t>edijufabi@gmail.com</t>
  </si>
  <si>
    <t>Gabriel Faustino Lima</t>
  </si>
  <si>
    <t>Michele Cristina Lima Silva</t>
  </si>
  <si>
    <t>274027778-47</t>
  </si>
  <si>
    <t>michele.lima@ucb.org.br</t>
  </si>
  <si>
    <t>Gabriel Krauniski Bordignon</t>
  </si>
  <si>
    <t>Keity Krauniski Ribeiro Moreira</t>
  </si>
  <si>
    <t>223218368-81</t>
  </si>
  <si>
    <t>keity_k@hotmail.com</t>
  </si>
  <si>
    <t>Gabriel Nogueira de Freitas</t>
  </si>
  <si>
    <t>Patricia Francisca Nogueira</t>
  </si>
  <si>
    <t>143005158-24</t>
  </si>
  <si>
    <t>patricia.execpromstands@gmail.com</t>
  </si>
  <si>
    <t>Guilherme Cesar Rocato de Freitas</t>
  </si>
  <si>
    <t>Henrique Germano Rodrigues</t>
  </si>
  <si>
    <t>Flavia Alves Germano</t>
  </si>
  <si>
    <t>357700928-40</t>
  </si>
  <si>
    <t>flaviagermano@uninove.edu.br</t>
  </si>
  <si>
    <t>Letícia Ferreira Camargo</t>
  </si>
  <si>
    <t>Edson Fernando de Camargo</t>
  </si>
  <si>
    <t>101443568-48</t>
  </si>
  <si>
    <t>edsonfernandocamargo@gmail.com</t>
  </si>
  <si>
    <t>Letícia Yumi Takabayashi</t>
  </si>
  <si>
    <t>Lucas Peixoto Lorelli</t>
  </si>
  <si>
    <t>Sérgio Lorelli</t>
  </si>
  <si>
    <t>129511608-10</t>
  </si>
  <si>
    <t>Manuella Spozito Rossi</t>
  </si>
  <si>
    <t>Marianna Iknadissian Nascimento</t>
  </si>
  <si>
    <t>Matheus Ferreira Vilar Garcia</t>
  </si>
  <si>
    <t>Renata Alves da Silva</t>
  </si>
  <si>
    <t>Renia Maria da Silva de Almeida</t>
  </si>
  <si>
    <t>339191688-52</t>
  </si>
  <si>
    <t>Sofia Couto Araújo</t>
  </si>
  <si>
    <t>Rubens Araujo da Silva</t>
  </si>
  <si>
    <t>214498818-82</t>
  </si>
  <si>
    <t>Stephany dos Santos Gomes</t>
  </si>
  <si>
    <t>Thiago Satiro Rabelo</t>
  </si>
  <si>
    <t>Maria Luciene Rabelo Satiro</t>
  </si>
  <si>
    <t>217723188-41</t>
  </si>
  <si>
    <t>mlrs.luciene@hotmail.com</t>
  </si>
  <si>
    <t>Vinicios Henrique da Costa Rufino</t>
  </si>
  <si>
    <t>Vitória Irene Silva de Matos</t>
  </si>
  <si>
    <t>Josefa Irene da Silva</t>
  </si>
  <si>
    <t>136873928-80</t>
  </si>
  <si>
    <t>zinhasilva2116@gmail.com</t>
  </si>
  <si>
    <t xml:space="preserve">9º Ano 83   </t>
  </si>
  <si>
    <t>Ana Jullia Costa Monteiro</t>
  </si>
  <si>
    <t>Andre Rodrigues Monteiro</t>
  </si>
  <si>
    <t>156791728-36</t>
  </si>
  <si>
    <t>ecostamonteiro@gmail.com</t>
  </si>
  <si>
    <t>Ana Luiza Marques Martinez</t>
  </si>
  <si>
    <t>Juliane Marques da Silva</t>
  </si>
  <si>
    <t>365016148-64</t>
  </si>
  <si>
    <t>juliane.analuz.w@gmail.com</t>
  </si>
  <si>
    <t>Anna Beatriz Dias Vilaça Rodrigues Alves</t>
  </si>
  <si>
    <t>Renata Aparecida Dias Vilaça Alves</t>
  </si>
  <si>
    <t>225849558-06</t>
  </si>
  <si>
    <t>rntvilaca@hotmail.com</t>
  </si>
  <si>
    <t>Beatriz de Souza Cachone</t>
  </si>
  <si>
    <t>Maria de Souza Cachone</t>
  </si>
  <si>
    <t>220962848-21</t>
  </si>
  <si>
    <t>ma.bia_2011@hotmail.com</t>
  </si>
  <si>
    <t>Beatriz Menezes Jarenco Pessoa</t>
  </si>
  <si>
    <t>Caroline Menezes Ferreira</t>
  </si>
  <si>
    <t>371555728-10</t>
  </si>
  <si>
    <t>carollvl2@hotmail.com</t>
  </si>
  <si>
    <t>Caio da Silva França</t>
  </si>
  <si>
    <t>Edgar França</t>
  </si>
  <si>
    <t>063721488-97</t>
  </si>
  <si>
    <t>m_elinar@hotmail.com</t>
  </si>
  <si>
    <t>Carlos Eduardo Santos Borges</t>
  </si>
  <si>
    <t>Siclaudio Borges da Silva</t>
  </si>
  <si>
    <t>301074608-31</t>
  </si>
  <si>
    <t>siclaudioborges@gmail.com</t>
  </si>
  <si>
    <t>Eduarda Santos Corredato</t>
  </si>
  <si>
    <t>Luiz Ricardo Corredato</t>
  </si>
  <si>
    <t>325966138-75</t>
  </si>
  <si>
    <t>velostersoundluiz@hotmail.com</t>
  </si>
  <si>
    <t>Éric Estrela Vieira</t>
  </si>
  <si>
    <t>Milena Estrela Rodrigues</t>
  </si>
  <si>
    <t>305612068-30</t>
  </si>
  <si>
    <t>a_milenaestrela@hotmail.com</t>
  </si>
  <si>
    <t>Fernanda Yummi Hayashi Lucas</t>
  </si>
  <si>
    <t>Bianca Hayashi Lucas</t>
  </si>
  <si>
    <t>377829528-40</t>
  </si>
  <si>
    <t>Gabriel Eduardo Scheineider Keese</t>
  </si>
  <si>
    <t>Giovanna Leite Guimarães</t>
  </si>
  <si>
    <t>Larissa Maresa Leite Gonçalves</t>
  </si>
  <si>
    <t>375951158-92</t>
  </si>
  <si>
    <t>larissa2004_1@hotmail.com</t>
  </si>
  <si>
    <t>Guilherme Liondas</t>
  </si>
  <si>
    <t>Alexandre Liondas Neto</t>
  </si>
  <si>
    <t>091245368-06</t>
  </si>
  <si>
    <t>angelaliondas@gmail.com</t>
  </si>
  <si>
    <t>Jade Vitória Farias Ribeiro</t>
  </si>
  <si>
    <t>Rosângela Farias Ribeiro</t>
  </si>
  <si>
    <t>133058878-93</t>
  </si>
  <si>
    <t>Julia Cristina Leite Campos</t>
  </si>
  <si>
    <t>Marcela Cristina dos Santos Leite</t>
  </si>
  <si>
    <t>294697898-22</t>
  </si>
  <si>
    <t>marcelaleite29@hotmail.com</t>
  </si>
  <si>
    <t>Julia da Cruz Rodrigues</t>
  </si>
  <si>
    <t>Ana Maria da Cruz</t>
  </si>
  <si>
    <t>163685088-09</t>
  </si>
  <si>
    <t>anamariacruz2021@icloud.com</t>
  </si>
  <si>
    <t>Leonardo Barbosa Jeronimo</t>
  </si>
  <si>
    <t>Fábio Rogério de Barros Jerônimo</t>
  </si>
  <si>
    <t>102996308-89</t>
  </si>
  <si>
    <t>fabiobarro2011@hotmail.com</t>
  </si>
  <si>
    <t>Luiza Toledo da Silva</t>
  </si>
  <si>
    <t>Camila de Paula Toledo Silva</t>
  </si>
  <si>
    <t>300972478-04</t>
  </si>
  <si>
    <t>toledosilvacamila@gmail.com</t>
  </si>
  <si>
    <t>Mateus Antonio Irineu Nascimento</t>
  </si>
  <si>
    <t>287037743-68</t>
  </si>
  <si>
    <t>aguafria@usp.br</t>
  </si>
  <si>
    <t>Mateus Ignácio de Oliveira Rocha</t>
  </si>
  <si>
    <t>Ricardo Ignácio Rocha</t>
  </si>
  <si>
    <t>252594258-20</t>
  </si>
  <si>
    <t>Paulo Henrique de Abreu Alves</t>
  </si>
  <si>
    <t>Rafael Coelho Tiepo</t>
  </si>
  <si>
    <t>Daniela da Silva Coelho</t>
  </si>
  <si>
    <t>286278918-69</t>
  </si>
  <si>
    <t>dcoelho0812@gmail.com</t>
  </si>
  <si>
    <t>Samira Guzelian</t>
  </si>
  <si>
    <t>Thiago Henrique Tomás Silveira</t>
  </si>
  <si>
    <t>Thiago Medeiros do Nascimento</t>
  </si>
  <si>
    <t>Alana Lourenço</t>
  </si>
  <si>
    <t xml:space="preserve">9º Ano 86   </t>
  </si>
  <si>
    <t>Moises Lourenço</t>
  </si>
  <si>
    <t>079092078-67</t>
  </si>
  <si>
    <t>moiseslourenco06@hotmail.com</t>
  </si>
  <si>
    <t>Ana Carolina Lourenço da Silva</t>
  </si>
  <si>
    <t>Arthur Leite Gonçalves</t>
  </si>
  <si>
    <t>Vanessa Leite Pereira</t>
  </si>
  <si>
    <t>281695318-10</t>
  </si>
  <si>
    <t>vanessa.leite1505@gmail.com</t>
  </si>
  <si>
    <t>Beatriz Lima Santos</t>
  </si>
  <si>
    <t>José Bonifácio dos Santos</t>
  </si>
  <si>
    <t>013059088-64</t>
  </si>
  <si>
    <t>bonys@aasp.org.br</t>
  </si>
  <si>
    <t>Enzo Marciano Nascimento</t>
  </si>
  <si>
    <t>Enzo Nicolau Novais</t>
  </si>
  <si>
    <t>Gean Sousa Rodrigues</t>
  </si>
  <si>
    <t>Alexsandro Rodrigues da Silva</t>
  </si>
  <si>
    <t>268935518-35</t>
  </si>
  <si>
    <t>Guilherme Silva Braga de Albuquerque</t>
  </si>
  <si>
    <t>Gustavo Teixeira Plateiro</t>
  </si>
  <si>
    <t>Ingrid da Silva Ferreira</t>
  </si>
  <si>
    <t>Elisangela Ferreira da Silva</t>
  </si>
  <si>
    <t>326385978-13</t>
  </si>
  <si>
    <t>elisangela_ferrersilva@yahoo.com.br</t>
  </si>
  <si>
    <t>Jennifer Galdino de Jesus</t>
  </si>
  <si>
    <t>Edelzio de Jesus</t>
  </si>
  <si>
    <t>517729575-34</t>
  </si>
  <si>
    <t>edelzio.jesus@btgpactual.com</t>
  </si>
  <si>
    <t>Lucas Sampaio Schizzi</t>
  </si>
  <si>
    <t>Leandra Aparecida Sampaio</t>
  </si>
  <si>
    <t>139830228-71</t>
  </si>
  <si>
    <t>leandra@schizzi.com.br</t>
  </si>
  <si>
    <t>Luisa Candido Lino</t>
  </si>
  <si>
    <t>Vânia Candido Lino</t>
  </si>
  <si>
    <t>286905818-71</t>
  </si>
  <si>
    <t>Luise de Araujo Rodrigues</t>
  </si>
  <si>
    <t>Luiza Correia Pina</t>
  </si>
  <si>
    <t>Mariana Oliveira Correia</t>
  </si>
  <si>
    <t>311405958-90</t>
  </si>
  <si>
    <t>marianaoliveira-81@bol.com.br</t>
  </si>
  <si>
    <t>Maria Eduarda Marques de Andrade Azambuja</t>
  </si>
  <si>
    <t>Fabrício de Andrade Azambuja</t>
  </si>
  <si>
    <t>281052548-08</t>
  </si>
  <si>
    <t>fabri.aa@gmail.com</t>
  </si>
  <si>
    <t>Maria Paula Chianchetti Tomé</t>
  </si>
  <si>
    <t>Ângela Chianchetti Tomé</t>
  </si>
  <si>
    <t>322279528-22</t>
  </si>
  <si>
    <t>angela.chianchetti@hotmail.com</t>
  </si>
  <si>
    <t>Mariana de Oliveira Costa</t>
  </si>
  <si>
    <t>Rosanira Lopes de Oliveira Costa</t>
  </si>
  <si>
    <t>144991108-07</t>
  </si>
  <si>
    <t>Milena Cordeiro da Silva</t>
  </si>
  <si>
    <t>Fabricia Cordeiro da Silva</t>
  </si>
  <si>
    <t>058394564-38</t>
  </si>
  <si>
    <t>fabricia.cordeiro.paulino@gmail.com</t>
  </si>
  <si>
    <t>Olívia Bueno Nascimento</t>
  </si>
  <si>
    <t>Nivia Bueno Nascimento</t>
  </si>
  <si>
    <t>205921658-33</t>
  </si>
  <si>
    <t>nifreitas@yahoo.com.br</t>
  </si>
  <si>
    <t>Samuel Victor Andrade da Matta</t>
  </si>
  <si>
    <t>Vanderly Andrade Cornelio da Matta</t>
  </si>
  <si>
    <t>132174258-47</t>
  </si>
  <si>
    <t>wilsonmasadeli@hotmail.com</t>
  </si>
  <si>
    <t>Thiago Alves Prestes</t>
  </si>
  <si>
    <t>Roger de Araujo Prestes</t>
  </si>
  <si>
    <t>302104238-46</t>
  </si>
  <si>
    <t>rogerprestes1978@gmail.com</t>
  </si>
  <si>
    <t>Thomas Izidro Santos</t>
  </si>
  <si>
    <t>Helenice de Souza Santos</t>
  </si>
  <si>
    <t>139521248-18</t>
  </si>
  <si>
    <t>helenice.souza@adventistas.org</t>
  </si>
  <si>
    <t>Anna Beatriz de Oliveira Caravita</t>
  </si>
  <si>
    <t xml:space="preserve">1º Ensino Médio 111  </t>
  </si>
  <si>
    <t>Ricardo Alexandre Caravita</t>
  </si>
  <si>
    <t>191732758-75</t>
  </si>
  <si>
    <t>caravita.consultor@gmail.com</t>
  </si>
  <si>
    <t>Anna Luisa Bancatelli Gonçalves</t>
  </si>
  <si>
    <t>Arthur Ribeiro Leão</t>
  </si>
  <si>
    <t>Lillian Alessandra da Silva Leão</t>
  </si>
  <si>
    <t>268473338-47</t>
  </si>
  <si>
    <t>lillian.leao@outlook.com</t>
  </si>
  <si>
    <t>Beatriz Ferreira Matukiwa</t>
  </si>
  <si>
    <t>Simone Aparecida Patriarcha Ferreira</t>
  </si>
  <si>
    <t>142435488-97</t>
  </si>
  <si>
    <t>siferrera080@gmail.com</t>
  </si>
  <si>
    <t>Beatriz Gonçalves de Mattos Pires Ferreira</t>
  </si>
  <si>
    <t>Beatriz Necila Liondas</t>
  </si>
  <si>
    <t>Beatriz Nunes da Silva</t>
  </si>
  <si>
    <t>Marcos Aurélio Nunes da Silva</t>
  </si>
  <si>
    <t>302043438-60</t>
  </si>
  <si>
    <t>marcos_anunes@hotmail.com</t>
  </si>
  <si>
    <t>Beatriz Pereira Gonçalves</t>
  </si>
  <si>
    <t>Bruna Souza Alpim</t>
  </si>
  <si>
    <t>Maria Isabel Souza Alpim</t>
  </si>
  <si>
    <t>026402721-36</t>
  </si>
  <si>
    <t>mariaestrelacadente@gmail.com</t>
  </si>
  <si>
    <t>Davi de Oliveira</t>
  </si>
  <si>
    <t>Eliane Nunes de Oliveira</t>
  </si>
  <si>
    <t>042649366-40</t>
  </si>
  <si>
    <t>eliane.locacoes@gmail.com</t>
  </si>
  <si>
    <t>Davi Rodrigues Vieira</t>
  </si>
  <si>
    <t>Valéria Rodrigues</t>
  </si>
  <si>
    <t>985528054-72</t>
  </si>
  <si>
    <t>valerryrodri@gmail.com</t>
  </si>
  <si>
    <t>David Lima Cavalcante</t>
  </si>
  <si>
    <t>Railda Pereira Lima</t>
  </si>
  <si>
    <t>336233608-64</t>
  </si>
  <si>
    <t>raildapereira@hotmail.com</t>
  </si>
  <si>
    <t>Emelyne Sacramento Lopes</t>
  </si>
  <si>
    <t>271150398-44</t>
  </si>
  <si>
    <t>emelynesacramento@gmail.com</t>
  </si>
  <si>
    <t>Gabriela Moreira de Novaes</t>
  </si>
  <si>
    <t>Guilherme de Andrade Lima</t>
  </si>
  <si>
    <t>Maria Edilene de Lima</t>
  </si>
  <si>
    <t>058129758-09</t>
  </si>
  <si>
    <t>m_edilima@yahoo.com.br</t>
  </si>
  <si>
    <t>Isabelli Vitória Santos de Sousa</t>
  </si>
  <si>
    <t>Jaqueline Santos</t>
  </si>
  <si>
    <t>397158598-10</t>
  </si>
  <si>
    <t>jaquelyne_15@hotmail.com</t>
  </si>
  <si>
    <t>Leda de Alvarenga Casanova</t>
  </si>
  <si>
    <t>Luan Santos de Souza</t>
  </si>
  <si>
    <t>Janderlei Morais de Souza</t>
  </si>
  <si>
    <t>116848898-20</t>
  </si>
  <si>
    <t>Lucas Camargo Macedo Garcia da Silva</t>
  </si>
  <si>
    <t>Lucas de Melo Barreto</t>
  </si>
  <si>
    <t>Eriovaldo Barreto Alves</t>
  </si>
  <si>
    <t>096405888-06</t>
  </si>
  <si>
    <t>eri.barreto.10@gmail.com</t>
  </si>
  <si>
    <t>Luiz Otávio Alves Braz</t>
  </si>
  <si>
    <t>Rosilene de Souza Alves</t>
  </si>
  <si>
    <t>025972654-04</t>
  </si>
  <si>
    <t>aguas.das.paraiso@gmail.com</t>
  </si>
  <si>
    <t>Manuela Revoredo Braga</t>
  </si>
  <si>
    <t>Melissa Revoredo Braga</t>
  </si>
  <si>
    <t>296452858-60</t>
  </si>
  <si>
    <t>melissar@ipt.br</t>
  </si>
  <si>
    <t>Marcos Fernandes Jardim Junior</t>
  </si>
  <si>
    <t>Maria Eduarda de Abreu Buzato</t>
  </si>
  <si>
    <t>Carina Cristina Buzato</t>
  </si>
  <si>
    <t>354751808-30</t>
  </si>
  <si>
    <t>cabuzato@gmail.com</t>
  </si>
  <si>
    <t>Maria Fernanda Ferreira Carneiro</t>
  </si>
  <si>
    <t>Virna Abigail da Silva Ferreira Carneiro</t>
  </si>
  <si>
    <t>886778501-04</t>
  </si>
  <si>
    <t>virna-carneiro@hotmail.com</t>
  </si>
  <si>
    <t>Pedro Luiz de Souza</t>
  </si>
  <si>
    <t>Marcos Aurelio de Souza</t>
  </si>
  <si>
    <t>261817618-96</t>
  </si>
  <si>
    <t>blocksouza@yahoo.com.br</t>
  </si>
  <si>
    <t>Rafael Jardim de Carvalho</t>
  </si>
  <si>
    <t>Nelio Bruno de Carvalho Filho</t>
  </si>
  <si>
    <t>127667668-98</t>
  </si>
  <si>
    <t>nelio.bruno@yahoo.com.br</t>
  </si>
  <si>
    <t>Raquel Szilagy Pinto</t>
  </si>
  <si>
    <t>Peterson Baptista Pinto</t>
  </si>
  <si>
    <t>048518728-01</t>
  </si>
  <si>
    <t>meire.szilagy@gmail.com</t>
  </si>
  <si>
    <t>Samuel Santana de Novaes</t>
  </si>
  <si>
    <t>Salomão Santos de Novaes</t>
  </si>
  <si>
    <t>089231778-73</t>
  </si>
  <si>
    <t>salomaonovaes8@gmail.com</t>
  </si>
  <si>
    <t>Vagner Felipe Marinho de Paula</t>
  </si>
  <si>
    <t>Vagner Roberto Dias de Paula</t>
  </si>
  <si>
    <t>268545498-50</t>
  </si>
  <si>
    <t>vagner.roberto1977@hotmail.com</t>
  </si>
  <si>
    <t>Victor Ornelas Gonçalves</t>
  </si>
  <si>
    <t xml:space="preserve">1º Ensino Médio 112  </t>
  </si>
  <si>
    <t>Ana Luiza Vinhóz Aguiar de Carvalho</t>
  </si>
  <si>
    <t>Daniel Reis Kodama Marega</t>
  </si>
  <si>
    <t>Gabriela Pereira da Costa</t>
  </si>
  <si>
    <t>Quiteria da Silva Carmo</t>
  </si>
  <si>
    <t>014559199-93</t>
  </si>
  <si>
    <t>kikacarmo@yahoo.com.br</t>
  </si>
  <si>
    <t>Gabrielle Lopes Soares</t>
  </si>
  <si>
    <t>Mirian Lopes Soares</t>
  </si>
  <si>
    <t>247696128-00</t>
  </si>
  <si>
    <t>mirian.lopes@globalempregos.com.br</t>
  </si>
  <si>
    <t>Gustavo Ramos de Souza Silva</t>
  </si>
  <si>
    <t>Iris Santana Freitas</t>
  </si>
  <si>
    <t>Maria Veronice Mendes de Santana</t>
  </si>
  <si>
    <t>568140545-15</t>
  </si>
  <si>
    <t>veronicesantana2@gmail.com</t>
  </si>
  <si>
    <t>Júlia Braga da Fontoura</t>
  </si>
  <si>
    <t>Ivone Braga da Fontoura</t>
  </si>
  <si>
    <t>149198218-75</t>
  </si>
  <si>
    <t>ivone.fany@hotmail.com</t>
  </si>
  <si>
    <t>Kawany Lima Assis de Almeida</t>
  </si>
  <si>
    <t>Fabio Alves de Almeida</t>
  </si>
  <si>
    <t>269241868-90</t>
  </si>
  <si>
    <t>fabiodfc12@gmail.com</t>
  </si>
  <si>
    <t>Leonardo Gabriel Simões</t>
  </si>
  <si>
    <t>Clivanir Aparecida Rosa Simões</t>
  </si>
  <si>
    <t>165947728-05</t>
  </si>
  <si>
    <t>crika.simoes@hotmail.com</t>
  </si>
  <si>
    <t>Levy Chaves Araujo</t>
  </si>
  <si>
    <t>Scheila Chaves Machado</t>
  </si>
  <si>
    <t>268534588-42</t>
  </si>
  <si>
    <t>scheilam@hotmail.com</t>
  </si>
  <si>
    <t>Lucas Guimarães Almeida</t>
  </si>
  <si>
    <t>Silvia Leticia Teixeira Guimarães Almeida</t>
  </si>
  <si>
    <t>185572578-99</t>
  </si>
  <si>
    <t>silvia@graficaelyon.com.br</t>
  </si>
  <si>
    <t>Lucas Thallys da Silva Duarte</t>
  </si>
  <si>
    <t>Joseli da Silva Duarte</t>
  </si>
  <si>
    <t>384786618-40</t>
  </si>
  <si>
    <t>josyduarte453@gmail.com</t>
  </si>
  <si>
    <t>Maria Eduarda Oliveira Silva</t>
  </si>
  <si>
    <t>Lucia Roberta Pires de Oliveira</t>
  </si>
  <si>
    <t>214098968-62</t>
  </si>
  <si>
    <t>tagma.service@hotmail.com</t>
  </si>
  <si>
    <t>Leila Fernanda Vieira Monteiro</t>
  </si>
  <si>
    <t>206301498-10</t>
  </si>
  <si>
    <t>monteiroleila488@gmail.com</t>
  </si>
  <si>
    <t>Rafael do Vale Medeiros</t>
  </si>
  <si>
    <t>Fernando Rocha Medeiros</t>
  </si>
  <si>
    <t>196519138-00</t>
  </si>
  <si>
    <t>fernando_rocha50@hotmail.com</t>
  </si>
  <si>
    <t>Rebeca de Carvalho Saran Godoy</t>
  </si>
  <si>
    <t>Leticia Ribeiro de Carvalho Saran Godoy</t>
  </si>
  <si>
    <t>177068208-23</t>
  </si>
  <si>
    <t>leticiarcsgodoy@gmail.com</t>
  </si>
  <si>
    <t>Samuel Felipe de Jesus Dias</t>
  </si>
  <si>
    <t>Gabriely de Jesus Coly Dias</t>
  </si>
  <si>
    <t>275007038-48</t>
  </si>
  <si>
    <t>gabriely.dias@eurobike.com.br</t>
  </si>
  <si>
    <t>Sofia Coutinho do Nascimento</t>
  </si>
  <si>
    <t>Carlos Alberto do Nascimento</t>
  </si>
  <si>
    <t>439148107-34</t>
  </si>
  <si>
    <t>carlos.nascimento@thomsonreuters.com</t>
  </si>
  <si>
    <t>Stephany Ferreira Canno</t>
  </si>
  <si>
    <t>Luciana Ferreira Miotta Canno</t>
  </si>
  <si>
    <t>254717358-11</t>
  </si>
  <si>
    <t>luciana-canno@hotmail.com</t>
  </si>
  <si>
    <t>Tiffany Carvalho Santos</t>
  </si>
  <si>
    <t>Urias Muñoz Rojas Junior</t>
  </si>
  <si>
    <t xml:space="preserve">1º Ensino Médio 113  </t>
  </si>
  <si>
    <t>Camille Nunes de Lima</t>
  </si>
  <si>
    <t>Fernando Antonio de Lima Neto</t>
  </si>
  <si>
    <t>009584454-60</t>
  </si>
  <si>
    <t>fernandolimaneto@gmail.com</t>
  </si>
  <si>
    <t>Clarice da Cunha Silva</t>
  </si>
  <si>
    <t>Flavio Ferreira da Silva</t>
  </si>
  <si>
    <t>040421614-56</t>
  </si>
  <si>
    <t>flavioferreira.sp@hotmail.com</t>
  </si>
  <si>
    <t>Edu Eder Batagelo Rodrigues Carvalho</t>
  </si>
  <si>
    <t>Esther Cicero Zamaro</t>
  </si>
  <si>
    <t>João Batista Zamaro Filho</t>
  </si>
  <si>
    <t>340411138-90</t>
  </si>
  <si>
    <t>jzamaro99@gmail.com</t>
  </si>
  <si>
    <t>Felipe Rissato de Araujo</t>
  </si>
  <si>
    <t>Marcia Aparecida Rissato de Araujo</t>
  </si>
  <si>
    <t>104405438-78</t>
  </si>
  <si>
    <t>marjpfe@gmail.com</t>
  </si>
  <si>
    <t>Gabriel Facci Pracanica</t>
  </si>
  <si>
    <t>Felipe Paschoal Pracanica</t>
  </si>
  <si>
    <t>316058438-06</t>
  </si>
  <si>
    <t>pri.fp@hotmail.com</t>
  </si>
  <si>
    <t>Gabriel Nathan de Sousa Alves</t>
  </si>
  <si>
    <t>Adriana de Sousa Santos</t>
  </si>
  <si>
    <t>270901938-88</t>
  </si>
  <si>
    <t>adriana.dsousa@outlook.com</t>
  </si>
  <si>
    <t>Gabriela Nogueira Pereira</t>
  </si>
  <si>
    <t>Ricardo Jose Pereira</t>
  </si>
  <si>
    <t>128143838-33</t>
  </si>
  <si>
    <t>rjppereira33@gmail.com</t>
  </si>
  <si>
    <t>Gustavo Pierami Dias Raineri</t>
  </si>
  <si>
    <t>Katia Kelli Lima Dias Raineri</t>
  </si>
  <si>
    <t>320665248-08</t>
  </si>
  <si>
    <t>katiadoces@gmail.com</t>
  </si>
  <si>
    <t>Isabel de Barros Monteiro</t>
  </si>
  <si>
    <t>Glauce de Barros Monteiro</t>
  </si>
  <si>
    <t>162865608-58</t>
  </si>
  <si>
    <t>rmsmonteiro@outlook.com</t>
  </si>
  <si>
    <t>João Pedro da Conceição Zandomingo</t>
  </si>
  <si>
    <t>Joaquim Mendonça Ribeiro Taveira</t>
  </si>
  <si>
    <t>Nathalia Mendonça Ribeiro dos Santos</t>
  </si>
  <si>
    <t>218417428-99</t>
  </si>
  <si>
    <t>nathimendonca@hotmail.com</t>
  </si>
  <si>
    <t>Larissa da Cruz de Souza</t>
  </si>
  <si>
    <t>Adeilza da Cruz de Souza</t>
  </si>
  <si>
    <t>268236658-90</t>
  </si>
  <si>
    <t>adeilzacruz@gmail.com</t>
  </si>
  <si>
    <t>Larissa de Araujo Lima</t>
  </si>
  <si>
    <t>Levi dos Santos Lima</t>
  </si>
  <si>
    <t>129634558-01</t>
  </si>
  <si>
    <t>levislimavendas@gmail.com</t>
  </si>
  <si>
    <t>Laura Alves de Carvalho</t>
  </si>
  <si>
    <t>Eliede Pedreira Alves de Carvalho</t>
  </si>
  <si>
    <t>171439028-45</t>
  </si>
  <si>
    <t>eliede.carvalho@gmail.com</t>
  </si>
  <si>
    <t>Marina Ordonio Bongiovani</t>
  </si>
  <si>
    <t>Matheus Nogaroli Hildebrand</t>
  </si>
  <si>
    <t>Pedro Henryque Casimiro dos Santos</t>
  </si>
  <si>
    <t>Nilson Francelino dos Santos</t>
  </si>
  <si>
    <t>076378498-21</t>
  </si>
  <si>
    <t>11 45736324</t>
  </si>
  <si>
    <t>nilson659@gmail.com</t>
  </si>
  <si>
    <t>Rafael de Campos Naleto Filho</t>
  </si>
  <si>
    <t>Rhaíssa Pecora Ribeiro</t>
  </si>
  <si>
    <t>Adriana Pecora Ribeiro</t>
  </si>
  <si>
    <t>176882428-27</t>
  </si>
  <si>
    <t>apecora@carvalhorodrigues.com.br</t>
  </si>
  <si>
    <t>Richard Shalon de Paula Souza</t>
  </si>
  <si>
    <t>Ana Carolina da Silva Carrion</t>
  </si>
  <si>
    <t>Evangelaine da Silva Carrion</t>
  </si>
  <si>
    <t>278394898-26</t>
  </si>
  <si>
    <t>evangelaine@hotmail.com</t>
  </si>
  <si>
    <t>Anna Clara Ribeiro Gaidies</t>
  </si>
  <si>
    <t>Cristiane Ribeiro da Silva</t>
  </si>
  <si>
    <t>146652238-07</t>
  </si>
  <si>
    <t>cris_sucesso@hotmail.com</t>
  </si>
  <si>
    <t>Beatriz Borges de Melo</t>
  </si>
  <si>
    <t>Daniel Ribeiro Melo</t>
  </si>
  <si>
    <t>Jeniffer Cristina Ribeiro Melo</t>
  </si>
  <si>
    <t>227855268-64</t>
  </si>
  <si>
    <t>cristina_jeny@yahoo.com.br</t>
  </si>
  <si>
    <t>David Reis Zafalon</t>
  </si>
  <si>
    <t>Enzo de Arcanjo Guerrero</t>
  </si>
  <si>
    <t>Alessandra Monteiro de Arcanjo Guerrero</t>
  </si>
  <si>
    <t>117660898-36</t>
  </si>
  <si>
    <t>lezinha1973@msn.com</t>
  </si>
  <si>
    <t>Gabriel Alves Maribondo</t>
  </si>
  <si>
    <t>Marlene Oliveira Maribondo</t>
  </si>
  <si>
    <t>124006658-93</t>
  </si>
  <si>
    <t>maralves@uol.com.br</t>
  </si>
  <si>
    <t>Gabriel Jardim de Carvalho</t>
  </si>
  <si>
    <t>Gabrielly Ayres Gomes</t>
  </si>
  <si>
    <t>Dayane Santana Ayres</t>
  </si>
  <si>
    <t>401182338-40</t>
  </si>
  <si>
    <t>day-ayres@hotmail.com</t>
  </si>
  <si>
    <t>Giovanna Alves Toni</t>
  </si>
  <si>
    <t>Glaucia Alves dos Santos Toni</t>
  </si>
  <si>
    <t>270970028-08</t>
  </si>
  <si>
    <t>gasantos@usp.br</t>
  </si>
  <si>
    <t>Guilherme Matheus Magalhães Almeida</t>
  </si>
  <si>
    <t>Márcia Valéria Magalhães Almeida</t>
  </si>
  <si>
    <t>116559888-40</t>
  </si>
  <si>
    <t>Júlia Frisanco de Sousa</t>
  </si>
  <si>
    <t>Elieser Zinelio de Sousa</t>
  </si>
  <si>
    <t>085642988-05</t>
  </si>
  <si>
    <t>ezsousa28@gmail.com</t>
  </si>
  <si>
    <t>Larissa Aparecida Simões</t>
  </si>
  <si>
    <t>Laura Valle Garcia de Oliveira</t>
  </si>
  <si>
    <t>Maria Regiane de Oliveira Valle</t>
  </si>
  <si>
    <t>168139468-54</t>
  </si>
  <si>
    <t>regiane.valle@hotmail.com</t>
  </si>
  <si>
    <t>Leonardo Batista</t>
  </si>
  <si>
    <t>Lucas Santos Duarte</t>
  </si>
  <si>
    <t>Ricardo Duarte</t>
  </si>
  <si>
    <t>278722108-43</t>
  </si>
  <si>
    <t>rduarte666@hotmail.com</t>
  </si>
  <si>
    <t>Marcos Alexandre Prado da Cruz</t>
  </si>
  <si>
    <t>Alan Rodrigo Batista da Cruz</t>
  </si>
  <si>
    <t>330052588-82</t>
  </si>
  <si>
    <t>alanrcruz84@gmail.com</t>
  </si>
  <si>
    <t>Maria Eduarda Mayumi Sato</t>
  </si>
  <si>
    <t>Rosemeire Cassia Perez Sato</t>
  </si>
  <si>
    <t>101048038-35</t>
  </si>
  <si>
    <t>rosemeirecpsato@gmail.com</t>
  </si>
  <si>
    <t>Martin Lucas Soares dos Santos</t>
  </si>
  <si>
    <t>Miriam Luciana Soares dos Santos</t>
  </si>
  <si>
    <t>283378298-50</t>
  </si>
  <si>
    <t>miryluck@hotmail.com</t>
  </si>
  <si>
    <t>Mayra de Oliveira Ribeiro</t>
  </si>
  <si>
    <t>Márcia Bernardo de Oliveira</t>
  </si>
  <si>
    <t>972689764-53</t>
  </si>
  <si>
    <t>marcia.oliveira@cnscalcados.com.br</t>
  </si>
  <si>
    <t>Rodrigo Matos Freire</t>
  </si>
  <si>
    <t>Shirlene Rodrigues Matos</t>
  </si>
  <si>
    <t>305951498-47</t>
  </si>
  <si>
    <t>shimatos@yahoo.com.br</t>
  </si>
  <si>
    <t>Thiago Paliares Malavazi</t>
  </si>
  <si>
    <t>Gesiane Cristina Paliares</t>
  </si>
  <si>
    <t>268585168-24</t>
  </si>
  <si>
    <t>gepaliares@hotmail.com</t>
  </si>
  <si>
    <t>Alexandre Robson Batista da Silva Filho</t>
  </si>
  <si>
    <t xml:space="preserve">2º Ensino Médio 121  </t>
  </si>
  <si>
    <t>André Lins de Moura Borges</t>
  </si>
  <si>
    <t>Claudio Pereira Borges</t>
  </si>
  <si>
    <t>061375658-40</t>
  </si>
  <si>
    <t>cpbprges@gmail.com</t>
  </si>
  <si>
    <t>Arthur Derame Moraes Isoppi</t>
  </si>
  <si>
    <t>Beatriz Zavatti Silva</t>
  </si>
  <si>
    <t>Patricia Zavatti Silva</t>
  </si>
  <si>
    <t>291454048-52</t>
  </si>
  <si>
    <t>patyzavatti@gmail.com</t>
  </si>
  <si>
    <t>Bianca Orquiza Pescuma</t>
  </si>
  <si>
    <t>Carlos Alberto Pescuma</t>
  </si>
  <si>
    <t>134513698-69</t>
  </si>
  <si>
    <t>cap1409@hotmail.com</t>
  </si>
  <si>
    <t>Bruno Trugillo Lima Correia</t>
  </si>
  <si>
    <t>Patricia Trugillo Lima Correia</t>
  </si>
  <si>
    <t>294350748-20</t>
  </si>
  <si>
    <t>fpbtrugillo@gmail.com</t>
  </si>
  <si>
    <t>Enzo Macias</t>
  </si>
  <si>
    <t>Ana Cristina Macias</t>
  </si>
  <si>
    <t>029170787-40</t>
  </si>
  <si>
    <t>ana.cristina@mamibistrot.com.br</t>
  </si>
  <si>
    <t>Enzo Von Sohsten Ribeiro de Almeida</t>
  </si>
  <si>
    <t>Bruno Carlos Braz de Almeida</t>
  </si>
  <si>
    <t>300066848-90</t>
  </si>
  <si>
    <t>bruno.brazalmeida@gmail.com</t>
  </si>
  <si>
    <t>Felipe Ricardo Mendes da Silva</t>
  </si>
  <si>
    <t>Aparecida Camilo Pereira Mendes</t>
  </si>
  <si>
    <t>177129428-03</t>
  </si>
  <si>
    <t>aparecidacamilo2@gmail.com</t>
  </si>
  <si>
    <t>Gabriel Cintra Alves da Silva</t>
  </si>
  <si>
    <t>Iris Pisok Bellissimo</t>
  </si>
  <si>
    <t>Simone de Lima Pisok</t>
  </si>
  <si>
    <t>255675658-60</t>
  </si>
  <si>
    <t>spisok@hotmail.com</t>
  </si>
  <si>
    <t>Isabelli Lucas Camilio</t>
  </si>
  <si>
    <t>Jhonata Vinicios Gomes de Melo</t>
  </si>
  <si>
    <t>João Guilherme Reis Silva</t>
  </si>
  <si>
    <t>Júlia Fernandes de Melo</t>
  </si>
  <si>
    <t>Laura Thier Temoteo</t>
  </si>
  <si>
    <t>Gizele Cristina Thier Temoteo</t>
  </si>
  <si>
    <t>020838889-36</t>
  </si>
  <si>
    <t>Leonardo Marques do Nascimento</t>
  </si>
  <si>
    <t>Elaine Marques Gonçalves do Nascimento</t>
  </si>
  <si>
    <t>200041048-03</t>
  </si>
  <si>
    <t>elaine_neonatal@hotmail.com</t>
  </si>
  <si>
    <t>Leonardo Sampaio de Lima</t>
  </si>
  <si>
    <t>Tihane da Silva Sampaio</t>
  </si>
  <si>
    <t>134477568-37</t>
  </si>
  <si>
    <t>rlttihanesampaio@gmail.com</t>
  </si>
  <si>
    <t>Lucas Bastos Perez</t>
  </si>
  <si>
    <t>Aldimária Lustosa Bastos</t>
  </si>
  <si>
    <t>996327805-15</t>
  </si>
  <si>
    <t>aldi.lustosa@gmail.com</t>
  </si>
  <si>
    <t>Lucas Hashiguti de Castro</t>
  </si>
  <si>
    <t>Sidney Azevedo de Castro</t>
  </si>
  <si>
    <t>462072791-15</t>
  </si>
  <si>
    <t>sidgava@gmail.com</t>
  </si>
  <si>
    <t>Maria Luizza Ramalho</t>
  </si>
  <si>
    <t>Maria Madalena Pedrosa Ramalho</t>
  </si>
  <si>
    <t>140895948-80</t>
  </si>
  <si>
    <t>du.augusto01@gmail.com</t>
  </si>
  <si>
    <t>Milena Reis Rodrigues</t>
  </si>
  <si>
    <t>Gisele Reis Rodrigues</t>
  </si>
  <si>
    <t>294910758-37</t>
  </si>
  <si>
    <t>gireisrodrigues@yahoo.com</t>
  </si>
  <si>
    <t>Nathalia Durigon e Silva</t>
  </si>
  <si>
    <t>Claudia Durigon Silva</t>
  </si>
  <si>
    <t>205832708-08</t>
  </si>
  <si>
    <t>claudiadurigon23@gmail.com</t>
  </si>
  <si>
    <t>Nicole Oliveira Silva</t>
  </si>
  <si>
    <t>Otavio Henrique de Melo Silva</t>
  </si>
  <si>
    <t>Eraldo Oliveira de Melo</t>
  </si>
  <si>
    <t>328153758-85</t>
  </si>
  <si>
    <t>eraldo.oliveirademelo@gmail.com</t>
  </si>
  <si>
    <t>Patricia Simões Ramos</t>
  </si>
  <si>
    <t>Altenora Simões Ramos</t>
  </si>
  <si>
    <t>139852078-01</t>
  </si>
  <si>
    <t>altenora.ramos@hotmail.com</t>
  </si>
  <si>
    <t>Pietra Santana da Silva</t>
  </si>
  <si>
    <t>Daniela Santana de Andrade</t>
  </si>
  <si>
    <t>325394968-06</t>
  </si>
  <si>
    <t>danielaandradi@gmail.com</t>
  </si>
  <si>
    <t>Priscila Conceição Santiago</t>
  </si>
  <si>
    <t>Radija Conceição Santiago</t>
  </si>
  <si>
    <t>504463805-63</t>
  </si>
  <si>
    <t>radija.santiago@yahoo.com.br</t>
  </si>
  <si>
    <t>Raissa Pereira Gonçalves</t>
  </si>
  <si>
    <t>Rebeca Sousa Bachette Viana</t>
  </si>
  <si>
    <t>Renan da Silva Bonfim</t>
  </si>
  <si>
    <t>Roberta Alexandra da Silva Pinheiro</t>
  </si>
  <si>
    <t>Francisco Valgleci Pinheiro de Lemos</t>
  </si>
  <si>
    <t>122486733-53</t>
  </si>
  <si>
    <t>valgleci@uol.com.br</t>
  </si>
  <si>
    <t>Thamires Thomaz Campos de Souza</t>
  </si>
  <si>
    <t>Victória Mariana Rodrigues da Silva</t>
  </si>
  <si>
    <t>Denise Quirino da Silva</t>
  </si>
  <si>
    <t>351908808-85</t>
  </si>
  <si>
    <t>denisequirino1@gmail.com</t>
  </si>
  <si>
    <t>Anna Gabriela Silva Daniel</t>
  </si>
  <si>
    <t xml:space="preserve">2º Ensino Médio 122  </t>
  </si>
  <si>
    <t>Simone da Silva</t>
  </si>
  <si>
    <t>125797908-61</t>
  </si>
  <si>
    <t>drasimonesilva@hotmail.com</t>
  </si>
  <si>
    <t>Arthur Alejandro Adriano Prado</t>
  </si>
  <si>
    <t>Arthur de Oliveira Pio</t>
  </si>
  <si>
    <t>217035598-78</t>
  </si>
  <si>
    <t>kellytinaoliveira82@gmail.com</t>
  </si>
  <si>
    <t>Ayla Pinto Soares</t>
  </si>
  <si>
    <t>Rosana Pinto Soares</t>
  </si>
  <si>
    <t>092050578-35</t>
  </si>
  <si>
    <t>zeza0e9@gmail.com</t>
  </si>
  <si>
    <t>Carolina Gomes Ivoglo</t>
  </si>
  <si>
    <t>Carolina Miyuki Kondo</t>
  </si>
  <si>
    <t>Catarina Gimenes Pires</t>
  </si>
  <si>
    <t>Rita de Cassia de Alencar Pires Fernandes</t>
  </si>
  <si>
    <t>158128178-12</t>
  </si>
  <si>
    <t>rideca.pires@hotmail.com</t>
  </si>
  <si>
    <t>Caynã Zaniquelli Martins</t>
  </si>
  <si>
    <t>Emanuelli Rodrigues Coelho</t>
  </si>
  <si>
    <t>Magnolia Joaquim Neto</t>
  </si>
  <si>
    <t>089608148-65</t>
  </si>
  <si>
    <t>magda.neto@hotmail.com</t>
  </si>
  <si>
    <t>Giovanna Lucas Melgar</t>
  </si>
  <si>
    <t>Marcelo Melgar</t>
  </si>
  <si>
    <t>311696178-67</t>
  </si>
  <si>
    <t>marcelo@mmelgar.com.br</t>
  </si>
  <si>
    <t>Giovanni Chisco Santos Ribeiro</t>
  </si>
  <si>
    <t>Guilherme da Silva Maciel</t>
  </si>
  <si>
    <t>Fabia Elaine da Silva</t>
  </si>
  <si>
    <t>177020508-02</t>
  </si>
  <si>
    <t>fabia.123silva@gmail.com</t>
  </si>
  <si>
    <t>Guilherme Verrillo Peres</t>
  </si>
  <si>
    <t>Daniela Rodrigues Verrillo</t>
  </si>
  <si>
    <t>171442518-56</t>
  </si>
  <si>
    <t>nanyy_sp@hotmail.com</t>
  </si>
  <si>
    <t>Ivan Ferreira Monteiro Junior</t>
  </si>
  <si>
    <t>Hérica Alves Pereira Monteiro</t>
  </si>
  <si>
    <t>303460908-65</t>
  </si>
  <si>
    <t>hericaapm@yahoo.com.br</t>
  </si>
  <si>
    <t>Júlia Alves Piçarra</t>
  </si>
  <si>
    <t>Julianne Soares Liborio Jacobina</t>
  </si>
  <si>
    <t>Larissa Gabriella Guerlando</t>
  </si>
  <si>
    <t>Letícia Akemi Okamoto</t>
  </si>
  <si>
    <t>Denise Viude Okamoto</t>
  </si>
  <si>
    <t>271137148-46</t>
  </si>
  <si>
    <t>emassaru@gmail.com</t>
  </si>
  <si>
    <t>Livia Gomes de Souza</t>
  </si>
  <si>
    <t>Ricardo Antonio Francisco de Souza</t>
  </si>
  <si>
    <t>199898518-08</t>
  </si>
  <si>
    <t>aag31@bol.com.br</t>
  </si>
  <si>
    <t>Luiza Oliveira Martins</t>
  </si>
  <si>
    <t>134520428-04</t>
  </si>
  <si>
    <t>martinssi7772@gmail.com</t>
  </si>
  <si>
    <t>Mariah Eduarda Souza Gonçalves de Siqueira</t>
  </si>
  <si>
    <t>Mariana Luz Santos Teiszter</t>
  </si>
  <si>
    <t>Camila Rosa dos Santos</t>
  </si>
  <si>
    <t>362961668-26</t>
  </si>
  <si>
    <t>camilahectorteiszter1116@gmail.com</t>
  </si>
  <si>
    <t>Nicolas Lima Santos</t>
  </si>
  <si>
    <t>Nicole Macorin Almeida Martins</t>
  </si>
  <si>
    <t>Eber Almeida Martins</t>
  </si>
  <si>
    <t>146659688-02</t>
  </si>
  <si>
    <t>eberatrun@gmail.com</t>
  </si>
  <si>
    <t>Pedro Henrique Cavalcanti Pereira</t>
  </si>
  <si>
    <t>Juliana Cavalcanti Gomes Prete</t>
  </si>
  <si>
    <t>337585288-60</t>
  </si>
  <si>
    <t>julianacgprete@gmail.com</t>
  </si>
  <si>
    <t>Priscila Gabriele de Paiva Ramirez</t>
  </si>
  <si>
    <t>Rebecca Cicero Zamaro</t>
  </si>
  <si>
    <t>Rodrigo Kenshin Viana Matayoshi</t>
  </si>
  <si>
    <t>Joana Simone de Oliveira Viana</t>
  </si>
  <si>
    <t>464252253-00</t>
  </si>
  <si>
    <t>tataetete2009@hotmail.com</t>
  </si>
  <si>
    <t>Sergio Vinícius do Valle Menezes</t>
  </si>
  <si>
    <t>Sophia Barreto do Nascimento</t>
  </si>
  <si>
    <t>Almir Amaral do Nascimento</t>
  </si>
  <si>
    <t>438770605-87</t>
  </si>
  <si>
    <t>elisandra.casa@icloud.com</t>
  </si>
  <si>
    <t>Sophia Carvalho Santos</t>
  </si>
  <si>
    <t>Ivanete Oliveira de Carvalho</t>
  </si>
  <si>
    <t>134467288-48</t>
  </si>
  <si>
    <t>ivanete_75@hotmail.com</t>
  </si>
  <si>
    <t>Sophia Hipolito de Libreti</t>
  </si>
  <si>
    <t>Thomas Oliveira Borges</t>
  </si>
  <si>
    <t>Rogerio do Carmo Borges</t>
  </si>
  <si>
    <t>145577288-71</t>
  </si>
  <si>
    <t>rogerio.borges@smartslg.com.br</t>
  </si>
  <si>
    <t>Alvaro Luiz Marcolino da Costa</t>
  </si>
  <si>
    <t xml:space="preserve">2º Ensino Médio 123  </t>
  </si>
  <si>
    <t>Amanda Vale de Nogueira</t>
  </si>
  <si>
    <t>Ana Cecília Di Roberto Sechini</t>
  </si>
  <si>
    <t>Celso Antonio Sechini</t>
  </si>
  <si>
    <t>935932608-91</t>
  </si>
  <si>
    <t>sechini@terra.com.br</t>
  </si>
  <si>
    <t>Andreza Santos Nascimento</t>
  </si>
  <si>
    <t>Anderson Pereira do Nascimento</t>
  </si>
  <si>
    <t>185479788-36</t>
  </si>
  <si>
    <t>Arthur Rodrigues Damasceno</t>
  </si>
  <si>
    <t>Claudemir Ferreira Damasceno</t>
  </si>
  <si>
    <t>107081878-03</t>
  </si>
  <si>
    <t>claudemirfd@terra.com.br</t>
  </si>
  <si>
    <t>Arthur Vieira Aquino</t>
  </si>
  <si>
    <t>Eduardo Molina Aquino</t>
  </si>
  <si>
    <t>124091058-40</t>
  </si>
  <si>
    <t>emolina70@yahoo.com.br</t>
  </si>
  <si>
    <t>Bruna Gabriele Lopes Oliveira</t>
  </si>
  <si>
    <t>Samuel Lopes Oliveira</t>
  </si>
  <si>
    <t>161490028-02</t>
  </si>
  <si>
    <t>samueloliveira.torre12@gmail.com</t>
  </si>
  <si>
    <t>Chiara de Jesus Damasceno</t>
  </si>
  <si>
    <t>Davi Oliveira de Jesus</t>
  </si>
  <si>
    <t>Enzo Nogaroli Hildebrand</t>
  </si>
  <si>
    <t>Felipe Negreiros Souza</t>
  </si>
  <si>
    <t>Gabriel Antonio Leite</t>
  </si>
  <si>
    <t>Elisete da Silva Leite Antonio</t>
  </si>
  <si>
    <t>189027418-69</t>
  </si>
  <si>
    <t>Gabriel Gonçalves Cesar</t>
  </si>
  <si>
    <t>Adolfina Katielle Gonçalves de Souza</t>
  </si>
  <si>
    <t>040669816-31</t>
  </si>
  <si>
    <t>katiellesouza@yahoo.com.br</t>
  </si>
  <si>
    <t>Gabriel Silva Fogaça</t>
  </si>
  <si>
    <t>Fabiola Rodrigues Fogaça da Silva Soares</t>
  </si>
  <si>
    <t>214734158-45</t>
  </si>
  <si>
    <t>fabiolarfogaca@yahoo.com.br</t>
  </si>
  <si>
    <t>Gabriel Zanelli Viana</t>
  </si>
  <si>
    <t>099699388-60</t>
  </si>
  <si>
    <t>rviana@prodam.sp.gov.br</t>
  </si>
  <si>
    <t>Giovanna Pereira Giovedi</t>
  </si>
  <si>
    <t>Rodrigo Mioti Giovedi</t>
  </si>
  <si>
    <t>350197858-81</t>
  </si>
  <si>
    <t>rodrigogiovedi87@gmail.com</t>
  </si>
  <si>
    <t>Guilherme Guimarães Valentim Souza</t>
  </si>
  <si>
    <t>Marcia Guimarães Valentim Souza</t>
  </si>
  <si>
    <t>265430978-92</t>
  </si>
  <si>
    <t>mgvsouza@yahoo.com.br</t>
  </si>
  <si>
    <t>Gustavo de Almeida Hildebrando</t>
  </si>
  <si>
    <t>Edna de Almeida</t>
  </si>
  <si>
    <t>128419548-11</t>
  </si>
  <si>
    <t>edna_massag@hotmail.com</t>
  </si>
  <si>
    <t>Isabella de Ana Xavier</t>
  </si>
  <si>
    <t>Aline de Ana e Silva</t>
  </si>
  <si>
    <t>364676668-95</t>
  </si>
  <si>
    <t>lisanedeana@yahoo.com.br</t>
  </si>
  <si>
    <t>Jonatas Silva Nagahama</t>
  </si>
  <si>
    <t>Maria Angela da Silva Nagahama</t>
  </si>
  <si>
    <t>143038248-10</t>
  </si>
  <si>
    <t>angelanag@hotmail.com</t>
  </si>
  <si>
    <t>Julia Amorim Marana Jeronimo</t>
  </si>
  <si>
    <t>Priscila Marana Vinko</t>
  </si>
  <si>
    <t>373750728-76</t>
  </si>
  <si>
    <t>fabio_vinko@hotmail.com</t>
  </si>
  <si>
    <t>Juliana Alexandrino Souza</t>
  </si>
  <si>
    <t>Kaiky Grossi Pereira</t>
  </si>
  <si>
    <t>Reinaldo Antonio Pereira</t>
  </si>
  <si>
    <t>136251118-88</t>
  </si>
  <si>
    <t>reinaldop717@gmail.com</t>
  </si>
  <si>
    <t>Luanna Aguiar Lopes dos Santos</t>
  </si>
  <si>
    <t>Rosiley Rocha Aguiar</t>
  </si>
  <si>
    <t>156348628-84</t>
  </si>
  <si>
    <t>Luiz Felipe Izumi</t>
  </si>
  <si>
    <t>Mariana Dantas do Nascimento</t>
  </si>
  <si>
    <t>Fernando Nascimento Souza</t>
  </si>
  <si>
    <t>125767168-57</t>
  </si>
  <si>
    <t>ferd_Aldeia@hotmail.com</t>
  </si>
  <si>
    <t>Marina Magalhães</t>
  </si>
  <si>
    <t>Matheus de Paulo Aguiar</t>
  </si>
  <si>
    <t>Janaina Luiza de Paulo Santos</t>
  </si>
  <si>
    <t>338594488-03</t>
  </si>
  <si>
    <t>janainavendas27@gmail.com</t>
  </si>
  <si>
    <t>Matheus Guilherme da Silva Castro</t>
  </si>
  <si>
    <t>Marineide Pereira da Silva Castro</t>
  </si>
  <si>
    <t>071398507-04</t>
  </si>
  <si>
    <t>julyac30@yahoo.com.br</t>
  </si>
  <si>
    <t>Matheus Mariano Formigone</t>
  </si>
  <si>
    <t>Fernando Fontes Formigone</t>
  </si>
  <si>
    <t>058123208-96</t>
  </si>
  <si>
    <t>valeriafmf@hotmail.com</t>
  </si>
  <si>
    <t>Miguel Svib Correa</t>
  </si>
  <si>
    <t>Nicolly Matos dos Santos</t>
  </si>
  <si>
    <t>Fabiana Matos de Jesus Santos</t>
  </si>
  <si>
    <t>288948328-21</t>
  </si>
  <si>
    <t>fabio.ferreira.d@hotmail.com</t>
  </si>
  <si>
    <t>Raissa Santos Borges</t>
  </si>
  <si>
    <t>Vitória Messias Prosdoskimis</t>
  </si>
  <si>
    <t>Marcos David Prosdoskimis</t>
  </si>
  <si>
    <t>283959848-55</t>
  </si>
  <si>
    <t>marcosdavidp@hotmail.com.br</t>
  </si>
  <si>
    <t>Yanni Peres Rodrigues</t>
  </si>
  <si>
    <t>Gleice Peres de Sousa</t>
  </si>
  <si>
    <t>949259761-68</t>
  </si>
  <si>
    <t>glperess@yahoo.com.br</t>
  </si>
  <si>
    <t xml:space="preserve">3º Ensino Médio 131  </t>
  </si>
  <si>
    <t xml:space="preserve">3º Ensino Médio 132  </t>
  </si>
  <si>
    <t>Coluna1</t>
  </si>
  <si>
    <t>V.BRUTO 24</t>
  </si>
  <si>
    <t>V.DESC. 24</t>
  </si>
  <si>
    <t>V.LIQ. 24</t>
  </si>
  <si>
    <t>% DIFER.</t>
  </si>
  <si>
    <t>DIF.DESCONTO</t>
  </si>
  <si>
    <t>Fernanda Secon Boone</t>
  </si>
  <si>
    <t>Lucca Fernandes Alexandrino</t>
  </si>
  <si>
    <t>Bryan Simões Carapiá de Lara</t>
  </si>
  <si>
    <t>Guilherme Mendes Justo Garcia</t>
  </si>
  <si>
    <t>Joaquim Santos Külh</t>
  </si>
  <si>
    <t>Maitê Souza Abreu</t>
  </si>
  <si>
    <t>Matheus Milanesi Marchetti</t>
  </si>
  <si>
    <t>Melissa Setha Coelho Lima</t>
  </si>
  <si>
    <t>Mell Monteiro Seabra Perini</t>
  </si>
  <si>
    <t>Valentina Rodrigues Barreiros Souza</t>
  </si>
  <si>
    <t>Bernardo Santiago Porfirio</t>
  </si>
  <si>
    <t>Ester Cristina Gonçalves Azevedo</t>
  </si>
  <si>
    <t>Gustavo Ferreira da Silva</t>
  </si>
  <si>
    <t>Isabella Fernandes Silva Barreto</t>
  </si>
  <si>
    <t>Leonardo Moreno Nascimento</t>
  </si>
  <si>
    <t>Luiza Miranda Trindade</t>
  </si>
  <si>
    <t>Maria Luisa Lopes Furlan</t>
  </si>
  <si>
    <t>Maythê Patzy Uluri da Silva</t>
  </si>
  <si>
    <t>Milena Crespo Costa</t>
  </si>
  <si>
    <t>Olívia de Ana Morais</t>
  </si>
  <si>
    <t>Ana Clara Martins Peres de Oliveira</t>
  </si>
  <si>
    <t>Arthur Ferreira</t>
  </si>
  <si>
    <t>Benício Ettore Rolim Ramalho</t>
  </si>
  <si>
    <t>Davi Ferreira Luz</t>
  </si>
  <si>
    <t>Eloá Amaral Queiros</t>
  </si>
  <si>
    <t>Felipe Dantas Rodrigues da Silva</t>
  </si>
  <si>
    <t>Gabrielle Setha Coelho Lima</t>
  </si>
  <si>
    <t>Heitor Monteiro Noda</t>
  </si>
  <si>
    <t>Luísa Rodrigues Lima</t>
  </si>
  <si>
    <t>Samuel Silva de Jesus e Sousa</t>
  </si>
  <si>
    <t>Vitor Araujo Padilha</t>
  </si>
  <si>
    <t>Yanna Laura Zamboni Clemente</t>
  </si>
  <si>
    <t>Adriel da Silva Castro</t>
  </si>
  <si>
    <t>Arthur Ramos Manholer</t>
  </si>
  <si>
    <t>Lívia Alexsander Primo</t>
  </si>
  <si>
    <t>Lívia Celani Paes</t>
  </si>
  <si>
    <t>Mighel dos Santos Gomes</t>
  </si>
  <si>
    <t>Samuel El Kadri da Silva</t>
  </si>
  <si>
    <t>Cecilia Vieira Lopes</t>
  </si>
  <si>
    <t>Clara Carvalho Pitombeira dos Santos</t>
  </si>
  <si>
    <t>Erick Oliveira Campos Vieira</t>
  </si>
  <si>
    <t>Gustavo Mendes Justo Garcia</t>
  </si>
  <si>
    <t>Helena Peziolo Alcântara Pimenta</t>
  </si>
  <si>
    <t>Leonardo Jun Oda Portieres</t>
  </si>
  <si>
    <t>Liz Silva Nascimento</t>
  </si>
  <si>
    <t>Lucas Rodrigues Garcia</t>
  </si>
  <si>
    <t>Betina Santos Beserra</t>
  </si>
  <si>
    <t>Carlos Roberto Porfirio</t>
  </si>
  <si>
    <t>Enzo Andrade de Melo</t>
  </si>
  <si>
    <t>Heitor Leal Quilelli</t>
  </si>
  <si>
    <t>Luiz Fernando Rodrigues Mendes</t>
  </si>
  <si>
    <t>Manuela da Silva Machado</t>
  </si>
  <si>
    <t>Maria Clara Xavier de Souza</t>
  </si>
  <si>
    <t>Maria Eduarda Ribeiro Denardi</t>
  </si>
  <si>
    <t>Saraí Fuentes Vázquez</t>
  </si>
  <si>
    <t>Sofhia Saori Hata Genonadio</t>
  </si>
  <si>
    <t>Alice Costa de Melo</t>
  </si>
  <si>
    <t>Beatriz Vitória Poleto</t>
  </si>
  <si>
    <t>Benjamin Fernandes de Araújo</t>
  </si>
  <si>
    <t>Benjamin Rabello Giaretton</t>
  </si>
  <si>
    <t>Emanuel Alves da Silva</t>
  </si>
  <si>
    <t>Julia Bastos Terra</t>
  </si>
  <si>
    <t>Lara Gomes Salgado</t>
  </si>
  <si>
    <t>Larissa Silva Rudrigues de Lima</t>
  </si>
  <si>
    <t>Lorenzo de Oliveira Pedroso</t>
  </si>
  <si>
    <t>Luca Savério Pinto Gomes</t>
  </si>
  <si>
    <t>Miguel Hernan Matos Marques</t>
  </si>
  <si>
    <t>Rebecca Rodrigues Ullrich</t>
  </si>
  <si>
    <t>Théo Hiroaki Duarte Imai</t>
  </si>
  <si>
    <t>Alice Bento Sousa</t>
  </si>
  <si>
    <t>Davi Valcezia Vaz de Lima</t>
  </si>
  <si>
    <t>Isadora Santana de Campos</t>
  </si>
  <si>
    <t>Isis Stathopoulos Ramos da Silva</t>
  </si>
  <si>
    <t>Julia Shalon Bezerra de Souza</t>
  </si>
  <si>
    <t>Larissa Antonella Silva Santos</t>
  </si>
  <si>
    <t>Lorenzo Garcia Sanches</t>
  </si>
  <si>
    <t>Lucca Alves Tamaro</t>
  </si>
  <si>
    <t>Maria Alice Guimarães de Barros</t>
  </si>
  <si>
    <t>Murilo Hideki Santos Totsugi</t>
  </si>
  <si>
    <t>Theo de Mariz Chagas</t>
  </si>
  <si>
    <t>Vitor Hugo da Silva Lourenço</t>
  </si>
  <si>
    <t>Yara Oliveira Rocha</t>
  </si>
  <si>
    <t>Alice Victória Lima Carvalho</t>
  </si>
  <si>
    <t>Anna Luiza Oliveira dos Santos</t>
  </si>
  <si>
    <t>Carlos Manoel de Carvalho Ferreira</t>
  </si>
  <si>
    <t>Daniel Henrique Silva Moreira Neves</t>
  </si>
  <si>
    <t>Diego Pereira de Mattos</t>
  </si>
  <si>
    <t>Felipe da Silva Santana</t>
  </si>
  <si>
    <t>Gael Rodrigues Mariano</t>
  </si>
  <si>
    <t>Hakim Santana do Nascimento</t>
  </si>
  <si>
    <t>Isadora Serafim Almeida</t>
  </si>
  <si>
    <t>Isadora Stathopoulos Ramos da Silva</t>
  </si>
  <si>
    <t>Kaleb da Silva Tavares</t>
  </si>
  <si>
    <t>Lis Trugillo Lima Cruka</t>
  </si>
  <si>
    <t>Lucas Valentim Silva do Nascimento</t>
  </si>
  <si>
    <t>Madalena Yatsuzuka de Oliveira</t>
  </si>
  <si>
    <t>Matheus Venancio Araujo</t>
  </si>
  <si>
    <t>Pedro Arthur Vieira Gonçalves</t>
  </si>
  <si>
    <t>Valentina Silva de Ávila</t>
  </si>
  <si>
    <t>Caleb Benjamin Bustillos Lima</t>
  </si>
  <si>
    <t>Davi Chiarelli Lima</t>
  </si>
  <si>
    <t>Laura Amaral Nascimento</t>
  </si>
  <si>
    <t>Alice de Souza Ribeiro</t>
  </si>
  <si>
    <t>Hadassa Castro Leonardo de Sena</t>
  </si>
  <si>
    <t>Heitor Pereira Alves</t>
  </si>
  <si>
    <t>João Lucas Romão Ferreira</t>
  </si>
  <si>
    <t>João Victor da Silva</t>
  </si>
  <si>
    <t>Laura Santos Monteiro</t>
  </si>
  <si>
    <t>Lorenzo Bergamini Ribas Lima</t>
  </si>
  <si>
    <t>Maria Luiza Novaes Ferreira</t>
  </si>
  <si>
    <t>Sarah Ayla Gomes de Sampaio</t>
  </si>
  <si>
    <t>Théo Silva Correia</t>
  </si>
  <si>
    <t>Alice Dontel Antunes</t>
  </si>
  <si>
    <t>Davi Esteves Oliveira</t>
  </si>
  <si>
    <t>Davi Gael Batista Gomes</t>
  </si>
  <si>
    <t>Gabriel Martins</t>
  </si>
  <si>
    <t>José Morales de Oliveira</t>
  </si>
  <si>
    <t>Luan Martins Corlett</t>
  </si>
  <si>
    <t>Manuella Akemi Urano Alves</t>
  </si>
  <si>
    <t>Sophia Silva Lemos dos Santos</t>
  </si>
  <si>
    <t>Yago Santana do Nascimento</t>
  </si>
  <si>
    <t>Alice Almeida Silva</t>
  </si>
  <si>
    <t>Julia Souza Gama</t>
  </si>
  <si>
    <t>Maria Luiza da Silva Ferreira</t>
  </si>
  <si>
    <t>Jorge Avila Costa</t>
  </si>
  <si>
    <t>Maria Luiza dos Santos Silva</t>
  </si>
  <si>
    <t>Miguel Vieira Mateos</t>
  </si>
  <si>
    <t>Pietro Motondon Ghilardi</t>
  </si>
  <si>
    <t>Raquel Maria Gonçalves Freixeda</t>
  </si>
  <si>
    <t>Valentina Garcia Portela</t>
  </si>
  <si>
    <t>Ana Clara Figueiredo Monti</t>
  </si>
  <si>
    <t>Miguel Rodrigues Freitas</t>
  </si>
  <si>
    <t>Mirella Almeida da Cunha Dias</t>
  </si>
  <si>
    <t>Pyetro Marcos Silva Gonçalves</t>
  </si>
  <si>
    <t>Arthur Figueiredo Souza</t>
  </si>
  <si>
    <t>Giovanna Mayumi Cordeiro</t>
  </si>
  <si>
    <t>Laura Vitória Silva do Nascimento</t>
  </si>
  <si>
    <t>Maria Clara Patornilio Cruz</t>
  </si>
  <si>
    <t>Miguel Rodrigues Pereira dos Santos</t>
  </si>
  <si>
    <t>Pyetra Caetano de Menezes</t>
  </si>
  <si>
    <t>Eduardo Cesar Borges</t>
  </si>
  <si>
    <t>Gabriel Brito Lourenço</t>
  </si>
  <si>
    <t>Isabella Martão Vasilian</t>
  </si>
  <si>
    <t>João Matheus de Lima Bitencourt</t>
  </si>
  <si>
    <t>Lorenzzo Rai Pessôa Januário Tentoni</t>
  </si>
  <si>
    <t>Maria Carolina Motta Egydio</t>
  </si>
  <si>
    <t>Adriely Magvis Garnica Claure</t>
  </si>
  <si>
    <t>Alice Novikovas Ikmadossian</t>
  </si>
  <si>
    <t>Giseli Ramos de Souza Silva</t>
  </si>
  <si>
    <t>Helena Duarte Osorio</t>
  </si>
  <si>
    <t>Laura Fernandes Alexandrino</t>
  </si>
  <si>
    <t>Raisa Isabella Valenzuela Sandoval</t>
  </si>
  <si>
    <t>Valentina Alves Cavalcante</t>
  </si>
  <si>
    <t>Amanda Lopes Brito</t>
  </si>
  <si>
    <t>Anna Clara Alves de Moura</t>
  </si>
  <si>
    <t>Anthony Bergamini Ribas de Araujo</t>
  </si>
  <si>
    <t>Bruno Silva Siqueira</t>
  </si>
  <si>
    <t>Davi Andrade Lisboa</t>
  </si>
  <si>
    <t>Eduardo Biagi Albuquerque</t>
  </si>
  <si>
    <t>Luana Miranda</t>
  </si>
  <si>
    <t>Maria Clara Mendes Francino</t>
  </si>
  <si>
    <t>Pedro Araújo de Oliveira</t>
  </si>
  <si>
    <t>Tiemi Kawano Manfrim</t>
  </si>
  <si>
    <t>Bernardo Ramos dos Santos</t>
  </si>
  <si>
    <t>Cauã Emanuel Soares Rodrigues</t>
  </si>
  <si>
    <t>Gabriel Castro Leonardo de Sena</t>
  </si>
  <si>
    <t>Heitor Lima de Souza</t>
  </si>
  <si>
    <t>Luan Felliphe Bezerra Duarte</t>
  </si>
  <si>
    <t>Pedro Henrique Gouveia do Nascimento</t>
  </si>
  <si>
    <t>Pedro Mariz Chagas</t>
  </si>
  <si>
    <t>Sophia Cardoso de Siqueira</t>
  </si>
  <si>
    <t>Manuela Carolina Miranda Quadros</t>
  </si>
  <si>
    <t>Maria Eduarda Silva Barros</t>
  </si>
  <si>
    <t>Mariana Alegres Gonçalves</t>
  </si>
  <si>
    <t>Matheus Matos Dias</t>
  </si>
  <si>
    <t>Sofia Maria El Kadri da Silva</t>
  </si>
  <si>
    <t>Sophia Fabiano de Abreu</t>
  </si>
  <si>
    <t>Wendell Gabriel Costa de Santana</t>
  </si>
  <si>
    <t>3pietro Dias Rodrigues</t>
  </si>
  <si>
    <t>Cristiano Ronaldo de Almeida Nakamoto</t>
  </si>
  <si>
    <t>Daniel Rodrigues dos Santos</t>
  </si>
  <si>
    <t>Isaac Magalhaes</t>
  </si>
  <si>
    <t>Lorena Cordeiro Chaves Fonseca</t>
  </si>
  <si>
    <t>Rafaella Moraes Oliveira</t>
  </si>
  <si>
    <t>Ana Júlia Gabriel Camargo</t>
  </si>
  <si>
    <t>Charles Gamaliel Zamboni Clemente</t>
  </si>
  <si>
    <t>Lorena Melo Nishimura</t>
  </si>
  <si>
    <t>Lorenna Ribeiro dos Santos</t>
  </si>
  <si>
    <t>Miguel Ferreira Luz</t>
  </si>
  <si>
    <t>Pedro Salles da Silva</t>
  </si>
  <si>
    <t>Danyel Oliveira Castro</t>
  </si>
  <si>
    <t>Igor Tiozzo Alecrim de Lima</t>
  </si>
  <si>
    <t>Irsael da Silva Lima</t>
  </si>
  <si>
    <t>Melissa Alves Galdino</t>
  </si>
  <si>
    <t>Miguel Otaviano Roxo</t>
  </si>
  <si>
    <t>Valentina Serafim Almeida</t>
  </si>
  <si>
    <t>Arthur do Espirito Santo Vieira</t>
  </si>
  <si>
    <t>Rafael Rodriguez Alves Silva</t>
  </si>
  <si>
    <t>Ana Elisa Scavazin Siqueira Neta</t>
  </si>
  <si>
    <t>Arthur Lins de Oliveira</t>
  </si>
  <si>
    <t>Artur Rodriguez Alves Silva</t>
  </si>
  <si>
    <t>Bryan Costa de Melo</t>
  </si>
  <si>
    <t>Catarina Cassimiro Gomes</t>
  </si>
  <si>
    <t>Davi Diniz Rego</t>
  </si>
  <si>
    <t>Emanuella Mariah Neves da Silva</t>
  </si>
  <si>
    <t>Fernanda dos Santos Bulhões</t>
  </si>
  <si>
    <t>Gustavo Alecsander Miralha Alves</t>
  </si>
  <si>
    <t>Isadora Albuquerque Theodoro</t>
  </si>
  <si>
    <t>Maria Carolina Ribeiro Denardi</t>
  </si>
  <si>
    <t>Miguel Villa Nova Carvalho de Sousa</t>
  </si>
  <si>
    <t>Pedro Teixeira Melo</t>
  </si>
  <si>
    <t>Denys Miguel Nunes de Jesus</t>
  </si>
  <si>
    <t>Gabriel Garcia Portela</t>
  </si>
  <si>
    <t>Heloisa Menha Souza</t>
  </si>
  <si>
    <t>Pietro Monteiro Ferreira Lima</t>
  </si>
  <si>
    <t>Tiago Jacob Radulov Cassiano</t>
  </si>
  <si>
    <t>Yoshuanne Emanuela Capitão</t>
  </si>
  <si>
    <t>Gabriel Hammoud de Godoy</t>
  </si>
  <si>
    <t>Lucas Esteves Oliveira</t>
  </si>
  <si>
    <t>Olívia Freire</t>
  </si>
  <si>
    <t>Samuel Eike da Silva Souza</t>
  </si>
  <si>
    <t>Samuel Rodrigues Pereira dos Santos</t>
  </si>
  <si>
    <t>Alice Arabella Garnica Claure</t>
  </si>
  <si>
    <t>Ana Clara Novikovas Ikmadossian</t>
  </si>
  <si>
    <t>Eduardo Azevedo</t>
  </si>
  <si>
    <t>Gabriel Neri Freire</t>
  </si>
  <si>
    <t>Isabella Azevedo Prado</t>
  </si>
  <si>
    <t>Rafaela Cavalcante de Holanda Santos</t>
  </si>
  <si>
    <t>Valentina Santos de Mattos</t>
  </si>
  <si>
    <t>Willians Messias Jaguszewski</t>
  </si>
  <si>
    <t>Yasmin Arantes Ramalho</t>
  </si>
  <si>
    <t>Giulia Paiva Leal</t>
  </si>
  <si>
    <t>Isabella de Oliveira Baccaro Cristaule</t>
  </si>
  <si>
    <t>João Victor Batista Andrade</t>
  </si>
  <si>
    <t>Laura Pimentel Sanchez</t>
  </si>
  <si>
    <t>Luiza Gozzi Bellotto</t>
  </si>
  <si>
    <t>Mariana Silva Manenti</t>
  </si>
  <si>
    <t>Millena da Silva Rodrigues Costa</t>
  </si>
  <si>
    <t>Alice Sevela Ferreira</t>
  </si>
  <si>
    <t>Gabriel Carvalho de Toledo Martins</t>
  </si>
  <si>
    <t>Giullio Carvalho Romano de Col</t>
  </si>
  <si>
    <t>João Marcos Virginio da Silva</t>
  </si>
  <si>
    <t>Mirella Felipe Araújo</t>
  </si>
  <si>
    <t>Pedro Silva Sapia</t>
  </si>
  <si>
    <t>Taina Coutinho Santana</t>
  </si>
  <si>
    <t>Abigail Julia Lima Junqueira</t>
  </si>
  <si>
    <t>Alice Nagahama Pinheiro</t>
  </si>
  <si>
    <t>Ana Beatriz Camargo Mazzo</t>
  </si>
  <si>
    <t>Catarina Costanzi de Moraes</t>
  </si>
  <si>
    <t>Iago Batista da Silva</t>
  </si>
  <si>
    <t>Julia Capelari da Silva</t>
  </si>
  <si>
    <t>Júllia Salles da Silva</t>
  </si>
  <si>
    <t>Letícia Martins Nascimento</t>
  </si>
  <si>
    <t>Miguel Pereira Leite Ferreira</t>
  </si>
  <si>
    <t>Raíssa Lima de Souza</t>
  </si>
  <si>
    <t>Sayuri Kawano Manfrim</t>
  </si>
  <si>
    <t>Vinicyus Gonçalves Borges</t>
  </si>
  <si>
    <t>Amanda Maria Marques Januario</t>
  </si>
  <si>
    <t>Julia Passos Araújo</t>
  </si>
  <si>
    <t>Felipe de Campos Silva</t>
  </si>
  <si>
    <t>Gabriella Caroliny de Oliveira</t>
  </si>
  <si>
    <t>Guilherme Garrido Pinto</t>
  </si>
  <si>
    <t>Julia Domingos Cardoso</t>
  </si>
  <si>
    <t>Letícia Amaral Machado</t>
  </si>
  <si>
    <t>Luiza Almeida Christensen</t>
  </si>
  <si>
    <t>Monaliza Borges Ferreira Rodrigues</t>
  </si>
  <si>
    <t>Beatriz Tarpinian Kis</t>
  </si>
  <si>
    <t>Gabriel Gelio Teixeira</t>
  </si>
  <si>
    <t>Isabella do Espirito Santo Vieira</t>
  </si>
  <si>
    <t>Joana Gomes Amaral</t>
  </si>
  <si>
    <t>Maria Fernanda de Almeida Veras</t>
  </si>
  <si>
    <t>Miguel Avila Costa</t>
  </si>
  <si>
    <t>Rafael Marcilio dos Santos Canteiro</t>
  </si>
  <si>
    <t>Taila de Almeida Nakamoto</t>
  </si>
  <si>
    <t>Victoria Basile de Souza</t>
  </si>
  <si>
    <t>Davi Santos Pereira</t>
  </si>
  <si>
    <t>Laura de Paulo Luiz Farias</t>
  </si>
  <si>
    <t>Miguel Costanzi de Moraes</t>
  </si>
  <si>
    <t>Priscylla Xavier Silva de Almeida</t>
  </si>
  <si>
    <t>Rebeca Lopes Feitor</t>
  </si>
  <si>
    <t>David Daniel Carneiro dos Santos</t>
  </si>
  <si>
    <t>Helena Maria Leocadio</t>
  </si>
  <si>
    <t>Maria Clara Sampaio dos Santos</t>
  </si>
  <si>
    <t>Beatriz Paulino Coutinho de Mello</t>
  </si>
  <si>
    <t>Isabelli Coutinho Santos</t>
  </si>
  <si>
    <t>Murilo Gonzaga Rodrigues</t>
  </si>
  <si>
    <t>Adriana Zago</t>
  </si>
  <si>
    <t>Beatriz Alves de Oliveira</t>
  </si>
  <si>
    <t>Laura Souza Rocha</t>
  </si>
  <si>
    <t>Anna Clara de Oliveira Lima Costa</t>
  </si>
  <si>
    <t>Beatriz da Silva Chagas</t>
  </si>
  <si>
    <t>Bernardo Matos Faria Lima</t>
  </si>
  <si>
    <t>Davi Rodrigues dos Santos</t>
  </si>
  <si>
    <t>Isabella Ximenez</t>
  </si>
  <si>
    <t>João Pedro de Oliveira Diniz</t>
  </si>
  <si>
    <t>Larissa Stephany Gonçalves Ribeiro</t>
  </si>
  <si>
    <t>Lucas Henrique Bastos Biazato</t>
  </si>
  <si>
    <t>Manuela Garcia</t>
  </si>
  <si>
    <t>Marcos Ronaldo Hollanda Rodrigues</t>
  </si>
  <si>
    <t>Maria Eduarda Ferraz Zaratin</t>
  </si>
  <si>
    <t>Mariana Alves Dutra</t>
  </si>
  <si>
    <t>Vitor Pessoa Pinheiro</t>
  </si>
  <si>
    <t>Lauanny Lima Donato</t>
  </si>
  <si>
    <t>Maria Eduarda dos Santos Sousa</t>
  </si>
  <si>
    <t>Radge Jacob Radulov Cassiano</t>
  </si>
  <si>
    <t>Ana Karolina Gouveia do Nascimento</t>
  </si>
  <si>
    <t>Davi Henrique Borges de Oliveira</t>
  </si>
  <si>
    <t>Guilherme Grossi de Oliveira</t>
  </si>
  <si>
    <t>Isabelle de Andrade Bianchini</t>
  </si>
  <si>
    <t>Julia Akiko Feliciano Pereira</t>
  </si>
  <si>
    <t>Matheus Esteves Oliveira</t>
  </si>
  <si>
    <t>Matheus Henrique Silva Santos</t>
  </si>
  <si>
    <t>Pedro Peziolo Alcântara Pimenta</t>
  </si>
  <si>
    <t>Victoria Ayumi Cordeiro</t>
  </si>
  <si>
    <t>Beatriz Rosa de Souza</t>
  </si>
  <si>
    <t>Gloria Maria Rodrigues Moura</t>
  </si>
  <si>
    <t>João Pedro de Oliveira Fernandes</t>
  </si>
  <si>
    <t>Leonardo Falcão Valenzuela Sandoval</t>
  </si>
  <si>
    <t>Maria Eduarda Froes Campos</t>
  </si>
  <si>
    <t>Monick Asatsuma Trumpauskas</t>
  </si>
  <si>
    <t>Artur Lins Siqueira</t>
  </si>
  <si>
    <t>Daniela Quelita Sousa Ribeiro</t>
  </si>
  <si>
    <t>Gabriela Yonah Pires de Arruda</t>
  </si>
  <si>
    <t>Giovanni Paiva da Costa</t>
  </si>
  <si>
    <t>Henrique Veiga Afonso Silva</t>
  </si>
  <si>
    <t>Livia Pego da Silva</t>
  </si>
  <si>
    <t>Miguel Moreira Nunes</t>
  </si>
  <si>
    <t>Verônica Ribeiro dos Santos</t>
  </si>
  <si>
    <t>Ana Clara Pereira Sá</t>
  </si>
  <si>
    <t>Augusto Ribeiro Pereira</t>
  </si>
  <si>
    <t>Beatriz Pereira Sá</t>
  </si>
  <si>
    <t>Clara Ribeiro Pereira</t>
  </si>
  <si>
    <t>Cristian Ferreira de Oliveira</t>
  </si>
  <si>
    <t>Davi Alves Gallo</t>
  </si>
  <si>
    <t>Davi Eugenio da Silva</t>
  </si>
  <si>
    <t>Eduardo Romeiro Cantelli</t>
  </si>
  <si>
    <t>Emanuelle Santos de Moraes</t>
  </si>
  <si>
    <t>Fellipe de Sousa Costa</t>
  </si>
  <si>
    <t>Gabriel Montilia Martão</t>
  </si>
  <si>
    <t>Giovana Costa Guidolim</t>
  </si>
  <si>
    <t>Guilherme Biagi Albuquerque</t>
  </si>
  <si>
    <t>Heitor Monteiro Julião</t>
  </si>
  <si>
    <t>João Pedro Antunes Teixeira Pinto</t>
  </si>
  <si>
    <t>Lorrane Lyndsey Xismenes Silva</t>
  </si>
  <si>
    <t>Lucas Gozzi Bellotto</t>
  </si>
  <si>
    <t>Lucas Silva de Almeida</t>
  </si>
  <si>
    <t>Manuela Ribeiro Scofield</t>
  </si>
  <si>
    <t>Maria Alice Antunes Rodrigues</t>
  </si>
  <si>
    <t>Maria Eduarda Silva Rocha</t>
  </si>
  <si>
    <t>Matheus dos Anjos Turolla</t>
  </si>
  <si>
    <t>Miguel Fausto Arantes Ramalho</t>
  </si>
  <si>
    <t>Yasmin Solovjevas</t>
  </si>
  <si>
    <t>Yuri Araujo Torres Leão</t>
  </si>
  <si>
    <t>Amanda Tiemi Leal</t>
  </si>
  <si>
    <t>Arthur Jose Marques Januario</t>
  </si>
  <si>
    <t>Cristians Leonardo Rosales Rodriguez</t>
  </si>
  <si>
    <t>Felipe Lopes Furlan</t>
  </si>
  <si>
    <t>Guilherme Perez de Lima</t>
  </si>
  <si>
    <t>Gustavo Almeida Simões</t>
  </si>
  <si>
    <t>Gustavo Freitas Tavares</t>
  </si>
  <si>
    <t>Isabela de Brito Silva</t>
  </si>
  <si>
    <t>Isabelly da Silva Felix Pereira Teixeira</t>
  </si>
  <si>
    <t>João Vitor Rocha Amorim</t>
  </si>
  <si>
    <t>Julia Arruda Oliveira</t>
  </si>
  <si>
    <t>Julia Gabriele Sousa Bernardino</t>
  </si>
  <si>
    <t>Kaique dos Anjos Alves</t>
  </si>
  <si>
    <t>Matheus Silva Abdala</t>
  </si>
  <si>
    <t>Sophia Helena Ribeiro</t>
  </si>
  <si>
    <t>Felipe Costa Centella</t>
  </si>
  <si>
    <t>Manuella Eiras Jeradi</t>
  </si>
  <si>
    <t>Maria Eduarda Alves Batista Andrade Silva</t>
  </si>
  <si>
    <t>Maria Eduarda Von Borell Ramalho</t>
  </si>
  <si>
    <t>Marina dos Santos Bulhões</t>
  </si>
  <si>
    <t>Anahí Cordeiro Nascimento de Góis</t>
  </si>
  <si>
    <t>Gabriel Bueno</t>
  </si>
  <si>
    <t>Lívia de Camargo Rodrigues</t>
  </si>
  <si>
    <t>Mariana Feliz Mattos dos Santos</t>
  </si>
  <si>
    <t>Nathaly Vieira Monteiro</t>
  </si>
  <si>
    <t>Victoria Junker Holanda</t>
  </si>
  <si>
    <t>Caroline Moraes Alves da Silva</t>
  </si>
  <si>
    <t>Giulia Sousa Lima</t>
  </si>
  <si>
    <t>Gustavo Maia Pereira Pongo</t>
  </si>
  <si>
    <t>Joao Vitor Boccafusco Camargo</t>
  </si>
  <si>
    <t>Lucas Henrique Santos de Moraes</t>
  </si>
  <si>
    <t>Maria Clara Alves Souza</t>
  </si>
  <si>
    <t>Nathália Caetano Pacheco</t>
  </si>
  <si>
    <t>Victória Luiza Silva Porciúncula</t>
  </si>
  <si>
    <t>Dante Guilherme Gonçalves de Andrade Rocha</t>
  </si>
  <si>
    <t>Giovanna de Campos Mello Ferretti</t>
  </si>
  <si>
    <t>Gloria Maria Alves de Faria</t>
  </si>
  <si>
    <t>Larissa Machado Silva</t>
  </si>
  <si>
    <t>Luisa Franzotti de Lima Pereira</t>
  </si>
  <si>
    <t xml:space="preserve">6º Ano 53   </t>
  </si>
  <si>
    <t xml:space="preserve">9º Ano 84   </t>
  </si>
  <si>
    <t xml:space="preserve">9º Ano 87   </t>
  </si>
  <si>
    <t xml:space="preserve">1º Ensino Médio 116  </t>
  </si>
  <si>
    <t xml:space="preserve">3º Ensino Médio 133  </t>
  </si>
  <si>
    <t>Matricula Inconclusa</t>
  </si>
  <si>
    <t>V.BRUTO 25</t>
  </si>
  <si>
    <t>V.DESC. 25</t>
  </si>
  <si>
    <t>V.LIQ. 25</t>
  </si>
  <si>
    <t>% DESC.25</t>
  </si>
  <si>
    <t>% GRAT.25</t>
  </si>
  <si>
    <t>% F.F25</t>
  </si>
  <si>
    <t>RELIGIÃO</t>
  </si>
  <si>
    <t>Evangélica</t>
  </si>
  <si>
    <t>Adventista do Sétimo Dia</t>
  </si>
  <si>
    <t>Cristã</t>
  </si>
  <si>
    <t>Católica</t>
  </si>
  <si>
    <t>Outras</t>
  </si>
  <si>
    <t>Não declarado</t>
  </si>
  <si>
    <t>Assembléia de Deus</t>
  </si>
  <si>
    <t>Evangélica Livre</t>
  </si>
  <si>
    <t>Batista</t>
  </si>
  <si>
    <t>Protestante</t>
  </si>
  <si>
    <t>Presbiteriana</t>
  </si>
  <si>
    <t>Congregação Cristã no Brasil</t>
  </si>
  <si>
    <t>Espírita</t>
  </si>
  <si>
    <t>Mórmon</t>
  </si>
  <si>
    <t>Adventista da Promessa</t>
  </si>
  <si>
    <t>Umbanda</t>
  </si>
  <si>
    <t xml:space="preserve">2,3,4,5,6,7,8/2024  </t>
  </si>
  <si>
    <t xml:space="preserve">4,5,6,7,8/2024  </t>
  </si>
  <si>
    <t xml:space="preserve">7,8/2024  </t>
  </si>
  <si>
    <t xml:space="preserve">3,4,5,6,7,8/2024  </t>
  </si>
  <si>
    <t xml:space="preserve">6,7,8/2024  </t>
  </si>
  <si>
    <t xml:space="preserve">5,6,7,8/2024  </t>
  </si>
  <si>
    <t xml:space="preserve">10,11/2023  </t>
  </si>
  <si>
    <t xml:space="preserve">2,6,7,8/2024  </t>
  </si>
  <si>
    <t xml:space="preserve">12/2023  1,2,3,4,5,6,7,8/2024  </t>
  </si>
  <si>
    <t>1304,73</t>
  </si>
  <si>
    <t>4719,5</t>
  </si>
  <si>
    <t xml:space="preserve">12/2023  2,3,4,5,6,7,8/2024  </t>
  </si>
  <si>
    <t xml:space="preserve">3,4,7/2024  </t>
  </si>
  <si>
    <t xml:space="preserve">10,11,12/2023  2,3,4,5,6,7,8/2024  </t>
  </si>
  <si>
    <t xml:space="preserve">5,6,8/2024  </t>
  </si>
  <si>
    <t xml:space="preserve">2,4,5,8/2024  </t>
  </si>
  <si>
    <t xml:space="preserve">3,7,8/2024  </t>
  </si>
  <si>
    <t xml:space="preserve">11,12/2023  1,2,3,4,5,6,7,8/2024  </t>
  </si>
  <si>
    <t>4773,61</t>
  </si>
  <si>
    <t xml:space="preserve">12/2023  8/2024  </t>
  </si>
  <si>
    <t xml:space="preserve">6,8/2024  </t>
  </si>
  <si>
    <t xml:space="preserve">12/2023  2,6,7,8/2024  </t>
  </si>
  <si>
    <t>726,5</t>
  </si>
  <si>
    <t xml:space="preserve">1,2,3,7,8/2024  </t>
  </si>
  <si>
    <t xml:space="preserve">12/2023  1,2,3,4,5,8/2024  </t>
  </si>
  <si>
    <t xml:space="preserve">4,5,6/2024  </t>
  </si>
  <si>
    <t xml:space="preserve">4,5,8/2024  </t>
  </si>
  <si>
    <t xml:space="preserve">1,2,3,4,5,6,7,8/2024  </t>
  </si>
  <si>
    <t xml:space="preserve">3,5,6,7/2024  </t>
  </si>
  <si>
    <t>6460,5</t>
  </si>
  <si>
    <t xml:space="preserve">10/2023  1,3,4,5,6,7,8/2024  </t>
  </si>
  <si>
    <t>5085,5</t>
  </si>
  <si>
    <t xml:space="preserve">12/2023  4,8/2024  </t>
  </si>
  <si>
    <t xml:space="preserve">11,12/2023  </t>
  </si>
  <si>
    <t xml:space="preserve">3,4,5,8/2024  </t>
  </si>
  <si>
    <t>4467,18</t>
  </si>
  <si>
    <t xml:space="preserve">12/2023  3,8/2024  </t>
  </si>
  <si>
    <t xml:space="preserve">2,3,4,8/2024  </t>
  </si>
  <si>
    <t xml:space="preserve">12/2023  7/2024  </t>
  </si>
  <si>
    <t xml:space="preserve">11/2023  2,3,4,5,6,7,8/2024  </t>
  </si>
  <si>
    <t>5029,46</t>
  </si>
  <si>
    <t xml:space="preserve">12/2023  6,8/2024  </t>
  </si>
  <si>
    <t xml:space="preserve">3,4,5,6,7/2024  </t>
  </si>
  <si>
    <t>Vania Bigatto Secon Boone</t>
  </si>
  <si>
    <t>353303828-90</t>
  </si>
  <si>
    <t>vania.boone89@gmail.com</t>
  </si>
  <si>
    <t>Regiane Fernandes Alexandrino</t>
  </si>
  <si>
    <t>336800718-17</t>
  </si>
  <si>
    <t>reducando@gmail.com</t>
  </si>
  <si>
    <t>Danilo Lourenço Simões de Lara</t>
  </si>
  <si>
    <t>356792508-37</t>
  </si>
  <si>
    <t>dslara87@yahoo.com.br</t>
  </si>
  <si>
    <t>Danielle Carvalho Mendes Justo Garcia</t>
  </si>
  <si>
    <t>303422198-39</t>
  </si>
  <si>
    <t>Dani_cmendes@yahoo.com.br</t>
  </si>
  <si>
    <t>Bervaldo Carolano Abreu</t>
  </si>
  <si>
    <t>302214698-18</t>
  </si>
  <si>
    <t>berval.abreu@hotmail.com</t>
  </si>
  <si>
    <t>Leonardo Franke Salvetti Marchetti</t>
  </si>
  <si>
    <t>315192628-25</t>
  </si>
  <si>
    <t>l_marchetti@hotmail.com</t>
  </si>
  <si>
    <t>Camila Setha Coelho Lima</t>
  </si>
  <si>
    <t>328312638-08</t>
  </si>
  <si>
    <t>camilasetha@yahoo.com.br</t>
  </si>
  <si>
    <t>diegoperinicomercial@gmail.com</t>
  </si>
  <si>
    <t>Nilton da Costa Barreiros</t>
  </si>
  <si>
    <t>177487778-37</t>
  </si>
  <si>
    <t>nilton.barreiros@scservicos.com.br</t>
  </si>
  <si>
    <t>Thiago de Oliveira Porfirio</t>
  </si>
  <si>
    <t>015442351-35</t>
  </si>
  <si>
    <t>thiagooporfirio@gmail.com</t>
  </si>
  <si>
    <t>Eliane Cristina Gonçalves Azevedo</t>
  </si>
  <si>
    <t>253325508-47</t>
  </si>
  <si>
    <t>ecristinaazevedo@uol.com.br</t>
  </si>
  <si>
    <t>Juliano Galego Barreto</t>
  </si>
  <si>
    <t>302382528-92</t>
  </si>
  <si>
    <t>juliano.galego@hotmail.com</t>
  </si>
  <si>
    <t>cristina.chagas3907@gmail.com</t>
  </si>
  <si>
    <t>Juliane Lopes Furlan</t>
  </si>
  <si>
    <t>293701538-70</t>
  </si>
  <si>
    <t>rojufe@gmail.com</t>
  </si>
  <si>
    <t>Heriberto Cesar Patzy Uluri</t>
  </si>
  <si>
    <t>231143978-24</t>
  </si>
  <si>
    <t>herices@hotmail.com</t>
  </si>
  <si>
    <t>michelle.crespo@gmail.com</t>
  </si>
  <si>
    <t>joao.morais@ucb.org.br</t>
  </si>
  <si>
    <t>Caio Flávio Félix de Oliveira</t>
  </si>
  <si>
    <t>363751248-32</t>
  </si>
  <si>
    <t>caioffdeoliveira@gmail.com</t>
  </si>
  <si>
    <t>Felipe de Souza Ferreira</t>
  </si>
  <si>
    <t>322192678-22</t>
  </si>
  <si>
    <t>drfelipe@novavidaquiropraxia.com.br</t>
  </si>
  <si>
    <t>Nathália Rolim Morais Santos</t>
  </si>
  <si>
    <t>337067378-92</t>
  </si>
  <si>
    <t>nati.rolim@hotmail.com</t>
  </si>
  <si>
    <t>Jorge Henrique da Cunha Luz</t>
  </si>
  <si>
    <t>229088378-62</t>
  </si>
  <si>
    <t>jorge_cunhaluz@yahoo.com.br</t>
  </si>
  <si>
    <t>Laly Ferraz Ortiz Mansur</t>
  </si>
  <si>
    <t>233011418-46</t>
  </si>
  <si>
    <t>talithaexel@outlook.com</t>
  </si>
  <si>
    <t>Katia Kiss Dantas Rodrigues</t>
  </si>
  <si>
    <t>356796348-13</t>
  </si>
  <si>
    <t>katia.kiss@gmail.com</t>
  </si>
  <si>
    <t>Julia Midohi Gouveia Noda</t>
  </si>
  <si>
    <t>484139158-48</t>
  </si>
  <si>
    <t>midohijulia@gmail.com</t>
  </si>
  <si>
    <t>Domingos de Jesus Lima</t>
  </si>
  <si>
    <t>019194995-71</t>
  </si>
  <si>
    <t>domingos.jesuslima@gmail.com</t>
  </si>
  <si>
    <t>Ana Carinna Silva e Sousa</t>
  </si>
  <si>
    <t>279803438-83</t>
  </si>
  <si>
    <t>ana_coracao@hotmail.com</t>
  </si>
  <si>
    <t>Bruna Martins de Araujo Padilha</t>
  </si>
  <si>
    <t>378572918-97</t>
  </si>
  <si>
    <t>bruna_araujo03@hotmail.com</t>
  </si>
  <si>
    <t>Mariana Guerreiro Zamboni Clemente</t>
  </si>
  <si>
    <t>785662312-87</t>
  </si>
  <si>
    <t>manazamboniclemente@gmail.com</t>
  </si>
  <si>
    <t>Fabilson Silva de Castro</t>
  </si>
  <si>
    <t>059131937-33</t>
  </si>
  <si>
    <t>fabilson22@hotmail.com</t>
  </si>
  <si>
    <t>Monique de Sousa Ramos Santana</t>
  </si>
  <si>
    <t>229447688-32</t>
  </si>
  <si>
    <t>monique.s.ramos@hotmail.com</t>
  </si>
  <si>
    <t>Fernanda Aleixo Sobral</t>
  </si>
  <si>
    <t>Sheila Costa Primo</t>
  </si>
  <si>
    <t>184751578-90</t>
  </si>
  <si>
    <t>sheila_primo@hotmail.com</t>
  </si>
  <si>
    <t>Diogo Gonçalves Paes</t>
  </si>
  <si>
    <t>368113848-67</t>
  </si>
  <si>
    <t>diogo.paes@yahoo.com.br</t>
  </si>
  <si>
    <t>fagateh@hotmail.com</t>
  </si>
  <si>
    <t>Sandy El Kadri da Silva</t>
  </si>
  <si>
    <t>215587618-10</t>
  </si>
  <si>
    <t>sandykadri@hotmail.com</t>
  </si>
  <si>
    <t>Paulo Henrique Cansian Pontes</t>
  </si>
  <si>
    <t>Kelly Lima Vieira Lopes</t>
  </si>
  <si>
    <t>315560718-17</t>
  </si>
  <si>
    <t>klima.1015@yahoo.com.br</t>
  </si>
  <si>
    <t>Ismael Pitombeira de Carvalho</t>
  </si>
  <si>
    <t>314492978-62</t>
  </si>
  <si>
    <t>mael.carvalho@gmail.com</t>
  </si>
  <si>
    <t>Pricila de Alcântara Pimenta da Silva</t>
  </si>
  <si>
    <t>309545758-81</t>
  </si>
  <si>
    <t>financeiro@peziolotransportes.com.br</t>
  </si>
  <si>
    <t>Walter Lindquist Portieres</t>
  </si>
  <si>
    <t>310955708-89</t>
  </si>
  <si>
    <t>walterportieres@hotmail.com</t>
  </si>
  <si>
    <t>Leandro Luiz Mantovane</t>
  </si>
  <si>
    <t>Newton da Silva Junior</t>
  </si>
  <si>
    <t>311355428-48</t>
  </si>
  <si>
    <t>newtonjr@newsegseguros.com</t>
  </si>
  <si>
    <t>Rafael Eugenio Garcia</t>
  </si>
  <si>
    <t>359049308-95</t>
  </si>
  <si>
    <t>rafael.reg12@gmail.com</t>
  </si>
  <si>
    <t>Ana Paula dos Santos Nascimento Balduino</t>
  </si>
  <si>
    <t>Verônica Santos Reginaldo</t>
  </si>
  <si>
    <t>436100198-75</t>
  </si>
  <si>
    <t>vezinha_santos@hotmail.com</t>
  </si>
  <si>
    <t>leinavieira@gmail.com</t>
  </si>
  <si>
    <t>Thiago Andrade Melo</t>
  </si>
  <si>
    <t>337244528-70</t>
  </si>
  <si>
    <t>thiagoamelo86@gmail.com</t>
  </si>
  <si>
    <t>Alessandro Leal Quilelli</t>
  </si>
  <si>
    <t>263367368-65</t>
  </si>
  <si>
    <t>amandaleal.gabriela@hotmail.com</t>
  </si>
  <si>
    <t>Maria Vilma Rodrigues Rocha</t>
  </si>
  <si>
    <t>386170918-00</t>
  </si>
  <si>
    <t>mavi201052@hotmail.com</t>
  </si>
  <si>
    <t>Odair Jose Machado</t>
  </si>
  <si>
    <t>288866468-28</t>
  </si>
  <si>
    <t>odairmachadosfj@gmail.com</t>
  </si>
  <si>
    <t>Ana Paula Ribeiro Denardi</t>
  </si>
  <si>
    <t>272951838-09</t>
  </si>
  <si>
    <t>apr.denardi@gmail.com</t>
  </si>
  <si>
    <t>Yadian Fuentes Bernal</t>
  </si>
  <si>
    <t>067565621-42</t>
  </si>
  <si>
    <t>fyadian@yahoo.com</t>
  </si>
  <si>
    <t>Fanny Yoshimi Hata Genonadio</t>
  </si>
  <si>
    <t>Alexandre Poleto</t>
  </si>
  <si>
    <t>253376648-83</t>
  </si>
  <si>
    <t>francine.rm@hotmail.com</t>
  </si>
  <si>
    <t>Letícia Batista Fernandes de Araújo</t>
  </si>
  <si>
    <t>388465128-55</t>
  </si>
  <si>
    <t>leticiafernandesaraujo@gmail.com</t>
  </si>
  <si>
    <t>Felippe Siqueira Giaretton</t>
  </si>
  <si>
    <t>315363308-84</t>
  </si>
  <si>
    <t>felippesg@gmail.com</t>
  </si>
  <si>
    <t>renia.almeida@eaportal.org</t>
  </si>
  <si>
    <t>Heloisa Silva Bastos</t>
  </si>
  <si>
    <t>396597338-01</t>
  </si>
  <si>
    <t>heloisabastos@gmail.com</t>
  </si>
  <si>
    <t>Luciano Lamas Salgado</t>
  </si>
  <si>
    <t>003257356-11</t>
  </si>
  <si>
    <t>luciano.lamas@hotmail.com</t>
  </si>
  <si>
    <t>Laercio José de Lima</t>
  </si>
  <si>
    <t>020314524-01</t>
  </si>
  <si>
    <t>laerciojperj@gmail.com</t>
  </si>
  <si>
    <t>Marcella Caroline Pinto</t>
  </si>
  <si>
    <t>333484098-02</t>
  </si>
  <si>
    <t>marcellabsb@yahoo.com.br</t>
  </si>
  <si>
    <t>Juliana Maciel Marques</t>
  </si>
  <si>
    <t>413539688-71</t>
  </si>
  <si>
    <t>jumacielmarques@gmail.com</t>
  </si>
  <si>
    <t>Fabio Ullrich de Figueiredo</t>
  </si>
  <si>
    <t>386110028-22</t>
  </si>
  <si>
    <t>mercadoqpreco@yahoo.com</t>
  </si>
  <si>
    <t>Alexandre Hideyuki Imai</t>
  </si>
  <si>
    <t>368158318-84</t>
  </si>
  <si>
    <t>aimaihide@gmail.com</t>
  </si>
  <si>
    <t>Julio Jorge Sousa Pinto</t>
  </si>
  <si>
    <t>175929728-32</t>
  </si>
  <si>
    <t>jj_juliojorge@hotmail.com</t>
  </si>
  <si>
    <t>rh@rsassessoriacontabil.com.br</t>
  </si>
  <si>
    <t>Fernanda Santana da Silva</t>
  </si>
  <si>
    <t>328034338-00</t>
  </si>
  <si>
    <t>fernanda@santana-adv.com</t>
  </si>
  <si>
    <t>Danilo Augusto da Silva</t>
  </si>
  <si>
    <t>223453788-67</t>
  </si>
  <si>
    <t>0607.danilo@gmail.com</t>
  </si>
  <si>
    <t>Vívian Pereira da Silva</t>
  </si>
  <si>
    <t>297863848-65</t>
  </si>
  <si>
    <t>vvdream10@gmail.com</t>
  </si>
  <si>
    <t>Francine Tamaro Marques</t>
  </si>
  <si>
    <t>401894848-45</t>
  </si>
  <si>
    <t>tamaro_5@hotmail.com</t>
  </si>
  <si>
    <t>Wanessa Guimarães de Barros</t>
  </si>
  <si>
    <t>213420078-24</t>
  </si>
  <si>
    <t>carlosywanessa@gmail.com</t>
  </si>
  <si>
    <t>Paulo Roque dos Santos</t>
  </si>
  <si>
    <t>013882608-08</t>
  </si>
  <si>
    <t>paulo.roque721@gmail.com</t>
  </si>
  <si>
    <t>Evani Silva de Mariz</t>
  </si>
  <si>
    <t>309640518-26</t>
  </si>
  <si>
    <t>marizevani@gmail.com</t>
  </si>
  <si>
    <t>mara.lourenco@stone.com.br</t>
  </si>
  <si>
    <t>Luciana Oliveira Cardoso</t>
  </si>
  <si>
    <t>318611358-07</t>
  </si>
  <si>
    <t>floriculturaluciana@hotmail.com</t>
  </si>
  <si>
    <t>Aline de Oliveira Lima Carvalho</t>
  </si>
  <si>
    <t>391486428-19</t>
  </si>
  <si>
    <t>aline_lineo@hotmail.com</t>
  </si>
  <si>
    <t>Carolaine Maria Oliveira Silva</t>
  </si>
  <si>
    <t>505496598-03</t>
  </si>
  <si>
    <t>carolaine.oliveira10@icloud.com</t>
  </si>
  <si>
    <t>Marcos Roberto Ferreira</t>
  </si>
  <si>
    <t>389003568-01</t>
  </si>
  <si>
    <t>mf291290@gmail.com</t>
  </si>
  <si>
    <t>Maria Vilaneide Moreira Neves</t>
  </si>
  <si>
    <t>309674748-25</t>
  </si>
  <si>
    <t>neidemneves@hotmail.com</t>
  </si>
  <si>
    <t>Nathália Hortência Pereira Costa</t>
  </si>
  <si>
    <t>Mayara Leticia da Silva</t>
  </si>
  <si>
    <t>367057928-17</t>
  </si>
  <si>
    <t>mayaraleticia02@gmail.com</t>
  </si>
  <si>
    <t>Edmar do Nascimento Santos</t>
  </si>
  <si>
    <t>276575848-40</t>
  </si>
  <si>
    <t>edmarnascsantos1978@gmail.com</t>
  </si>
  <si>
    <t>Luciano Sant'ana de Oliveira</t>
  </si>
  <si>
    <t>Walquiria Serafim Almeida</t>
  </si>
  <si>
    <t>316575488-80</t>
  </si>
  <si>
    <t>wbrss.serafim@gmail.com</t>
  </si>
  <si>
    <t>admpitzburger@gmail.com</t>
  </si>
  <si>
    <t>Carlos Eduardo da Silva Tavares</t>
  </si>
  <si>
    <t>291356698-70</t>
  </si>
  <si>
    <t>duedu.mla@gmail.com</t>
  </si>
  <si>
    <t>Mykathla D' Lohanne Silva Rodrigues</t>
  </si>
  <si>
    <t>435515598-64</t>
  </si>
  <si>
    <t>myksr1.1995@gmail.com</t>
  </si>
  <si>
    <t>Fernanda Yatsuzuka</t>
  </si>
  <si>
    <t>316693818-46</t>
  </si>
  <si>
    <t>feyatsuzuka@hotmail.com</t>
  </si>
  <si>
    <t>Debora Marinho Venancio</t>
  </si>
  <si>
    <t>200064458-96</t>
  </si>
  <si>
    <t>dmv-2015@outloock.com</t>
  </si>
  <si>
    <t>Juliana de Souza Vieira Gonçalves</t>
  </si>
  <si>
    <t>269867928-08</t>
  </si>
  <si>
    <t>juliana.svieira@hotmail.com</t>
  </si>
  <si>
    <t>Gustavo Soares de Ávila</t>
  </si>
  <si>
    <t>403658798-60</t>
  </si>
  <si>
    <t>gustavotoiansk@icloud.com</t>
  </si>
  <si>
    <t>Mercedes Mariloli Bustillos Irahola</t>
  </si>
  <si>
    <t>235304958-32</t>
  </si>
  <si>
    <t>dra.mercedesbi.15@gmail.com</t>
  </si>
  <si>
    <t>Adenauer Palmieri Nascimento</t>
  </si>
  <si>
    <t>136235388-41</t>
  </si>
  <si>
    <t>alemao@hjsantafe.com.br</t>
  </si>
  <si>
    <t>Suelen Ferreira de Souza Ribeiro</t>
  </si>
  <si>
    <t>319155448-31</t>
  </si>
  <si>
    <t>suellen_ferreira@hotmail.com</t>
  </si>
  <si>
    <t>karinadfiqueredo@gmail.com</t>
  </si>
  <si>
    <t>emilieclau@gmail.com</t>
  </si>
  <si>
    <t>Rodrigo Leonardo de Sena</t>
  </si>
  <si>
    <t>702737901-53</t>
  </si>
  <si>
    <t>rleosena@gmail.com</t>
  </si>
  <si>
    <t>Renata Pereira Alves</t>
  </si>
  <si>
    <t>370755848-71</t>
  </si>
  <si>
    <t>renatap22k@gmail.com</t>
  </si>
  <si>
    <t>Andreia Priscila dos Santos Monteiro</t>
  </si>
  <si>
    <t>055264676-86</t>
  </si>
  <si>
    <t>priscilamonteiro33@yahoo.com</t>
  </si>
  <si>
    <t>Fernando Amorim Lima</t>
  </si>
  <si>
    <t>332756648-83</t>
  </si>
  <si>
    <t>raquel.bergamini28@gmail.com</t>
  </si>
  <si>
    <t>Vanessa de Lima Ramos</t>
  </si>
  <si>
    <t>Darlan Novaes da Silva Santos</t>
  </si>
  <si>
    <t>229271268-79</t>
  </si>
  <si>
    <t>darlan.novaes123@gmail.com</t>
  </si>
  <si>
    <t>Priscila Sampaio Gomes de Souza</t>
  </si>
  <si>
    <t>293083118-90</t>
  </si>
  <si>
    <t>pri.voce@gmail.com</t>
  </si>
  <si>
    <t>Talita Fernanda Correia</t>
  </si>
  <si>
    <t>351054238-01</t>
  </si>
  <si>
    <t>talita.fcorreia@hotmail.com</t>
  </si>
  <si>
    <t>Bruna Esteves Oliveira</t>
  </si>
  <si>
    <t>324040668-38</t>
  </si>
  <si>
    <t>bru.estevesoliveira@outlook.com</t>
  </si>
  <si>
    <t>Debora Batista Ramos dos Santos</t>
  </si>
  <si>
    <t>397302058-25</t>
  </si>
  <si>
    <t>deborabrdossantos@hotmail.com</t>
  </si>
  <si>
    <t>Priscilla de Fátima Camargo Martins</t>
  </si>
  <si>
    <t>219133858-50</t>
  </si>
  <si>
    <t>pricamargo72@hotmail.com</t>
  </si>
  <si>
    <t>Francisco Antonio de Oliveira Neto</t>
  </si>
  <si>
    <t>365750178-94</t>
  </si>
  <si>
    <t>francisco.aoneto@gmail.com</t>
  </si>
  <si>
    <t>lldamaris2@hotmail.com</t>
  </si>
  <si>
    <t>Luana Martins Silva</t>
  </si>
  <si>
    <t>382128268-13</t>
  </si>
  <si>
    <t>luana.corlett@gmail.com</t>
  </si>
  <si>
    <t>Natalia Maciel Hashimoto</t>
  </si>
  <si>
    <t>090959816-90</t>
  </si>
  <si>
    <t>natalia.mhashimoto@gmail.com</t>
  </si>
  <si>
    <t>Josimaria Aureliana da Silva</t>
  </si>
  <si>
    <t>382474238-12</t>
  </si>
  <si>
    <t>josimariaa.silvaa@gmail.com</t>
  </si>
  <si>
    <t>Wagner Santos Gonçalves</t>
  </si>
  <si>
    <t>424919218-04</t>
  </si>
  <si>
    <t>wagner.goncalves213@gmail.com</t>
  </si>
  <si>
    <t>jeane_sanbra@hotmail.com</t>
  </si>
  <si>
    <t>Marcos Roberto Rezende da Cruz</t>
  </si>
  <si>
    <t>barbara@curriculumefetivos.com</t>
  </si>
  <si>
    <t>Danielle Pereira de Almeida</t>
  </si>
  <si>
    <t>235957348-90</t>
  </si>
  <si>
    <t>allmeida.dani94@gmail.com</t>
  </si>
  <si>
    <t>Laila Ferreira de Souza</t>
  </si>
  <si>
    <t>351640138-94</t>
  </si>
  <si>
    <t>lailasouza.201187@gmail.com</t>
  </si>
  <si>
    <t>Biatriz Francisco Abrahão</t>
  </si>
  <si>
    <t>Christiane Priscila Avila Costa</t>
  </si>
  <si>
    <t>224059008-40</t>
  </si>
  <si>
    <t>chrisavilacosta@gmail.com</t>
  </si>
  <si>
    <t>Sebastião Angelica da Silva</t>
  </si>
  <si>
    <t>524531115-15</t>
  </si>
  <si>
    <t>sebastiaosilva1970@gmail.com</t>
  </si>
  <si>
    <t>Eliana Vieira Pinheiro</t>
  </si>
  <si>
    <t>284884508-26</t>
  </si>
  <si>
    <t>anavieiramateo@gmail.com</t>
  </si>
  <si>
    <t>Reginaldo Ghilardi</t>
  </si>
  <si>
    <t>157325488-66</t>
  </si>
  <si>
    <t>ghilardireginaldo@gmail.com</t>
  </si>
  <si>
    <t>Marta Gonçalves dos Santos Freixeda</t>
  </si>
  <si>
    <t>607858889-34</t>
  </si>
  <si>
    <t>marta.freixeda@gmail.com</t>
  </si>
  <si>
    <t>Cristiane Jesus Garcia Portela</t>
  </si>
  <si>
    <t>039809476-45</t>
  </si>
  <si>
    <t>Wanderclei Silva Guedes</t>
  </si>
  <si>
    <t>337314728-05</t>
  </si>
  <si>
    <t>wando007@hotmail.com</t>
  </si>
  <si>
    <t>Cristiane de Cassia Figueiredo</t>
  </si>
  <si>
    <t>385264488-70</t>
  </si>
  <si>
    <t>cristianedecfigueiredo@gmail.com</t>
  </si>
  <si>
    <t>drhudsonrangel@gmail.com</t>
  </si>
  <si>
    <t>Natalia Pereira Batista Leite</t>
  </si>
  <si>
    <t>443531998-54</t>
  </si>
  <si>
    <t>nataliapereira996@gmail.com</t>
  </si>
  <si>
    <t>Laudicéia Rodrigues Freitas</t>
  </si>
  <si>
    <t>312260368-30</t>
  </si>
  <si>
    <t>freitaslaudiceia@yahoo.com.br</t>
  </si>
  <si>
    <t>Mayara Almeida da Cunha</t>
  </si>
  <si>
    <t>354232608-92</t>
  </si>
  <si>
    <t>mayara.motocenter@outloock.com</t>
  </si>
  <si>
    <t>tiago.ges@hotmail.com</t>
  </si>
  <si>
    <t>Kathia Helena Silva</t>
  </si>
  <si>
    <t>053224016-28</t>
  </si>
  <si>
    <t>kathiasilva2006@gmail.com</t>
  </si>
  <si>
    <t>Veridiana de Cássia Figueredo</t>
  </si>
  <si>
    <t>434070668-05</t>
  </si>
  <si>
    <t>veridianac57@gmail.com</t>
  </si>
  <si>
    <t>Junior Santana Cordeiro</t>
  </si>
  <si>
    <t>278814708-28</t>
  </si>
  <si>
    <t>glauciaizumi2018@gmail.com</t>
  </si>
  <si>
    <t>Ana Carolina Patornilio Cruz</t>
  </si>
  <si>
    <t>366738168-99</t>
  </si>
  <si>
    <t>anacarolpacru@gmail.com</t>
  </si>
  <si>
    <t>Alex Rodrigues Pereira</t>
  </si>
  <si>
    <t>316673608-50</t>
  </si>
  <si>
    <t>alex.pereirax@hotmail.com</t>
  </si>
  <si>
    <t>Guineza Clachenco Sales Leonel Caetano</t>
  </si>
  <si>
    <t>221526758-51</t>
  </si>
  <si>
    <t>guinezasales@hotmail.com</t>
  </si>
  <si>
    <t>Daiane Borges da Silva Cesar</t>
  </si>
  <si>
    <t>229943478-06</t>
  </si>
  <si>
    <t>daieti@hotmail.com</t>
  </si>
  <si>
    <t>Jaiane da Costa Brito</t>
  </si>
  <si>
    <t>354359838-43</t>
  </si>
  <si>
    <t>Jaianegabriel.costa@gmail.com</t>
  </si>
  <si>
    <t>Salete de Paula Farias</t>
  </si>
  <si>
    <t>Luana da Silva Lopes</t>
  </si>
  <si>
    <t>229934768-23</t>
  </si>
  <si>
    <t>luanas.lopes@bradesco.com.br</t>
  </si>
  <si>
    <t>Vanessa Martão Vasilian</t>
  </si>
  <si>
    <t>284325218-09</t>
  </si>
  <si>
    <t>van.vasilian@gmail.com</t>
  </si>
  <si>
    <t>Alexsander Bitencourt</t>
  </si>
  <si>
    <t>138229028-45</t>
  </si>
  <si>
    <t>alexzerinho@hotmail.com</t>
  </si>
  <si>
    <t>Leandro Agostinho Tentoni</t>
  </si>
  <si>
    <t>353655688-42</t>
  </si>
  <si>
    <t>leandrotentoni@hotmail.com</t>
  </si>
  <si>
    <t>pilatesfernandamoura@gmail.com</t>
  </si>
  <si>
    <t>Fabio Teniz Egydio</t>
  </si>
  <si>
    <t>290240328-30</t>
  </si>
  <si>
    <t>fegydio@hotmail.com</t>
  </si>
  <si>
    <t>Waldo Adriel Muriel Claure</t>
  </si>
  <si>
    <t>700922931-74</t>
  </si>
  <si>
    <t>murielwaldo@gmail.com</t>
  </si>
  <si>
    <t>João Gabriel Ikmadossian Gonçalves</t>
  </si>
  <si>
    <t>321689808-37</t>
  </si>
  <si>
    <t>gabriel.ikma@gmail.com</t>
  </si>
  <si>
    <t>Francielle de Brito Coradi</t>
  </si>
  <si>
    <t>eecarvalho@aasp.org.br</t>
  </si>
  <si>
    <t>Luciana Rodrigues Duarte Osorio</t>
  </si>
  <si>
    <t>025166975-03</t>
  </si>
  <si>
    <t>duarteosoriolu@gmail.com</t>
  </si>
  <si>
    <t>morgassis1@gmail.com</t>
  </si>
  <si>
    <t>Luciano Alves de Almeida</t>
  </si>
  <si>
    <t>Marcelo Valenzuela Coca</t>
  </si>
  <si>
    <t>701452781-90</t>
  </si>
  <si>
    <t>marcelovc2005@hotmail.com</t>
  </si>
  <si>
    <t>Esmeralda Alves Cavalcante</t>
  </si>
  <si>
    <t>217970458-57</t>
  </si>
  <si>
    <t>esmeraldaalvescavalcante@gmail.com</t>
  </si>
  <si>
    <t>Erlani de Jesus Lopes</t>
  </si>
  <si>
    <t>078538305-05</t>
  </si>
  <si>
    <t>lopeserlani84@gmail.com</t>
  </si>
  <si>
    <t>Salete Eugênio da Silva</t>
  </si>
  <si>
    <t>215086298-03</t>
  </si>
  <si>
    <t>salete_eugenio@yahoo.com.br</t>
  </si>
  <si>
    <t>Ruth Bergamini Ribas de Araujo</t>
  </si>
  <si>
    <t>324721878-58</t>
  </si>
  <si>
    <t>Ruthbergam@gmail.com</t>
  </si>
  <si>
    <t>Adriana da Silva Siqueira</t>
  </si>
  <si>
    <t>293754388-05</t>
  </si>
  <si>
    <t>adriana.ssiqueira@yahoo.com.br</t>
  </si>
  <si>
    <t>Rosana dos Santos Andrade Lisboa</t>
  </si>
  <si>
    <t>343255078-25</t>
  </si>
  <si>
    <t>rosana.sa.lisboa@gmail.com</t>
  </si>
  <si>
    <t>Elaine Calo Biagi Albuquerque</t>
  </si>
  <si>
    <t>274474758-07</t>
  </si>
  <si>
    <t>elainebiagi78@gmail.com</t>
  </si>
  <si>
    <t>Deise Renata Vieira Miranda</t>
  </si>
  <si>
    <t>215552218-58</t>
  </si>
  <si>
    <t>deisevieira1624@gmail.com</t>
  </si>
  <si>
    <t>Ronaldo Francino da Silva</t>
  </si>
  <si>
    <t>129452288-40</t>
  </si>
  <si>
    <t>rfrancinosilva@gmail.com</t>
  </si>
  <si>
    <t>lauraquiro@hotmail.com</t>
  </si>
  <si>
    <t>Valerio Silva de Oliveira</t>
  </si>
  <si>
    <t>nilzete_81@hotmail.com</t>
  </si>
  <si>
    <t>Fabiane Kawano</t>
  </si>
  <si>
    <t>006326529-00</t>
  </si>
  <si>
    <t>Liliene Gabriela Ramos dos Santos</t>
  </si>
  <si>
    <t>299742158-62</t>
  </si>
  <si>
    <t>lilienegabriela@yahoo.com.br</t>
  </si>
  <si>
    <t>Rafaela Soares</t>
  </si>
  <si>
    <t>043420260-66</t>
  </si>
  <si>
    <t>rsrafaela99@gmail.com</t>
  </si>
  <si>
    <t>Evandro Batista de Oliveira</t>
  </si>
  <si>
    <t>177486628-51</t>
  </si>
  <si>
    <t>evandro.b.oliv@gmail.com</t>
  </si>
  <si>
    <t>Joseane Lima da Silva</t>
  </si>
  <si>
    <t>402237558-26</t>
  </si>
  <si>
    <t>joseanelimadasilva2012@gmail.com</t>
  </si>
  <si>
    <t>Sandra Cristina Cruz Bezerra</t>
  </si>
  <si>
    <t>327199538-90</t>
  </si>
  <si>
    <t>sandraccbs36@gmail.com</t>
  </si>
  <si>
    <t>Joevaldo Quirino do Nascimento</t>
  </si>
  <si>
    <t>864513404-72</t>
  </si>
  <si>
    <t>joevaldo_@hotmail.com</t>
  </si>
  <si>
    <t>Beatriz Oliveira Cardoso</t>
  </si>
  <si>
    <t>412416018-60</t>
  </si>
  <si>
    <t>bia18cardoso@gmail.com</t>
  </si>
  <si>
    <t>Maria Jose da Silva</t>
  </si>
  <si>
    <t>314917008-74</t>
  </si>
  <si>
    <t>maria2407.ms@gmail.com</t>
  </si>
  <si>
    <t>Luciano Jose Nunes</t>
  </si>
  <si>
    <t>André Renato Miranda Quadros</t>
  </si>
  <si>
    <t>313059008-04</t>
  </si>
  <si>
    <t>armq@terra.com.br</t>
  </si>
  <si>
    <t>Fabiano da Silva Barros</t>
  </si>
  <si>
    <t>348617408-86</t>
  </si>
  <si>
    <t>fabiano.duda.g@gmail.com</t>
  </si>
  <si>
    <t>Andrea de Matos Torres</t>
  </si>
  <si>
    <t>347066678-44</t>
  </si>
  <si>
    <t>andrea.torres2015@icloud.com</t>
  </si>
  <si>
    <t>Flávio de Oliveira da Silva</t>
  </si>
  <si>
    <t>Karoline Fabiano de Abreu</t>
  </si>
  <si>
    <t>373416228-90</t>
  </si>
  <si>
    <t>karolfabi10@gmail.com</t>
  </si>
  <si>
    <t>Tatiane Costa Silva de Novaes</t>
  </si>
  <si>
    <t>415207758-14</t>
  </si>
  <si>
    <t>fabio.amartins79@gmail.com</t>
  </si>
  <si>
    <t>Paulo Kossuke Nakamoto</t>
  </si>
  <si>
    <t>005627548-06</t>
  </si>
  <si>
    <t>pnakamoto@terra.com.br</t>
  </si>
  <si>
    <t>Gislaine Rodrigues dos Santos</t>
  </si>
  <si>
    <t>283860078-85</t>
  </si>
  <si>
    <t>gislaine.rs33@gmail.com</t>
  </si>
  <si>
    <t>Veronica Cordeiro Chaves</t>
  </si>
  <si>
    <t>275663188-45</t>
  </si>
  <si>
    <t>veronicacaragua@hotmail.com</t>
  </si>
  <si>
    <t>Paulo Henrique Carmo de Oliveira</t>
  </si>
  <si>
    <t>310442918-93</t>
  </si>
  <si>
    <t>Dn10paulo@gmail.com</t>
  </si>
  <si>
    <t>Leandro Lira Rosa</t>
  </si>
  <si>
    <t>376996208-79</t>
  </si>
  <si>
    <t>taina.gregorio2@hotmail.com</t>
  </si>
  <si>
    <t>Ronaldo Tadeu de Oliveira Camargo</t>
  </si>
  <si>
    <t>227026208-50</t>
  </si>
  <si>
    <t>ronaldotocamargo@gmail.com</t>
  </si>
  <si>
    <t>rouse.marques.s@gmail.com</t>
  </si>
  <si>
    <t>Julia da Silva Melo</t>
  </si>
  <si>
    <t>425577438-28</t>
  </si>
  <si>
    <t>juliasmelo@hotmail.com.br</t>
  </si>
  <si>
    <t>Paloma Santos Ribeiro</t>
  </si>
  <si>
    <t>393338528-83</t>
  </si>
  <si>
    <t>palomasantosribeiro@yahoo.com.br</t>
  </si>
  <si>
    <t>Jessica Salles da Silva</t>
  </si>
  <si>
    <t>404420978-24</t>
  </si>
  <si>
    <t>jehsalles02@gmail.com</t>
  </si>
  <si>
    <t>Sivaneide Passos Oliveira</t>
  </si>
  <si>
    <t>023366605-20</t>
  </si>
  <si>
    <t>sivaneideoliveira@gmail.com</t>
  </si>
  <si>
    <t>Meire Hellen Tiozzo de Lima</t>
  </si>
  <si>
    <t>321028048-79</t>
  </si>
  <si>
    <t>meiretiozzo@gmail.com</t>
  </si>
  <si>
    <t>José Alexandre da Silva</t>
  </si>
  <si>
    <t>022285393-09</t>
  </si>
  <si>
    <t>ad994435335@gmail.com</t>
  </si>
  <si>
    <t>Rodrigo de Medeiros Barbosa</t>
  </si>
  <si>
    <t>304293938-30</t>
  </si>
  <si>
    <t>angelaomotta@hotmail.com</t>
  </si>
  <si>
    <t>Aline Souza Alves</t>
  </si>
  <si>
    <t>357072058-61</t>
  </si>
  <si>
    <t>Karinni Souza Otaviano Roxo</t>
  </si>
  <si>
    <t>253182878-83</t>
  </si>
  <si>
    <t>karinniroxo@gmail.com</t>
  </si>
  <si>
    <t>Glaucia Pereira do Espirito Santo</t>
  </si>
  <si>
    <t>325774108-16</t>
  </si>
  <si>
    <t>glauciapesanto@gmail.com</t>
  </si>
  <si>
    <t>martajberce@gmail.com</t>
  </si>
  <si>
    <t>hebromj316@gmail.com</t>
  </si>
  <si>
    <t>Clovis Richard Siqueira</t>
  </si>
  <si>
    <t>130731708-12</t>
  </si>
  <si>
    <t>crsiqueira14@gmail.com</t>
  </si>
  <si>
    <t>Irapuan Ferreira de Oliveira</t>
  </si>
  <si>
    <t>186270638-77</t>
  </si>
  <si>
    <t>irapuan@intraseguros.com.br</t>
  </si>
  <si>
    <t>Juliana Cassimiro dos Santos</t>
  </si>
  <si>
    <t>160958408-21</t>
  </si>
  <si>
    <t>cassimiro_juliana@yahoo.com.br</t>
  </si>
  <si>
    <t>Rogério Vaz Rego</t>
  </si>
  <si>
    <t>283647718-09</t>
  </si>
  <si>
    <t>rogeriovazr@gmail.com</t>
  </si>
  <si>
    <t>Anaias Neves de Oliveira</t>
  </si>
  <si>
    <t>253064168-45</t>
  </si>
  <si>
    <t>nair_nv@hotmail.com</t>
  </si>
  <si>
    <t>Fabiana dos Santos Bulhões</t>
  </si>
  <si>
    <t>313603458-92</t>
  </si>
  <si>
    <t>fabianab870@gmail.com</t>
  </si>
  <si>
    <t>Luciano Alecsander Miralha Alves</t>
  </si>
  <si>
    <t>320413318-44</t>
  </si>
  <si>
    <t>luciano.miralha@icloud.com</t>
  </si>
  <si>
    <t>Elaine Albuquerque da Silva</t>
  </si>
  <si>
    <t>321439388-02</t>
  </si>
  <si>
    <t>nanialb@yahoo.com.br</t>
  </si>
  <si>
    <t>Fernando Batista de Sousa</t>
  </si>
  <si>
    <t>226481998-70</t>
  </si>
  <si>
    <t>fernando_mack@yahoo.com.br</t>
  </si>
  <si>
    <t>Vanessa Teixeira do Nascimento Melo</t>
  </si>
  <si>
    <t>220491408-86</t>
  </si>
  <si>
    <t>tiagopmelo1984@gmail.com</t>
  </si>
  <si>
    <t>Daniela Elide Pereira de Lima</t>
  </si>
  <si>
    <t>marcelo.ricardo@grupomulti.com.br</t>
  </si>
  <si>
    <t>Conceição Menha Godoy</t>
  </si>
  <si>
    <t>039388708-18</t>
  </si>
  <si>
    <t>menhamariana@gmail.com</t>
  </si>
  <si>
    <t>Daise de Lourdes Gimenes</t>
  </si>
  <si>
    <t>Thiago Ferreira Lima</t>
  </si>
  <si>
    <t>311242288-02</t>
  </si>
  <si>
    <t>thipie03@gmail.com</t>
  </si>
  <si>
    <t>simonebento@yahoo.com.br</t>
  </si>
  <si>
    <t>Lavinia Provazi Jacob</t>
  </si>
  <si>
    <t>267526558-63</t>
  </si>
  <si>
    <t>lavix35@gmail.com</t>
  </si>
  <si>
    <t>Leia Kuavita Dikizeco</t>
  </si>
  <si>
    <t>233979328-90</t>
  </si>
  <si>
    <t>dina.diki@yahoo.com.br</t>
  </si>
  <si>
    <t>Caroline Navas Hammoud</t>
  </si>
  <si>
    <t>350263278-26</t>
  </si>
  <si>
    <t>caroline.nh@gmail.com</t>
  </si>
  <si>
    <t>Carine Francisca Freire</t>
  </si>
  <si>
    <t>030703244-28</t>
  </si>
  <si>
    <t>carinelizsantos@hotmail.com</t>
  </si>
  <si>
    <t>Assiria Ferreira de Souza Silva</t>
  </si>
  <si>
    <t>146075618-51</t>
  </si>
  <si>
    <t>Claudia Wynie Novikovas Lenz</t>
  </si>
  <si>
    <t>324872888-41</t>
  </si>
  <si>
    <t>claudia.novikovas@hotmail.com</t>
  </si>
  <si>
    <t>Deborah da Silva Neri</t>
  </si>
  <si>
    <t>095499487-65</t>
  </si>
  <si>
    <t>dsneri@gmail.com</t>
  </si>
  <si>
    <t>Marcelo Prado Barbosa</t>
  </si>
  <si>
    <t>160903368-07</t>
  </si>
  <si>
    <t>marcelopradoss@gmail.com</t>
  </si>
  <si>
    <t>Patricia Francisco Abrahão</t>
  </si>
  <si>
    <t>Raquel Alves dos Santos</t>
  </si>
  <si>
    <t>373497338-44</t>
  </si>
  <si>
    <t>1  16177129</t>
  </si>
  <si>
    <t>requelsantos20@yahoo.com.br</t>
  </si>
  <si>
    <t>Marcelo Gouvea Ramalho</t>
  </si>
  <si>
    <t>248726688-04</t>
  </si>
  <si>
    <t>m.gouvea.ramalho@hotmail.com</t>
  </si>
  <si>
    <t>Priscila Filgueira de Paiva</t>
  </si>
  <si>
    <t>262903298-12</t>
  </si>
  <si>
    <t>pris.paivaggg@gmail.com</t>
  </si>
  <si>
    <t>Mauricio Cristaule</t>
  </si>
  <si>
    <t>090449588-44</t>
  </si>
  <si>
    <t>ma.cade1967@gmail.com</t>
  </si>
  <si>
    <t>Deborah Batista Gomes Freire</t>
  </si>
  <si>
    <t>351921558-60</t>
  </si>
  <si>
    <t>deborah_m.eduarda@hotmail.com</t>
  </si>
  <si>
    <t>Amarildo Sanchez</t>
  </si>
  <si>
    <t>038771938-54</t>
  </si>
  <si>
    <t>amasan1962@gmail.com</t>
  </si>
  <si>
    <t>Fabio Gasparini Bellotto</t>
  </si>
  <si>
    <t>148402328-57</t>
  </si>
  <si>
    <t>fabiogasparini@uol.com.br</t>
  </si>
  <si>
    <t>Raphael Manenti Santos</t>
  </si>
  <si>
    <t>128249308-61</t>
  </si>
  <si>
    <t>raphaelmanenti@gmail.com</t>
  </si>
  <si>
    <t>Simone da Silva Rodrigues</t>
  </si>
  <si>
    <t>332804978-92</t>
  </si>
  <si>
    <t>millena.mony@gmail.com</t>
  </si>
  <si>
    <t>Denise Silva Hipolito de Libreti</t>
  </si>
  <si>
    <t>Lenita Maria Sevela Ferreira</t>
  </si>
  <si>
    <t>309418328-05</t>
  </si>
  <si>
    <t>lenita.sevela@yahoo.com</t>
  </si>
  <si>
    <t>Rafael Rodrigues de Toledo Martins</t>
  </si>
  <si>
    <t>329008368-32</t>
  </si>
  <si>
    <t>rrtmartins@hotmail.com</t>
  </si>
  <si>
    <t>Marina Carvalho dos Ramos</t>
  </si>
  <si>
    <t>365311418-75</t>
  </si>
  <si>
    <t>Ef_mary@hotmail.com</t>
  </si>
  <si>
    <t>Bianca Santos Antonini</t>
  </si>
  <si>
    <t>Adriana Zalewski</t>
  </si>
  <si>
    <t>ciara.jumendes@gmail.com</t>
  </si>
  <si>
    <t>Patricia Rosa Pinheiro Virginio</t>
  </si>
  <si>
    <t>070344127-23</t>
  </si>
  <si>
    <t>patriciarmissoes@hotmail.com</t>
  </si>
  <si>
    <t>Luciana Bottura de Medeiros (falecida)</t>
  </si>
  <si>
    <t>José Araújo Soares</t>
  </si>
  <si>
    <t>860654163-04</t>
  </si>
  <si>
    <t>jsaraujo217@gmail.com</t>
  </si>
  <si>
    <t>Francivania Emiliano Ribeiro</t>
  </si>
  <si>
    <t>vania_emiliano@outlook.com</t>
  </si>
  <si>
    <t>Lívia Julia Silva Andrade</t>
  </si>
  <si>
    <t>311122318-38</t>
  </si>
  <si>
    <t>liviajuliasilva@gmail.com</t>
  </si>
  <si>
    <t>Elaine Cristina Olanda Coutinho</t>
  </si>
  <si>
    <t>362976038-47</t>
  </si>
  <si>
    <t>elainecoutinho06@gmail.com</t>
  </si>
  <si>
    <t>Marcelo Eduardo Junqueira</t>
  </si>
  <si>
    <t>154685608-01</t>
  </si>
  <si>
    <t>mjunq2001@gmail.com</t>
  </si>
  <si>
    <t>Sue Ellen Diniz Nagahama Pinheiro</t>
  </si>
  <si>
    <t>318722298-67</t>
  </si>
  <si>
    <t>William Camargo Mazzo</t>
  </si>
  <si>
    <t>307460418-29</t>
  </si>
  <si>
    <t>wcmazo@gmail.com</t>
  </si>
  <si>
    <t>Marcelo de Moraes</t>
  </si>
  <si>
    <t>099561018-50</t>
  </si>
  <si>
    <t>engmarcelo.azimuth@gmail.com</t>
  </si>
  <si>
    <t>Cleide Pereira Santos Miranda</t>
  </si>
  <si>
    <t>Sueli Batista de Souza</t>
  </si>
  <si>
    <t>285297338-35</t>
  </si>
  <si>
    <t>susuale09@gmail.com</t>
  </si>
  <si>
    <t>Renata dos Santos Capelari</t>
  </si>
  <si>
    <t>367273548-55</t>
  </si>
  <si>
    <t>renatacapelarii@gmail.com</t>
  </si>
  <si>
    <t>Elaine Figuereido</t>
  </si>
  <si>
    <t>328076268-58</t>
  </si>
  <si>
    <t>elainecp.leite@gmail.com</t>
  </si>
  <si>
    <t>Gilliardy Borges dos Santos</t>
  </si>
  <si>
    <t>299509118-00</t>
  </si>
  <si>
    <t>chaveirogil@hotmail.com</t>
  </si>
  <si>
    <t>Simone Marques de Gusmao</t>
  </si>
  <si>
    <t>827669916-20</t>
  </si>
  <si>
    <t>simonemgusmao@gmail.com</t>
  </si>
  <si>
    <t>Tiago Pereira Vicentini</t>
  </si>
  <si>
    <t>332045018-25</t>
  </si>
  <si>
    <t>tiago.pronage@gmail.com</t>
  </si>
  <si>
    <t>marcela.melo.adv@hotmail.com</t>
  </si>
  <si>
    <t>andre.segalaa@gmail.com</t>
  </si>
  <si>
    <t>Patricia da Silva Passos</t>
  </si>
  <si>
    <t>114773688-09</t>
  </si>
  <si>
    <t>patriciapassoscorretora@gmail.com</t>
  </si>
  <si>
    <t>Rosangela Machado de Campos Silva</t>
  </si>
  <si>
    <t>113741848-61</t>
  </si>
  <si>
    <t>rosalaerte@hotmail.com</t>
  </si>
  <si>
    <t>Tallyta Oliveira Carmo</t>
  </si>
  <si>
    <t>090317476-61</t>
  </si>
  <si>
    <t>tallytaoliveira@yahoo.com.br</t>
  </si>
  <si>
    <t>Carolina Gonçalves de Garrido Pinto</t>
  </si>
  <si>
    <t>046971729-73</t>
  </si>
  <si>
    <t>carol_malu@yahoo.com.br</t>
  </si>
  <si>
    <t>Cristiano Aparecido dos Cardoso</t>
  </si>
  <si>
    <t>205072338-59</t>
  </si>
  <si>
    <t>fdomingossantos@yahoo.com.br</t>
  </si>
  <si>
    <t>Lívia Raquel Moreira Amaral Araújo</t>
  </si>
  <si>
    <t>045200745-33</t>
  </si>
  <si>
    <t>raquelamarall25@gmail.com</t>
  </si>
  <si>
    <t>eduardoalmeida31@gmail.com</t>
  </si>
  <si>
    <t>Marcelo Fiuza Teles Christensen</t>
  </si>
  <si>
    <t>091369608-02</t>
  </si>
  <si>
    <t>marcelofiuzatc@gmail.com</t>
  </si>
  <si>
    <t>pimentadani@yahoo.com.br</t>
  </si>
  <si>
    <t>Alessandra Borges dos Santos</t>
  </si>
  <si>
    <t>283435008-65</t>
  </si>
  <si>
    <t>b.alessandra3737@gmail.com</t>
  </si>
  <si>
    <t>Rosiane Mendonça Jardim</t>
  </si>
  <si>
    <t>Cristhiane Tarpinian</t>
  </si>
  <si>
    <t>357691628-80</t>
  </si>
  <si>
    <t>cristarpi09@gmail.com</t>
  </si>
  <si>
    <t>Esther de Oliveira Fernandes Gelio</t>
  </si>
  <si>
    <t>286476188-23</t>
  </si>
  <si>
    <t>professora2016romerita@hotmail.com</t>
  </si>
  <si>
    <t>Patrícia Gomes Amaral</t>
  </si>
  <si>
    <t>259767938-19</t>
  </si>
  <si>
    <t>patriciagomesamaral581@gmail.com</t>
  </si>
  <si>
    <t>Marcilene Julia Adriano</t>
  </si>
  <si>
    <t>Claudemir Rodrigues Veras</t>
  </si>
  <si>
    <t>276431048-08</t>
  </si>
  <si>
    <t>sirleideveras@gmail.com</t>
  </si>
  <si>
    <t>Adriana Monteiro Ferraz</t>
  </si>
  <si>
    <t>Anderson Lara Canteiro</t>
  </si>
  <si>
    <t>206291358-35</t>
  </si>
  <si>
    <t>anderson.canteiro@gmail.com</t>
  </si>
  <si>
    <t>Renato Dias de Souza</t>
  </si>
  <si>
    <t>188762278-06</t>
  </si>
  <si>
    <t>renato.dsouza@terra.com.br</t>
  </si>
  <si>
    <t>davi.pimentel.matos@gmail.com</t>
  </si>
  <si>
    <t>Lediane Aparecida Melo Santos</t>
  </si>
  <si>
    <t>083081499-01</t>
  </si>
  <si>
    <t>leydemello22@gmail.com</t>
  </si>
  <si>
    <t>Sarah Cristina Rosa Silva</t>
  </si>
  <si>
    <t>Ricardo Feldmann Farias</t>
  </si>
  <si>
    <t>246503118-02</t>
  </si>
  <si>
    <t>ricoweb.designer@gmail.com</t>
  </si>
  <si>
    <t>Ricardo Freitas Xavier</t>
  </si>
  <si>
    <t>Ana Paula Santos de Oliveira</t>
  </si>
  <si>
    <t>phsouza07.phs@gmail.com</t>
  </si>
  <si>
    <t>Edna Lúcia Silva de Almeida Godoy</t>
  </si>
  <si>
    <t>230626378-70</t>
  </si>
  <si>
    <t>edynna_almeida16@hotmail.com</t>
  </si>
  <si>
    <t>Ivan Carvalho Feitor</t>
  </si>
  <si>
    <t>056800236-95</t>
  </si>
  <si>
    <t>galfeitor@hotmail.com</t>
  </si>
  <si>
    <t>Emilio Leocadio Junior</t>
  </si>
  <si>
    <t>248019008-01</t>
  </si>
  <si>
    <t>emilio.leocadio@gmail.com</t>
  </si>
  <si>
    <t>Thais Paulino Coutinho de Mello</t>
  </si>
  <si>
    <t>349824498-13</t>
  </si>
  <si>
    <t>nutri.thaiscontinho@gmail.com</t>
  </si>
  <si>
    <t>Camila Gonzaga Rodrigues</t>
  </si>
  <si>
    <t>296814848-60</t>
  </si>
  <si>
    <t>camila.rodrigues@adm.educadventista.org</t>
  </si>
  <si>
    <t>Reynaldo Zago</t>
  </si>
  <si>
    <t>764686588-53</t>
  </si>
  <si>
    <t>maxqualidade.executiva@gmail.com</t>
  </si>
  <si>
    <t>daniele.oliveira84@yahoo.com</t>
  </si>
  <si>
    <t>tamires.santos@adm.educadventista.org</t>
  </si>
  <si>
    <t>Daiane Alves</t>
  </si>
  <si>
    <t>386508288-25</t>
  </si>
  <si>
    <t>avs.daiane@gmail.com</t>
  </si>
  <si>
    <t>Roberson Paes Leme</t>
  </si>
  <si>
    <t>113541048-89</t>
  </si>
  <si>
    <t>roberson.leme@hotmail.com</t>
  </si>
  <si>
    <t>cicamarkslopes@gmail.com</t>
  </si>
  <si>
    <t>João Paulo da Rocha</t>
  </si>
  <si>
    <t>274637728-45</t>
  </si>
  <si>
    <t>jolprochaa@gmail.com</t>
  </si>
  <si>
    <t>regianefisioterapia18@gmail.com</t>
  </si>
  <si>
    <t>Michele de Oliveira Lima</t>
  </si>
  <si>
    <t>228716738-29</t>
  </si>
  <si>
    <t>living.antonio@icloud.com</t>
  </si>
  <si>
    <t>Juliana Santos Chagas de Novaes</t>
  </si>
  <si>
    <t>318429518-40</t>
  </si>
  <si>
    <t>jullysantos2000@gmail.com</t>
  </si>
  <si>
    <t>Janaina de Matos Costa</t>
  </si>
  <si>
    <t>304493368-40</t>
  </si>
  <si>
    <t>janainacosta.adv@gmail.com</t>
  </si>
  <si>
    <t>drica.ana.regis@gmail.com</t>
  </si>
  <si>
    <t>Helizenir Correia dos Santos</t>
  </si>
  <si>
    <t>053873858-80</t>
  </si>
  <si>
    <t>neidelsilva77@outlook.com</t>
  </si>
  <si>
    <t>Fabiana de Brito Santos</t>
  </si>
  <si>
    <t>Alexsandro Martins de Oliveira</t>
  </si>
  <si>
    <t>151996288-60</t>
  </si>
  <si>
    <t>alexmartinsnenopel@gmail.com</t>
  </si>
  <si>
    <t>Conceição Rocha Ribeiro</t>
  </si>
  <si>
    <t>265874328-91</t>
  </si>
  <si>
    <t>Fabiana Gonçalves</t>
  </si>
  <si>
    <t>168210528-83</t>
  </si>
  <si>
    <t>fabianaggarcia2010@hotmail.com</t>
  </si>
  <si>
    <t>Roseane Hollanda Menezes</t>
  </si>
  <si>
    <t>020428477-55</t>
  </si>
  <si>
    <t>rohollanda.rhm@gmail.com</t>
  </si>
  <si>
    <t>Fabiano Dauro Zaratin</t>
  </si>
  <si>
    <t>171113888-60</t>
  </si>
  <si>
    <t>rakelmferraz@gmail.com</t>
  </si>
  <si>
    <t>Alcione Alves dos Santos</t>
  </si>
  <si>
    <t>308356418-05</t>
  </si>
  <si>
    <t>alcionealvesst@gmail.com</t>
  </si>
  <si>
    <t>Jorge Eduardo de La Jara Raygada</t>
  </si>
  <si>
    <t>Francisco Anderson Fernandes Pinheiro</t>
  </si>
  <si>
    <t>325232328-12</t>
  </si>
  <si>
    <t>f.fernandespinheiro@yahoo.com.br</t>
  </si>
  <si>
    <t>Rute Lima Dias</t>
  </si>
  <si>
    <t>379796108-14</t>
  </si>
  <si>
    <t>rute.noiva@gmail.com</t>
  </si>
  <si>
    <t>Cássileide dos Santos Silva</t>
  </si>
  <si>
    <t>407849798-55</t>
  </si>
  <si>
    <t>cassileides@gmail.com</t>
  </si>
  <si>
    <t>Ricardo Guedes de Oliveria</t>
  </si>
  <si>
    <t>113741538-00</t>
  </si>
  <si>
    <t>ricardo_emilene@hotmail.com</t>
  </si>
  <si>
    <t>Lucia Helena Grossi da Silva</t>
  </si>
  <si>
    <t>666033908-68</t>
  </si>
  <si>
    <t>noricandido@yahoo.com.br</t>
  </si>
  <si>
    <t>Anderson Mattos Bianchini</t>
  </si>
  <si>
    <t>253832518-80</t>
  </si>
  <si>
    <t>anderson.mb@gmail.com</t>
  </si>
  <si>
    <t>Natalia Rodolfo da Silva</t>
  </si>
  <si>
    <t>365754488-79</t>
  </si>
  <si>
    <t>naty.14690@hotmail.com</t>
  </si>
  <si>
    <t>Alex Fernando Sant Ana</t>
  </si>
  <si>
    <t>Ronaldo Gomes Tavares do Nascimento</t>
  </si>
  <si>
    <t>Edmundo André Bonfim da Hora</t>
  </si>
  <si>
    <t>Viviane Rosa de Souza</t>
  </si>
  <si>
    <t>246922138-25</t>
  </si>
  <si>
    <t>vivirosasouza@hotmail.com</t>
  </si>
  <si>
    <t>biancahayashi@prof.educacao.sp.gov.br</t>
  </si>
  <si>
    <t>Juscinaldo Jose de Moura Silva</t>
  </si>
  <si>
    <t>451227333-68</t>
  </si>
  <si>
    <t>juscijg@gmail.com</t>
  </si>
  <si>
    <t>rosangelafariasribeiro2@gmail.com</t>
  </si>
  <si>
    <t>Silvia de Oliveira Fernandes</t>
  </si>
  <si>
    <t>140665098-60</t>
  </si>
  <si>
    <t>sfernandes6@hotmail.com</t>
  </si>
  <si>
    <t>dalvafranca318@gmail.com</t>
  </si>
  <si>
    <t>Adriana Froes</t>
  </si>
  <si>
    <t>139856178-99</t>
  </si>
  <si>
    <t>adriana-froes@uol.com.br</t>
  </si>
  <si>
    <t>Roberto Trumpauskas Junior</t>
  </si>
  <si>
    <t>355686168-25</t>
  </si>
  <si>
    <t>trumpasfoto@gmail.com</t>
  </si>
  <si>
    <t>Douglas Enji Moracima</t>
  </si>
  <si>
    <t>327675138-02</t>
  </si>
  <si>
    <t>do.enji@gmail.com</t>
  </si>
  <si>
    <t>rubens.silva@alumni.usp.br</t>
  </si>
  <si>
    <t>Priscila Paes Lins Siqueira</t>
  </si>
  <si>
    <t>255537538-48</t>
  </si>
  <si>
    <t>pricalins@yahoo.com.br</t>
  </si>
  <si>
    <t>André Gonçalves Ribeiro</t>
  </si>
  <si>
    <t>350775038-42</t>
  </si>
  <si>
    <t>agrgestaofiscalcontabil@outlook.com.br</t>
  </si>
  <si>
    <t>Pedro Paulo de Arruda</t>
  </si>
  <si>
    <t>153291148-37</t>
  </si>
  <si>
    <t>arrudapedrop@gmail.com</t>
  </si>
  <si>
    <t>Margarida de Fatima Veiga Afonso</t>
  </si>
  <si>
    <t>091419838-66</t>
  </si>
  <si>
    <t>margarida.afonso@hotmail.com.br</t>
  </si>
  <si>
    <t>Elisa Naomi Yahiro</t>
  </si>
  <si>
    <t>278014248-08</t>
  </si>
  <si>
    <t>elisayahiro@gmail.com</t>
  </si>
  <si>
    <t>Adriana Maria Pêgo</t>
  </si>
  <si>
    <t>171116058-02</t>
  </si>
  <si>
    <t>adriana_m.pego@hotmail.com</t>
  </si>
  <si>
    <t>sergiolorelli3@gmail.com</t>
  </si>
  <si>
    <t>rosaniralopes005@gmail.com</t>
  </si>
  <si>
    <t>Airton Richardson Silva do Nascimento</t>
  </si>
  <si>
    <t>301870468-16</t>
  </si>
  <si>
    <t>airton_adm@yahoo.com.br</t>
  </si>
  <si>
    <t>Raimundo de Souza Nascimento</t>
  </si>
  <si>
    <t>ricardoig.rocha77@gmail.com</t>
  </si>
  <si>
    <t>Claudemir Cristovão Nunes</t>
  </si>
  <si>
    <t>293664568-98</t>
  </si>
  <si>
    <t>claudemir.cnunes@hotmail.com</t>
  </si>
  <si>
    <t>Romerita Rodrigues Ribeiro Santos</t>
  </si>
  <si>
    <t>218660398-57</t>
  </si>
  <si>
    <t>jjrmcosmeticos@hotmail.com</t>
  </si>
  <si>
    <t>Edvaldo Menezes Sá</t>
  </si>
  <si>
    <t>046867628-71</t>
  </si>
  <si>
    <t>edvaldo_dany@yahoo.com.br</t>
  </si>
  <si>
    <t>Daniele Ribeiro Pereira</t>
  </si>
  <si>
    <t>298746698-61</t>
  </si>
  <si>
    <t>danieleripe@gmail.com</t>
  </si>
  <si>
    <t>Fernanda de Castro Ferreira</t>
  </si>
  <si>
    <t>279725068-09</t>
  </si>
  <si>
    <t>fecasttro.fcf@gmail.com</t>
  </si>
  <si>
    <t>Maria Tereza Alves Bezerra</t>
  </si>
  <si>
    <t>282491208-17</t>
  </si>
  <si>
    <t>mtsara@uol.com.br</t>
  </si>
  <si>
    <t>Ana Claudia Romeiro Cantelli</t>
  </si>
  <si>
    <t>152949388-98</t>
  </si>
  <si>
    <t>acl.cantelli@gmail.com</t>
  </si>
  <si>
    <t>Aline Lucia Santos Moraes</t>
  </si>
  <si>
    <t>221336488-52</t>
  </si>
  <si>
    <t>alinemoraes.psicologa@gmail.com</t>
  </si>
  <si>
    <t>Luana de Sousa Bezerra Costa</t>
  </si>
  <si>
    <t>931268241-53</t>
  </si>
  <si>
    <t>Luana.roberto@gmail.com</t>
  </si>
  <si>
    <t>Vanessa Helena Montilia</t>
  </si>
  <si>
    <t>287439818-79</t>
  </si>
  <si>
    <t>vamontilia@uol.com.br</t>
  </si>
  <si>
    <t>Lavinia Aparecida Costa Guidolim</t>
  </si>
  <si>
    <t>268880438-35</t>
  </si>
  <si>
    <t>laviniaguidolim@gmail.com</t>
  </si>
  <si>
    <t>Katia Monteiro da Silva Julião</t>
  </si>
  <si>
    <t>177072388-93</t>
  </si>
  <si>
    <t>katiamsj15@gmail.com</t>
  </si>
  <si>
    <t>Oggênia Antunes Silva</t>
  </si>
  <si>
    <t>228050968-78</t>
  </si>
  <si>
    <t>oggenia@yahoo.com.br</t>
  </si>
  <si>
    <t>Marli Xismenes da Silva</t>
  </si>
  <si>
    <t>168976638-75</t>
  </si>
  <si>
    <t>maxismenes@gmail.com</t>
  </si>
  <si>
    <t>Silmara Brisotti Ribeiro</t>
  </si>
  <si>
    <t>295900818-94</t>
  </si>
  <si>
    <t>rsilmara@gmail.com</t>
  </si>
  <si>
    <t>Alexander Christian Rodrigues</t>
  </si>
  <si>
    <t>283706018-63</t>
  </si>
  <si>
    <t>reverendoalex@gmail.com</t>
  </si>
  <si>
    <t>Arnaldo Rocha Santos</t>
  </si>
  <si>
    <t>403818035-20</t>
  </si>
  <si>
    <t>soninharocha6@gmail.com</t>
  </si>
  <si>
    <t>Bruno Turolla Ferreira</t>
  </si>
  <si>
    <t>334323168-10</t>
  </si>
  <si>
    <t>broturolla@gmail.com</t>
  </si>
  <si>
    <t>Vladimir Solovjevas Junior</t>
  </si>
  <si>
    <t>267367908-16</t>
  </si>
  <si>
    <t>solovjevas@hotmail.com</t>
  </si>
  <si>
    <t>Elisangela de Lima Araújo</t>
  </si>
  <si>
    <t>033184874-06</t>
  </si>
  <si>
    <t>yuriaraujotl777@gmail.com</t>
  </si>
  <si>
    <t>Angelina Haru Kubota Leal</t>
  </si>
  <si>
    <t>132993008-81</t>
  </si>
  <si>
    <t>angelinaharu@hotmail.com</t>
  </si>
  <si>
    <t>Cristians Saul Rosales Cuba</t>
  </si>
  <si>
    <t>235407038-10</t>
  </si>
  <si>
    <t>criathians_18@hotmail.com</t>
  </si>
  <si>
    <t>mag022204@outlook.com</t>
  </si>
  <si>
    <t>Hermindo Bruno de Lima Filho</t>
  </si>
  <si>
    <t>166001608-88</t>
  </si>
  <si>
    <t>sgtbruno4cia@gmail.com</t>
  </si>
  <si>
    <t>Rosenilda dos Santos Almeida</t>
  </si>
  <si>
    <t>224927598-06</t>
  </si>
  <si>
    <t>roasealmeida31@gmail.com</t>
  </si>
  <si>
    <t>Flavia Viana de Freitas</t>
  </si>
  <si>
    <t>174729718-63</t>
  </si>
  <si>
    <t>flaviaegu9@gmail.com</t>
  </si>
  <si>
    <t>Flavia Ferreira de Brito Silva</t>
  </si>
  <si>
    <t>251335928-33</t>
  </si>
  <si>
    <t>flaviabrito123@gmail.com</t>
  </si>
  <si>
    <t>Aline da Silva Felix Teixeira</t>
  </si>
  <si>
    <t>371892888-48</t>
  </si>
  <si>
    <t>teixeira_alinefelix@hotmail.com</t>
  </si>
  <si>
    <t>André Amorim Fernandes Neto</t>
  </si>
  <si>
    <t>314798908-98</t>
  </si>
  <si>
    <t>andra821@gmail.com</t>
  </si>
  <si>
    <t>Renato Pimentel de Oliveira</t>
  </si>
  <si>
    <t>132997448-44</t>
  </si>
  <si>
    <t>renato@standby.net.br</t>
  </si>
  <si>
    <t>Jose Antonio de Carvalho Bernardino</t>
  </si>
  <si>
    <t>074897708-23</t>
  </si>
  <si>
    <t>06bernardino@gmail.com</t>
  </si>
  <si>
    <t>Sergio Cruz Alves</t>
  </si>
  <si>
    <t>295544448-00</t>
  </si>
  <si>
    <t>scruz.smartsamsung@gmail.com</t>
  </si>
  <si>
    <t>vaniacandido174@gmail.com</t>
  </si>
  <si>
    <t>Armodio Madureira Abdala</t>
  </si>
  <si>
    <t>341261658-35</t>
  </si>
  <si>
    <t>dinhogrupodilleto@hotmail.com</t>
  </si>
  <si>
    <t>Mara Adriana Rodrigues de Lima</t>
  </si>
  <si>
    <t>269887878-95</t>
  </si>
  <si>
    <t>marallima77@hotmail.com</t>
  </si>
  <si>
    <t>Elisangela Sacramento Lopes</t>
  </si>
  <si>
    <t>Juliana de Castro Costa Centella</t>
  </si>
  <si>
    <t>306130148-80</t>
  </si>
  <si>
    <t>juliana.centella@hotmail.com</t>
  </si>
  <si>
    <t>pelotaepelotinha@gmail.com</t>
  </si>
  <si>
    <t>Silvana Eiras Jeradi</t>
  </si>
  <si>
    <t>299980658-28</t>
  </si>
  <si>
    <t>vanaeiras@bol.com.br</t>
  </si>
  <si>
    <t>Maria Fernanda Von Borell Du Vernay Ramalho</t>
  </si>
  <si>
    <t>251846338-04</t>
  </si>
  <si>
    <t>fernanda.borell@hotmail.com</t>
  </si>
  <si>
    <t>Lilian Pereira Ordonio Bongiovani</t>
  </si>
  <si>
    <t>149004268-73</t>
  </si>
  <si>
    <t>liordonio@hotmail.com</t>
  </si>
  <si>
    <t>Laedi Discípulo dos Reis</t>
  </si>
  <si>
    <t>151034678-36</t>
  </si>
  <si>
    <t>laedidiscipulodosreis@gmail.com</t>
  </si>
  <si>
    <t>Janete Silveira de Aguiar Junker</t>
  </si>
  <si>
    <t>230268428-18</t>
  </si>
  <si>
    <t>janetejunker@hotmail.com</t>
  </si>
  <si>
    <t>Edgar Alves da Silva</t>
  </si>
  <si>
    <t>326657078-29</t>
  </si>
  <si>
    <t>edgalvessilva@gmail.com</t>
  </si>
  <si>
    <t>Valeria da Silva Sousa Lima</t>
  </si>
  <si>
    <t>340486228-70</t>
  </si>
  <si>
    <t>valeriasslima@icloud.com</t>
  </si>
  <si>
    <t>familiapmg@hotmail.com</t>
  </si>
  <si>
    <t>Danielle Rodrigues Boccafusco Estevao</t>
  </si>
  <si>
    <t>349836058-27</t>
  </si>
  <si>
    <t>danielleboccafusco1812@gmail.com</t>
  </si>
  <si>
    <t>José Guilherme Caetano da Silva</t>
  </si>
  <si>
    <t>928357754-04</t>
  </si>
  <si>
    <t>jjguilhermecaetano@gmail.com</t>
  </si>
  <si>
    <t>Chopin Amorin Porciuncula</t>
  </si>
  <si>
    <t>225436168-61</t>
  </si>
  <si>
    <t>www.chopin@hotmail.com</t>
  </si>
  <si>
    <t>Fabio Ferretti</t>
  </si>
  <si>
    <t>103718638-99</t>
  </si>
  <si>
    <t>ferretti911@hotmail.com</t>
  </si>
  <si>
    <t>Fabiana Alves de Faria</t>
  </si>
  <si>
    <t>320351938-00</t>
  </si>
  <si>
    <t>Elaine Cristina Machado Silva</t>
  </si>
  <si>
    <t>220516688-33</t>
  </si>
  <si>
    <t>elainemachado.prev@gmail.com</t>
  </si>
  <si>
    <t>thiergizele@gmail.com</t>
  </si>
  <si>
    <t>Kelly Cristina de Oliveira</t>
  </si>
  <si>
    <t>Victor de Sa Piçarra</t>
  </si>
  <si>
    <t>273511788-01</t>
  </si>
  <si>
    <t>victorpicarra@hotmail.com</t>
  </si>
  <si>
    <t>Silene Oliveira Martins</t>
  </si>
  <si>
    <t>jpplastic@live.com</t>
  </si>
  <si>
    <t>elisetesleite@gmail.com</t>
  </si>
  <si>
    <t>Roseane Zanelli Viana</t>
  </si>
  <si>
    <t>rocharosiley968@gmail.com</t>
  </si>
  <si>
    <t>Wagner de Lima Pereira</t>
  </si>
  <si>
    <t>084616548-11</t>
  </si>
  <si>
    <t>wagner160570@gmail.com</t>
  </si>
  <si>
    <t>AUMENTO.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</si>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</sst>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theme="9" tint="-0.249977111117893"/>
      </right>
      <top style="medium">
        <color indexed="64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indexed="64"/>
      </right>
      <top style="medium">
        <color indexed="64"/>
      </top>
      <bottom style="thin">
        <color theme="9" tint="-0.249977111117893"/>
      </bottom>
      <diagonal/>
    </border>
    <border>
      <left style="medium">
        <color indexed="64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medium">
        <color indexed="64"/>
      </right>
      <top style="thin">
        <color theme="9" tint="-0.249977111117893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medium">
        <color indexed="64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-0.249977111117893"/>
      </bottom>
      <diagonal/>
    </border>
    <border>
      <left style="medium">
        <color indexed="64"/>
      </left>
      <right/>
      <top style="thin">
        <color theme="9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left" vertical="center"/>
    </xf>
    <xf numFmtId="4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4" fillId="4" borderId="0" xfId="0" applyNumberFormat="1" applyFont="1" applyFill="1" applyAlignment="1">
      <alignment horizontal="left" vertical="center"/>
    </xf>
    <xf numFmtId="44" fontId="5" fillId="4" borderId="0" xfId="0" applyNumberFormat="1" applyFont="1" applyFill="1" applyAlignment="1">
      <alignment horizontal="left" vertical="center"/>
    </xf>
    <xf numFmtId="44" fontId="5" fillId="0" borderId="0" xfId="0" applyNumberFormat="1" applyFont="1" applyAlignment="1">
      <alignment horizontal="center" vertical="center"/>
    </xf>
    <xf numFmtId="8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4" fontId="6" fillId="0" borderId="0" xfId="0" applyNumberFormat="1" applyFont="1"/>
    <xf numFmtId="0" fontId="7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4" fontId="10" fillId="0" borderId="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4" fontId="10" fillId="0" borderId="4" xfId="0" applyNumberFormat="1" applyFont="1" applyBorder="1" applyAlignment="1">
      <alignment horizontal="center" vertical="center"/>
    </xf>
    <xf numFmtId="44" fontId="7" fillId="0" borderId="6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4" fontId="10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4" fontId="7" fillId="0" borderId="15" xfId="0" applyNumberFormat="1" applyFont="1" applyBorder="1"/>
    <xf numFmtId="44" fontId="7" fillId="0" borderId="12" xfId="0" applyNumberFormat="1" applyFont="1" applyBorder="1"/>
    <xf numFmtId="44" fontId="7" fillId="0" borderId="16" xfId="0" applyNumberFormat="1" applyFont="1" applyBorder="1"/>
    <xf numFmtId="44" fontId="7" fillId="0" borderId="13" xfId="0" applyNumberFormat="1" applyFont="1" applyBorder="1" applyAlignment="1">
      <alignment horizontal="center" vertical="center"/>
    </xf>
    <xf numFmtId="44" fontId="7" fillId="0" borderId="11" xfId="0" applyNumberFormat="1" applyFont="1" applyBorder="1" applyAlignment="1">
      <alignment horizontal="center" vertical="center"/>
    </xf>
    <xf numFmtId="44" fontId="10" fillId="0" borderId="11" xfId="0" applyNumberFormat="1" applyFont="1" applyBorder="1" applyAlignment="1">
      <alignment horizontal="center" vertical="center"/>
    </xf>
    <xf numFmtId="44" fontId="7" fillId="0" borderId="1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4" fontId="6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9" fillId="0" borderId="24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44" fontId="4" fillId="0" borderId="0" xfId="1" applyNumberFormat="1" applyFont="1" applyFill="1" applyAlignment="1">
      <alignment horizontal="center" vertical="center"/>
    </xf>
    <xf numFmtId="44" fontId="6" fillId="0" borderId="0" xfId="1" applyNumberFormat="1" applyFont="1" applyFill="1" applyAlignment="1">
      <alignment vertical="center"/>
    </xf>
    <xf numFmtId="17" fontId="6" fillId="0" borderId="0" xfId="0" applyNumberFormat="1" applyFont="1"/>
    <xf numFmtId="44" fontId="4" fillId="4" borderId="0" xfId="0" applyNumberFormat="1" applyFont="1" applyFill="1" applyAlignment="1">
      <alignment horizontal="center" vertical="center"/>
    </xf>
    <xf numFmtId="44" fontId="9" fillId="5" borderId="0" xfId="0" applyNumberFormat="1" applyFont="1" applyFill="1" applyAlignment="1">
      <alignment horizontal="center" vertical="center"/>
    </xf>
    <xf numFmtId="44" fontId="13" fillId="5" borderId="0" xfId="0" applyNumberFormat="1" applyFont="1" applyFill="1" applyAlignment="1">
      <alignment horizontal="center" vertical="center"/>
    </xf>
    <xf numFmtId="44" fontId="12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left" vertical="center"/>
    </xf>
    <xf numFmtId="9" fontId="7" fillId="0" borderId="0" xfId="2" applyFont="1" applyFill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44" fontId="6" fillId="5" borderId="17" xfId="0" applyNumberFormat="1" applyFont="1" applyFill="1" applyBorder="1" applyAlignment="1">
      <alignment horizontal="center" vertical="center"/>
    </xf>
    <xf numFmtId="44" fontId="9" fillId="5" borderId="18" xfId="0" applyNumberFormat="1" applyFont="1" applyFill="1" applyBorder="1" applyAlignment="1">
      <alignment horizontal="center" vertical="center"/>
    </xf>
    <xf numFmtId="44" fontId="6" fillId="5" borderId="10" xfId="0" applyNumberFormat="1" applyFont="1" applyFill="1" applyBorder="1" applyAlignment="1">
      <alignment horizontal="center" vertical="center"/>
    </xf>
    <xf numFmtId="44" fontId="10" fillId="5" borderId="0" xfId="0" applyNumberFormat="1" applyFont="1" applyFill="1" applyAlignment="1">
      <alignment horizontal="center" vertical="center"/>
    </xf>
    <xf numFmtId="44" fontId="6" fillId="5" borderId="0" xfId="0" applyNumberFormat="1" applyFont="1" applyFill="1" applyAlignment="1">
      <alignment horizontal="center" vertical="center"/>
    </xf>
    <xf numFmtId="44" fontId="6" fillId="5" borderId="20" xfId="0" applyNumberFormat="1" applyFont="1" applyFill="1" applyBorder="1" applyAlignment="1">
      <alignment horizontal="center" vertical="center"/>
    </xf>
    <xf numFmtId="44" fontId="9" fillId="5" borderId="21" xfId="0" applyNumberFormat="1" applyFont="1" applyFill="1" applyBorder="1" applyAlignment="1">
      <alignment horizontal="center" vertical="center"/>
    </xf>
    <xf numFmtId="44" fontId="9" fillId="5" borderId="23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44" fontId="9" fillId="5" borderId="24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4" fontId="9" fillId="5" borderId="25" xfId="0" applyNumberFormat="1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44" fontId="7" fillId="3" borderId="26" xfId="0" applyNumberFormat="1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44" fontId="7" fillId="3" borderId="28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44" fontId="7" fillId="3" borderId="30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4" fontId="9" fillId="5" borderId="19" xfId="0" applyNumberFormat="1" applyFont="1" applyFill="1" applyBorder="1" applyAlignment="1">
      <alignment horizontal="center" vertical="center"/>
    </xf>
    <xf numFmtId="44" fontId="9" fillId="5" borderId="22" xfId="0" applyNumberFormat="1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44" fontId="7" fillId="0" borderId="28" xfId="0" applyNumberFormat="1" applyFont="1" applyBorder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3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-0.249977111117893"/>
        </left>
        <right style="medium">
          <color indexed="64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-0.249977111117893"/>
        </left>
        <right style="medium">
          <color indexed="64"/>
        </right>
        <top style="thin">
          <color theme="9" tint="-0.249977111117893"/>
        </top>
        <bottom style="thin">
          <color theme="9" tint="-0.249977111117893"/>
        </bottom>
        <vertical style="thin">
          <color theme="9" tint="-0.249977111117893"/>
        </vertical>
        <horizontal style="thin">
          <color theme="9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 style="thin">
          <color theme="9" tint="-0.249977111117893"/>
        </vertical>
        <horizontal style="thin">
          <color theme="9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 style="thin">
          <color theme="9" tint="-0.249977111117893"/>
        </vertical>
        <horizontal style="thin">
          <color theme="9" tint="-0.249977111117893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194503-905A-43F4-92C3-E89501502C7D}" name="Tabela13" displayName="Tabela13" ref="A1:AC1601" totalsRowShown="0" headerRowDxfId="30" dataDxfId="29">
  <autoFilter ref="A1:AC1601" xr:uid="{E7144A13-EDA5-43AF-B2F1-A607174ECC70}"/>
  <sortState xmlns:xlrd2="http://schemas.microsoft.com/office/spreadsheetml/2017/richdata2" ref="A2:AC1601">
    <sortCondition ref="C1:C1601"/>
  </sortState>
  <tableColumns count="29">
    <tableColumn id="1" xr3:uid="{0F4C41FD-A92A-4C0F-BFFE-8B3306DF7F5D}" name="CÓDIGO" dataDxfId="28"/>
    <tableColumn id="2" xr3:uid="{600D82AB-5FE7-4EA3-BACD-C54FBBBDCB2A}" name="NOME_ALUNO" dataDxfId="27"/>
    <tableColumn id="3" xr3:uid="{0D88B508-E53A-48D5-AEF8-FED1DEB32614}" name="SERIE" dataDxfId="26"/>
    <tableColumn id="4" xr3:uid="{386C998F-7546-4D8E-8304-A77AD5D65EDF}" name="MOTIVO" dataDxfId="25"/>
    <tableColumn id="5" xr3:uid="{2FA034EC-148C-4201-B6B2-2908E22F80CB}" name="VENC." dataDxfId="24"/>
    <tableColumn id="16" xr3:uid="{E15C25F5-ADF3-4D30-8707-004D6D1D1AE1}" name="V.BRUTO 24" dataDxfId="23"/>
    <tableColumn id="33" xr3:uid="{DD7D8C85-5E26-4BCD-BC40-1E040DEE6866}" name="% GRAT." dataDxfId="22"/>
    <tableColumn id="34" xr3:uid="{22E08857-F8F8-4AF6-8F47-E3B23E4249B5}" name="% F.F" dataDxfId="21"/>
    <tableColumn id="35" xr3:uid="{9DDA7477-30E7-4542-8754-FB4252862B3A}" name="% DESC." dataDxfId="20"/>
    <tableColumn id="17" xr3:uid="{7B795D4C-1C24-49B1-8AD4-137004F44B28}" name="V.DESC. 24" dataDxfId="19">
      <calculatedColumnFormula>Tabela13[[#This Row],[V.BRUTO 24]]*Tabela13[[#This Row],[% DESC.]]%</calculatedColumnFormula>
    </tableColumn>
    <tableColumn id="18" xr3:uid="{EAA5CF70-0931-4757-A87C-5214401F6D7B}" name="V.LIQ. 24" dataDxfId="18">
      <calculatedColumnFormula>Tabela13[[#This Row],[V.BRUTO 24]]+J2</calculatedColumnFormula>
    </tableColumn>
    <tableColumn id="20" xr3:uid="{41CA6CFC-A93E-4D2F-9C38-47F60161F3DE}" name="Coluna1" dataDxfId="17"/>
    <tableColumn id="26" xr3:uid="{C57CCAAA-1DD1-4F64-A037-F4C6CD2C2DC7}" name="V.BRUTO 25" dataDxfId="16"/>
    <tableColumn id="36" xr3:uid="{014B5B3C-4CDF-4366-9563-8E18B1E2EA59}" name="% GRAT.25" dataDxfId="15"/>
    <tableColumn id="37" xr3:uid="{7352B375-7B35-49AE-8A8C-61F11A09BB64}" name="% F.F25" dataDxfId="14"/>
    <tableColumn id="21" xr3:uid="{9604C496-899A-484B-9D4A-050A2B1E4367}" name="V.DESC. 25" dataDxfId="13">
      <calculatedColumnFormula>Tabela13[[#This Row],[V.BRUTO 25]]*#REF!%</calculatedColumnFormula>
    </tableColumn>
    <tableColumn id="22" xr3:uid="{C93053DA-8335-4CA1-9842-4157B8A1ADFE}" name="V.LIQ. 25" dataDxfId="12">
      <calculatedColumnFormula>Tabela13[[#This Row],[V.BRUTO 25]]+P2</calculatedColumnFormula>
    </tableColumn>
    <tableColumn id="40" xr3:uid="{CA98BD44-9313-4249-9914-A5DDF0C3F852}" name="% DESC.25" dataDxfId="11"/>
    <tableColumn id="42" xr3:uid="{093D3AFF-5DC7-489F-9623-A6EC4C52EFAC}" name="%" dataDxfId="10">
      <calculatedColumnFormula>(Tabela13[[#This Row],[V.LIQ. 25]]-Tabela13[[#This Row],[V.LIQ. 24]])/Tabela13[[#This Row],[V.LIQ. 24]]</calculatedColumnFormula>
    </tableColumn>
    <tableColumn id="24" xr3:uid="{0B8FE7BD-7F96-4084-926E-B2FDAC0D401F}" name="AUMENTO." dataDxfId="9">
      <calculatedColumnFormula>Tabela13[[#This Row],[V.LIQ. 25]]-Tabela13[[#This Row],[V.LIQ. 24]]</calculatedColumnFormula>
    </tableColumn>
    <tableColumn id="25" xr3:uid="{E6BE9D03-B7AF-4EE4-A8A4-0C2C76F16793}" name="% DIFER." dataDxfId="8"/>
    <tableColumn id="7" xr3:uid="{0DC67A3A-7CF5-4A98-B603-BBF84FEF5696}" name="DIF.DESCONTO" dataDxfId="7">
      <calculatedColumnFormula>Tabela13[[#This Row],[V.DESC. 24]]-Tabela13[[#This Row],[V.DESC. 25]]</calculatedColumnFormula>
    </tableColumn>
    <tableColumn id="10" xr3:uid="{59151C4C-013A-4D91-8BB9-2D5A0C536C69}" name="T.DEVEDOR" dataDxfId="6" dataCellStyle="Vírgula"/>
    <tableColumn id="11" xr3:uid="{B30CB2F2-0FE8-4866-B6B6-E990652DE7FB}" name="PARCELAS" dataDxfId="5"/>
    <tableColumn id="39" xr3:uid="{90B2FD4A-9C61-4FCC-9033-F5263DF35A89}" name="RELIGIÃO" dataDxfId="4"/>
    <tableColumn id="12" xr3:uid="{ABFED97B-BB80-45EC-A271-5AF71FEF1F34}" name="RESPONSÁVEL" dataDxfId="3"/>
    <tableColumn id="13" xr3:uid="{3CCBEF74-8756-4A4D-8C99-6074C2B35B62}" name="CPF_RESPONSAVEL" dataDxfId="2"/>
    <tableColumn id="14" xr3:uid="{2FD1A9BE-0755-4109-8829-9FBBEC162FA3}" name="TEL.RESPONSAVEL" dataDxfId="1"/>
    <tableColumn id="15" xr3:uid="{F9335573-759A-4DFE-AEEE-1F1E1DB7C36B}" name="E-MAIL DO RESPONSAVEL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8E9C-E2F5-4EA5-AAC5-F22F35F06833}">
  <dimension ref="A1:AD1601"/>
  <sheetViews>
    <sheetView tabSelected="1" zoomScaleNormal="100" workbookViewId="0">
      <selection activeCell="B11" sqref="B11"/>
    </sheetView>
  </sheetViews>
  <sheetFormatPr defaultRowHeight="15" x14ac:dyDescent="0.25"/>
  <cols>
    <col min="1" max="1" width="6.7109375" style="9" customWidth="1"/>
    <col min="2" max="2" width="36" style="10" customWidth="1"/>
    <col min="3" max="3" width="12.5703125" style="9" customWidth="1"/>
    <col min="4" max="4" width="12" style="9" customWidth="1"/>
    <col min="5" max="5" width="8.28515625" style="9" customWidth="1"/>
    <col min="6" max="6" width="12.7109375" style="5" customWidth="1"/>
    <col min="7" max="9" width="10.7109375" style="5" customWidth="1"/>
    <col min="10" max="10" width="12.28515625" style="5" customWidth="1"/>
    <col min="11" max="11" width="13.42578125" style="11" customWidth="1"/>
    <col min="12" max="12" width="2.42578125" style="6" customWidth="1"/>
    <col min="13" max="13" width="15.42578125" style="5" customWidth="1"/>
    <col min="14" max="16" width="10.7109375" style="5" customWidth="1"/>
    <col min="17" max="17" width="14.140625" style="11" customWidth="1"/>
    <col min="18" max="18" width="12.5703125" style="12" customWidth="1"/>
    <col min="19" max="19" width="6.42578125" style="65" customWidth="1"/>
    <col min="20" max="20" width="11.28515625" style="6" customWidth="1"/>
    <col min="21" max="21" width="11.7109375" style="12" bestFit="1" customWidth="1"/>
    <col min="22" max="22" width="9.7109375" style="60" bestFit="1" customWidth="1"/>
    <col min="23" max="23" width="11.42578125" style="16" customWidth="1"/>
    <col min="24" max="24" width="15.7109375" style="53" customWidth="1"/>
    <col min="25" max="25" width="26.85546875" style="6" customWidth="1"/>
    <col min="26" max="26" width="27.85546875" style="9" customWidth="1"/>
    <col min="27" max="27" width="44" style="10" bestFit="1" customWidth="1"/>
    <col min="28" max="29" width="20.140625" style="9" customWidth="1"/>
    <col min="30" max="30" width="41.28515625" style="10" bestFit="1" customWidth="1"/>
    <col min="31" max="16384" width="9.140625" style="1"/>
  </cols>
  <sheetData>
    <row r="1" spans="1:30" s="2" customFormat="1" ht="15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4" t="s">
        <v>4118</v>
      </c>
      <c r="G1" s="15" t="s">
        <v>5</v>
      </c>
      <c r="H1" s="15" t="s">
        <v>6</v>
      </c>
      <c r="I1" s="3" t="s">
        <v>7</v>
      </c>
      <c r="J1" s="4" t="s">
        <v>4119</v>
      </c>
      <c r="K1" s="15" t="s">
        <v>4120</v>
      </c>
      <c r="L1" s="3" t="s">
        <v>4117</v>
      </c>
      <c r="M1" s="13" t="s">
        <v>4521</v>
      </c>
      <c r="N1" s="55" t="s">
        <v>4525</v>
      </c>
      <c r="O1" s="13" t="s">
        <v>4526</v>
      </c>
      <c r="P1" s="13" t="s">
        <v>4522</v>
      </c>
      <c r="Q1" s="14" t="s">
        <v>4523</v>
      </c>
      <c r="R1" s="48" t="s">
        <v>4524</v>
      </c>
      <c r="S1" s="63" t="s">
        <v>5611</v>
      </c>
      <c r="T1" s="47" t="s">
        <v>5610</v>
      </c>
      <c r="U1" s="48" t="s">
        <v>4121</v>
      </c>
      <c r="V1" s="59" t="s">
        <v>4122</v>
      </c>
      <c r="W1" s="52" t="s">
        <v>8</v>
      </c>
      <c r="X1" s="7" t="s">
        <v>9</v>
      </c>
      <c r="Y1" s="8" t="s">
        <v>4527</v>
      </c>
      <c r="Z1" s="8" t="s">
        <v>10</v>
      </c>
      <c r="AA1" s="8" t="s">
        <v>11</v>
      </c>
      <c r="AB1" s="8" t="s">
        <v>12</v>
      </c>
      <c r="AC1" s="8" t="s">
        <v>13</v>
      </c>
    </row>
    <row r="2" spans="1:30" x14ac:dyDescent="0.25">
      <c r="A2" s="30">
        <v>7990</v>
      </c>
      <c r="B2" t="s">
        <v>175</v>
      </c>
      <c r="C2" t="s">
        <v>315</v>
      </c>
      <c r="D2" t="s">
        <v>71</v>
      </c>
      <c r="E2" s="30"/>
      <c r="F2" s="31">
        <v>1196</v>
      </c>
      <c r="G2" s="38">
        <v>0</v>
      </c>
      <c r="H2" s="25">
        <v>0</v>
      </c>
      <c r="I2" s="39">
        <v>-20</v>
      </c>
      <c r="J2" s="34">
        <f>Tabela13[[#This Row],[V.BRUTO 24]]*Tabela13[[#This Row],[% DESC.]]%</f>
        <v>-239.20000000000002</v>
      </c>
      <c r="K2" s="26">
        <f>Tabela13[[#This Row],[V.BRUTO 24]]+J2</f>
        <v>956.8</v>
      </c>
      <c r="M2" s="76">
        <v>1317</v>
      </c>
      <c r="N2" s="77">
        <v>0</v>
      </c>
      <c r="O2" s="78">
        <v>0</v>
      </c>
      <c r="P2" s="69">
        <f>Tabela13[[#This Row],[V.BRUTO 25]]*Tabela13[[#This Row],[% DESC.25]]%</f>
        <v>-263.40000000000003</v>
      </c>
      <c r="Q2" s="70">
        <f>Tabela13[[#This Row],[V.BRUTO 25]]+P2</f>
        <v>1053.5999999999999</v>
      </c>
      <c r="R2" s="66">
        <f>Tabela13[[#This Row],[% DESC.]]+Tabela13[[#This Row],[% DIFER.]]</f>
        <v>-20</v>
      </c>
      <c r="S2" s="64">
        <f>(Tabela13[[#This Row],[V.LIQ. 25]]-Tabela13[[#This Row],[V.LIQ. 24]])/Tabela13[[#This Row],[V.LIQ. 24]]</f>
        <v>0.10117056856187287</v>
      </c>
      <c r="T2" s="85">
        <f>Tabela13[[#This Row],[V.LIQ. 25]]-Tabela13[[#This Row],[V.LIQ. 24]]</f>
        <v>96.799999999999955</v>
      </c>
      <c r="U2" s="86">
        <v>0</v>
      </c>
      <c r="V2" s="60">
        <f>Tabela13[[#This Row],[V.DESC. 24]]-Tabela13[[#This Row],[V.DESC. 25]]</f>
        <v>24.200000000000017</v>
      </c>
      <c r="W2" s="20"/>
      <c r="X2" s="50"/>
      <c r="Y2" t="s">
        <v>4532</v>
      </c>
      <c r="Z2" s="49" t="s">
        <v>177</v>
      </c>
      <c r="AA2" s="51" t="s">
        <v>178</v>
      </c>
      <c r="AB2" s="49">
        <v>11962247598</v>
      </c>
      <c r="AC2" s="49" t="s">
        <v>179</v>
      </c>
      <c r="AD2" s="1"/>
    </row>
    <row r="3" spans="1:30" x14ac:dyDescent="0.25">
      <c r="A3" s="30">
        <v>8508</v>
      </c>
      <c r="B3" t="s">
        <v>4169</v>
      </c>
      <c r="C3" t="s">
        <v>315</v>
      </c>
      <c r="D3" t="s">
        <v>16</v>
      </c>
      <c r="E3" s="30"/>
      <c r="F3" s="32">
        <v>1196</v>
      </c>
      <c r="G3" s="40">
        <v>0</v>
      </c>
      <c r="H3" s="22">
        <v>0</v>
      </c>
      <c r="I3" s="21">
        <v>0</v>
      </c>
      <c r="J3" s="35">
        <f>Tabela13[[#This Row],[V.BRUTO 24]]*Tabela13[[#This Row],[% DESC.]]%</f>
        <v>0</v>
      </c>
      <c r="K3" s="24">
        <f>Tabela13[[#This Row],[V.BRUTO 24]]+J3</f>
        <v>1196</v>
      </c>
      <c r="M3" s="79">
        <v>1317</v>
      </c>
      <c r="N3" s="80">
        <v>0</v>
      </c>
      <c r="O3" s="81">
        <v>0</v>
      </c>
      <c r="P3" s="71">
        <f>Tabela13[[#This Row],[V.BRUTO 25]]*Tabela13[[#This Row],[% DESC.25]]%</f>
        <v>0</v>
      </c>
      <c r="Q3" s="56">
        <f>Tabela13[[#This Row],[V.BRUTO 25]]+P3</f>
        <v>1317</v>
      </c>
      <c r="R3" s="67">
        <f>Tabela13[[#This Row],[% DESC.]]+Tabela13[[#This Row],[% DIFER.]]</f>
        <v>0</v>
      </c>
      <c r="S3" s="64">
        <f>(Tabela13[[#This Row],[V.LIQ. 25]]-Tabela13[[#This Row],[V.LIQ. 24]])/Tabela13[[#This Row],[V.LIQ. 24]]</f>
        <v>0.10117056856187291</v>
      </c>
      <c r="T3" s="87">
        <f>Tabela13[[#This Row],[V.LIQ. 25]]-Tabela13[[#This Row],[V.LIQ. 24]]</f>
        <v>121</v>
      </c>
      <c r="U3" s="88">
        <v>0</v>
      </c>
      <c r="V3" s="60">
        <f>Tabela13[[#This Row],[V.DESC. 24]]-Tabela13[[#This Row],[V.DESC. 25]]</f>
        <v>0</v>
      </c>
      <c r="W3" s="20">
        <v>1196</v>
      </c>
      <c r="X3" s="54">
        <v>45505</v>
      </c>
      <c r="Y3" t="s">
        <v>4530</v>
      </c>
      <c r="Z3" s="49" t="s">
        <v>4701</v>
      </c>
      <c r="AA3" s="51" t="s">
        <v>4702</v>
      </c>
      <c r="AB3" s="49">
        <v>11977726189</v>
      </c>
      <c r="AC3" s="49" t="s">
        <v>4703</v>
      </c>
      <c r="AD3" s="1"/>
    </row>
    <row r="4" spans="1:30" x14ac:dyDescent="0.25">
      <c r="A4" s="30">
        <v>8240</v>
      </c>
      <c r="B4" t="s">
        <v>4171</v>
      </c>
      <c r="C4" t="s">
        <v>315</v>
      </c>
      <c r="D4" t="s">
        <v>16</v>
      </c>
      <c r="E4" s="30"/>
      <c r="F4" s="32">
        <v>1196</v>
      </c>
      <c r="G4" s="40">
        <v>0</v>
      </c>
      <c r="H4" s="22">
        <v>0</v>
      </c>
      <c r="I4" s="21">
        <v>-15</v>
      </c>
      <c r="J4" s="35">
        <f>Tabela13[[#This Row],[V.BRUTO 24]]*Tabela13[[#This Row],[% DESC.]]%</f>
        <v>-179.4</v>
      </c>
      <c r="K4" s="24">
        <f>Tabela13[[#This Row],[V.BRUTO 24]]+J4</f>
        <v>1016.6</v>
      </c>
      <c r="M4" s="79">
        <v>1317</v>
      </c>
      <c r="N4" s="80">
        <v>0</v>
      </c>
      <c r="O4" s="81">
        <v>0</v>
      </c>
      <c r="P4" s="71">
        <f>Tabela13[[#This Row],[V.BRUTO 25]]*Tabela13[[#This Row],[% DESC.25]]%</f>
        <v>-197.54999999999998</v>
      </c>
      <c r="Q4" s="56">
        <f>Tabela13[[#This Row],[V.BRUTO 25]]+P4</f>
        <v>1119.45</v>
      </c>
      <c r="R4" s="67">
        <f>Tabela13[[#This Row],[% DESC.]]+Tabela13[[#This Row],[% DIFER.]]</f>
        <v>-15</v>
      </c>
      <c r="S4" s="64">
        <f>(Tabela13[[#This Row],[V.LIQ. 25]]-Tabela13[[#This Row],[V.LIQ. 24]])/Tabela13[[#This Row],[V.LIQ. 24]]</f>
        <v>0.10117056856187293</v>
      </c>
      <c r="T4" s="87">
        <f>Tabela13[[#This Row],[V.LIQ. 25]]-Tabela13[[#This Row],[V.LIQ. 24]]</f>
        <v>102.85000000000002</v>
      </c>
      <c r="U4" s="88">
        <v>0</v>
      </c>
      <c r="V4" s="60">
        <f>Tabela13[[#This Row],[V.DESC. 24]]-Tabela13[[#This Row],[V.DESC. 25]]</f>
        <v>18.149999999999977</v>
      </c>
      <c r="W4" s="20"/>
      <c r="X4" s="50"/>
      <c r="Y4" t="s">
        <v>4528</v>
      </c>
      <c r="Z4" s="49" t="s">
        <v>4705</v>
      </c>
      <c r="AA4" s="51" t="s">
        <v>4706</v>
      </c>
      <c r="AB4" s="49">
        <v>11980288017</v>
      </c>
      <c r="AC4" s="49" t="s">
        <v>4707</v>
      </c>
      <c r="AD4" s="1"/>
    </row>
    <row r="5" spans="1:30" x14ac:dyDescent="0.25">
      <c r="A5" s="30">
        <v>7625</v>
      </c>
      <c r="B5" t="s">
        <v>192</v>
      </c>
      <c r="C5" t="s">
        <v>315</v>
      </c>
      <c r="D5" t="s">
        <v>71</v>
      </c>
      <c r="E5" s="30"/>
      <c r="F5" s="32">
        <v>1196</v>
      </c>
      <c r="G5" s="40">
        <v>0</v>
      </c>
      <c r="H5" s="22">
        <v>0</v>
      </c>
      <c r="I5" s="21">
        <v>-15</v>
      </c>
      <c r="J5" s="35">
        <f>Tabela13[[#This Row],[V.BRUTO 24]]*Tabela13[[#This Row],[% DESC.]]%</f>
        <v>-179.4</v>
      </c>
      <c r="K5" s="24">
        <f>Tabela13[[#This Row],[V.BRUTO 24]]+J5</f>
        <v>1016.6</v>
      </c>
      <c r="M5" s="79">
        <v>1317</v>
      </c>
      <c r="N5" s="80">
        <v>0</v>
      </c>
      <c r="O5" s="81">
        <v>0</v>
      </c>
      <c r="P5" s="71">
        <f>Tabela13[[#This Row],[V.BRUTO 25]]*Tabela13[[#This Row],[% DESC.25]]%</f>
        <v>-197.54999999999998</v>
      </c>
      <c r="Q5" s="56">
        <f>Tabela13[[#This Row],[V.BRUTO 25]]+P5</f>
        <v>1119.45</v>
      </c>
      <c r="R5" s="67">
        <f>Tabela13[[#This Row],[% DESC.]]+Tabela13[[#This Row],[% DIFER.]]</f>
        <v>-15</v>
      </c>
      <c r="S5" s="64">
        <f>(Tabela13[[#This Row],[V.LIQ. 25]]-Tabela13[[#This Row],[V.LIQ. 24]])/Tabela13[[#This Row],[V.LIQ. 24]]</f>
        <v>0.10117056856187293</v>
      </c>
      <c r="T5" s="87">
        <f>Tabela13[[#This Row],[V.LIQ. 25]]-Tabela13[[#This Row],[V.LIQ. 24]]</f>
        <v>102.85000000000002</v>
      </c>
      <c r="U5" s="88">
        <v>0</v>
      </c>
      <c r="V5" s="60">
        <f>Tabela13[[#This Row],[V.DESC. 24]]-Tabela13[[#This Row],[V.DESC. 25]]</f>
        <v>18.149999999999977</v>
      </c>
      <c r="W5" s="20"/>
      <c r="X5" s="50"/>
      <c r="Y5" t="s">
        <v>4532</v>
      </c>
      <c r="Z5" s="49" t="s">
        <v>193</v>
      </c>
      <c r="AA5" s="51" t="s">
        <v>194</v>
      </c>
      <c r="AB5" s="49">
        <v>11981931181</v>
      </c>
      <c r="AC5" s="49" t="s">
        <v>195</v>
      </c>
      <c r="AD5" s="1"/>
    </row>
    <row r="6" spans="1:30" x14ac:dyDescent="0.25">
      <c r="A6" s="30">
        <v>8309</v>
      </c>
      <c r="B6" t="s">
        <v>4172</v>
      </c>
      <c r="C6" t="s">
        <v>315</v>
      </c>
      <c r="D6" t="s">
        <v>16</v>
      </c>
      <c r="E6" s="30"/>
      <c r="F6" s="32">
        <v>1196</v>
      </c>
      <c r="G6" s="40">
        <v>0</v>
      </c>
      <c r="H6" s="22">
        <v>0</v>
      </c>
      <c r="I6" s="21">
        <v>-15</v>
      </c>
      <c r="J6" s="35">
        <f>Tabela13[[#This Row],[V.BRUTO 24]]*Tabela13[[#This Row],[% DESC.]]%</f>
        <v>-179.4</v>
      </c>
      <c r="K6" s="24">
        <f>Tabela13[[#This Row],[V.BRUTO 24]]+J6</f>
        <v>1016.6</v>
      </c>
      <c r="M6" s="79">
        <v>1317</v>
      </c>
      <c r="N6" s="80">
        <v>0</v>
      </c>
      <c r="O6" s="81">
        <v>0</v>
      </c>
      <c r="P6" s="71">
        <f>Tabela13[[#This Row],[V.BRUTO 25]]*Tabela13[[#This Row],[% DESC.25]]%</f>
        <v>-197.54999999999998</v>
      </c>
      <c r="Q6" s="56">
        <f>Tabela13[[#This Row],[V.BRUTO 25]]+P6</f>
        <v>1119.45</v>
      </c>
      <c r="R6" s="67">
        <f>Tabela13[[#This Row],[% DESC.]]+Tabela13[[#This Row],[% DIFER.]]</f>
        <v>-15</v>
      </c>
      <c r="S6" s="64">
        <f>(Tabela13[[#This Row],[V.LIQ. 25]]-Tabela13[[#This Row],[V.LIQ. 24]])/Tabela13[[#This Row],[V.LIQ. 24]]</f>
        <v>0.10117056856187293</v>
      </c>
      <c r="T6" s="87">
        <f>Tabela13[[#This Row],[V.LIQ. 25]]-Tabela13[[#This Row],[V.LIQ. 24]]</f>
        <v>102.85000000000002</v>
      </c>
      <c r="U6" s="88">
        <v>0</v>
      </c>
      <c r="V6" s="60">
        <f>Tabela13[[#This Row],[V.DESC. 24]]-Tabela13[[#This Row],[V.DESC. 25]]</f>
        <v>18.149999999999977</v>
      </c>
      <c r="W6" s="20"/>
      <c r="X6" s="50"/>
      <c r="Y6" t="s">
        <v>4530</v>
      </c>
      <c r="Z6" s="49" t="s">
        <v>4708</v>
      </c>
      <c r="AA6" s="51" t="s">
        <v>4709</v>
      </c>
      <c r="AB6" s="49">
        <v>11978044439</v>
      </c>
      <c r="AC6" s="49" t="s">
        <v>4710</v>
      </c>
      <c r="AD6" s="1"/>
    </row>
    <row r="7" spans="1:30" x14ac:dyDescent="0.25">
      <c r="A7" s="30">
        <v>7607</v>
      </c>
      <c r="B7" t="s">
        <v>196</v>
      </c>
      <c r="C7" t="s">
        <v>315</v>
      </c>
      <c r="D7" t="s">
        <v>71</v>
      </c>
      <c r="E7" s="30"/>
      <c r="F7" s="32">
        <v>1196</v>
      </c>
      <c r="G7" s="40">
        <v>0</v>
      </c>
      <c r="H7" s="22">
        <v>0</v>
      </c>
      <c r="I7" s="21">
        <v>-10</v>
      </c>
      <c r="J7" s="35">
        <f>Tabela13[[#This Row],[V.BRUTO 24]]*Tabela13[[#This Row],[% DESC.]]%</f>
        <v>-119.60000000000001</v>
      </c>
      <c r="K7" s="24">
        <f>Tabela13[[#This Row],[V.BRUTO 24]]+J7</f>
        <v>1076.4000000000001</v>
      </c>
      <c r="M7" s="79">
        <v>1317</v>
      </c>
      <c r="N7" s="80">
        <v>0</v>
      </c>
      <c r="O7" s="81">
        <v>0</v>
      </c>
      <c r="P7" s="71">
        <f>Tabela13[[#This Row],[V.BRUTO 25]]*Tabela13[[#This Row],[% DESC.25]]%</f>
        <v>-131.70000000000002</v>
      </c>
      <c r="Q7" s="56">
        <f>Tabela13[[#This Row],[V.BRUTO 25]]+P7</f>
        <v>1185.3</v>
      </c>
      <c r="R7" s="67">
        <f>Tabela13[[#This Row],[% DESC.]]+Tabela13[[#This Row],[% DIFER.]]</f>
        <v>-10</v>
      </c>
      <c r="S7" s="64">
        <f>(Tabela13[[#This Row],[V.LIQ. 25]]-Tabela13[[#This Row],[V.LIQ. 24]])/Tabela13[[#This Row],[V.LIQ. 24]]</f>
        <v>0.10117056856187277</v>
      </c>
      <c r="T7" s="87">
        <f>Tabela13[[#This Row],[V.LIQ. 25]]-Tabela13[[#This Row],[V.LIQ. 24]]</f>
        <v>108.89999999999986</v>
      </c>
      <c r="U7" s="88">
        <v>0</v>
      </c>
      <c r="V7" s="60">
        <f>Tabela13[[#This Row],[V.DESC. 24]]-Tabela13[[#This Row],[V.DESC. 25]]</f>
        <v>12.100000000000009</v>
      </c>
      <c r="W7" s="20"/>
      <c r="X7" s="50"/>
      <c r="Y7" t="s">
        <v>4531</v>
      </c>
      <c r="Z7" s="49" t="s">
        <v>197</v>
      </c>
      <c r="AA7" s="51" t="s">
        <v>198</v>
      </c>
      <c r="AB7" s="49">
        <v>11999682306</v>
      </c>
      <c r="AC7" s="49" t="s">
        <v>199</v>
      </c>
      <c r="AD7" s="1"/>
    </row>
    <row r="8" spans="1:30" x14ac:dyDescent="0.25">
      <c r="A8" s="30">
        <v>7824</v>
      </c>
      <c r="B8" t="s">
        <v>207</v>
      </c>
      <c r="C8" t="s">
        <v>315</v>
      </c>
      <c r="D8" t="s">
        <v>71</v>
      </c>
      <c r="E8" s="30"/>
      <c r="F8" s="32">
        <v>1196</v>
      </c>
      <c r="G8" s="40">
        <v>0</v>
      </c>
      <c r="H8" s="22">
        <v>0</v>
      </c>
      <c r="I8" s="21">
        <v>-15</v>
      </c>
      <c r="J8" s="35">
        <f>Tabela13[[#This Row],[V.BRUTO 24]]*Tabela13[[#This Row],[% DESC.]]%</f>
        <v>-179.4</v>
      </c>
      <c r="K8" s="24">
        <f>Tabela13[[#This Row],[V.BRUTO 24]]+J8</f>
        <v>1016.6</v>
      </c>
      <c r="M8" s="79">
        <v>1317</v>
      </c>
      <c r="N8" s="80">
        <v>0</v>
      </c>
      <c r="O8" s="81">
        <v>0</v>
      </c>
      <c r="P8" s="71">
        <f>Tabela13[[#This Row],[V.BRUTO 25]]*Tabela13[[#This Row],[% DESC.25]]%</f>
        <v>-197.54999999999998</v>
      </c>
      <c r="Q8" s="56">
        <f>Tabela13[[#This Row],[V.BRUTO 25]]+P8</f>
        <v>1119.45</v>
      </c>
      <c r="R8" s="67">
        <f>Tabela13[[#This Row],[% DESC.]]+Tabela13[[#This Row],[% DIFER.]]</f>
        <v>-15</v>
      </c>
      <c r="S8" s="64">
        <f>(Tabela13[[#This Row],[V.LIQ. 25]]-Tabela13[[#This Row],[V.LIQ. 24]])/Tabela13[[#This Row],[V.LIQ. 24]]</f>
        <v>0.10117056856187293</v>
      </c>
      <c r="T8" s="87">
        <f>Tabela13[[#This Row],[V.LIQ. 25]]-Tabela13[[#This Row],[V.LIQ. 24]]</f>
        <v>102.85000000000002</v>
      </c>
      <c r="U8" s="88">
        <v>0</v>
      </c>
      <c r="V8" s="60">
        <f>Tabela13[[#This Row],[V.DESC. 24]]-Tabela13[[#This Row],[V.DESC. 25]]</f>
        <v>18.149999999999977</v>
      </c>
      <c r="W8" s="20"/>
      <c r="X8" s="50"/>
      <c r="Y8" t="s">
        <v>4528</v>
      </c>
      <c r="Z8" s="49" t="s">
        <v>208</v>
      </c>
      <c r="AA8" s="51" t="s">
        <v>209</v>
      </c>
      <c r="AB8" s="49">
        <v>11998888282</v>
      </c>
      <c r="AC8" s="49" t="s">
        <v>210</v>
      </c>
      <c r="AD8" s="1"/>
    </row>
    <row r="9" spans="1:30" x14ac:dyDescent="0.25">
      <c r="A9" s="30">
        <v>7853</v>
      </c>
      <c r="B9" t="s">
        <v>211</v>
      </c>
      <c r="C9" t="s">
        <v>315</v>
      </c>
      <c r="D9" t="s">
        <v>71</v>
      </c>
      <c r="E9" s="30"/>
      <c r="F9" s="32">
        <v>1196</v>
      </c>
      <c r="G9" s="40">
        <v>0</v>
      </c>
      <c r="H9" s="22">
        <v>0</v>
      </c>
      <c r="I9" s="21">
        <v>-10</v>
      </c>
      <c r="J9" s="35">
        <f>Tabela13[[#This Row],[V.BRUTO 24]]*Tabela13[[#This Row],[% DESC.]]%</f>
        <v>-119.60000000000001</v>
      </c>
      <c r="K9" s="24">
        <f>Tabela13[[#This Row],[V.BRUTO 24]]+J9</f>
        <v>1076.4000000000001</v>
      </c>
      <c r="M9" s="79">
        <v>1317</v>
      </c>
      <c r="N9" s="80">
        <v>0</v>
      </c>
      <c r="O9" s="81">
        <v>0</v>
      </c>
      <c r="P9" s="71">
        <f>Tabela13[[#This Row],[V.BRUTO 25]]*Tabela13[[#This Row],[% DESC.25]]%</f>
        <v>-131.70000000000002</v>
      </c>
      <c r="Q9" s="56">
        <f>Tabela13[[#This Row],[V.BRUTO 25]]+P9</f>
        <v>1185.3</v>
      </c>
      <c r="R9" s="67">
        <f>Tabela13[[#This Row],[% DESC.]]+Tabela13[[#This Row],[% DIFER.]]</f>
        <v>-10</v>
      </c>
      <c r="S9" s="64">
        <f>(Tabela13[[#This Row],[V.LIQ. 25]]-Tabela13[[#This Row],[V.LIQ. 24]])/Tabela13[[#This Row],[V.LIQ. 24]]</f>
        <v>0.10117056856187277</v>
      </c>
      <c r="T9" s="87">
        <f>Tabela13[[#This Row],[V.LIQ. 25]]-Tabela13[[#This Row],[V.LIQ. 24]]</f>
        <v>108.89999999999986</v>
      </c>
      <c r="U9" s="88">
        <v>0</v>
      </c>
      <c r="V9" s="60">
        <f>Tabela13[[#This Row],[V.DESC. 24]]-Tabela13[[#This Row],[V.DESC. 25]]</f>
        <v>12.100000000000009</v>
      </c>
      <c r="W9" s="20"/>
      <c r="X9" s="50"/>
      <c r="Y9" t="s">
        <v>4528</v>
      </c>
      <c r="Z9" s="49" t="s">
        <v>212</v>
      </c>
      <c r="AA9" s="51" t="s">
        <v>213</v>
      </c>
      <c r="AB9" s="49">
        <v>11966509313</v>
      </c>
      <c r="AC9" s="49" t="s">
        <v>214</v>
      </c>
      <c r="AD9" s="1"/>
    </row>
    <row r="10" spans="1:30" x14ac:dyDescent="0.25">
      <c r="A10" s="30">
        <v>8293</v>
      </c>
      <c r="B10" t="s">
        <v>4173</v>
      </c>
      <c r="C10" t="s">
        <v>315</v>
      </c>
      <c r="D10" t="s">
        <v>16</v>
      </c>
      <c r="E10" s="30"/>
      <c r="F10" s="32">
        <v>1196</v>
      </c>
      <c r="G10" s="40">
        <v>0</v>
      </c>
      <c r="H10" s="22">
        <v>0</v>
      </c>
      <c r="I10" s="21">
        <v>0</v>
      </c>
      <c r="J10" s="35">
        <f>Tabela13[[#This Row],[V.BRUTO 24]]*Tabela13[[#This Row],[% DESC.]]%</f>
        <v>0</v>
      </c>
      <c r="K10" s="24">
        <f>Tabela13[[#This Row],[V.BRUTO 24]]+J10</f>
        <v>1196</v>
      </c>
      <c r="M10" s="79">
        <v>1317</v>
      </c>
      <c r="N10" s="80">
        <v>0</v>
      </c>
      <c r="O10" s="81">
        <v>0</v>
      </c>
      <c r="P10" s="71">
        <f>Tabela13[[#This Row],[V.BRUTO 25]]*Tabela13[[#This Row],[% DESC.25]]%</f>
        <v>0</v>
      </c>
      <c r="Q10" s="56">
        <f>Tabela13[[#This Row],[V.BRUTO 25]]+P10</f>
        <v>1317</v>
      </c>
      <c r="R10" s="67">
        <f>Tabela13[[#This Row],[% DESC.]]+Tabela13[[#This Row],[% DIFER.]]</f>
        <v>0</v>
      </c>
      <c r="S10" s="64">
        <f>(Tabela13[[#This Row],[V.LIQ. 25]]-Tabela13[[#This Row],[V.LIQ. 24]])/Tabela13[[#This Row],[V.LIQ. 24]]</f>
        <v>0.10117056856187291</v>
      </c>
      <c r="T10" s="87">
        <f>Tabela13[[#This Row],[V.LIQ. 25]]-Tabela13[[#This Row],[V.LIQ. 24]]</f>
        <v>121</v>
      </c>
      <c r="U10" s="88">
        <v>0</v>
      </c>
      <c r="V10" s="60">
        <f>Tabela13[[#This Row],[V.DESC. 24]]-Tabela13[[#This Row],[V.DESC. 25]]</f>
        <v>0</v>
      </c>
      <c r="W10" s="20"/>
      <c r="X10" s="50"/>
      <c r="Y10" t="s">
        <v>4528</v>
      </c>
      <c r="Z10" s="49" t="s">
        <v>4711</v>
      </c>
      <c r="AA10" s="51" t="s">
        <v>4712</v>
      </c>
      <c r="AB10" s="49">
        <v>11984626928</v>
      </c>
      <c r="AC10" s="49" t="s">
        <v>4713</v>
      </c>
      <c r="AD10" s="1"/>
    </row>
    <row r="11" spans="1:30" x14ac:dyDescent="0.25">
      <c r="A11" s="30">
        <v>8559</v>
      </c>
      <c r="B11" t="s">
        <v>4174</v>
      </c>
      <c r="C11" t="s">
        <v>315</v>
      </c>
      <c r="D11" t="s">
        <v>16</v>
      </c>
      <c r="E11" s="30"/>
      <c r="F11" s="32">
        <v>1196</v>
      </c>
      <c r="G11" s="40">
        <v>0</v>
      </c>
      <c r="H11" s="22">
        <v>0</v>
      </c>
      <c r="I11" s="21">
        <v>-15</v>
      </c>
      <c r="J11" s="35">
        <f>Tabela13[[#This Row],[V.BRUTO 24]]*Tabela13[[#This Row],[% DESC.]]%</f>
        <v>-179.4</v>
      </c>
      <c r="K11" s="24">
        <f>Tabela13[[#This Row],[V.BRUTO 24]]+J11</f>
        <v>1016.6</v>
      </c>
      <c r="M11" s="79">
        <v>1317</v>
      </c>
      <c r="N11" s="80">
        <v>0</v>
      </c>
      <c r="O11" s="81">
        <v>0</v>
      </c>
      <c r="P11" s="71">
        <f>Tabela13[[#This Row],[V.BRUTO 25]]*Tabela13[[#This Row],[% DESC.25]]%</f>
        <v>-197.54999999999998</v>
      </c>
      <c r="Q11" s="56">
        <f>Tabela13[[#This Row],[V.BRUTO 25]]+P11</f>
        <v>1119.45</v>
      </c>
      <c r="R11" s="67">
        <f>Tabela13[[#This Row],[% DESC.]]+Tabela13[[#This Row],[% DIFER.]]</f>
        <v>-15</v>
      </c>
      <c r="S11" s="64">
        <f>(Tabela13[[#This Row],[V.LIQ. 25]]-Tabela13[[#This Row],[V.LIQ. 24]])/Tabela13[[#This Row],[V.LIQ. 24]]</f>
        <v>0.10117056856187293</v>
      </c>
      <c r="T11" s="87">
        <f>Tabela13[[#This Row],[V.LIQ. 25]]-Tabela13[[#This Row],[V.LIQ. 24]]</f>
        <v>102.85000000000002</v>
      </c>
      <c r="U11" s="88">
        <v>0</v>
      </c>
      <c r="V11" s="60">
        <f>Tabela13[[#This Row],[V.DESC. 24]]-Tabela13[[#This Row],[V.DESC. 25]]</f>
        <v>18.149999999999977</v>
      </c>
      <c r="W11" s="20"/>
      <c r="X11" s="50"/>
      <c r="Y11" t="s">
        <v>4528</v>
      </c>
      <c r="Z11" s="49" t="s">
        <v>4714</v>
      </c>
      <c r="AA11" s="51" t="s">
        <v>4715</v>
      </c>
      <c r="AB11" s="49">
        <v>11984850657</v>
      </c>
      <c r="AC11" s="49" t="s">
        <v>4716</v>
      </c>
      <c r="AD11" s="1"/>
    </row>
    <row r="12" spans="1:30" x14ac:dyDescent="0.25">
      <c r="A12" s="30">
        <v>8237</v>
      </c>
      <c r="B12" t="s">
        <v>4175</v>
      </c>
      <c r="C12" t="s">
        <v>315</v>
      </c>
      <c r="D12" t="s">
        <v>16</v>
      </c>
      <c r="E12" s="30"/>
      <c r="F12" s="32">
        <v>1196</v>
      </c>
      <c r="G12" s="40">
        <v>0</v>
      </c>
      <c r="H12" s="22">
        <v>0</v>
      </c>
      <c r="I12" s="21">
        <v>-4.99</v>
      </c>
      <c r="J12" s="35">
        <f>Tabela13[[#This Row],[V.BRUTO 24]]*Tabela13[[#This Row],[% DESC.]]%</f>
        <v>-59.680399999999999</v>
      </c>
      <c r="K12" s="24">
        <f>Tabela13[[#This Row],[V.BRUTO 24]]+J12</f>
        <v>1136.3196</v>
      </c>
      <c r="M12" s="79">
        <v>1317</v>
      </c>
      <c r="N12" s="80">
        <v>0</v>
      </c>
      <c r="O12" s="81">
        <v>0</v>
      </c>
      <c r="P12" s="71">
        <f>Tabela13[[#This Row],[V.BRUTO 25]]*Tabela13[[#This Row],[% DESC.25]]%</f>
        <v>-65.718299999999999</v>
      </c>
      <c r="Q12" s="56">
        <f>Tabela13[[#This Row],[V.BRUTO 25]]+P12</f>
        <v>1251.2817</v>
      </c>
      <c r="R12" s="67">
        <f>Tabela13[[#This Row],[% DESC.]]+Tabela13[[#This Row],[% DIFER.]]</f>
        <v>-4.99</v>
      </c>
      <c r="S12" s="64">
        <f>(Tabela13[[#This Row],[V.LIQ. 25]]-Tabela13[[#This Row],[V.LIQ. 24]])/Tabela13[[#This Row],[V.LIQ. 24]]</f>
        <v>0.10117056856187287</v>
      </c>
      <c r="T12" s="87">
        <f>Tabela13[[#This Row],[V.LIQ. 25]]-Tabela13[[#This Row],[V.LIQ. 24]]</f>
        <v>114.96209999999996</v>
      </c>
      <c r="U12" s="88">
        <v>0</v>
      </c>
      <c r="V12" s="60">
        <f>Tabela13[[#This Row],[V.DESC. 24]]-Tabela13[[#This Row],[V.DESC. 25]]</f>
        <v>6.0379000000000005</v>
      </c>
      <c r="W12" s="20"/>
      <c r="X12" s="50"/>
      <c r="Y12" t="s">
        <v>4531</v>
      </c>
      <c r="Z12" s="49" t="s">
        <v>2760</v>
      </c>
      <c r="AA12" s="51" t="s">
        <v>2761</v>
      </c>
      <c r="AB12" s="49">
        <v>11959694077</v>
      </c>
      <c r="AC12" s="49" t="s">
        <v>2762</v>
      </c>
      <c r="AD12" s="1"/>
    </row>
    <row r="13" spans="1:30" x14ac:dyDescent="0.25">
      <c r="A13" s="30">
        <v>8232</v>
      </c>
      <c r="B13" t="s">
        <v>4176</v>
      </c>
      <c r="C13" t="s">
        <v>315</v>
      </c>
      <c r="D13" t="s">
        <v>16</v>
      </c>
      <c r="E13" s="30"/>
      <c r="F13" s="32">
        <v>1196</v>
      </c>
      <c r="G13" s="40">
        <v>0</v>
      </c>
      <c r="H13" s="22">
        <v>0</v>
      </c>
      <c r="I13" s="21">
        <v>-4.99</v>
      </c>
      <c r="J13" s="35">
        <f>Tabela13[[#This Row],[V.BRUTO 24]]*Tabela13[[#This Row],[% DESC.]]%</f>
        <v>-59.680399999999999</v>
      </c>
      <c r="K13" s="24">
        <f>Tabela13[[#This Row],[V.BRUTO 24]]+J13</f>
        <v>1136.3196</v>
      </c>
      <c r="M13" s="79">
        <v>1317</v>
      </c>
      <c r="N13" s="80">
        <v>0</v>
      </c>
      <c r="O13" s="81">
        <v>0</v>
      </c>
      <c r="P13" s="71">
        <f>Tabela13[[#This Row],[V.BRUTO 25]]*Tabela13[[#This Row],[% DESC.25]]%</f>
        <v>-65.718299999999999</v>
      </c>
      <c r="Q13" s="56">
        <f>Tabela13[[#This Row],[V.BRUTO 25]]+P13</f>
        <v>1251.2817</v>
      </c>
      <c r="R13" s="67">
        <f>Tabela13[[#This Row],[% DESC.]]+Tabela13[[#This Row],[% DIFER.]]</f>
        <v>-4.99</v>
      </c>
      <c r="S13" s="64">
        <f>(Tabela13[[#This Row],[V.LIQ. 25]]-Tabela13[[#This Row],[V.LIQ. 24]])/Tabela13[[#This Row],[V.LIQ. 24]]</f>
        <v>0.10117056856187287</v>
      </c>
      <c r="T13" s="87">
        <f>Tabela13[[#This Row],[V.LIQ. 25]]-Tabela13[[#This Row],[V.LIQ. 24]]</f>
        <v>114.96209999999996</v>
      </c>
      <c r="U13" s="88">
        <v>0</v>
      </c>
      <c r="V13" s="60">
        <f>Tabela13[[#This Row],[V.DESC. 24]]-Tabela13[[#This Row],[V.DESC. 25]]</f>
        <v>6.0379000000000005</v>
      </c>
      <c r="W13" s="20"/>
      <c r="X13" s="50"/>
      <c r="Y13" t="s">
        <v>4531</v>
      </c>
      <c r="Z13" s="49" t="s">
        <v>4717</v>
      </c>
      <c r="AA13" s="51" t="s">
        <v>4718</v>
      </c>
      <c r="AB13" s="49">
        <v>11972274332</v>
      </c>
      <c r="AC13" s="49" t="s">
        <v>4719</v>
      </c>
      <c r="AD13" s="1"/>
    </row>
    <row r="14" spans="1:30" x14ac:dyDescent="0.25">
      <c r="A14" s="30">
        <v>7941</v>
      </c>
      <c r="B14" t="s">
        <v>223</v>
      </c>
      <c r="C14" t="s">
        <v>315</v>
      </c>
      <c r="D14" t="s">
        <v>71</v>
      </c>
      <c r="E14" s="30"/>
      <c r="F14" s="32">
        <v>1196</v>
      </c>
      <c r="G14" s="40">
        <v>0</v>
      </c>
      <c r="H14" s="22">
        <v>0</v>
      </c>
      <c r="I14" s="21">
        <v>-17.5</v>
      </c>
      <c r="J14" s="35">
        <f>Tabela13[[#This Row],[V.BRUTO 24]]*Tabela13[[#This Row],[% DESC.]]%</f>
        <v>-209.29999999999998</v>
      </c>
      <c r="K14" s="24">
        <f>Tabela13[[#This Row],[V.BRUTO 24]]+J14</f>
        <v>986.7</v>
      </c>
      <c r="M14" s="79">
        <v>1317</v>
      </c>
      <c r="N14" s="80">
        <v>0</v>
      </c>
      <c r="O14" s="81">
        <v>0</v>
      </c>
      <c r="P14" s="71">
        <f>Tabela13[[#This Row],[V.BRUTO 25]]*Tabela13[[#This Row],[% DESC.25]]%</f>
        <v>-230.47499999999999</v>
      </c>
      <c r="Q14" s="56">
        <f>Tabela13[[#This Row],[V.BRUTO 25]]+P14</f>
        <v>1086.5250000000001</v>
      </c>
      <c r="R14" s="67">
        <f>Tabela13[[#This Row],[% DESC.]]+Tabela13[[#This Row],[% DIFER.]]</f>
        <v>-17.5</v>
      </c>
      <c r="S14" s="64">
        <f>(Tabela13[[#This Row],[V.LIQ. 25]]-Tabela13[[#This Row],[V.LIQ. 24]])/Tabela13[[#This Row],[V.LIQ. 24]]</f>
        <v>0.10117056856187295</v>
      </c>
      <c r="T14" s="87">
        <f>Tabela13[[#This Row],[V.LIQ. 25]]-Tabela13[[#This Row],[V.LIQ. 24]]</f>
        <v>99.825000000000045</v>
      </c>
      <c r="U14" s="88">
        <v>0</v>
      </c>
      <c r="V14" s="60">
        <f>Tabela13[[#This Row],[V.DESC. 24]]-Tabela13[[#This Row],[V.DESC. 25]]</f>
        <v>21.175000000000011</v>
      </c>
      <c r="W14" s="20"/>
      <c r="X14" s="50"/>
      <c r="Y14" t="s">
        <v>4531</v>
      </c>
      <c r="Z14" s="49" t="s">
        <v>224</v>
      </c>
      <c r="AA14" s="51" t="s">
        <v>225</v>
      </c>
      <c r="AB14" s="49">
        <v>11940372613</v>
      </c>
      <c r="AC14" s="49" t="s">
        <v>226</v>
      </c>
      <c r="AD14" s="1"/>
    </row>
    <row r="15" spans="1:30" x14ac:dyDescent="0.25">
      <c r="A15" s="30">
        <v>8018</v>
      </c>
      <c r="B15" t="s">
        <v>232</v>
      </c>
      <c r="C15" t="s">
        <v>315</v>
      </c>
      <c r="D15" t="s">
        <v>71</v>
      </c>
      <c r="E15" s="30"/>
      <c r="F15" s="32">
        <v>1196</v>
      </c>
      <c r="G15" s="40">
        <v>0</v>
      </c>
      <c r="H15" s="22">
        <v>0</v>
      </c>
      <c r="I15" s="21">
        <v>-5</v>
      </c>
      <c r="J15" s="35">
        <f>Tabela13[[#This Row],[V.BRUTO 24]]*Tabela13[[#This Row],[% DESC.]]%</f>
        <v>-59.800000000000004</v>
      </c>
      <c r="K15" s="24">
        <f>Tabela13[[#This Row],[V.BRUTO 24]]+J15</f>
        <v>1136.2</v>
      </c>
      <c r="M15" s="79">
        <v>1317</v>
      </c>
      <c r="N15" s="80">
        <v>0</v>
      </c>
      <c r="O15" s="81">
        <v>0</v>
      </c>
      <c r="P15" s="71">
        <f>Tabela13[[#This Row],[V.BRUTO 25]]*Tabela13[[#This Row],[% DESC.25]]%</f>
        <v>-65.850000000000009</v>
      </c>
      <c r="Q15" s="56">
        <f>Tabela13[[#This Row],[V.BRUTO 25]]+P15</f>
        <v>1251.1500000000001</v>
      </c>
      <c r="R15" s="67">
        <f>Tabela13[[#This Row],[% DESC.]]+Tabela13[[#This Row],[% DIFER.]]</f>
        <v>-5</v>
      </c>
      <c r="S15" s="64">
        <f>(Tabela13[[#This Row],[V.LIQ. 25]]-Tabela13[[#This Row],[V.LIQ. 24]])/Tabela13[[#This Row],[V.LIQ. 24]]</f>
        <v>0.10117056856187294</v>
      </c>
      <c r="T15" s="87">
        <f>Tabela13[[#This Row],[V.LIQ. 25]]-Tabela13[[#This Row],[V.LIQ. 24]]</f>
        <v>114.95000000000005</v>
      </c>
      <c r="U15" s="88">
        <v>0</v>
      </c>
      <c r="V15" s="60">
        <f>Tabela13[[#This Row],[V.DESC. 24]]-Tabela13[[#This Row],[V.DESC. 25]]</f>
        <v>6.0500000000000043</v>
      </c>
      <c r="W15" s="20"/>
      <c r="X15" s="50"/>
      <c r="Y15" t="s">
        <v>4528</v>
      </c>
      <c r="Z15" s="49" t="s">
        <v>233</v>
      </c>
      <c r="AA15" s="51" t="s">
        <v>234</v>
      </c>
      <c r="AB15" s="49">
        <v>11953423991</v>
      </c>
      <c r="AC15" s="49" t="s">
        <v>235</v>
      </c>
      <c r="AD15" s="1"/>
    </row>
    <row r="16" spans="1:30" x14ac:dyDescent="0.25">
      <c r="A16" s="30">
        <v>8503</v>
      </c>
      <c r="B16" t="s">
        <v>4177</v>
      </c>
      <c r="C16" t="s">
        <v>315</v>
      </c>
      <c r="D16" t="s">
        <v>16</v>
      </c>
      <c r="E16" s="30"/>
      <c r="F16" s="32">
        <v>1196</v>
      </c>
      <c r="G16" s="40">
        <v>0</v>
      </c>
      <c r="H16" s="22">
        <v>0</v>
      </c>
      <c r="I16" s="21">
        <v>0</v>
      </c>
      <c r="J16" s="35">
        <f>Tabela13[[#This Row],[V.BRUTO 24]]*Tabela13[[#This Row],[% DESC.]]%</f>
        <v>0</v>
      </c>
      <c r="K16" s="24">
        <f>Tabela13[[#This Row],[V.BRUTO 24]]+J16</f>
        <v>1196</v>
      </c>
      <c r="M16" s="79">
        <v>1317</v>
      </c>
      <c r="N16" s="80">
        <v>0</v>
      </c>
      <c r="O16" s="81">
        <v>0</v>
      </c>
      <c r="P16" s="71">
        <f>Tabela13[[#This Row],[V.BRUTO 25]]*Tabela13[[#This Row],[% DESC.25]]%</f>
        <v>0</v>
      </c>
      <c r="Q16" s="56">
        <f>Tabela13[[#This Row],[V.BRUTO 25]]+P16</f>
        <v>1317</v>
      </c>
      <c r="R16" s="67">
        <f>Tabela13[[#This Row],[% DESC.]]+Tabela13[[#This Row],[% DIFER.]]</f>
        <v>0</v>
      </c>
      <c r="S16" s="64">
        <f>(Tabela13[[#This Row],[V.LIQ. 25]]-Tabela13[[#This Row],[V.LIQ. 24]])/Tabela13[[#This Row],[V.LIQ. 24]]</f>
        <v>0.10117056856187291</v>
      </c>
      <c r="T16" s="87">
        <f>Tabela13[[#This Row],[V.LIQ. 25]]-Tabela13[[#This Row],[V.LIQ. 24]]</f>
        <v>121</v>
      </c>
      <c r="U16" s="88">
        <v>0</v>
      </c>
      <c r="V16" s="60">
        <f>Tabela13[[#This Row],[V.DESC. 24]]-Tabela13[[#This Row],[V.DESC. 25]]</f>
        <v>0</v>
      </c>
      <c r="W16" s="20">
        <v>1196</v>
      </c>
      <c r="X16" s="54">
        <v>45505</v>
      </c>
      <c r="Y16" t="s">
        <v>4530</v>
      </c>
      <c r="Z16" s="49" t="s">
        <v>4720</v>
      </c>
      <c r="AA16" s="51" t="s">
        <v>4721</v>
      </c>
      <c r="AB16" s="49">
        <v>11985573597</v>
      </c>
      <c r="AC16" s="49" t="s">
        <v>4722</v>
      </c>
      <c r="AD16" s="1"/>
    </row>
    <row r="17" spans="1:30" x14ac:dyDescent="0.25">
      <c r="A17" s="30">
        <v>8083</v>
      </c>
      <c r="B17" t="s">
        <v>4178</v>
      </c>
      <c r="C17" t="s">
        <v>315</v>
      </c>
      <c r="D17" t="s">
        <v>71</v>
      </c>
      <c r="E17" s="30"/>
      <c r="F17" s="32">
        <v>1196</v>
      </c>
      <c r="G17" s="40">
        <v>0</v>
      </c>
      <c r="H17" s="22">
        <v>0</v>
      </c>
      <c r="I17" s="21">
        <v>0</v>
      </c>
      <c r="J17" s="35">
        <f>Tabela13[[#This Row],[V.BRUTO 24]]*Tabela13[[#This Row],[% DESC.]]%</f>
        <v>0</v>
      </c>
      <c r="K17" s="24">
        <f>Tabela13[[#This Row],[V.BRUTO 24]]+J17</f>
        <v>1196</v>
      </c>
      <c r="M17" s="79">
        <v>1317</v>
      </c>
      <c r="N17" s="80">
        <v>0</v>
      </c>
      <c r="O17" s="81">
        <v>0</v>
      </c>
      <c r="P17" s="71">
        <f>Tabela13[[#This Row],[V.BRUTO 25]]*Tabela13[[#This Row],[% DESC.25]]%</f>
        <v>0</v>
      </c>
      <c r="Q17" s="56">
        <f>Tabela13[[#This Row],[V.BRUTO 25]]+P17</f>
        <v>1317</v>
      </c>
      <c r="R17" s="67">
        <f>Tabela13[[#This Row],[% DESC.]]+Tabela13[[#This Row],[% DIFER.]]</f>
        <v>0</v>
      </c>
      <c r="S17" s="64">
        <f>(Tabela13[[#This Row],[V.LIQ. 25]]-Tabela13[[#This Row],[V.LIQ. 24]])/Tabela13[[#This Row],[V.LIQ. 24]]</f>
        <v>0.10117056856187291</v>
      </c>
      <c r="T17" s="87">
        <f>Tabela13[[#This Row],[V.LIQ. 25]]-Tabela13[[#This Row],[V.LIQ. 24]]</f>
        <v>121</v>
      </c>
      <c r="U17" s="88">
        <v>0</v>
      </c>
      <c r="V17" s="60">
        <f>Tabela13[[#This Row],[V.DESC. 24]]-Tabela13[[#This Row],[V.DESC. 25]]</f>
        <v>0</v>
      </c>
      <c r="W17" s="20"/>
      <c r="X17" s="50"/>
      <c r="Y17" t="s">
        <v>4538</v>
      </c>
      <c r="Z17" s="49" t="s">
        <v>4723</v>
      </c>
      <c r="AA17" s="51" t="s">
        <v>236</v>
      </c>
      <c r="AB17" s="49">
        <v>11988014372</v>
      </c>
      <c r="AC17" s="49" t="s">
        <v>237</v>
      </c>
      <c r="AD17" s="1"/>
    </row>
    <row r="18" spans="1:30" x14ac:dyDescent="0.25">
      <c r="A18" s="30">
        <v>6889</v>
      </c>
      <c r="B18" t="s">
        <v>238</v>
      </c>
      <c r="C18" t="s">
        <v>315</v>
      </c>
      <c r="D18" t="s">
        <v>71</v>
      </c>
      <c r="E18" s="30"/>
      <c r="F18" s="32">
        <v>1196</v>
      </c>
      <c r="G18" s="40">
        <v>0</v>
      </c>
      <c r="H18" s="22">
        <v>0</v>
      </c>
      <c r="I18" s="21">
        <v>-15</v>
      </c>
      <c r="J18" s="35">
        <f>Tabela13[[#This Row],[V.BRUTO 24]]*Tabela13[[#This Row],[% DESC.]]%</f>
        <v>-179.4</v>
      </c>
      <c r="K18" s="24">
        <f>Tabela13[[#This Row],[V.BRUTO 24]]+J18</f>
        <v>1016.6</v>
      </c>
      <c r="M18" s="79">
        <v>1317</v>
      </c>
      <c r="N18" s="80">
        <v>0</v>
      </c>
      <c r="O18" s="81">
        <v>0</v>
      </c>
      <c r="P18" s="71">
        <f>Tabela13[[#This Row],[V.BRUTO 25]]*Tabela13[[#This Row],[% DESC.25]]%</f>
        <v>-197.54999999999998</v>
      </c>
      <c r="Q18" s="56">
        <f>Tabela13[[#This Row],[V.BRUTO 25]]+P18</f>
        <v>1119.45</v>
      </c>
      <c r="R18" s="67">
        <f>Tabela13[[#This Row],[% DESC.]]+Tabela13[[#This Row],[% DIFER.]]</f>
        <v>-15</v>
      </c>
      <c r="S18" s="64">
        <f>(Tabela13[[#This Row],[V.LIQ. 25]]-Tabela13[[#This Row],[V.LIQ. 24]])/Tabela13[[#This Row],[V.LIQ. 24]]</f>
        <v>0.10117056856187293</v>
      </c>
      <c r="T18" s="87">
        <f>Tabela13[[#This Row],[V.LIQ. 25]]-Tabela13[[#This Row],[V.LIQ. 24]]</f>
        <v>102.85000000000002</v>
      </c>
      <c r="U18" s="88">
        <v>0</v>
      </c>
      <c r="V18" s="60">
        <f>Tabela13[[#This Row],[V.DESC. 24]]-Tabela13[[#This Row],[V.DESC. 25]]</f>
        <v>18.149999999999977</v>
      </c>
      <c r="W18" s="20"/>
      <c r="X18" s="50"/>
      <c r="Y18" t="s">
        <v>4532</v>
      </c>
      <c r="Z18" s="49" t="s">
        <v>239</v>
      </c>
      <c r="AA18" s="51" t="s">
        <v>240</v>
      </c>
      <c r="AB18" s="49">
        <v>11997251834</v>
      </c>
      <c r="AC18" s="49" t="s">
        <v>241</v>
      </c>
      <c r="AD18" s="1"/>
    </row>
    <row r="19" spans="1:30" x14ac:dyDescent="0.25">
      <c r="A19" s="30">
        <v>8250</v>
      </c>
      <c r="B19" t="s">
        <v>4170</v>
      </c>
      <c r="C19" t="s">
        <v>315</v>
      </c>
      <c r="D19" t="s">
        <v>16</v>
      </c>
      <c r="E19" s="30"/>
      <c r="F19" s="32">
        <v>1196</v>
      </c>
      <c r="G19" s="40">
        <v>0</v>
      </c>
      <c r="H19" s="22">
        <v>0</v>
      </c>
      <c r="I19" s="21">
        <v>-3.99</v>
      </c>
      <c r="J19" s="35">
        <f>Tabela13[[#This Row],[V.BRUTO 24]]*Tabela13[[#This Row],[% DESC.]]%</f>
        <v>-47.720400000000005</v>
      </c>
      <c r="K19" s="24">
        <f>Tabela13[[#This Row],[V.BRUTO 24]]+J19</f>
        <v>1148.2796000000001</v>
      </c>
      <c r="M19" s="79">
        <v>1317</v>
      </c>
      <c r="N19" s="80">
        <v>0</v>
      </c>
      <c r="O19" s="81">
        <v>0</v>
      </c>
      <c r="P19" s="71">
        <f>Tabela13[[#This Row],[V.BRUTO 25]]*Tabela13[[#This Row],[% DESC.25]]%</f>
        <v>-52.548300000000005</v>
      </c>
      <c r="Q19" s="56">
        <f>Tabela13[[#This Row],[V.BRUTO 25]]+P19</f>
        <v>1264.4517000000001</v>
      </c>
      <c r="R19" s="67">
        <f>Tabela13[[#This Row],[% DESC.]]+Tabela13[[#This Row],[% DIFER.]]</f>
        <v>-3.99</v>
      </c>
      <c r="S19" s="64">
        <f>(Tabela13[[#This Row],[V.LIQ. 25]]-Tabela13[[#This Row],[V.LIQ. 24]])/Tabela13[[#This Row],[V.LIQ. 24]]</f>
        <v>0.1011705685618729</v>
      </c>
      <c r="T19" s="87">
        <f>Tabela13[[#This Row],[V.LIQ. 25]]-Tabela13[[#This Row],[V.LIQ. 24]]</f>
        <v>116.1721</v>
      </c>
      <c r="U19" s="88">
        <v>0</v>
      </c>
      <c r="V19" s="60">
        <f>Tabela13[[#This Row],[V.DESC. 24]]-Tabela13[[#This Row],[V.DESC. 25]]</f>
        <v>4.8278999999999996</v>
      </c>
      <c r="W19" s="20"/>
      <c r="X19" s="50"/>
      <c r="Y19" t="s">
        <v>4529</v>
      </c>
      <c r="Z19" s="49" t="s">
        <v>4612</v>
      </c>
      <c r="AA19" s="51" t="s">
        <v>4613</v>
      </c>
      <c r="AB19" s="49">
        <v>11998721159</v>
      </c>
      <c r="AC19" s="49" t="s">
        <v>4614</v>
      </c>
      <c r="AD19" s="1"/>
    </row>
    <row r="20" spans="1:30" x14ac:dyDescent="0.25">
      <c r="A20" s="30">
        <v>7545</v>
      </c>
      <c r="B20" t="s">
        <v>228</v>
      </c>
      <c r="C20" t="s">
        <v>315</v>
      </c>
      <c r="D20" t="s">
        <v>71</v>
      </c>
      <c r="E20" s="30"/>
      <c r="F20" s="32">
        <v>1196</v>
      </c>
      <c r="G20" s="40">
        <v>0</v>
      </c>
      <c r="H20" s="22">
        <v>-100</v>
      </c>
      <c r="I20" s="21">
        <v>0</v>
      </c>
      <c r="J20" s="35">
        <f>Tabela13[[#This Row],[V.BRUTO 24]]*Tabela13[[#This Row],[% DESC.]]%</f>
        <v>0</v>
      </c>
      <c r="K20" s="24">
        <f>Tabela13[[#This Row],[V.BRUTO 24]]+J20</f>
        <v>1196</v>
      </c>
      <c r="M20" s="79">
        <v>1317</v>
      </c>
      <c r="N20" s="80">
        <v>0</v>
      </c>
      <c r="O20" s="81">
        <v>-100</v>
      </c>
      <c r="P20" s="71">
        <f>Tabela13[[#This Row],[V.BRUTO 25]]*Tabela13[[#This Row],[% DESC.25]]%</f>
        <v>0</v>
      </c>
      <c r="Q20" s="56">
        <f>Tabela13[[#This Row],[V.BRUTO 25]]+P20</f>
        <v>1317</v>
      </c>
      <c r="R20" s="67">
        <f>Tabela13[[#This Row],[% DESC.]]+Tabela13[[#This Row],[% DIFER.]]</f>
        <v>0</v>
      </c>
      <c r="S20" s="64">
        <f>(Tabela13[[#This Row],[V.LIQ. 25]]-Tabela13[[#This Row],[V.LIQ. 24]])/Tabela13[[#This Row],[V.LIQ. 24]]</f>
        <v>0.10117056856187291</v>
      </c>
      <c r="T20" s="87">
        <f>Tabela13[[#This Row],[V.LIQ. 25]]-Tabela13[[#This Row],[V.LIQ. 24]]</f>
        <v>121</v>
      </c>
      <c r="U20" s="88">
        <v>0</v>
      </c>
      <c r="V20" s="60">
        <f>Tabela13[[#This Row],[V.DESC. 24]]-Tabela13[[#This Row],[V.DESC. 25]]</f>
        <v>0</v>
      </c>
      <c r="W20" s="20"/>
      <c r="X20" s="50"/>
      <c r="Y20" t="s">
        <v>4529</v>
      </c>
      <c r="Z20" s="49" t="s">
        <v>229</v>
      </c>
      <c r="AA20" s="51" t="s">
        <v>230</v>
      </c>
      <c r="AB20" s="49">
        <v>11932054359</v>
      </c>
      <c r="AC20" s="49" t="s">
        <v>231</v>
      </c>
      <c r="AD20" s="1"/>
    </row>
    <row r="21" spans="1:30" x14ac:dyDescent="0.25">
      <c r="A21" s="30">
        <v>7563</v>
      </c>
      <c r="B21" t="s">
        <v>188</v>
      </c>
      <c r="C21" t="s">
        <v>315</v>
      </c>
      <c r="D21" t="s">
        <v>71</v>
      </c>
      <c r="E21" s="30"/>
      <c r="F21" s="32">
        <v>1196</v>
      </c>
      <c r="G21" s="40">
        <v>0</v>
      </c>
      <c r="H21" s="22">
        <v>0</v>
      </c>
      <c r="I21" s="21">
        <v>-30</v>
      </c>
      <c r="J21" s="35">
        <f>Tabela13[[#This Row],[V.BRUTO 24]]*Tabela13[[#This Row],[% DESC.]]%</f>
        <v>-358.8</v>
      </c>
      <c r="K21" s="24">
        <f>Tabela13[[#This Row],[V.BRUTO 24]]+J21</f>
        <v>837.2</v>
      </c>
      <c r="M21" s="79">
        <v>1317</v>
      </c>
      <c r="N21" s="80">
        <v>0</v>
      </c>
      <c r="O21" s="81">
        <v>0</v>
      </c>
      <c r="P21" s="71">
        <f>Tabela13[[#This Row],[V.BRUTO 25]]*Tabela13[[#This Row],[% DESC.25]]%</f>
        <v>-395.09999999999997</v>
      </c>
      <c r="Q21" s="56">
        <f>Tabela13[[#This Row],[V.BRUTO 25]]+P21</f>
        <v>921.90000000000009</v>
      </c>
      <c r="R21" s="67">
        <f>Tabela13[[#This Row],[% DESC.]]+Tabela13[[#This Row],[% DIFER.]]</f>
        <v>-30</v>
      </c>
      <c r="S21" s="64">
        <f>(Tabela13[[#This Row],[V.LIQ. 25]]-Tabela13[[#This Row],[V.LIQ. 24]])/Tabela13[[#This Row],[V.LIQ. 24]]</f>
        <v>0.10117056856187295</v>
      </c>
      <c r="T21" s="87">
        <f>Tabela13[[#This Row],[V.LIQ. 25]]-Tabela13[[#This Row],[V.LIQ. 24]]</f>
        <v>84.700000000000045</v>
      </c>
      <c r="U21" s="88">
        <v>0</v>
      </c>
      <c r="V21" s="60">
        <f>Tabela13[[#This Row],[V.DESC. 24]]-Tabela13[[#This Row],[V.DESC. 25]]</f>
        <v>36.299999999999955</v>
      </c>
      <c r="W21" s="20"/>
      <c r="X21" s="50"/>
      <c r="Y21" t="s">
        <v>4529</v>
      </c>
      <c r="Z21" s="49" t="s">
        <v>189</v>
      </c>
      <c r="AA21" s="51" t="s">
        <v>190</v>
      </c>
      <c r="AB21" s="49">
        <v>11980847501</v>
      </c>
      <c r="AC21" s="49" t="s">
        <v>4704</v>
      </c>
      <c r="AD21" s="1"/>
    </row>
    <row r="22" spans="1:30" x14ac:dyDescent="0.25">
      <c r="A22" s="30">
        <v>8244</v>
      </c>
      <c r="B22" t="s">
        <v>4180</v>
      </c>
      <c r="C22" t="s">
        <v>389</v>
      </c>
      <c r="D22" t="s">
        <v>16</v>
      </c>
      <c r="E22" s="30"/>
      <c r="F22" s="32">
        <v>1196</v>
      </c>
      <c r="G22" s="40">
        <v>0</v>
      </c>
      <c r="H22" s="22">
        <v>0</v>
      </c>
      <c r="I22" s="21">
        <v>-15</v>
      </c>
      <c r="J22" s="35">
        <f>Tabela13[[#This Row],[V.BRUTO 24]]*Tabela13[[#This Row],[% DESC.]]%</f>
        <v>-179.4</v>
      </c>
      <c r="K22" s="24">
        <f>Tabela13[[#This Row],[V.BRUTO 24]]+J22</f>
        <v>1016.6</v>
      </c>
      <c r="M22" s="79">
        <v>1317</v>
      </c>
      <c r="N22" s="80">
        <v>0</v>
      </c>
      <c r="O22" s="81">
        <v>0</v>
      </c>
      <c r="P22" s="71">
        <f>Tabela13[[#This Row],[V.BRUTO 25]]*Tabela13[[#This Row],[% DESC.25]]%</f>
        <v>-197.54999999999998</v>
      </c>
      <c r="Q22" s="56">
        <f>Tabela13[[#This Row],[V.BRUTO 25]]+P22</f>
        <v>1119.45</v>
      </c>
      <c r="R22" s="67">
        <f>Tabela13[[#This Row],[% DESC.]]+Tabela13[[#This Row],[% DIFER.]]</f>
        <v>-15</v>
      </c>
      <c r="S22" s="64">
        <f>(Tabela13[[#This Row],[V.LIQ. 25]]-Tabela13[[#This Row],[V.LIQ. 24]])/Tabela13[[#This Row],[V.LIQ. 24]]</f>
        <v>0.10117056856187293</v>
      </c>
      <c r="T22" s="87">
        <f>Tabela13[[#This Row],[V.LIQ. 25]]-Tabela13[[#This Row],[V.LIQ. 24]]</f>
        <v>102.85000000000002</v>
      </c>
      <c r="U22" s="88">
        <v>0</v>
      </c>
      <c r="V22" s="60">
        <f>Tabela13[[#This Row],[V.DESC. 24]]-Tabela13[[#This Row],[V.DESC. 25]]</f>
        <v>18.149999999999977</v>
      </c>
      <c r="W22" s="20"/>
      <c r="X22" s="50"/>
      <c r="Y22" t="s">
        <v>4530</v>
      </c>
      <c r="Z22" s="49" t="s">
        <v>4724</v>
      </c>
      <c r="AA22" s="51" t="s">
        <v>4725</v>
      </c>
      <c r="AB22" s="49">
        <v>11995847050</v>
      </c>
      <c r="AC22" s="49" t="s">
        <v>4726</v>
      </c>
      <c r="AD22" s="1"/>
    </row>
    <row r="23" spans="1:30" x14ac:dyDescent="0.25">
      <c r="A23" s="30">
        <v>8330</v>
      </c>
      <c r="B23" t="s">
        <v>4182</v>
      </c>
      <c r="C23" t="s">
        <v>389</v>
      </c>
      <c r="D23" t="s">
        <v>16</v>
      </c>
      <c r="E23" s="30"/>
      <c r="F23" s="32">
        <v>1196</v>
      </c>
      <c r="G23" s="40">
        <v>0</v>
      </c>
      <c r="H23" s="22">
        <v>0</v>
      </c>
      <c r="I23" s="21">
        <v>0</v>
      </c>
      <c r="J23" s="35">
        <f>Tabela13[[#This Row],[V.BRUTO 24]]*Tabela13[[#This Row],[% DESC.]]%</f>
        <v>0</v>
      </c>
      <c r="K23" s="24">
        <f>Tabela13[[#This Row],[V.BRUTO 24]]+J23</f>
        <v>1196</v>
      </c>
      <c r="M23" s="79">
        <v>1317</v>
      </c>
      <c r="N23" s="80">
        <v>0</v>
      </c>
      <c r="O23" s="81">
        <v>0</v>
      </c>
      <c r="P23" s="71">
        <f>Tabela13[[#This Row],[V.BRUTO 25]]*Tabela13[[#This Row],[% DESC.25]]%</f>
        <v>0</v>
      </c>
      <c r="Q23" s="56">
        <f>Tabela13[[#This Row],[V.BRUTO 25]]+P23</f>
        <v>1317</v>
      </c>
      <c r="R23" s="67">
        <f>Tabela13[[#This Row],[% DESC.]]+Tabela13[[#This Row],[% DIFER.]]</f>
        <v>0</v>
      </c>
      <c r="S23" s="64">
        <f>(Tabela13[[#This Row],[V.LIQ. 25]]-Tabela13[[#This Row],[V.LIQ. 24]])/Tabela13[[#This Row],[V.LIQ. 24]]</f>
        <v>0.10117056856187291</v>
      </c>
      <c r="T23" s="87">
        <f>Tabela13[[#This Row],[V.LIQ. 25]]-Tabela13[[#This Row],[V.LIQ. 24]]</f>
        <v>121</v>
      </c>
      <c r="U23" s="88">
        <v>0</v>
      </c>
      <c r="V23" s="60">
        <f>Tabela13[[#This Row],[V.DESC. 24]]-Tabela13[[#This Row],[V.DESC. 25]]</f>
        <v>0</v>
      </c>
      <c r="W23" s="20"/>
      <c r="X23" s="50"/>
      <c r="Y23" t="s">
        <v>4536</v>
      </c>
      <c r="Z23" s="49" t="s">
        <v>4730</v>
      </c>
      <c r="AA23" s="51" t="s">
        <v>4731</v>
      </c>
      <c r="AB23" s="49">
        <v>11984268422</v>
      </c>
      <c r="AC23" s="49" t="s">
        <v>4732</v>
      </c>
      <c r="AD23" s="1"/>
    </row>
    <row r="24" spans="1:30" x14ac:dyDescent="0.25">
      <c r="A24" s="30">
        <v>7571</v>
      </c>
      <c r="B24" t="s">
        <v>180</v>
      </c>
      <c r="C24" t="s">
        <v>389</v>
      </c>
      <c r="D24" t="s">
        <v>71</v>
      </c>
      <c r="E24" s="30"/>
      <c r="F24" s="32">
        <v>1196</v>
      </c>
      <c r="G24" s="40">
        <v>0</v>
      </c>
      <c r="H24" s="22">
        <v>0</v>
      </c>
      <c r="I24" s="21">
        <v>-14</v>
      </c>
      <c r="J24" s="35">
        <f>Tabela13[[#This Row],[V.BRUTO 24]]*Tabela13[[#This Row],[% DESC.]]%</f>
        <v>-167.44000000000003</v>
      </c>
      <c r="K24" s="24">
        <f>Tabela13[[#This Row],[V.BRUTO 24]]+J24</f>
        <v>1028.56</v>
      </c>
      <c r="M24" s="79">
        <v>1317</v>
      </c>
      <c r="N24" s="80">
        <v>0</v>
      </c>
      <c r="O24" s="81">
        <v>0</v>
      </c>
      <c r="P24" s="71">
        <f>Tabela13[[#This Row],[V.BRUTO 25]]*Tabela13[[#This Row],[% DESC.25]]%</f>
        <v>-184.38000000000002</v>
      </c>
      <c r="Q24" s="56">
        <f>Tabela13[[#This Row],[V.BRUTO 25]]+P24</f>
        <v>1132.6199999999999</v>
      </c>
      <c r="R24" s="67">
        <f>Tabela13[[#This Row],[% DESC.]]+Tabela13[[#This Row],[% DIFER.]]</f>
        <v>-14</v>
      </c>
      <c r="S24" s="64">
        <f>(Tabela13[[#This Row],[V.LIQ. 25]]-Tabela13[[#This Row],[V.LIQ. 24]])/Tabela13[[#This Row],[V.LIQ. 24]]</f>
        <v>0.10117056856187286</v>
      </c>
      <c r="T24" s="87">
        <f>Tabela13[[#This Row],[V.LIQ. 25]]-Tabela13[[#This Row],[V.LIQ. 24]]</f>
        <v>104.05999999999995</v>
      </c>
      <c r="U24" s="88">
        <v>0</v>
      </c>
      <c r="V24" s="60">
        <f>Tabela13[[#This Row],[V.DESC. 24]]-Tabela13[[#This Row],[V.DESC. 25]]</f>
        <v>16.939999999999998</v>
      </c>
      <c r="W24" s="20"/>
      <c r="X24" s="50"/>
      <c r="Y24" t="s">
        <v>4532</v>
      </c>
      <c r="Z24" s="49" t="s">
        <v>181</v>
      </c>
      <c r="AA24" s="51" t="s">
        <v>182</v>
      </c>
      <c r="AB24" s="49">
        <v>11984708037</v>
      </c>
      <c r="AC24" s="49" t="s">
        <v>183</v>
      </c>
      <c r="AD24" s="1"/>
    </row>
    <row r="25" spans="1:30" x14ac:dyDescent="0.25">
      <c r="A25" s="30">
        <v>7948</v>
      </c>
      <c r="B25" t="s">
        <v>184</v>
      </c>
      <c r="C25" t="s">
        <v>389</v>
      </c>
      <c r="D25" t="s">
        <v>71</v>
      </c>
      <c r="E25" s="30"/>
      <c r="F25" s="32">
        <v>1196</v>
      </c>
      <c r="G25" s="40">
        <v>0</v>
      </c>
      <c r="H25" s="22">
        <v>0</v>
      </c>
      <c r="I25" s="21">
        <v>-5</v>
      </c>
      <c r="J25" s="35">
        <f>Tabela13[[#This Row],[V.BRUTO 24]]*Tabela13[[#This Row],[% DESC.]]%</f>
        <v>-59.800000000000004</v>
      </c>
      <c r="K25" s="24">
        <f>Tabela13[[#This Row],[V.BRUTO 24]]+J25</f>
        <v>1136.2</v>
      </c>
      <c r="M25" s="79">
        <v>1317</v>
      </c>
      <c r="N25" s="80">
        <v>0</v>
      </c>
      <c r="O25" s="81">
        <v>0</v>
      </c>
      <c r="P25" s="71">
        <f>Tabela13[[#This Row],[V.BRUTO 25]]*Tabela13[[#This Row],[% DESC.25]]%</f>
        <v>-65.850000000000009</v>
      </c>
      <c r="Q25" s="56">
        <f>Tabela13[[#This Row],[V.BRUTO 25]]+P25</f>
        <v>1251.1500000000001</v>
      </c>
      <c r="R25" s="67">
        <f>Tabela13[[#This Row],[% DESC.]]+Tabela13[[#This Row],[% DIFER.]]</f>
        <v>-5</v>
      </c>
      <c r="S25" s="64">
        <f>(Tabela13[[#This Row],[V.LIQ. 25]]-Tabela13[[#This Row],[V.LIQ. 24]])/Tabela13[[#This Row],[V.LIQ. 24]]</f>
        <v>0.10117056856187294</v>
      </c>
      <c r="T25" s="87">
        <f>Tabela13[[#This Row],[V.LIQ. 25]]-Tabela13[[#This Row],[V.LIQ. 24]]</f>
        <v>114.95000000000005</v>
      </c>
      <c r="U25" s="88">
        <v>0</v>
      </c>
      <c r="V25" s="60">
        <f>Tabela13[[#This Row],[V.DESC. 24]]-Tabela13[[#This Row],[V.DESC. 25]]</f>
        <v>6.0500000000000043</v>
      </c>
      <c r="W25" s="20"/>
      <c r="X25" s="50"/>
      <c r="Y25" t="s">
        <v>4528</v>
      </c>
      <c r="Z25" s="49" t="s">
        <v>185</v>
      </c>
      <c r="AA25" s="51" t="s">
        <v>186</v>
      </c>
      <c r="AB25" s="49">
        <v>11994691184</v>
      </c>
      <c r="AC25" s="49" t="s">
        <v>187</v>
      </c>
      <c r="AD25" s="1"/>
    </row>
    <row r="26" spans="1:30" x14ac:dyDescent="0.25">
      <c r="A26" s="30">
        <v>8436</v>
      </c>
      <c r="B26" t="s">
        <v>4183</v>
      </c>
      <c r="C26" t="s">
        <v>389</v>
      </c>
      <c r="D26" t="s">
        <v>16</v>
      </c>
      <c r="E26" s="30"/>
      <c r="F26" s="32">
        <v>1196</v>
      </c>
      <c r="G26" s="40">
        <v>-50</v>
      </c>
      <c r="H26" s="22">
        <v>0</v>
      </c>
      <c r="I26" s="21">
        <v>0</v>
      </c>
      <c r="J26" s="35">
        <f>Tabela13[[#This Row],[V.BRUTO 24]]*Tabela13[[#This Row],[% DESC.]]%</f>
        <v>0</v>
      </c>
      <c r="K26" s="24">
        <f>Tabela13[[#This Row],[V.BRUTO 24]]+J26</f>
        <v>1196</v>
      </c>
      <c r="M26" s="79">
        <v>1317</v>
      </c>
      <c r="N26" s="80">
        <v>-50</v>
      </c>
      <c r="O26" s="81">
        <v>0</v>
      </c>
      <c r="P26" s="71">
        <f>Tabela13[[#This Row],[V.BRUTO 25]]*Tabela13[[#This Row],[% DESC.25]]%</f>
        <v>0</v>
      </c>
      <c r="Q26" s="56">
        <f>Tabela13[[#This Row],[V.BRUTO 25]]+P26</f>
        <v>1317</v>
      </c>
      <c r="R26" s="67">
        <f>Tabela13[[#This Row],[% DESC.]]+Tabela13[[#This Row],[% DIFER.]]</f>
        <v>0</v>
      </c>
      <c r="S26" s="64">
        <f>(Tabela13[[#This Row],[V.LIQ. 25]]-Tabela13[[#This Row],[V.LIQ. 24]])/Tabela13[[#This Row],[V.LIQ. 24]]</f>
        <v>0.10117056856187291</v>
      </c>
      <c r="T26" s="87">
        <f>Tabela13[[#This Row],[V.LIQ. 25]]-Tabela13[[#This Row],[V.LIQ. 24]]</f>
        <v>121</v>
      </c>
      <c r="U26" s="88">
        <v>0</v>
      </c>
      <c r="V26" s="60">
        <f>Tabela13[[#This Row],[V.DESC. 24]]-Tabela13[[#This Row],[V.DESC. 25]]</f>
        <v>0</v>
      </c>
      <c r="W26" s="20"/>
      <c r="X26" s="50"/>
      <c r="Y26" t="s">
        <v>4528</v>
      </c>
      <c r="Z26" s="49" t="s">
        <v>3348</v>
      </c>
      <c r="AA26" s="51" t="s">
        <v>3349</v>
      </c>
      <c r="AB26" s="49">
        <v>11944309265</v>
      </c>
      <c r="AC26" s="49" t="s">
        <v>4733</v>
      </c>
      <c r="AD26" s="1"/>
    </row>
    <row r="27" spans="1:30" x14ac:dyDescent="0.25">
      <c r="A27" s="30">
        <v>7538</v>
      </c>
      <c r="B27" t="s">
        <v>191</v>
      </c>
      <c r="C27" t="s">
        <v>389</v>
      </c>
      <c r="D27" t="s">
        <v>71</v>
      </c>
      <c r="E27" s="30"/>
      <c r="F27" s="32">
        <v>1196</v>
      </c>
      <c r="G27" s="40">
        <v>0</v>
      </c>
      <c r="H27" s="22">
        <v>0</v>
      </c>
      <c r="I27" s="21">
        <v>-20</v>
      </c>
      <c r="J27" s="35">
        <f>Tabela13[[#This Row],[V.BRUTO 24]]*Tabela13[[#This Row],[% DESC.]]%</f>
        <v>-239.20000000000002</v>
      </c>
      <c r="K27" s="24">
        <f>Tabela13[[#This Row],[V.BRUTO 24]]+J27</f>
        <v>956.8</v>
      </c>
      <c r="M27" s="79">
        <v>1317</v>
      </c>
      <c r="N27" s="80">
        <v>0</v>
      </c>
      <c r="O27" s="81">
        <v>0</v>
      </c>
      <c r="P27" s="71">
        <f>Tabela13[[#This Row],[V.BRUTO 25]]*Tabela13[[#This Row],[% DESC.25]]%</f>
        <v>-263.40000000000003</v>
      </c>
      <c r="Q27" s="56">
        <f>Tabela13[[#This Row],[V.BRUTO 25]]+P27</f>
        <v>1053.5999999999999</v>
      </c>
      <c r="R27" s="67">
        <f>Tabela13[[#This Row],[% DESC.]]+Tabela13[[#This Row],[% DIFER.]]</f>
        <v>-20</v>
      </c>
      <c r="S27" s="64">
        <f>(Tabela13[[#This Row],[V.LIQ. 25]]-Tabela13[[#This Row],[V.LIQ. 24]])/Tabela13[[#This Row],[V.LIQ. 24]]</f>
        <v>0.10117056856187287</v>
      </c>
      <c r="T27" s="87">
        <f>Tabela13[[#This Row],[V.LIQ. 25]]-Tabela13[[#This Row],[V.LIQ. 24]]</f>
        <v>96.799999999999955</v>
      </c>
      <c r="U27" s="88">
        <v>0</v>
      </c>
      <c r="V27" s="60">
        <f>Tabela13[[#This Row],[V.DESC. 24]]-Tabela13[[#This Row],[V.DESC. 25]]</f>
        <v>24.200000000000017</v>
      </c>
      <c r="W27" s="20"/>
      <c r="X27" s="50"/>
      <c r="Y27" t="s">
        <v>4530</v>
      </c>
      <c r="Z27" s="49" t="s">
        <v>700</v>
      </c>
      <c r="AA27" s="51" t="s">
        <v>701</v>
      </c>
      <c r="AB27" s="49">
        <v>11947032006</v>
      </c>
      <c r="AC27" s="49" t="s">
        <v>702</v>
      </c>
      <c r="AD27" s="1"/>
    </row>
    <row r="28" spans="1:30" x14ac:dyDescent="0.25">
      <c r="A28" s="30">
        <v>8523</v>
      </c>
      <c r="B28" t="s">
        <v>4184</v>
      </c>
      <c r="C28" t="s">
        <v>389</v>
      </c>
      <c r="D28" t="s">
        <v>16</v>
      </c>
      <c r="E28" s="30"/>
      <c r="F28" s="32">
        <v>1196</v>
      </c>
      <c r="G28" s="40">
        <v>0</v>
      </c>
      <c r="H28" s="22">
        <v>0</v>
      </c>
      <c r="I28" s="21">
        <v>-15</v>
      </c>
      <c r="J28" s="35">
        <f>Tabela13[[#This Row],[V.BRUTO 24]]*Tabela13[[#This Row],[% DESC.]]%</f>
        <v>-179.4</v>
      </c>
      <c r="K28" s="24">
        <f>Tabela13[[#This Row],[V.BRUTO 24]]+J28</f>
        <v>1016.6</v>
      </c>
      <c r="M28" s="79">
        <v>1317</v>
      </c>
      <c r="N28" s="80">
        <v>0</v>
      </c>
      <c r="O28" s="81">
        <v>0</v>
      </c>
      <c r="P28" s="71">
        <f>Tabela13[[#This Row],[V.BRUTO 25]]*Tabela13[[#This Row],[% DESC.25]]%</f>
        <v>-197.54999999999998</v>
      </c>
      <c r="Q28" s="56">
        <f>Tabela13[[#This Row],[V.BRUTO 25]]+P28</f>
        <v>1119.45</v>
      </c>
      <c r="R28" s="67">
        <f>Tabela13[[#This Row],[% DESC.]]+Tabela13[[#This Row],[% DIFER.]]</f>
        <v>-15</v>
      </c>
      <c r="S28" s="64">
        <f>(Tabela13[[#This Row],[V.LIQ. 25]]-Tabela13[[#This Row],[V.LIQ. 24]])/Tabela13[[#This Row],[V.LIQ. 24]]</f>
        <v>0.10117056856187293</v>
      </c>
      <c r="T28" s="87">
        <f>Tabela13[[#This Row],[V.LIQ. 25]]-Tabela13[[#This Row],[V.LIQ. 24]]</f>
        <v>102.85000000000002</v>
      </c>
      <c r="U28" s="88">
        <v>0</v>
      </c>
      <c r="V28" s="60">
        <f>Tabela13[[#This Row],[V.DESC. 24]]-Tabela13[[#This Row],[V.DESC. 25]]</f>
        <v>18.149999999999977</v>
      </c>
      <c r="W28" s="20"/>
      <c r="X28" s="50"/>
      <c r="Y28" t="s">
        <v>4528</v>
      </c>
      <c r="Z28" s="49" t="s">
        <v>4734</v>
      </c>
      <c r="AA28" s="51" t="s">
        <v>4735</v>
      </c>
      <c r="AB28" s="49">
        <v>11965141708</v>
      </c>
      <c r="AC28" s="49" t="s">
        <v>4736</v>
      </c>
      <c r="AD28" s="1"/>
    </row>
    <row r="29" spans="1:30" x14ac:dyDescent="0.25">
      <c r="A29" s="30">
        <v>8254</v>
      </c>
      <c r="B29" t="s">
        <v>4185</v>
      </c>
      <c r="C29" t="s">
        <v>389</v>
      </c>
      <c r="D29" t="s">
        <v>16</v>
      </c>
      <c r="E29" s="30"/>
      <c r="F29" s="32">
        <v>1196</v>
      </c>
      <c r="G29" s="40">
        <v>0</v>
      </c>
      <c r="H29" s="22">
        <v>0</v>
      </c>
      <c r="I29" s="21">
        <v>-9.9</v>
      </c>
      <c r="J29" s="35">
        <f>Tabela13[[#This Row],[V.BRUTO 24]]*Tabela13[[#This Row],[% DESC.]]%</f>
        <v>-118.40400000000001</v>
      </c>
      <c r="K29" s="24">
        <f>Tabela13[[#This Row],[V.BRUTO 24]]+J29</f>
        <v>1077.596</v>
      </c>
      <c r="M29" s="79">
        <v>1317</v>
      </c>
      <c r="N29" s="80">
        <v>0</v>
      </c>
      <c r="O29" s="81">
        <v>0</v>
      </c>
      <c r="P29" s="71">
        <f>Tabela13[[#This Row],[V.BRUTO 25]]*Tabela13[[#This Row],[% DESC.25]]%</f>
        <v>-130.38300000000001</v>
      </c>
      <c r="Q29" s="56">
        <f>Tabela13[[#This Row],[V.BRUTO 25]]+P29</f>
        <v>1186.617</v>
      </c>
      <c r="R29" s="67">
        <f>Tabela13[[#This Row],[% DESC.]]+Tabela13[[#This Row],[% DIFER.]]</f>
        <v>-9.9</v>
      </c>
      <c r="S29" s="64">
        <f>(Tabela13[[#This Row],[V.LIQ. 25]]-Tabela13[[#This Row],[V.LIQ. 24]])/Tabela13[[#This Row],[V.LIQ. 24]]</f>
        <v>0.10117056856187287</v>
      </c>
      <c r="T29" s="87">
        <f>Tabela13[[#This Row],[V.LIQ. 25]]-Tabela13[[#This Row],[V.LIQ. 24]]</f>
        <v>109.02099999999996</v>
      </c>
      <c r="U29" s="88">
        <v>0</v>
      </c>
      <c r="V29" s="60">
        <f>Tabela13[[#This Row],[V.DESC. 24]]-Tabela13[[#This Row],[V.DESC. 25]]</f>
        <v>11.978999999999999</v>
      </c>
      <c r="W29" s="20"/>
      <c r="X29" s="50"/>
      <c r="Y29" t="s">
        <v>4531</v>
      </c>
      <c r="Z29" s="49" t="s">
        <v>4737</v>
      </c>
      <c r="AA29" s="51" t="s">
        <v>4738</v>
      </c>
      <c r="AB29" s="49">
        <v>11958700146</v>
      </c>
      <c r="AC29" s="49" t="s">
        <v>4739</v>
      </c>
      <c r="AD29" s="1"/>
    </row>
    <row r="30" spans="1:30" x14ac:dyDescent="0.25">
      <c r="A30" s="30">
        <v>8227</v>
      </c>
      <c r="B30" t="s">
        <v>4186</v>
      </c>
      <c r="C30" t="s">
        <v>389</v>
      </c>
      <c r="D30" t="s">
        <v>71</v>
      </c>
      <c r="E30" s="30"/>
      <c r="F30" s="32">
        <v>1196</v>
      </c>
      <c r="G30" s="40">
        <v>0</v>
      </c>
      <c r="H30" s="22">
        <v>0</v>
      </c>
      <c r="I30" s="21">
        <v>0</v>
      </c>
      <c r="J30" s="35">
        <f>Tabela13[[#This Row],[V.BRUTO 24]]*Tabela13[[#This Row],[% DESC.]]%</f>
        <v>0</v>
      </c>
      <c r="K30" s="24">
        <f>Tabela13[[#This Row],[V.BRUTO 24]]+J30</f>
        <v>1196</v>
      </c>
      <c r="M30" s="79">
        <v>1317</v>
      </c>
      <c r="N30" s="80">
        <v>0</v>
      </c>
      <c r="O30" s="81">
        <v>0</v>
      </c>
      <c r="P30" s="71">
        <f>Tabela13[[#This Row],[V.BRUTO 25]]*Tabela13[[#This Row],[% DESC.25]]%</f>
        <v>0</v>
      </c>
      <c r="Q30" s="56">
        <f>Tabela13[[#This Row],[V.BRUTO 25]]+P30</f>
        <v>1317</v>
      </c>
      <c r="R30" s="67">
        <f>Tabela13[[#This Row],[% DESC.]]+Tabela13[[#This Row],[% DIFER.]]</f>
        <v>0</v>
      </c>
      <c r="S30" s="64">
        <f>(Tabela13[[#This Row],[V.LIQ. 25]]-Tabela13[[#This Row],[V.LIQ. 24]])/Tabela13[[#This Row],[V.LIQ. 24]]</f>
        <v>0.10117056856187291</v>
      </c>
      <c r="T30" s="87">
        <f>Tabela13[[#This Row],[V.LIQ. 25]]-Tabela13[[#This Row],[V.LIQ. 24]]</f>
        <v>121</v>
      </c>
      <c r="U30" s="88">
        <v>0</v>
      </c>
      <c r="V30" s="60">
        <f>Tabela13[[#This Row],[V.DESC. 24]]-Tabela13[[#This Row],[V.DESC. 25]]</f>
        <v>0</v>
      </c>
      <c r="W30" s="20"/>
      <c r="X30" s="50"/>
      <c r="Y30" t="s">
        <v>4528</v>
      </c>
      <c r="Z30" s="49" t="s">
        <v>4740</v>
      </c>
      <c r="AA30" s="51" t="s">
        <v>4741</v>
      </c>
      <c r="AB30" s="49">
        <v>11937377845</v>
      </c>
      <c r="AC30" s="49" t="s">
        <v>4742</v>
      </c>
      <c r="AD30" s="1"/>
    </row>
    <row r="31" spans="1:30" x14ac:dyDescent="0.25">
      <c r="A31" s="30">
        <v>7892</v>
      </c>
      <c r="B31" t="s">
        <v>215</v>
      </c>
      <c r="C31" t="s">
        <v>389</v>
      </c>
      <c r="D31" t="s">
        <v>71</v>
      </c>
      <c r="E31" s="30">
        <v>15</v>
      </c>
      <c r="F31" s="32">
        <v>1196</v>
      </c>
      <c r="G31" s="40">
        <v>0</v>
      </c>
      <c r="H31" s="22">
        <v>0</v>
      </c>
      <c r="I31" s="21">
        <v>0</v>
      </c>
      <c r="J31" s="35">
        <f>Tabela13[[#This Row],[V.BRUTO 24]]*Tabela13[[#This Row],[% DESC.]]%</f>
        <v>0</v>
      </c>
      <c r="K31" s="24">
        <f>Tabela13[[#This Row],[V.BRUTO 24]]+J31</f>
        <v>1196</v>
      </c>
      <c r="M31" s="79">
        <v>1317</v>
      </c>
      <c r="N31" s="80">
        <v>0</v>
      </c>
      <c r="O31" s="81">
        <v>0</v>
      </c>
      <c r="P31" s="71">
        <f>Tabela13[[#This Row],[V.BRUTO 25]]*Tabela13[[#This Row],[% DESC.25]]%</f>
        <v>0</v>
      </c>
      <c r="Q31" s="56">
        <f>Tabela13[[#This Row],[V.BRUTO 25]]+P31</f>
        <v>1317</v>
      </c>
      <c r="R31" s="67">
        <f>Tabela13[[#This Row],[% DESC.]]+Tabela13[[#This Row],[% DIFER.]]</f>
        <v>0</v>
      </c>
      <c r="S31" s="64">
        <f>(Tabela13[[#This Row],[V.LIQ. 25]]-Tabela13[[#This Row],[V.LIQ. 24]])/Tabela13[[#This Row],[V.LIQ. 24]]</f>
        <v>0.10117056856187291</v>
      </c>
      <c r="T31" s="87">
        <f>Tabela13[[#This Row],[V.LIQ. 25]]-Tabela13[[#This Row],[V.LIQ. 24]]</f>
        <v>121</v>
      </c>
      <c r="U31" s="88">
        <v>0</v>
      </c>
      <c r="V31" s="60">
        <f>Tabela13[[#This Row],[V.DESC. 24]]-Tabela13[[#This Row],[V.DESC. 25]]</f>
        <v>0</v>
      </c>
      <c r="W31" s="20"/>
      <c r="X31" s="50"/>
      <c r="Y31" t="s">
        <v>4530</v>
      </c>
      <c r="Z31" s="49" t="s">
        <v>216</v>
      </c>
      <c r="AA31" s="51" t="s">
        <v>217</v>
      </c>
      <c r="AB31" s="49">
        <v>11973409578</v>
      </c>
      <c r="AC31" s="49" t="s">
        <v>218</v>
      </c>
      <c r="AD31" s="1"/>
    </row>
    <row r="32" spans="1:30" x14ac:dyDescent="0.25">
      <c r="A32" s="30">
        <v>8389</v>
      </c>
      <c r="B32" t="s">
        <v>4187</v>
      </c>
      <c r="C32" t="s">
        <v>389</v>
      </c>
      <c r="D32" t="s">
        <v>16</v>
      </c>
      <c r="E32" s="30"/>
      <c r="F32" s="32">
        <v>1196</v>
      </c>
      <c r="G32" s="40">
        <v>-50</v>
      </c>
      <c r="H32" s="22">
        <v>0</v>
      </c>
      <c r="I32" s="21">
        <v>0</v>
      </c>
      <c r="J32" s="35">
        <f>Tabela13[[#This Row],[V.BRUTO 24]]*Tabela13[[#This Row],[% DESC.]]%</f>
        <v>0</v>
      </c>
      <c r="K32" s="24">
        <f>Tabela13[[#This Row],[V.BRUTO 24]]+J32</f>
        <v>1196</v>
      </c>
      <c r="M32" s="79">
        <v>1317</v>
      </c>
      <c r="N32" s="80">
        <v>-50</v>
      </c>
      <c r="O32" s="81">
        <v>0</v>
      </c>
      <c r="P32" s="71">
        <f>Tabela13[[#This Row],[V.BRUTO 25]]*Tabela13[[#This Row],[% DESC.25]]%</f>
        <v>0</v>
      </c>
      <c r="Q32" s="56">
        <f>Tabela13[[#This Row],[V.BRUTO 25]]+P32</f>
        <v>1317</v>
      </c>
      <c r="R32" s="67">
        <f>Tabela13[[#This Row],[% DESC.]]+Tabela13[[#This Row],[% DIFER.]]</f>
        <v>0</v>
      </c>
      <c r="S32" s="64">
        <f>(Tabela13[[#This Row],[V.LIQ. 25]]-Tabela13[[#This Row],[V.LIQ. 24]])/Tabela13[[#This Row],[V.LIQ. 24]]</f>
        <v>0.10117056856187291</v>
      </c>
      <c r="T32" s="87">
        <f>Tabela13[[#This Row],[V.LIQ. 25]]-Tabela13[[#This Row],[V.LIQ. 24]]</f>
        <v>121</v>
      </c>
      <c r="U32" s="88">
        <v>0</v>
      </c>
      <c r="V32" s="60">
        <f>Tabela13[[#This Row],[V.DESC. 24]]-Tabela13[[#This Row],[V.DESC. 25]]</f>
        <v>0</v>
      </c>
      <c r="W32" s="20"/>
      <c r="X32" s="50"/>
      <c r="Y32" t="s">
        <v>4530</v>
      </c>
      <c r="Z32" s="49" t="s">
        <v>1725</v>
      </c>
      <c r="AA32" s="51" t="s">
        <v>1726</v>
      </c>
      <c r="AB32" s="49">
        <v>11993692882</v>
      </c>
      <c r="AC32" s="49" t="s">
        <v>1727</v>
      </c>
      <c r="AD32" s="1"/>
    </row>
    <row r="33" spans="1:30" x14ac:dyDescent="0.25">
      <c r="A33" s="30">
        <v>8363</v>
      </c>
      <c r="B33" t="s">
        <v>4188</v>
      </c>
      <c r="C33" t="s">
        <v>389</v>
      </c>
      <c r="D33" t="s">
        <v>16</v>
      </c>
      <c r="E33" s="30"/>
      <c r="F33" s="32">
        <v>1196</v>
      </c>
      <c r="G33" s="40">
        <v>0</v>
      </c>
      <c r="H33" s="22">
        <v>0</v>
      </c>
      <c r="I33" s="21">
        <v>-9.99</v>
      </c>
      <c r="J33" s="35">
        <f>Tabela13[[#This Row],[V.BRUTO 24]]*Tabela13[[#This Row],[% DESC.]]%</f>
        <v>-119.4804</v>
      </c>
      <c r="K33" s="24">
        <f>Tabela13[[#This Row],[V.BRUTO 24]]+J33</f>
        <v>1076.5196000000001</v>
      </c>
      <c r="M33" s="79">
        <v>1317</v>
      </c>
      <c r="N33" s="80">
        <v>0</v>
      </c>
      <c r="O33" s="81">
        <v>0</v>
      </c>
      <c r="P33" s="71">
        <f>Tabela13[[#This Row],[V.BRUTO 25]]*Tabela13[[#This Row],[% DESC.25]]%</f>
        <v>-131.56829999999999</v>
      </c>
      <c r="Q33" s="56">
        <f>Tabela13[[#This Row],[V.BRUTO 25]]+P33</f>
        <v>1185.4317000000001</v>
      </c>
      <c r="R33" s="67">
        <f>Tabela13[[#This Row],[% DESC.]]+Tabela13[[#This Row],[% DIFER.]]</f>
        <v>-9.99</v>
      </c>
      <c r="S33" s="64">
        <f>(Tabela13[[#This Row],[V.LIQ. 25]]-Tabela13[[#This Row],[V.LIQ. 24]])/Tabela13[[#This Row],[V.LIQ. 24]]</f>
        <v>0.10117056856187291</v>
      </c>
      <c r="T33" s="87">
        <f>Tabela13[[#This Row],[V.LIQ. 25]]-Tabela13[[#This Row],[V.LIQ. 24]]</f>
        <v>108.91210000000001</v>
      </c>
      <c r="U33" s="88">
        <v>0</v>
      </c>
      <c r="V33" s="60">
        <f>Tabela13[[#This Row],[V.DESC. 24]]-Tabela13[[#This Row],[V.DESC. 25]]</f>
        <v>12.087899999999991</v>
      </c>
      <c r="W33" s="20"/>
      <c r="X33" s="50"/>
      <c r="Y33" t="s">
        <v>4531</v>
      </c>
      <c r="Z33" s="49" t="s">
        <v>4743</v>
      </c>
      <c r="AA33" s="51" t="s">
        <v>4744</v>
      </c>
      <c r="AB33" s="49">
        <v>11983339123</v>
      </c>
      <c r="AC33" s="49" t="s">
        <v>4745</v>
      </c>
      <c r="AD33" s="1"/>
    </row>
    <row r="34" spans="1:30" x14ac:dyDescent="0.25">
      <c r="A34" s="30">
        <v>7555</v>
      </c>
      <c r="B34" t="s">
        <v>219</v>
      </c>
      <c r="C34" t="s">
        <v>389</v>
      </c>
      <c r="D34" t="s">
        <v>71</v>
      </c>
      <c r="E34" s="30"/>
      <c r="F34" s="32">
        <v>1196</v>
      </c>
      <c r="G34" s="40">
        <v>0</v>
      </c>
      <c r="H34" s="22">
        <v>0</v>
      </c>
      <c r="I34" s="21">
        <v>-13</v>
      </c>
      <c r="J34" s="35">
        <f>Tabela13[[#This Row],[V.BRUTO 24]]*Tabela13[[#This Row],[% DESC.]]%</f>
        <v>-155.48000000000002</v>
      </c>
      <c r="K34" s="24">
        <f>Tabela13[[#This Row],[V.BRUTO 24]]+J34</f>
        <v>1040.52</v>
      </c>
      <c r="M34" s="79">
        <v>1317</v>
      </c>
      <c r="N34" s="80">
        <v>0</v>
      </c>
      <c r="O34" s="81">
        <v>0</v>
      </c>
      <c r="P34" s="71">
        <f>Tabela13[[#This Row],[V.BRUTO 25]]*Tabela13[[#This Row],[% DESC.25]]%</f>
        <v>-171.21</v>
      </c>
      <c r="Q34" s="56">
        <f>Tabela13[[#This Row],[V.BRUTO 25]]+P34</f>
        <v>1145.79</v>
      </c>
      <c r="R34" s="67">
        <f>Tabela13[[#This Row],[% DESC.]]+Tabela13[[#This Row],[% DIFER.]]</f>
        <v>-13</v>
      </c>
      <c r="S34" s="64">
        <f>(Tabela13[[#This Row],[V.LIQ. 25]]-Tabela13[[#This Row],[V.LIQ. 24]])/Tabela13[[#This Row],[V.LIQ. 24]]</f>
        <v>0.1011705685618729</v>
      </c>
      <c r="T34" s="87">
        <f>Tabela13[[#This Row],[V.LIQ. 25]]-Tabela13[[#This Row],[V.LIQ. 24]]</f>
        <v>105.26999999999998</v>
      </c>
      <c r="U34" s="88">
        <v>0</v>
      </c>
      <c r="V34" s="60">
        <f>Tabela13[[#This Row],[V.DESC. 24]]-Tabela13[[#This Row],[V.DESC. 25]]</f>
        <v>15.72999999999999</v>
      </c>
      <c r="W34" s="20"/>
      <c r="X34" s="50"/>
      <c r="Y34" t="s">
        <v>4532</v>
      </c>
      <c r="Z34" s="49" t="s">
        <v>220</v>
      </c>
      <c r="AA34" s="51" t="s">
        <v>221</v>
      </c>
      <c r="AB34" s="49">
        <v>11996264754</v>
      </c>
      <c r="AC34" s="49" t="s">
        <v>222</v>
      </c>
      <c r="AD34" s="1"/>
    </row>
    <row r="35" spans="1:30" x14ac:dyDescent="0.25">
      <c r="A35" s="30">
        <v>8507</v>
      </c>
      <c r="B35" t="s">
        <v>4189</v>
      </c>
      <c r="C35" t="s">
        <v>389</v>
      </c>
      <c r="D35" t="s">
        <v>16</v>
      </c>
      <c r="E35" s="30"/>
      <c r="F35" s="32">
        <v>1196</v>
      </c>
      <c r="G35" s="40">
        <v>0</v>
      </c>
      <c r="H35" s="22">
        <v>0</v>
      </c>
      <c r="I35" s="21">
        <v>0</v>
      </c>
      <c r="J35" s="35">
        <f>Tabela13[[#This Row],[V.BRUTO 24]]*Tabela13[[#This Row],[% DESC.]]%</f>
        <v>0</v>
      </c>
      <c r="K35" s="24">
        <f>Tabela13[[#This Row],[V.BRUTO 24]]+J35</f>
        <v>1196</v>
      </c>
      <c r="M35" s="79">
        <v>1317</v>
      </c>
      <c r="N35" s="80">
        <v>0</v>
      </c>
      <c r="O35" s="81">
        <v>0</v>
      </c>
      <c r="P35" s="71">
        <f>Tabela13[[#This Row],[V.BRUTO 25]]*Tabela13[[#This Row],[% DESC.25]]%</f>
        <v>0</v>
      </c>
      <c r="Q35" s="56">
        <f>Tabela13[[#This Row],[V.BRUTO 25]]+P35</f>
        <v>1317</v>
      </c>
      <c r="R35" s="67">
        <f>Tabela13[[#This Row],[% DESC.]]+Tabela13[[#This Row],[% DIFER.]]</f>
        <v>0</v>
      </c>
      <c r="S35" s="64">
        <f>(Tabela13[[#This Row],[V.LIQ. 25]]-Tabela13[[#This Row],[V.LIQ. 24]])/Tabela13[[#This Row],[V.LIQ. 24]]</f>
        <v>0.10117056856187291</v>
      </c>
      <c r="T35" s="87">
        <f>Tabela13[[#This Row],[V.LIQ. 25]]-Tabela13[[#This Row],[V.LIQ. 24]]</f>
        <v>121</v>
      </c>
      <c r="U35" s="88">
        <v>0</v>
      </c>
      <c r="V35" s="60">
        <f>Tabela13[[#This Row],[V.DESC. 24]]-Tabela13[[#This Row],[V.DESC. 25]]</f>
        <v>0</v>
      </c>
      <c r="W35" s="20"/>
      <c r="X35" s="50"/>
      <c r="Y35" t="s">
        <v>4530</v>
      </c>
      <c r="Z35" s="49" t="s">
        <v>4746</v>
      </c>
      <c r="AA35" s="51" t="s">
        <v>4747</v>
      </c>
      <c r="AB35" s="49">
        <v>11962459476</v>
      </c>
      <c r="AC35" s="49" t="s">
        <v>4748</v>
      </c>
      <c r="AD35" s="1"/>
    </row>
    <row r="36" spans="1:30" x14ac:dyDescent="0.25">
      <c r="A36" s="30">
        <v>8038</v>
      </c>
      <c r="B36" t="s">
        <v>227</v>
      </c>
      <c r="C36" t="s">
        <v>389</v>
      </c>
      <c r="D36" t="s">
        <v>71</v>
      </c>
      <c r="E36" s="30"/>
      <c r="F36" s="32">
        <v>1196</v>
      </c>
      <c r="G36" s="40">
        <v>0</v>
      </c>
      <c r="H36" s="22">
        <v>0</v>
      </c>
      <c r="I36" s="21">
        <v>-5</v>
      </c>
      <c r="J36" s="35">
        <f>Tabela13[[#This Row],[V.BRUTO 24]]*Tabela13[[#This Row],[% DESC.]]%</f>
        <v>-59.800000000000004</v>
      </c>
      <c r="K36" s="24">
        <f>Tabela13[[#This Row],[V.BRUTO 24]]+J36</f>
        <v>1136.2</v>
      </c>
      <c r="M36" s="79">
        <v>1317</v>
      </c>
      <c r="N36" s="80">
        <v>0</v>
      </c>
      <c r="O36" s="81">
        <v>0</v>
      </c>
      <c r="P36" s="71">
        <f>Tabela13[[#This Row],[V.BRUTO 25]]*Tabela13[[#This Row],[% DESC.25]]%</f>
        <v>-65.850000000000009</v>
      </c>
      <c r="Q36" s="56">
        <f>Tabela13[[#This Row],[V.BRUTO 25]]+P36</f>
        <v>1251.1500000000001</v>
      </c>
      <c r="R36" s="67">
        <f>Tabela13[[#This Row],[% DESC.]]+Tabela13[[#This Row],[% DIFER.]]</f>
        <v>-5</v>
      </c>
      <c r="S36" s="64">
        <f>(Tabela13[[#This Row],[V.LIQ. 25]]-Tabela13[[#This Row],[V.LIQ. 24]])/Tabela13[[#This Row],[V.LIQ. 24]]</f>
        <v>0.10117056856187294</v>
      </c>
      <c r="T36" s="87">
        <f>Tabela13[[#This Row],[V.LIQ. 25]]-Tabela13[[#This Row],[V.LIQ. 24]]</f>
        <v>114.95000000000005</v>
      </c>
      <c r="U36" s="88">
        <v>0</v>
      </c>
      <c r="V36" s="60">
        <f>Tabela13[[#This Row],[V.DESC. 24]]-Tabela13[[#This Row],[V.DESC. 25]]</f>
        <v>6.0500000000000043</v>
      </c>
      <c r="W36" s="20"/>
      <c r="X36" s="50"/>
      <c r="Y36" t="s">
        <v>4531</v>
      </c>
      <c r="Z36" s="49" t="s">
        <v>33</v>
      </c>
      <c r="AA36" s="51" t="s">
        <v>34</v>
      </c>
      <c r="AB36" s="49">
        <v>21991160651</v>
      </c>
      <c r="AC36" s="49" t="s">
        <v>35</v>
      </c>
      <c r="AD36" s="1"/>
    </row>
    <row r="37" spans="1:30" x14ac:dyDescent="0.25">
      <c r="A37" s="30">
        <v>8303</v>
      </c>
      <c r="B37" t="s">
        <v>4190</v>
      </c>
      <c r="C37" t="s">
        <v>389</v>
      </c>
      <c r="D37" t="s">
        <v>16</v>
      </c>
      <c r="E37" s="30"/>
      <c r="F37" s="32">
        <v>1196</v>
      </c>
      <c r="G37" s="40">
        <v>0</v>
      </c>
      <c r="H37" s="22">
        <v>0</v>
      </c>
      <c r="I37" s="21">
        <v>-15</v>
      </c>
      <c r="J37" s="35">
        <f>Tabela13[[#This Row],[V.BRUTO 24]]*Tabela13[[#This Row],[% DESC.]]%</f>
        <v>-179.4</v>
      </c>
      <c r="K37" s="24">
        <f>Tabela13[[#This Row],[V.BRUTO 24]]+J37</f>
        <v>1016.6</v>
      </c>
      <c r="M37" s="79">
        <v>1317</v>
      </c>
      <c r="N37" s="80">
        <v>0</v>
      </c>
      <c r="O37" s="81">
        <v>0</v>
      </c>
      <c r="P37" s="71">
        <f>Tabela13[[#This Row],[V.BRUTO 25]]*Tabela13[[#This Row],[% DESC.25]]%</f>
        <v>-197.54999999999998</v>
      </c>
      <c r="Q37" s="56">
        <f>Tabela13[[#This Row],[V.BRUTO 25]]+P37</f>
        <v>1119.45</v>
      </c>
      <c r="R37" s="67">
        <f>Tabela13[[#This Row],[% DESC.]]+Tabela13[[#This Row],[% DIFER.]]</f>
        <v>-15</v>
      </c>
      <c r="S37" s="64">
        <f>(Tabela13[[#This Row],[V.LIQ. 25]]-Tabela13[[#This Row],[V.LIQ. 24]])/Tabela13[[#This Row],[V.LIQ. 24]]</f>
        <v>0.10117056856187293</v>
      </c>
      <c r="T37" s="87">
        <f>Tabela13[[#This Row],[V.LIQ. 25]]-Tabela13[[#This Row],[V.LIQ. 24]]</f>
        <v>102.85000000000002</v>
      </c>
      <c r="U37" s="88">
        <v>0</v>
      </c>
      <c r="V37" s="60">
        <f>Tabela13[[#This Row],[V.DESC. 24]]-Tabela13[[#This Row],[V.DESC. 25]]</f>
        <v>18.149999999999977</v>
      </c>
      <c r="W37" s="20"/>
      <c r="X37" s="50"/>
      <c r="Y37" t="s">
        <v>4528</v>
      </c>
      <c r="Z37" s="49" t="s">
        <v>4749</v>
      </c>
      <c r="AA37" s="51" t="s">
        <v>4750</v>
      </c>
      <c r="AB37" s="49">
        <v>11947781814</v>
      </c>
      <c r="AC37" s="49" t="s">
        <v>4751</v>
      </c>
      <c r="AD37" s="1"/>
    </row>
    <row r="38" spans="1:30" x14ac:dyDescent="0.25">
      <c r="A38" s="30">
        <v>8212</v>
      </c>
      <c r="B38" t="s">
        <v>4191</v>
      </c>
      <c r="C38" t="s">
        <v>389</v>
      </c>
      <c r="D38" t="s">
        <v>71</v>
      </c>
      <c r="E38" s="30"/>
      <c r="F38" s="32">
        <v>1196</v>
      </c>
      <c r="G38" s="40">
        <v>0</v>
      </c>
      <c r="H38" s="22">
        <v>0</v>
      </c>
      <c r="I38" s="21">
        <v>-5</v>
      </c>
      <c r="J38" s="35">
        <f>Tabela13[[#This Row],[V.BRUTO 24]]*Tabela13[[#This Row],[% DESC.]]%</f>
        <v>-59.800000000000004</v>
      </c>
      <c r="K38" s="24">
        <f>Tabela13[[#This Row],[V.BRUTO 24]]+J38</f>
        <v>1136.2</v>
      </c>
      <c r="M38" s="79">
        <v>1317</v>
      </c>
      <c r="N38" s="80">
        <v>0</v>
      </c>
      <c r="O38" s="81">
        <v>0</v>
      </c>
      <c r="P38" s="71">
        <f>Tabela13[[#This Row],[V.BRUTO 25]]*Tabela13[[#This Row],[% DESC.25]]%</f>
        <v>-65.850000000000009</v>
      </c>
      <c r="Q38" s="56">
        <f>Tabela13[[#This Row],[V.BRUTO 25]]+P38</f>
        <v>1251.1500000000001</v>
      </c>
      <c r="R38" s="67">
        <f>Tabela13[[#This Row],[% DESC.]]+Tabela13[[#This Row],[% DIFER.]]</f>
        <v>-5</v>
      </c>
      <c r="S38" s="64">
        <f>(Tabela13[[#This Row],[V.LIQ. 25]]-Tabela13[[#This Row],[V.LIQ. 24]])/Tabela13[[#This Row],[V.LIQ. 24]]</f>
        <v>0.10117056856187294</v>
      </c>
      <c r="T38" s="87">
        <f>Tabela13[[#This Row],[V.LIQ. 25]]-Tabela13[[#This Row],[V.LIQ. 24]]</f>
        <v>114.95000000000005</v>
      </c>
      <c r="U38" s="88">
        <v>0</v>
      </c>
      <c r="V38" s="60">
        <f>Tabela13[[#This Row],[V.DESC. 24]]-Tabela13[[#This Row],[V.DESC. 25]]</f>
        <v>6.0500000000000043</v>
      </c>
      <c r="W38" s="20"/>
      <c r="X38" s="50"/>
      <c r="Y38" t="s">
        <v>4530</v>
      </c>
      <c r="Z38" s="49" t="s">
        <v>4752</v>
      </c>
      <c r="AA38" s="51" t="s">
        <v>4753</v>
      </c>
      <c r="AB38" s="49">
        <v>11959019578</v>
      </c>
      <c r="AC38" s="49" t="s">
        <v>4754</v>
      </c>
      <c r="AD38" s="1"/>
    </row>
    <row r="39" spans="1:30" x14ac:dyDescent="0.25">
      <c r="A39" s="30">
        <v>8580</v>
      </c>
      <c r="B39" t="s">
        <v>4179</v>
      </c>
      <c r="C39" t="s">
        <v>389</v>
      </c>
      <c r="D39" t="s">
        <v>16</v>
      </c>
      <c r="E39" s="30"/>
      <c r="F39" s="32">
        <v>1196</v>
      </c>
      <c r="G39" s="40">
        <v>0</v>
      </c>
      <c r="H39" s="22">
        <v>0</v>
      </c>
      <c r="I39" s="21">
        <v>0</v>
      </c>
      <c r="J39" s="35">
        <f>Tabela13[[#This Row],[V.BRUTO 24]]*Tabela13[[#This Row],[% DESC.]]%</f>
        <v>0</v>
      </c>
      <c r="K39" s="24">
        <f>Tabela13[[#This Row],[V.BRUTO 24]]+J39</f>
        <v>1196</v>
      </c>
      <c r="M39" s="79">
        <v>1317</v>
      </c>
      <c r="N39" s="80">
        <v>0</v>
      </c>
      <c r="O39" s="81">
        <v>0</v>
      </c>
      <c r="P39" s="71">
        <f>Tabela13[[#This Row],[V.BRUTO 25]]*Tabela13[[#This Row],[% DESC.25]]%</f>
        <v>0</v>
      </c>
      <c r="Q39" s="56">
        <f>Tabela13[[#This Row],[V.BRUTO 25]]+P39</f>
        <v>1317</v>
      </c>
      <c r="R39" s="67">
        <f>Tabela13[[#This Row],[% DESC.]]+Tabela13[[#This Row],[% DIFER.]]</f>
        <v>0</v>
      </c>
      <c r="S39" s="64">
        <f>(Tabela13[[#This Row],[V.LIQ. 25]]-Tabela13[[#This Row],[V.LIQ. 24]])/Tabela13[[#This Row],[V.LIQ. 24]]</f>
        <v>0.10117056856187291</v>
      </c>
      <c r="T39" s="87">
        <f>Tabela13[[#This Row],[V.LIQ. 25]]-Tabela13[[#This Row],[V.LIQ. 24]]</f>
        <v>121</v>
      </c>
      <c r="U39" s="88">
        <v>0</v>
      </c>
      <c r="V39" s="60">
        <f>Tabela13[[#This Row],[V.DESC. 24]]-Tabela13[[#This Row],[V.DESC. 25]]</f>
        <v>0</v>
      </c>
      <c r="W39" s="20">
        <v>1196</v>
      </c>
      <c r="X39" s="54">
        <v>45505</v>
      </c>
      <c r="Y39" t="s">
        <v>4529</v>
      </c>
      <c r="Z39" s="49" t="s">
        <v>2959</v>
      </c>
      <c r="AA39" s="51" t="s">
        <v>2960</v>
      </c>
      <c r="AB39" s="49">
        <v>11952514845</v>
      </c>
      <c r="AC39" s="49" t="s">
        <v>2961</v>
      </c>
      <c r="AD39" s="1"/>
    </row>
    <row r="40" spans="1:30" x14ac:dyDescent="0.25">
      <c r="A40" s="30">
        <v>8421</v>
      </c>
      <c r="B40" t="s">
        <v>4181</v>
      </c>
      <c r="C40" t="s">
        <v>389</v>
      </c>
      <c r="D40" t="s">
        <v>16</v>
      </c>
      <c r="E40" s="30"/>
      <c r="F40" s="32">
        <v>1196</v>
      </c>
      <c r="G40" s="40">
        <v>-50</v>
      </c>
      <c r="H40" s="22">
        <v>0</v>
      </c>
      <c r="I40" s="21">
        <v>0</v>
      </c>
      <c r="J40" s="35">
        <f>Tabela13[[#This Row],[V.BRUTO 24]]*Tabela13[[#This Row],[% DESC.]]%</f>
        <v>0</v>
      </c>
      <c r="K40" s="24">
        <f>Tabela13[[#This Row],[V.BRUTO 24]]+J40</f>
        <v>1196</v>
      </c>
      <c r="M40" s="79">
        <v>1317</v>
      </c>
      <c r="N40" s="80">
        <v>-50</v>
      </c>
      <c r="O40" s="81">
        <v>0</v>
      </c>
      <c r="P40" s="71">
        <f>Tabela13[[#This Row],[V.BRUTO 25]]*Tabela13[[#This Row],[% DESC.25]]%</f>
        <v>0</v>
      </c>
      <c r="Q40" s="56">
        <f>Tabela13[[#This Row],[V.BRUTO 25]]+P40</f>
        <v>1317</v>
      </c>
      <c r="R40" s="67">
        <f>Tabela13[[#This Row],[% DESC.]]+Tabela13[[#This Row],[% DIFER.]]</f>
        <v>0</v>
      </c>
      <c r="S40" s="64">
        <f>(Tabela13[[#This Row],[V.LIQ. 25]]-Tabela13[[#This Row],[V.LIQ. 24]])/Tabela13[[#This Row],[V.LIQ. 24]]</f>
        <v>0.10117056856187291</v>
      </c>
      <c r="T40" s="87">
        <f>Tabela13[[#This Row],[V.LIQ. 25]]-Tabela13[[#This Row],[V.LIQ. 24]]</f>
        <v>121</v>
      </c>
      <c r="U40" s="88">
        <v>0</v>
      </c>
      <c r="V40" s="60">
        <f>Tabela13[[#This Row],[V.DESC. 24]]-Tabela13[[#This Row],[V.DESC. 25]]</f>
        <v>0</v>
      </c>
      <c r="W40" s="20"/>
      <c r="X40" s="50"/>
      <c r="Y40" t="s">
        <v>4529</v>
      </c>
      <c r="Z40" s="49" t="s">
        <v>4727</v>
      </c>
      <c r="AA40" s="51" t="s">
        <v>4728</v>
      </c>
      <c r="AB40" s="49">
        <v>11963371805</v>
      </c>
      <c r="AC40" s="49" t="s">
        <v>4729</v>
      </c>
      <c r="AD40" s="1"/>
    </row>
    <row r="41" spans="1:30" x14ac:dyDescent="0.25">
      <c r="A41" s="30">
        <v>7582</v>
      </c>
      <c r="B41" t="s">
        <v>203</v>
      </c>
      <c r="C41" t="s">
        <v>389</v>
      </c>
      <c r="D41" t="s">
        <v>71</v>
      </c>
      <c r="E41" s="30"/>
      <c r="F41" s="32">
        <v>1196</v>
      </c>
      <c r="G41" s="40">
        <v>0</v>
      </c>
      <c r="H41" s="22">
        <v>0</v>
      </c>
      <c r="I41" s="21">
        <v>-30</v>
      </c>
      <c r="J41" s="35">
        <f>Tabela13[[#This Row],[V.BRUTO 24]]*Tabela13[[#This Row],[% DESC.]]%</f>
        <v>-358.8</v>
      </c>
      <c r="K41" s="24">
        <f>Tabela13[[#This Row],[V.BRUTO 24]]+J41</f>
        <v>837.2</v>
      </c>
      <c r="M41" s="79">
        <v>1317</v>
      </c>
      <c r="N41" s="80">
        <v>0</v>
      </c>
      <c r="O41" s="81">
        <v>0</v>
      </c>
      <c r="P41" s="71">
        <f>Tabela13[[#This Row],[V.BRUTO 25]]*Tabela13[[#This Row],[% DESC.25]]%</f>
        <v>-395.09999999999997</v>
      </c>
      <c r="Q41" s="56">
        <f>Tabela13[[#This Row],[V.BRUTO 25]]+P41</f>
        <v>921.90000000000009</v>
      </c>
      <c r="R41" s="67">
        <f>Tabela13[[#This Row],[% DESC.]]+Tabela13[[#This Row],[% DIFER.]]</f>
        <v>-30</v>
      </c>
      <c r="S41" s="64">
        <f>(Tabela13[[#This Row],[V.LIQ. 25]]-Tabela13[[#This Row],[V.LIQ. 24]])/Tabela13[[#This Row],[V.LIQ. 24]]</f>
        <v>0.10117056856187295</v>
      </c>
      <c r="T41" s="87">
        <f>Tabela13[[#This Row],[V.LIQ. 25]]-Tabela13[[#This Row],[V.LIQ. 24]]</f>
        <v>84.700000000000045</v>
      </c>
      <c r="U41" s="88">
        <v>0</v>
      </c>
      <c r="V41" s="60">
        <f>Tabela13[[#This Row],[V.DESC. 24]]-Tabela13[[#This Row],[V.DESC. 25]]</f>
        <v>36.299999999999955</v>
      </c>
      <c r="W41" s="20"/>
      <c r="X41" s="50"/>
      <c r="Y41" t="s">
        <v>4529</v>
      </c>
      <c r="Z41" s="49" t="s">
        <v>204</v>
      </c>
      <c r="AA41" s="51" t="s">
        <v>205</v>
      </c>
      <c r="AB41" s="49">
        <v>11972592055</v>
      </c>
      <c r="AC41" s="49" t="s">
        <v>206</v>
      </c>
      <c r="AD41" s="1"/>
    </row>
    <row r="42" spans="1:30" x14ac:dyDescent="0.25">
      <c r="A42" s="30">
        <v>7679</v>
      </c>
      <c r="B42" t="s">
        <v>242</v>
      </c>
      <c r="C42" t="s">
        <v>463</v>
      </c>
      <c r="D42" t="s">
        <v>71</v>
      </c>
      <c r="E42" s="30"/>
      <c r="F42" s="32">
        <v>1196</v>
      </c>
      <c r="G42" s="40">
        <v>0</v>
      </c>
      <c r="H42" s="22">
        <v>0</v>
      </c>
      <c r="I42" s="21">
        <v>-10</v>
      </c>
      <c r="J42" s="35">
        <f>Tabela13[[#This Row],[V.BRUTO 24]]*Tabela13[[#This Row],[% DESC.]]%</f>
        <v>-119.60000000000001</v>
      </c>
      <c r="K42" s="24">
        <f>Tabela13[[#This Row],[V.BRUTO 24]]+J42</f>
        <v>1076.4000000000001</v>
      </c>
      <c r="M42" s="79">
        <v>1317</v>
      </c>
      <c r="N42" s="80">
        <v>0</v>
      </c>
      <c r="O42" s="81">
        <v>0</v>
      </c>
      <c r="P42" s="71">
        <f>Tabela13[[#This Row],[V.BRUTO 25]]*Tabela13[[#This Row],[% DESC.25]]%</f>
        <v>-131.70000000000002</v>
      </c>
      <c r="Q42" s="56">
        <f>Tabela13[[#This Row],[V.BRUTO 25]]+P42</f>
        <v>1185.3</v>
      </c>
      <c r="R42" s="67">
        <f>Tabela13[[#This Row],[% DESC.]]+Tabela13[[#This Row],[% DIFER.]]</f>
        <v>-10</v>
      </c>
      <c r="S42" s="64">
        <f>(Tabela13[[#This Row],[V.LIQ. 25]]-Tabela13[[#This Row],[V.LIQ. 24]])/Tabela13[[#This Row],[V.LIQ. 24]]</f>
        <v>0.10117056856187277</v>
      </c>
      <c r="T42" s="87">
        <f>Tabela13[[#This Row],[V.LIQ. 25]]-Tabela13[[#This Row],[V.LIQ. 24]]</f>
        <v>108.89999999999986</v>
      </c>
      <c r="U42" s="88">
        <v>0</v>
      </c>
      <c r="V42" s="60">
        <f>Tabela13[[#This Row],[V.DESC. 24]]-Tabela13[[#This Row],[V.DESC. 25]]</f>
        <v>12.100000000000009</v>
      </c>
      <c r="W42" s="20"/>
      <c r="X42" s="50"/>
      <c r="Y42" t="s">
        <v>4532</v>
      </c>
      <c r="Z42" s="49" t="s">
        <v>244</v>
      </c>
      <c r="AA42" s="51" t="s">
        <v>245</v>
      </c>
      <c r="AB42" s="49">
        <v>11942082517</v>
      </c>
      <c r="AC42" s="49" t="s">
        <v>246</v>
      </c>
      <c r="AD42" s="1"/>
    </row>
    <row r="43" spans="1:30" x14ac:dyDescent="0.25">
      <c r="A43" s="30">
        <v>8292</v>
      </c>
      <c r="B43" t="s">
        <v>4192</v>
      </c>
      <c r="C43" t="s">
        <v>463</v>
      </c>
      <c r="D43" t="s">
        <v>16</v>
      </c>
      <c r="E43" s="30"/>
      <c r="F43" s="32">
        <v>1196</v>
      </c>
      <c r="G43" s="40">
        <v>0</v>
      </c>
      <c r="H43" s="22">
        <v>0</v>
      </c>
      <c r="I43" s="21">
        <v>-15</v>
      </c>
      <c r="J43" s="35">
        <f>Tabela13[[#This Row],[V.BRUTO 24]]*Tabela13[[#This Row],[% DESC.]]%</f>
        <v>-179.4</v>
      </c>
      <c r="K43" s="24">
        <f>Tabela13[[#This Row],[V.BRUTO 24]]+J43</f>
        <v>1016.6</v>
      </c>
      <c r="M43" s="79">
        <v>1317</v>
      </c>
      <c r="N43" s="80">
        <v>0</v>
      </c>
      <c r="O43" s="81">
        <v>0</v>
      </c>
      <c r="P43" s="71">
        <f>Tabela13[[#This Row],[V.BRUTO 25]]*Tabela13[[#This Row],[% DESC.25]]%</f>
        <v>-197.54999999999998</v>
      </c>
      <c r="Q43" s="56">
        <f>Tabela13[[#This Row],[V.BRUTO 25]]+P43</f>
        <v>1119.45</v>
      </c>
      <c r="R43" s="67">
        <f>Tabela13[[#This Row],[% DESC.]]+Tabela13[[#This Row],[% DIFER.]]</f>
        <v>-15</v>
      </c>
      <c r="S43" s="64">
        <f>(Tabela13[[#This Row],[V.LIQ. 25]]-Tabela13[[#This Row],[V.LIQ. 24]])/Tabela13[[#This Row],[V.LIQ. 24]]</f>
        <v>0.10117056856187293</v>
      </c>
      <c r="T43" s="87">
        <f>Tabela13[[#This Row],[V.LIQ. 25]]-Tabela13[[#This Row],[V.LIQ. 24]]</f>
        <v>102.85000000000002</v>
      </c>
      <c r="U43" s="88">
        <v>0</v>
      </c>
      <c r="V43" s="60">
        <f>Tabela13[[#This Row],[V.DESC. 24]]-Tabela13[[#This Row],[V.DESC. 25]]</f>
        <v>18.149999999999977</v>
      </c>
      <c r="W43" s="20"/>
      <c r="X43" s="50"/>
      <c r="Y43" t="s">
        <v>4531</v>
      </c>
      <c r="Z43" s="49" t="s">
        <v>4755</v>
      </c>
      <c r="AA43" s="51" t="s">
        <v>4756</v>
      </c>
      <c r="AB43" s="49">
        <v>11942286696</v>
      </c>
      <c r="AC43" s="49" t="s">
        <v>4757</v>
      </c>
      <c r="AD43" s="1"/>
    </row>
    <row r="44" spans="1:30" x14ac:dyDescent="0.25">
      <c r="A44" s="30">
        <v>8233</v>
      </c>
      <c r="B44" t="s">
        <v>4193</v>
      </c>
      <c r="C44" t="s">
        <v>463</v>
      </c>
      <c r="D44" t="s">
        <v>16</v>
      </c>
      <c r="E44" s="30"/>
      <c r="F44" s="32">
        <v>1196</v>
      </c>
      <c r="G44" s="40">
        <v>0</v>
      </c>
      <c r="H44" s="22">
        <v>0</v>
      </c>
      <c r="I44" s="21">
        <v>-15</v>
      </c>
      <c r="J44" s="35">
        <f>Tabela13[[#This Row],[V.BRUTO 24]]*Tabela13[[#This Row],[% DESC.]]%</f>
        <v>-179.4</v>
      </c>
      <c r="K44" s="24">
        <f>Tabela13[[#This Row],[V.BRUTO 24]]+J44</f>
        <v>1016.6</v>
      </c>
      <c r="M44" s="79">
        <v>1317</v>
      </c>
      <c r="N44" s="80">
        <v>0</v>
      </c>
      <c r="O44" s="81">
        <v>0</v>
      </c>
      <c r="P44" s="71">
        <f>Tabela13[[#This Row],[V.BRUTO 25]]*Tabela13[[#This Row],[% DESC.25]]%</f>
        <v>-197.54999999999998</v>
      </c>
      <c r="Q44" s="56">
        <f>Tabela13[[#This Row],[V.BRUTO 25]]+P44</f>
        <v>1119.45</v>
      </c>
      <c r="R44" s="67">
        <f>Tabela13[[#This Row],[% DESC.]]+Tabela13[[#This Row],[% DIFER.]]</f>
        <v>-15</v>
      </c>
      <c r="S44" s="64">
        <f>(Tabela13[[#This Row],[V.LIQ. 25]]-Tabela13[[#This Row],[V.LIQ. 24]])/Tabela13[[#This Row],[V.LIQ. 24]]</f>
        <v>0.10117056856187293</v>
      </c>
      <c r="T44" s="87">
        <f>Tabela13[[#This Row],[V.LIQ. 25]]-Tabela13[[#This Row],[V.LIQ. 24]]</f>
        <v>102.85000000000002</v>
      </c>
      <c r="U44" s="88">
        <v>0</v>
      </c>
      <c r="V44" s="60">
        <f>Tabela13[[#This Row],[V.DESC. 24]]-Tabela13[[#This Row],[V.DESC. 25]]</f>
        <v>18.149999999999977</v>
      </c>
      <c r="W44" s="20"/>
      <c r="X44" s="50"/>
      <c r="Y44" t="s">
        <v>4531</v>
      </c>
      <c r="Z44" s="49" t="s">
        <v>2714</v>
      </c>
      <c r="AA44" s="51" t="s">
        <v>2715</v>
      </c>
      <c r="AB44" s="49">
        <v>11991686394</v>
      </c>
      <c r="AC44" s="49" t="s">
        <v>4758</v>
      </c>
      <c r="AD44" s="1"/>
    </row>
    <row r="45" spans="1:30" x14ac:dyDescent="0.25">
      <c r="A45" s="30">
        <v>7434</v>
      </c>
      <c r="B45" t="s">
        <v>251</v>
      </c>
      <c r="C45" t="s">
        <v>463</v>
      </c>
      <c r="D45" t="s">
        <v>71</v>
      </c>
      <c r="E45" s="30">
        <v>20</v>
      </c>
      <c r="F45" s="32">
        <v>1196</v>
      </c>
      <c r="G45" s="40">
        <v>0</v>
      </c>
      <c r="H45" s="22">
        <v>0</v>
      </c>
      <c r="I45" s="21">
        <v>-10</v>
      </c>
      <c r="J45" s="35">
        <f>Tabela13[[#This Row],[V.BRUTO 24]]*Tabela13[[#This Row],[% DESC.]]%</f>
        <v>-119.60000000000001</v>
      </c>
      <c r="K45" s="24">
        <f>Tabela13[[#This Row],[V.BRUTO 24]]+J45</f>
        <v>1076.4000000000001</v>
      </c>
      <c r="M45" s="79">
        <v>1317</v>
      </c>
      <c r="N45" s="80">
        <v>0</v>
      </c>
      <c r="O45" s="81">
        <v>0</v>
      </c>
      <c r="P45" s="71">
        <f>Tabela13[[#This Row],[V.BRUTO 25]]*Tabela13[[#This Row],[% DESC.25]]%</f>
        <v>-131.70000000000002</v>
      </c>
      <c r="Q45" s="56">
        <f>Tabela13[[#This Row],[V.BRUTO 25]]+P45</f>
        <v>1185.3</v>
      </c>
      <c r="R45" s="67">
        <f>Tabela13[[#This Row],[% DESC.]]+Tabela13[[#This Row],[% DIFER.]]</f>
        <v>-10</v>
      </c>
      <c r="S45" s="64">
        <f>(Tabela13[[#This Row],[V.LIQ. 25]]-Tabela13[[#This Row],[V.LIQ. 24]])/Tabela13[[#This Row],[V.LIQ. 24]]</f>
        <v>0.10117056856187277</v>
      </c>
      <c r="T45" s="87">
        <f>Tabela13[[#This Row],[V.LIQ. 25]]-Tabela13[[#This Row],[V.LIQ. 24]]</f>
        <v>108.89999999999986</v>
      </c>
      <c r="U45" s="88">
        <v>0</v>
      </c>
      <c r="V45" s="60">
        <f>Tabela13[[#This Row],[V.DESC. 24]]-Tabela13[[#This Row],[V.DESC. 25]]</f>
        <v>12.100000000000009</v>
      </c>
      <c r="W45" s="20"/>
      <c r="X45" s="50"/>
      <c r="Y45" t="s">
        <v>4532</v>
      </c>
      <c r="Z45" s="49" t="s">
        <v>252</v>
      </c>
      <c r="AA45" s="51" t="s">
        <v>253</v>
      </c>
      <c r="AB45" s="49">
        <v>11985818281</v>
      </c>
      <c r="AC45" s="49" t="s">
        <v>254</v>
      </c>
      <c r="AD45" s="1"/>
    </row>
    <row r="46" spans="1:30" x14ac:dyDescent="0.25">
      <c r="A46" s="30">
        <v>7709</v>
      </c>
      <c r="B46" t="s">
        <v>255</v>
      </c>
      <c r="C46" t="s">
        <v>463</v>
      </c>
      <c r="D46" t="s">
        <v>71</v>
      </c>
      <c r="E46" s="30"/>
      <c r="F46" s="32">
        <v>1196</v>
      </c>
      <c r="G46" s="40">
        <v>0</v>
      </c>
      <c r="H46" s="22">
        <v>0</v>
      </c>
      <c r="I46" s="21">
        <v>-15</v>
      </c>
      <c r="J46" s="35">
        <f>Tabela13[[#This Row],[V.BRUTO 24]]*Tabela13[[#This Row],[% DESC.]]%</f>
        <v>-179.4</v>
      </c>
      <c r="K46" s="24">
        <f>Tabela13[[#This Row],[V.BRUTO 24]]+J46</f>
        <v>1016.6</v>
      </c>
      <c r="M46" s="79">
        <v>1317</v>
      </c>
      <c r="N46" s="80">
        <v>0</v>
      </c>
      <c r="O46" s="81">
        <v>0</v>
      </c>
      <c r="P46" s="71">
        <f>Tabela13[[#This Row],[V.BRUTO 25]]*Tabela13[[#This Row],[% DESC.25]]%</f>
        <v>-197.54999999999998</v>
      </c>
      <c r="Q46" s="56">
        <f>Tabela13[[#This Row],[V.BRUTO 25]]+P46</f>
        <v>1119.45</v>
      </c>
      <c r="R46" s="67">
        <f>Tabela13[[#This Row],[% DESC.]]+Tabela13[[#This Row],[% DIFER.]]</f>
        <v>-15</v>
      </c>
      <c r="S46" s="64">
        <f>(Tabela13[[#This Row],[V.LIQ. 25]]-Tabela13[[#This Row],[V.LIQ. 24]])/Tabela13[[#This Row],[V.LIQ. 24]]</f>
        <v>0.10117056856187293</v>
      </c>
      <c r="T46" s="87">
        <f>Tabela13[[#This Row],[V.LIQ. 25]]-Tabela13[[#This Row],[V.LIQ. 24]]</f>
        <v>102.85000000000002</v>
      </c>
      <c r="U46" s="88">
        <v>0</v>
      </c>
      <c r="V46" s="60">
        <f>Tabela13[[#This Row],[V.DESC. 24]]-Tabela13[[#This Row],[V.DESC. 25]]</f>
        <v>18.149999999999977</v>
      </c>
      <c r="W46" s="20">
        <v>3588</v>
      </c>
      <c r="X46" s="50" t="s">
        <v>4548</v>
      </c>
      <c r="Y46" t="s">
        <v>4537</v>
      </c>
      <c r="Z46" s="49" t="s">
        <v>256</v>
      </c>
      <c r="AA46" s="51" t="s">
        <v>257</v>
      </c>
      <c r="AB46" s="49">
        <v>11982733249</v>
      </c>
      <c r="AC46" s="49" t="s">
        <v>258</v>
      </c>
      <c r="AD46" s="1"/>
    </row>
    <row r="47" spans="1:30" x14ac:dyDescent="0.25">
      <c r="A47" s="30">
        <v>7970</v>
      </c>
      <c r="B47" t="s">
        <v>262</v>
      </c>
      <c r="C47" t="s">
        <v>463</v>
      </c>
      <c r="D47" t="s">
        <v>71</v>
      </c>
      <c r="E47" s="30"/>
      <c r="F47" s="32">
        <v>1196</v>
      </c>
      <c r="G47" s="40">
        <v>0</v>
      </c>
      <c r="H47" s="22">
        <v>0</v>
      </c>
      <c r="I47" s="21">
        <v>-5</v>
      </c>
      <c r="J47" s="35">
        <f>Tabela13[[#This Row],[V.BRUTO 24]]*Tabela13[[#This Row],[% DESC.]]%</f>
        <v>-59.800000000000004</v>
      </c>
      <c r="K47" s="24">
        <f>Tabela13[[#This Row],[V.BRUTO 24]]+J47</f>
        <v>1136.2</v>
      </c>
      <c r="M47" s="79">
        <v>1317</v>
      </c>
      <c r="N47" s="80">
        <v>0</v>
      </c>
      <c r="O47" s="81">
        <v>0</v>
      </c>
      <c r="P47" s="71">
        <f>Tabela13[[#This Row],[V.BRUTO 25]]*Tabela13[[#This Row],[% DESC.25]]%</f>
        <v>-65.850000000000009</v>
      </c>
      <c r="Q47" s="56">
        <f>Tabela13[[#This Row],[V.BRUTO 25]]+P47</f>
        <v>1251.1500000000001</v>
      </c>
      <c r="R47" s="67">
        <f>Tabela13[[#This Row],[% DESC.]]+Tabela13[[#This Row],[% DIFER.]]</f>
        <v>-5</v>
      </c>
      <c r="S47" s="64">
        <f>(Tabela13[[#This Row],[V.LIQ. 25]]-Tabela13[[#This Row],[V.LIQ. 24]])/Tabela13[[#This Row],[V.LIQ. 24]]</f>
        <v>0.10117056856187294</v>
      </c>
      <c r="T47" s="87">
        <f>Tabela13[[#This Row],[V.LIQ. 25]]-Tabela13[[#This Row],[V.LIQ. 24]]</f>
        <v>114.95000000000005</v>
      </c>
      <c r="U47" s="88">
        <v>0</v>
      </c>
      <c r="V47" s="60">
        <f>Tabela13[[#This Row],[V.DESC. 24]]-Tabela13[[#This Row],[V.DESC. 25]]</f>
        <v>6.0500000000000043</v>
      </c>
      <c r="W47" s="20"/>
      <c r="X47" s="50"/>
      <c r="Y47" t="s">
        <v>4531</v>
      </c>
      <c r="Z47" s="49" t="s">
        <v>263</v>
      </c>
      <c r="AA47" s="51" t="s">
        <v>264</v>
      </c>
      <c r="AB47" s="49">
        <v>11982161995</v>
      </c>
      <c r="AC47" s="49" t="s">
        <v>265</v>
      </c>
      <c r="AD47" s="1"/>
    </row>
    <row r="48" spans="1:30" x14ac:dyDescent="0.25">
      <c r="A48" s="30">
        <v>7580</v>
      </c>
      <c r="B48" t="s">
        <v>266</v>
      </c>
      <c r="C48" t="s">
        <v>463</v>
      </c>
      <c r="D48" t="s">
        <v>71</v>
      </c>
      <c r="E48" s="30"/>
      <c r="F48" s="32">
        <v>1196</v>
      </c>
      <c r="G48" s="40">
        <v>0</v>
      </c>
      <c r="H48" s="22">
        <v>0</v>
      </c>
      <c r="I48" s="21">
        <v>-15</v>
      </c>
      <c r="J48" s="35">
        <f>Tabela13[[#This Row],[V.BRUTO 24]]*Tabela13[[#This Row],[% DESC.]]%</f>
        <v>-179.4</v>
      </c>
      <c r="K48" s="24">
        <f>Tabela13[[#This Row],[V.BRUTO 24]]+J48</f>
        <v>1016.6</v>
      </c>
      <c r="M48" s="79">
        <v>1317</v>
      </c>
      <c r="N48" s="80">
        <v>0</v>
      </c>
      <c r="O48" s="81">
        <v>0</v>
      </c>
      <c r="P48" s="71">
        <f>Tabela13[[#This Row],[V.BRUTO 25]]*Tabela13[[#This Row],[% DESC.25]]%</f>
        <v>-197.54999999999998</v>
      </c>
      <c r="Q48" s="56">
        <f>Tabela13[[#This Row],[V.BRUTO 25]]+P48</f>
        <v>1119.45</v>
      </c>
      <c r="R48" s="67">
        <f>Tabela13[[#This Row],[% DESC.]]+Tabela13[[#This Row],[% DIFER.]]</f>
        <v>-15</v>
      </c>
      <c r="S48" s="64">
        <f>(Tabela13[[#This Row],[V.LIQ. 25]]-Tabela13[[#This Row],[V.LIQ. 24]])/Tabela13[[#This Row],[V.LIQ. 24]]</f>
        <v>0.10117056856187293</v>
      </c>
      <c r="T48" s="87">
        <f>Tabela13[[#This Row],[V.LIQ. 25]]-Tabela13[[#This Row],[V.LIQ. 24]]</f>
        <v>102.85000000000002</v>
      </c>
      <c r="U48" s="88">
        <v>0</v>
      </c>
      <c r="V48" s="60">
        <f>Tabela13[[#This Row],[V.DESC. 24]]-Tabela13[[#This Row],[V.DESC. 25]]</f>
        <v>18.149999999999977</v>
      </c>
      <c r="W48" s="20"/>
      <c r="X48" s="50"/>
      <c r="Y48" t="s">
        <v>4532</v>
      </c>
      <c r="Z48" s="49" t="s">
        <v>267</v>
      </c>
      <c r="AA48" s="51" t="s">
        <v>268</v>
      </c>
      <c r="AB48" s="49">
        <v>11999255952</v>
      </c>
      <c r="AC48" s="49" t="s">
        <v>269</v>
      </c>
      <c r="AD48" s="1"/>
    </row>
    <row r="49" spans="1:30" x14ac:dyDescent="0.25">
      <c r="A49" s="30">
        <v>8302</v>
      </c>
      <c r="B49" t="s">
        <v>4194</v>
      </c>
      <c r="C49" t="s">
        <v>463</v>
      </c>
      <c r="D49" t="s">
        <v>16</v>
      </c>
      <c r="E49" s="30"/>
      <c r="F49" s="32">
        <v>1196</v>
      </c>
      <c r="G49" s="40">
        <v>0</v>
      </c>
      <c r="H49" s="22">
        <v>0</v>
      </c>
      <c r="I49" s="21">
        <v>-9</v>
      </c>
      <c r="J49" s="35">
        <f>Tabela13[[#This Row],[V.BRUTO 24]]*Tabela13[[#This Row],[% DESC.]]%</f>
        <v>-107.64</v>
      </c>
      <c r="K49" s="24">
        <f>Tabela13[[#This Row],[V.BRUTO 24]]+J49</f>
        <v>1088.3599999999999</v>
      </c>
      <c r="M49" s="79">
        <v>1317</v>
      </c>
      <c r="N49" s="80">
        <v>0</v>
      </c>
      <c r="O49" s="81">
        <v>0</v>
      </c>
      <c r="P49" s="71">
        <f>Tabela13[[#This Row],[V.BRUTO 25]]*Tabela13[[#This Row],[% DESC.25]]%</f>
        <v>-118.53</v>
      </c>
      <c r="Q49" s="56">
        <f>Tabela13[[#This Row],[V.BRUTO 25]]+P49</f>
        <v>1198.47</v>
      </c>
      <c r="R49" s="67">
        <f>Tabela13[[#This Row],[% DESC.]]+Tabela13[[#This Row],[% DIFER.]]</f>
        <v>-9</v>
      </c>
      <c r="S49" s="64">
        <f>(Tabela13[[#This Row],[V.LIQ. 25]]-Tabela13[[#This Row],[V.LIQ. 24]])/Tabela13[[#This Row],[V.LIQ. 24]]</f>
        <v>0.10117056856187304</v>
      </c>
      <c r="T49" s="87">
        <f>Tabela13[[#This Row],[V.LIQ. 25]]-Tabela13[[#This Row],[V.LIQ. 24]]</f>
        <v>110.11000000000013</v>
      </c>
      <c r="U49" s="88">
        <v>0</v>
      </c>
      <c r="V49" s="60">
        <f>Tabela13[[#This Row],[V.DESC. 24]]-Tabela13[[#This Row],[V.DESC. 25]]</f>
        <v>10.89</v>
      </c>
      <c r="W49" s="20"/>
      <c r="X49" s="50"/>
      <c r="Y49" t="s">
        <v>4528</v>
      </c>
      <c r="Z49" s="49" t="s">
        <v>4759</v>
      </c>
      <c r="AA49" s="51" t="s">
        <v>4760</v>
      </c>
      <c r="AB49" s="49">
        <v>11981062120</v>
      </c>
      <c r="AC49" s="49" t="s">
        <v>4761</v>
      </c>
      <c r="AD49" s="1"/>
    </row>
    <row r="50" spans="1:30" x14ac:dyDescent="0.25">
      <c r="A50" s="30">
        <v>8243</v>
      </c>
      <c r="B50" t="s">
        <v>4195</v>
      </c>
      <c r="C50" t="s">
        <v>463</v>
      </c>
      <c r="D50" t="s">
        <v>16</v>
      </c>
      <c r="E50" s="30"/>
      <c r="F50" s="32">
        <v>1196</v>
      </c>
      <c r="G50" s="40">
        <v>0</v>
      </c>
      <c r="H50" s="22">
        <v>0</v>
      </c>
      <c r="I50" s="21">
        <v>-15</v>
      </c>
      <c r="J50" s="35">
        <f>Tabela13[[#This Row],[V.BRUTO 24]]*Tabela13[[#This Row],[% DESC.]]%</f>
        <v>-179.4</v>
      </c>
      <c r="K50" s="24">
        <f>Tabela13[[#This Row],[V.BRUTO 24]]+J50</f>
        <v>1016.6</v>
      </c>
      <c r="M50" s="79">
        <v>1317</v>
      </c>
      <c r="N50" s="80">
        <v>0</v>
      </c>
      <c r="O50" s="81">
        <v>0</v>
      </c>
      <c r="P50" s="71">
        <f>Tabela13[[#This Row],[V.BRUTO 25]]*Tabela13[[#This Row],[% DESC.25]]%</f>
        <v>-197.54999999999998</v>
      </c>
      <c r="Q50" s="56">
        <f>Tabela13[[#This Row],[V.BRUTO 25]]+P50</f>
        <v>1119.45</v>
      </c>
      <c r="R50" s="67">
        <f>Tabela13[[#This Row],[% DESC.]]+Tabela13[[#This Row],[% DIFER.]]</f>
        <v>-15</v>
      </c>
      <c r="S50" s="64">
        <f>(Tabela13[[#This Row],[V.LIQ. 25]]-Tabela13[[#This Row],[V.LIQ. 24]])/Tabela13[[#This Row],[V.LIQ. 24]]</f>
        <v>0.10117056856187293</v>
      </c>
      <c r="T50" s="87">
        <f>Tabela13[[#This Row],[V.LIQ. 25]]-Tabela13[[#This Row],[V.LIQ. 24]]</f>
        <v>102.85000000000002</v>
      </c>
      <c r="U50" s="88">
        <v>0</v>
      </c>
      <c r="V50" s="60">
        <f>Tabela13[[#This Row],[V.DESC. 24]]-Tabela13[[#This Row],[V.DESC. 25]]</f>
        <v>18.149999999999977</v>
      </c>
      <c r="W50" s="20"/>
      <c r="X50" s="50"/>
      <c r="Y50" t="s">
        <v>4536</v>
      </c>
      <c r="Z50" s="49" t="s">
        <v>4762</v>
      </c>
      <c r="AA50" s="51" t="s">
        <v>4763</v>
      </c>
      <c r="AB50" s="49">
        <v>11995361784</v>
      </c>
      <c r="AC50" s="49" t="s">
        <v>4764</v>
      </c>
      <c r="AD50" s="1"/>
    </row>
    <row r="51" spans="1:30" x14ac:dyDescent="0.25">
      <c r="A51" s="30">
        <v>8245</v>
      </c>
      <c r="B51" t="s">
        <v>4197</v>
      </c>
      <c r="C51" t="s">
        <v>463</v>
      </c>
      <c r="D51" t="s">
        <v>16</v>
      </c>
      <c r="E51" s="30"/>
      <c r="F51" s="32">
        <v>1196</v>
      </c>
      <c r="G51" s="40">
        <v>0</v>
      </c>
      <c r="H51" s="22">
        <v>0</v>
      </c>
      <c r="I51" s="21">
        <v>-2</v>
      </c>
      <c r="J51" s="35">
        <f>Tabela13[[#This Row],[V.BRUTO 24]]*Tabela13[[#This Row],[% DESC.]]%</f>
        <v>-23.92</v>
      </c>
      <c r="K51" s="24">
        <f>Tabela13[[#This Row],[V.BRUTO 24]]+J51</f>
        <v>1172.08</v>
      </c>
      <c r="M51" s="79">
        <v>1317</v>
      </c>
      <c r="N51" s="80">
        <v>0</v>
      </c>
      <c r="O51" s="81">
        <v>0</v>
      </c>
      <c r="P51" s="71">
        <f>Tabela13[[#This Row],[V.BRUTO 25]]*Tabela13[[#This Row],[% DESC.25]]%</f>
        <v>-26.34</v>
      </c>
      <c r="Q51" s="56">
        <f>Tabela13[[#This Row],[V.BRUTO 25]]+P51</f>
        <v>1290.6600000000001</v>
      </c>
      <c r="R51" s="67">
        <f>Tabela13[[#This Row],[% DESC.]]+Tabela13[[#This Row],[% DIFER.]]</f>
        <v>-2</v>
      </c>
      <c r="S51" s="64">
        <f>(Tabela13[[#This Row],[V.LIQ. 25]]-Tabela13[[#This Row],[V.LIQ. 24]])/Tabela13[[#This Row],[V.LIQ. 24]]</f>
        <v>0.10117056856187305</v>
      </c>
      <c r="T51" s="87">
        <f>Tabela13[[#This Row],[V.LIQ. 25]]-Tabela13[[#This Row],[V.LIQ. 24]]</f>
        <v>118.58000000000015</v>
      </c>
      <c r="U51" s="88">
        <v>0</v>
      </c>
      <c r="V51" s="60">
        <f>Tabela13[[#This Row],[V.DESC. 24]]-Tabela13[[#This Row],[V.DESC. 25]]</f>
        <v>2.4199999999999982</v>
      </c>
      <c r="W51" s="20"/>
      <c r="X51" s="50"/>
      <c r="Y51" t="s">
        <v>4536</v>
      </c>
      <c r="Z51" s="49" t="s">
        <v>4765</v>
      </c>
      <c r="AA51" s="51" t="s">
        <v>4766</v>
      </c>
      <c r="AB51" s="49">
        <v>11974619769</v>
      </c>
      <c r="AC51" s="49" t="s">
        <v>4767</v>
      </c>
      <c r="AD51" s="1"/>
    </row>
    <row r="52" spans="1:30" x14ac:dyDescent="0.25">
      <c r="A52" s="30">
        <v>7633</v>
      </c>
      <c r="B52" t="s">
        <v>277</v>
      </c>
      <c r="C52" t="s">
        <v>463</v>
      </c>
      <c r="D52" t="s">
        <v>71</v>
      </c>
      <c r="E52" s="30"/>
      <c r="F52" s="32">
        <v>1196</v>
      </c>
      <c r="G52" s="40">
        <v>0</v>
      </c>
      <c r="H52" s="22">
        <v>0</v>
      </c>
      <c r="I52" s="21">
        <v>-20</v>
      </c>
      <c r="J52" s="35">
        <f>Tabela13[[#This Row],[V.BRUTO 24]]*Tabela13[[#This Row],[% DESC.]]%</f>
        <v>-239.20000000000002</v>
      </c>
      <c r="K52" s="24">
        <f>Tabela13[[#This Row],[V.BRUTO 24]]+J52</f>
        <v>956.8</v>
      </c>
      <c r="M52" s="79">
        <v>1317</v>
      </c>
      <c r="N52" s="80">
        <v>0</v>
      </c>
      <c r="O52" s="81">
        <v>0</v>
      </c>
      <c r="P52" s="71">
        <f>Tabela13[[#This Row],[V.BRUTO 25]]*Tabela13[[#This Row],[% DESC.25]]%</f>
        <v>-263.40000000000003</v>
      </c>
      <c r="Q52" s="56">
        <f>Tabela13[[#This Row],[V.BRUTO 25]]+P52</f>
        <v>1053.5999999999999</v>
      </c>
      <c r="R52" s="67">
        <f>Tabela13[[#This Row],[% DESC.]]+Tabela13[[#This Row],[% DIFER.]]</f>
        <v>-20</v>
      </c>
      <c r="S52" s="64">
        <f>(Tabela13[[#This Row],[V.LIQ. 25]]-Tabela13[[#This Row],[V.LIQ. 24]])/Tabela13[[#This Row],[V.LIQ. 24]]</f>
        <v>0.10117056856187287</v>
      </c>
      <c r="T52" s="87">
        <f>Tabela13[[#This Row],[V.LIQ. 25]]-Tabela13[[#This Row],[V.LIQ. 24]]</f>
        <v>96.799999999999955</v>
      </c>
      <c r="U52" s="88">
        <v>0</v>
      </c>
      <c r="V52" s="60">
        <f>Tabela13[[#This Row],[V.DESC. 24]]-Tabela13[[#This Row],[V.DESC. 25]]</f>
        <v>24.200000000000017</v>
      </c>
      <c r="W52" s="20"/>
      <c r="X52" s="50"/>
      <c r="Y52" t="s">
        <v>4531</v>
      </c>
      <c r="Z52" s="49" t="s">
        <v>278</v>
      </c>
      <c r="AA52" s="51" t="s">
        <v>279</v>
      </c>
      <c r="AB52" s="49">
        <v>11974490389</v>
      </c>
      <c r="AC52" s="49" t="s">
        <v>280</v>
      </c>
      <c r="AD52" s="1"/>
    </row>
    <row r="53" spans="1:30" x14ac:dyDescent="0.25">
      <c r="A53" s="30">
        <v>7779</v>
      </c>
      <c r="B53" t="s">
        <v>285</v>
      </c>
      <c r="C53" t="s">
        <v>463</v>
      </c>
      <c r="D53" t="s">
        <v>71</v>
      </c>
      <c r="E53" s="30"/>
      <c r="F53" s="32">
        <v>1196</v>
      </c>
      <c r="G53" s="40">
        <v>0</v>
      </c>
      <c r="H53" s="22">
        <v>0</v>
      </c>
      <c r="I53" s="21">
        <v>-13</v>
      </c>
      <c r="J53" s="35">
        <f>Tabela13[[#This Row],[V.BRUTO 24]]*Tabela13[[#This Row],[% DESC.]]%</f>
        <v>-155.48000000000002</v>
      </c>
      <c r="K53" s="24">
        <f>Tabela13[[#This Row],[V.BRUTO 24]]+J53</f>
        <v>1040.52</v>
      </c>
      <c r="M53" s="79">
        <v>1317</v>
      </c>
      <c r="N53" s="80">
        <v>0</v>
      </c>
      <c r="O53" s="81">
        <v>0</v>
      </c>
      <c r="P53" s="71">
        <f>Tabela13[[#This Row],[V.BRUTO 25]]*Tabela13[[#This Row],[% DESC.25]]%</f>
        <v>-171.21</v>
      </c>
      <c r="Q53" s="56">
        <f>Tabela13[[#This Row],[V.BRUTO 25]]+P53</f>
        <v>1145.79</v>
      </c>
      <c r="R53" s="67">
        <f>Tabela13[[#This Row],[% DESC.]]+Tabela13[[#This Row],[% DIFER.]]</f>
        <v>-13</v>
      </c>
      <c r="S53" s="64">
        <f>(Tabela13[[#This Row],[V.LIQ. 25]]-Tabela13[[#This Row],[V.LIQ. 24]])/Tabela13[[#This Row],[V.LIQ. 24]]</f>
        <v>0.1011705685618729</v>
      </c>
      <c r="T53" s="87">
        <f>Tabela13[[#This Row],[V.LIQ. 25]]-Tabela13[[#This Row],[V.LIQ. 24]]</f>
        <v>105.26999999999998</v>
      </c>
      <c r="U53" s="88">
        <v>0</v>
      </c>
      <c r="V53" s="60">
        <f>Tabela13[[#This Row],[V.DESC. 24]]-Tabela13[[#This Row],[V.DESC. 25]]</f>
        <v>15.72999999999999</v>
      </c>
      <c r="W53" s="20"/>
      <c r="X53" s="50"/>
      <c r="Y53" t="s">
        <v>4528</v>
      </c>
      <c r="Z53" s="49" t="s">
        <v>286</v>
      </c>
      <c r="AA53" s="51" t="s">
        <v>287</v>
      </c>
      <c r="AB53" s="49">
        <v>11947682357</v>
      </c>
      <c r="AC53" s="49" t="s">
        <v>288</v>
      </c>
      <c r="AD53" s="1"/>
    </row>
    <row r="54" spans="1:30" x14ac:dyDescent="0.25">
      <c r="A54" s="30">
        <v>8531</v>
      </c>
      <c r="B54" t="s">
        <v>4198</v>
      </c>
      <c r="C54" t="s">
        <v>463</v>
      </c>
      <c r="D54" t="s">
        <v>16</v>
      </c>
      <c r="E54" s="30"/>
      <c r="F54" s="32">
        <v>1196</v>
      </c>
      <c r="G54" s="40">
        <v>0</v>
      </c>
      <c r="H54" s="22">
        <v>0</v>
      </c>
      <c r="I54" s="21">
        <v>-15</v>
      </c>
      <c r="J54" s="35">
        <f>Tabela13[[#This Row],[V.BRUTO 24]]*Tabela13[[#This Row],[% DESC.]]%</f>
        <v>-179.4</v>
      </c>
      <c r="K54" s="24">
        <f>Tabela13[[#This Row],[V.BRUTO 24]]+J54</f>
        <v>1016.6</v>
      </c>
      <c r="M54" s="79">
        <v>1317</v>
      </c>
      <c r="N54" s="80">
        <v>0</v>
      </c>
      <c r="O54" s="81">
        <v>0</v>
      </c>
      <c r="P54" s="71">
        <f>Tabela13[[#This Row],[V.BRUTO 25]]*Tabela13[[#This Row],[% DESC.25]]%</f>
        <v>-197.54999999999998</v>
      </c>
      <c r="Q54" s="56">
        <f>Tabela13[[#This Row],[V.BRUTO 25]]+P54</f>
        <v>1119.45</v>
      </c>
      <c r="R54" s="67">
        <f>Tabela13[[#This Row],[% DESC.]]+Tabela13[[#This Row],[% DIFER.]]</f>
        <v>-15</v>
      </c>
      <c r="S54" s="64">
        <f>(Tabela13[[#This Row],[V.LIQ. 25]]-Tabela13[[#This Row],[V.LIQ. 24]])/Tabela13[[#This Row],[V.LIQ. 24]]</f>
        <v>0.10117056856187293</v>
      </c>
      <c r="T54" s="87">
        <f>Tabela13[[#This Row],[V.LIQ. 25]]-Tabela13[[#This Row],[V.LIQ. 24]]</f>
        <v>102.85000000000002</v>
      </c>
      <c r="U54" s="88">
        <v>0</v>
      </c>
      <c r="V54" s="60">
        <f>Tabela13[[#This Row],[V.DESC. 24]]-Tabela13[[#This Row],[V.DESC. 25]]</f>
        <v>18.149999999999977</v>
      </c>
      <c r="W54" s="20"/>
      <c r="X54" s="50"/>
      <c r="Y54" t="s">
        <v>4533</v>
      </c>
      <c r="Z54" s="49" t="s">
        <v>3188</v>
      </c>
      <c r="AA54" s="51" t="s">
        <v>3189</v>
      </c>
      <c r="AB54" s="49">
        <v>11954958188</v>
      </c>
      <c r="AC54" s="49" t="s">
        <v>3190</v>
      </c>
      <c r="AD54" s="1"/>
    </row>
    <row r="55" spans="1:30" x14ac:dyDescent="0.25">
      <c r="A55" s="30">
        <v>8273</v>
      </c>
      <c r="B55" t="s">
        <v>4199</v>
      </c>
      <c r="C55" t="s">
        <v>463</v>
      </c>
      <c r="D55" t="s">
        <v>16</v>
      </c>
      <c r="E55" s="30"/>
      <c r="F55" s="32">
        <v>1196</v>
      </c>
      <c r="G55" s="40">
        <v>0</v>
      </c>
      <c r="H55" s="22">
        <v>0</v>
      </c>
      <c r="I55" s="21">
        <v>-15</v>
      </c>
      <c r="J55" s="35">
        <f>Tabela13[[#This Row],[V.BRUTO 24]]*Tabela13[[#This Row],[% DESC.]]%</f>
        <v>-179.4</v>
      </c>
      <c r="K55" s="24">
        <f>Tabela13[[#This Row],[V.BRUTO 24]]+J55</f>
        <v>1016.6</v>
      </c>
      <c r="M55" s="79">
        <v>1317</v>
      </c>
      <c r="N55" s="80">
        <v>0</v>
      </c>
      <c r="O55" s="81">
        <v>0</v>
      </c>
      <c r="P55" s="71">
        <f>Tabela13[[#This Row],[V.BRUTO 25]]*Tabela13[[#This Row],[% DESC.25]]%</f>
        <v>-197.54999999999998</v>
      </c>
      <c r="Q55" s="56">
        <f>Tabela13[[#This Row],[V.BRUTO 25]]+P55</f>
        <v>1119.45</v>
      </c>
      <c r="R55" s="67">
        <f>Tabela13[[#This Row],[% DESC.]]+Tabela13[[#This Row],[% DIFER.]]</f>
        <v>-15</v>
      </c>
      <c r="S55" s="64">
        <f>(Tabela13[[#This Row],[V.LIQ. 25]]-Tabela13[[#This Row],[V.LIQ. 24]])/Tabela13[[#This Row],[V.LIQ. 24]]</f>
        <v>0.10117056856187293</v>
      </c>
      <c r="T55" s="87">
        <f>Tabela13[[#This Row],[V.LIQ. 25]]-Tabela13[[#This Row],[V.LIQ. 24]]</f>
        <v>102.85000000000002</v>
      </c>
      <c r="U55" s="88">
        <v>0</v>
      </c>
      <c r="V55" s="60">
        <f>Tabela13[[#This Row],[V.DESC. 24]]-Tabela13[[#This Row],[V.DESC. 25]]</f>
        <v>18.149999999999977</v>
      </c>
      <c r="W55" s="20"/>
      <c r="X55" s="50"/>
      <c r="Y55" t="s">
        <v>4528</v>
      </c>
      <c r="Z55" s="49" t="s">
        <v>4768</v>
      </c>
      <c r="AA55" s="51" t="s">
        <v>4769</v>
      </c>
      <c r="AB55" s="49">
        <v>11963653664</v>
      </c>
      <c r="AC55" s="49" t="s">
        <v>4770</v>
      </c>
      <c r="AD55" s="1"/>
    </row>
    <row r="56" spans="1:30" x14ac:dyDescent="0.25">
      <c r="A56" s="30">
        <v>8527</v>
      </c>
      <c r="B56" t="s">
        <v>4200</v>
      </c>
      <c r="C56" t="s">
        <v>463</v>
      </c>
      <c r="D56" t="s">
        <v>16</v>
      </c>
      <c r="E56" s="30"/>
      <c r="F56" s="32">
        <v>1196</v>
      </c>
      <c r="G56" s="40">
        <v>0</v>
      </c>
      <c r="H56" s="22">
        <v>0</v>
      </c>
      <c r="I56" s="21">
        <v>-9.9</v>
      </c>
      <c r="J56" s="35">
        <f>Tabela13[[#This Row],[V.BRUTO 24]]*Tabela13[[#This Row],[% DESC.]]%</f>
        <v>-118.40400000000001</v>
      </c>
      <c r="K56" s="24">
        <f>Tabela13[[#This Row],[V.BRUTO 24]]+J56</f>
        <v>1077.596</v>
      </c>
      <c r="M56" s="79">
        <v>1317</v>
      </c>
      <c r="N56" s="80">
        <v>0</v>
      </c>
      <c r="O56" s="81">
        <v>0</v>
      </c>
      <c r="P56" s="71">
        <f>Tabela13[[#This Row],[V.BRUTO 25]]*Tabela13[[#This Row],[% DESC.25]]%</f>
        <v>-130.38300000000001</v>
      </c>
      <c r="Q56" s="56">
        <f>Tabela13[[#This Row],[V.BRUTO 25]]+P56</f>
        <v>1186.617</v>
      </c>
      <c r="R56" s="67">
        <f>Tabela13[[#This Row],[% DESC.]]+Tabela13[[#This Row],[% DIFER.]]</f>
        <v>-9.9</v>
      </c>
      <c r="S56" s="64">
        <f>(Tabela13[[#This Row],[V.LIQ. 25]]-Tabela13[[#This Row],[V.LIQ. 24]])/Tabela13[[#This Row],[V.LIQ. 24]]</f>
        <v>0.10117056856187287</v>
      </c>
      <c r="T56" s="87">
        <f>Tabela13[[#This Row],[V.LIQ. 25]]-Tabela13[[#This Row],[V.LIQ. 24]]</f>
        <v>109.02099999999996</v>
      </c>
      <c r="U56" s="88">
        <v>0</v>
      </c>
      <c r="V56" s="60">
        <f>Tabela13[[#This Row],[V.DESC. 24]]-Tabela13[[#This Row],[V.DESC. 25]]</f>
        <v>11.978999999999999</v>
      </c>
      <c r="W56" s="20"/>
      <c r="X56" s="50"/>
      <c r="Y56" t="s">
        <v>4539</v>
      </c>
      <c r="Z56" s="49" t="s">
        <v>4771</v>
      </c>
      <c r="AA56" s="51" t="s">
        <v>4772</v>
      </c>
      <c r="AB56" s="49">
        <v>11986310684</v>
      </c>
      <c r="AC56" s="49" t="s">
        <v>4773</v>
      </c>
      <c r="AD56" s="1"/>
    </row>
    <row r="57" spans="1:30" x14ac:dyDescent="0.25">
      <c r="A57" s="30">
        <v>7303</v>
      </c>
      <c r="B57" t="s">
        <v>297</v>
      </c>
      <c r="C57" t="s">
        <v>463</v>
      </c>
      <c r="D57" t="s">
        <v>71</v>
      </c>
      <c r="E57" s="30">
        <v>20</v>
      </c>
      <c r="F57" s="32">
        <v>1196</v>
      </c>
      <c r="G57" s="40">
        <v>0</v>
      </c>
      <c r="H57" s="22">
        <v>0</v>
      </c>
      <c r="I57" s="21">
        <v>-10</v>
      </c>
      <c r="J57" s="35">
        <f>Tabela13[[#This Row],[V.BRUTO 24]]*Tabela13[[#This Row],[% DESC.]]%</f>
        <v>-119.60000000000001</v>
      </c>
      <c r="K57" s="24">
        <f>Tabela13[[#This Row],[V.BRUTO 24]]+J57</f>
        <v>1076.4000000000001</v>
      </c>
      <c r="M57" s="79">
        <v>1317</v>
      </c>
      <c r="N57" s="80">
        <v>0</v>
      </c>
      <c r="O57" s="81">
        <v>0</v>
      </c>
      <c r="P57" s="71">
        <f>Tabela13[[#This Row],[V.BRUTO 25]]*Tabela13[[#This Row],[% DESC.25]]%</f>
        <v>-131.70000000000002</v>
      </c>
      <c r="Q57" s="56">
        <f>Tabela13[[#This Row],[V.BRUTO 25]]+P57</f>
        <v>1185.3</v>
      </c>
      <c r="R57" s="67">
        <f>Tabela13[[#This Row],[% DESC.]]+Tabela13[[#This Row],[% DIFER.]]</f>
        <v>-10</v>
      </c>
      <c r="S57" s="64">
        <f>(Tabela13[[#This Row],[V.LIQ. 25]]-Tabela13[[#This Row],[V.LIQ. 24]])/Tabela13[[#This Row],[V.LIQ. 24]]</f>
        <v>0.10117056856187277</v>
      </c>
      <c r="T57" s="87">
        <f>Tabela13[[#This Row],[V.LIQ. 25]]-Tabela13[[#This Row],[V.LIQ. 24]]</f>
        <v>108.89999999999986</v>
      </c>
      <c r="U57" s="88">
        <v>0</v>
      </c>
      <c r="V57" s="60">
        <f>Tabela13[[#This Row],[V.DESC. 24]]-Tabela13[[#This Row],[V.DESC. 25]]</f>
        <v>12.100000000000009</v>
      </c>
      <c r="W57" s="20"/>
      <c r="X57" s="50"/>
      <c r="Y57" t="s">
        <v>4531</v>
      </c>
      <c r="Z57" s="49" t="s">
        <v>298</v>
      </c>
      <c r="AA57" s="51" t="s">
        <v>299</v>
      </c>
      <c r="AB57" s="49">
        <v>11986800901</v>
      </c>
      <c r="AC57" s="49" t="s">
        <v>300</v>
      </c>
      <c r="AD57" s="1"/>
    </row>
    <row r="58" spans="1:30" x14ac:dyDescent="0.25">
      <c r="A58" s="30">
        <v>8295</v>
      </c>
      <c r="B58" t="s">
        <v>4201</v>
      </c>
      <c r="C58" t="s">
        <v>463</v>
      </c>
      <c r="D58" t="s">
        <v>16</v>
      </c>
      <c r="E58" s="30"/>
      <c r="F58" s="32">
        <v>1196</v>
      </c>
      <c r="G58" s="40">
        <v>0</v>
      </c>
      <c r="H58" s="22">
        <v>0</v>
      </c>
      <c r="I58" s="21">
        <v>0</v>
      </c>
      <c r="J58" s="35">
        <f>Tabela13[[#This Row],[V.BRUTO 24]]*Tabela13[[#This Row],[% DESC.]]%</f>
        <v>0</v>
      </c>
      <c r="K58" s="24">
        <f>Tabela13[[#This Row],[V.BRUTO 24]]+J58</f>
        <v>1196</v>
      </c>
      <c r="M58" s="79">
        <v>1317</v>
      </c>
      <c r="N58" s="80">
        <v>0</v>
      </c>
      <c r="O58" s="81">
        <v>0</v>
      </c>
      <c r="P58" s="71">
        <f>Tabela13[[#This Row],[V.BRUTO 25]]*Tabela13[[#This Row],[% DESC.25]]%</f>
        <v>0</v>
      </c>
      <c r="Q58" s="56">
        <f>Tabela13[[#This Row],[V.BRUTO 25]]+P58</f>
        <v>1317</v>
      </c>
      <c r="R58" s="67">
        <f>Tabela13[[#This Row],[% DESC.]]+Tabela13[[#This Row],[% DIFER.]]</f>
        <v>0</v>
      </c>
      <c r="S58" s="64">
        <f>(Tabela13[[#This Row],[V.LIQ. 25]]-Tabela13[[#This Row],[V.LIQ. 24]])/Tabela13[[#This Row],[V.LIQ. 24]]</f>
        <v>0.10117056856187291</v>
      </c>
      <c r="T58" s="87">
        <f>Tabela13[[#This Row],[V.LIQ. 25]]-Tabela13[[#This Row],[V.LIQ. 24]]</f>
        <v>121</v>
      </c>
      <c r="U58" s="88">
        <v>0</v>
      </c>
      <c r="V58" s="60">
        <f>Tabela13[[#This Row],[V.DESC. 24]]-Tabela13[[#This Row],[V.DESC. 25]]</f>
        <v>0</v>
      </c>
      <c r="W58" s="20"/>
      <c r="X58" s="50"/>
      <c r="Y58" t="s">
        <v>4528</v>
      </c>
      <c r="Z58" s="49" t="s">
        <v>4774</v>
      </c>
      <c r="AA58" s="51" t="s">
        <v>4775</v>
      </c>
      <c r="AB58" s="49">
        <v>11954895792</v>
      </c>
      <c r="AC58" s="49" t="s">
        <v>4776</v>
      </c>
      <c r="AD58" s="1"/>
    </row>
    <row r="59" spans="1:30" x14ac:dyDescent="0.25">
      <c r="A59" s="30">
        <v>8365</v>
      </c>
      <c r="B59" t="s">
        <v>4202</v>
      </c>
      <c r="C59" t="s">
        <v>463</v>
      </c>
      <c r="D59" t="s">
        <v>16</v>
      </c>
      <c r="E59" s="30"/>
      <c r="F59" s="32">
        <v>1196</v>
      </c>
      <c r="G59" s="40">
        <v>0</v>
      </c>
      <c r="H59" s="22">
        <v>0</v>
      </c>
      <c r="I59" s="21">
        <v>-4.99</v>
      </c>
      <c r="J59" s="35">
        <f>Tabela13[[#This Row],[V.BRUTO 24]]*Tabela13[[#This Row],[% DESC.]]%</f>
        <v>-59.680399999999999</v>
      </c>
      <c r="K59" s="24">
        <f>Tabela13[[#This Row],[V.BRUTO 24]]+J59</f>
        <v>1136.3196</v>
      </c>
      <c r="M59" s="79">
        <v>1317</v>
      </c>
      <c r="N59" s="80">
        <v>0</v>
      </c>
      <c r="O59" s="81">
        <v>0</v>
      </c>
      <c r="P59" s="71">
        <f>Tabela13[[#This Row],[V.BRUTO 25]]*Tabela13[[#This Row],[% DESC.25]]%</f>
        <v>-65.718299999999999</v>
      </c>
      <c r="Q59" s="56">
        <f>Tabela13[[#This Row],[V.BRUTO 25]]+P59</f>
        <v>1251.2817</v>
      </c>
      <c r="R59" s="67">
        <f>Tabela13[[#This Row],[% DESC.]]+Tabela13[[#This Row],[% DIFER.]]</f>
        <v>-4.99</v>
      </c>
      <c r="S59" s="64">
        <f>(Tabela13[[#This Row],[V.LIQ. 25]]-Tabela13[[#This Row],[V.LIQ. 24]])/Tabela13[[#This Row],[V.LIQ. 24]]</f>
        <v>0.10117056856187287</v>
      </c>
      <c r="T59" s="87">
        <f>Tabela13[[#This Row],[V.LIQ. 25]]-Tabela13[[#This Row],[V.LIQ. 24]]</f>
        <v>114.96209999999996</v>
      </c>
      <c r="U59" s="88">
        <v>0</v>
      </c>
      <c r="V59" s="60">
        <f>Tabela13[[#This Row],[V.DESC. 24]]-Tabela13[[#This Row],[V.DESC. 25]]</f>
        <v>6.0379000000000005</v>
      </c>
      <c r="W59" s="20"/>
      <c r="X59" s="50"/>
      <c r="Y59" t="s">
        <v>4531</v>
      </c>
      <c r="Z59" s="49" t="s">
        <v>4777</v>
      </c>
      <c r="AA59" s="51" t="s">
        <v>4778</v>
      </c>
      <c r="AB59" s="49">
        <v>11942996909</v>
      </c>
      <c r="AC59" s="49" t="s">
        <v>4779</v>
      </c>
      <c r="AD59" s="1"/>
    </row>
    <row r="60" spans="1:30" x14ac:dyDescent="0.25">
      <c r="A60" s="30">
        <v>8023</v>
      </c>
      <c r="B60" t="s">
        <v>305</v>
      </c>
      <c r="C60" t="s">
        <v>463</v>
      </c>
      <c r="D60" t="s">
        <v>71</v>
      </c>
      <c r="E60" s="30"/>
      <c r="F60" s="32">
        <v>1196</v>
      </c>
      <c r="G60" s="40">
        <v>0</v>
      </c>
      <c r="H60" s="22">
        <v>0</v>
      </c>
      <c r="I60" s="21">
        <v>0</v>
      </c>
      <c r="J60" s="35">
        <f>Tabela13[[#This Row],[V.BRUTO 24]]*Tabela13[[#This Row],[% DESC.]]%</f>
        <v>0</v>
      </c>
      <c r="K60" s="24">
        <f>Tabela13[[#This Row],[V.BRUTO 24]]+J60</f>
        <v>1196</v>
      </c>
      <c r="M60" s="79">
        <v>1317</v>
      </c>
      <c r="N60" s="80">
        <v>0</v>
      </c>
      <c r="O60" s="81">
        <v>0</v>
      </c>
      <c r="P60" s="71">
        <f>Tabela13[[#This Row],[V.BRUTO 25]]*Tabela13[[#This Row],[% DESC.25]]%</f>
        <v>0</v>
      </c>
      <c r="Q60" s="56">
        <f>Tabela13[[#This Row],[V.BRUTO 25]]+P60</f>
        <v>1317</v>
      </c>
      <c r="R60" s="67">
        <f>Tabela13[[#This Row],[% DESC.]]+Tabela13[[#This Row],[% DIFER.]]</f>
        <v>0</v>
      </c>
      <c r="S60" s="64">
        <f>(Tabela13[[#This Row],[V.LIQ. 25]]-Tabela13[[#This Row],[V.LIQ. 24]])/Tabela13[[#This Row],[V.LIQ. 24]]</f>
        <v>0.10117056856187291</v>
      </c>
      <c r="T60" s="87">
        <f>Tabela13[[#This Row],[V.LIQ. 25]]-Tabela13[[#This Row],[V.LIQ. 24]]</f>
        <v>121</v>
      </c>
      <c r="U60" s="88">
        <v>0</v>
      </c>
      <c r="V60" s="60">
        <f>Tabela13[[#This Row],[V.DESC. 24]]-Tabela13[[#This Row],[V.DESC. 25]]</f>
        <v>0</v>
      </c>
      <c r="W60" s="20">
        <v>2392</v>
      </c>
      <c r="X60" s="50" t="s">
        <v>4546</v>
      </c>
      <c r="Y60" t="s">
        <v>4528</v>
      </c>
      <c r="Z60" s="49" t="s">
        <v>306</v>
      </c>
      <c r="AA60" s="51" t="s">
        <v>307</v>
      </c>
      <c r="AB60" s="49">
        <v>11958497667</v>
      </c>
      <c r="AC60" s="49" t="s">
        <v>308</v>
      </c>
      <c r="AD60" s="1"/>
    </row>
    <row r="61" spans="1:30" x14ac:dyDescent="0.25">
      <c r="A61" s="30">
        <v>8183</v>
      </c>
      <c r="B61" t="s">
        <v>309</v>
      </c>
      <c r="C61" t="s">
        <v>463</v>
      </c>
      <c r="D61" t="s">
        <v>71</v>
      </c>
      <c r="E61" s="30"/>
      <c r="F61" s="32">
        <v>1196</v>
      </c>
      <c r="G61" s="40">
        <v>0</v>
      </c>
      <c r="H61" s="22">
        <v>0</v>
      </c>
      <c r="I61" s="21">
        <v>-15</v>
      </c>
      <c r="J61" s="35">
        <f>Tabela13[[#This Row],[V.BRUTO 24]]*Tabela13[[#This Row],[% DESC.]]%</f>
        <v>-179.4</v>
      </c>
      <c r="K61" s="24">
        <f>Tabela13[[#This Row],[V.BRUTO 24]]+J61</f>
        <v>1016.6</v>
      </c>
      <c r="M61" s="79">
        <v>1317</v>
      </c>
      <c r="N61" s="80">
        <v>0</v>
      </c>
      <c r="O61" s="81">
        <v>0</v>
      </c>
      <c r="P61" s="71">
        <f>Tabela13[[#This Row],[V.BRUTO 25]]*Tabela13[[#This Row],[% DESC.25]]%</f>
        <v>-197.54999999999998</v>
      </c>
      <c r="Q61" s="56">
        <f>Tabela13[[#This Row],[V.BRUTO 25]]+P61</f>
        <v>1119.45</v>
      </c>
      <c r="R61" s="67">
        <f>Tabela13[[#This Row],[% DESC.]]+Tabela13[[#This Row],[% DIFER.]]</f>
        <v>-15</v>
      </c>
      <c r="S61" s="64">
        <f>(Tabela13[[#This Row],[V.LIQ. 25]]-Tabela13[[#This Row],[V.LIQ. 24]])/Tabela13[[#This Row],[V.LIQ. 24]]</f>
        <v>0.10117056856187293</v>
      </c>
      <c r="T61" s="87">
        <f>Tabela13[[#This Row],[V.LIQ. 25]]-Tabela13[[#This Row],[V.LIQ. 24]]</f>
        <v>102.85000000000002</v>
      </c>
      <c r="U61" s="88">
        <v>0</v>
      </c>
      <c r="V61" s="60">
        <f>Tabela13[[#This Row],[V.DESC. 24]]-Tabela13[[#This Row],[V.DESC. 25]]</f>
        <v>18.149999999999977</v>
      </c>
      <c r="W61" s="20"/>
      <c r="X61" s="50"/>
      <c r="Y61" t="s">
        <v>4537</v>
      </c>
      <c r="Z61" s="49" t="s">
        <v>145</v>
      </c>
      <c r="AA61" s="51" t="s">
        <v>146</v>
      </c>
      <c r="AB61" s="49">
        <v>11995495536</v>
      </c>
      <c r="AC61" s="49" t="s">
        <v>147</v>
      </c>
      <c r="AD61" s="1"/>
    </row>
    <row r="62" spans="1:30" x14ac:dyDescent="0.25">
      <c r="A62" s="30">
        <v>8423</v>
      </c>
      <c r="B62" t="s">
        <v>4203</v>
      </c>
      <c r="C62" t="s">
        <v>463</v>
      </c>
      <c r="D62" t="s">
        <v>16</v>
      </c>
      <c r="E62" s="30"/>
      <c r="F62" s="32">
        <v>1196</v>
      </c>
      <c r="G62" s="40">
        <v>-100</v>
      </c>
      <c r="H62" s="22">
        <v>0</v>
      </c>
      <c r="I62" s="21">
        <v>0</v>
      </c>
      <c r="J62" s="35">
        <f>Tabela13[[#This Row],[V.BRUTO 24]]*Tabela13[[#This Row],[% DESC.]]%</f>
        <v>0</v>
      </c>
      <c r="K62" s="24">
        <f>Tabela13[[#This Row],[V.BRUTO 24]]+J62</f>
        <v>1196</v>
      </c>
      <c r="M62" s="79">
        <v>1317</v>
      </c>
      <c r="N62" s="80">
        <v>-100</v>
      </c>
      <c r="O62" s="81">
        <v>0</v>
      </c>
      <c r="P62" s="71">
        <f>Tabela13[[#This Row],[V.BRUTO 25]]*Tabela13[[#This Row],[% DESC.25]]%</f>
        <v>0</v>
      </c>
      <c r="Q62" s="56">
        <f>Tabela13[[#This Row],[V.BRUTO 25]]+P62</f>
        <v>1317</v>
      </c>
      <c r="R62" s="67">
        <f>Tabela13[[#This Row],[% DESC.]]+Tabela13[[#This Row],[% DIFER.]]</f>
        <v>0</v>
      </c>
      <c r="S62" s="64">
        <f>(Tabela13[[#This Row],[V.LIQ. 25]]-Tabela13[[#This Row],[V.LIQ. 24]])/Tabela13[[#This Row],[V.LIQ. 24]]</f>
        <v>0.10117056856187291</v>
      </c>
      <c r="T62" s="87">
        <f>Tabela13[[#This Row],[V.LIQ. 25]]-Tabela13[[#This Row],[V.LIQ. 24]]</f>
        <v>121</v>
      </c>
      <c r="U62" s="88">
        <v>0</v>
      </c>
      <c r="V62" s="60">
        <f>Tabela13[[#This Row],[V.DESC. 24]]-Tabela13[[#This Row],[V.DESC. 25]]</f>
        <v>0</v>
      </c>
      <c r="W62" s="20"/>
      <c r="X62" s="50"/>
      <c r="Y62" t="s">
        <v>4530</v>
      </c>
      <c r="Z62" s="49" t="s">
        <v>2290</v>
      </c>
      <c r="AA62" s="51" t="s">
        <v>2291</v>
      </c>
      <c r="AB62" s="49">
        <v>11967585962</v>
      </c>
      <c r="AC62" s="49" t="s">
        <v>4780</v>
      </c>
      <c r="AD62" s="1"/>
    </row>
    <row r="63" spans="1:30" x14ac:dyDescent="0.25">
      <c r="A63" s="30">
        <v>7595</v>
      </c>
      <c r="B63" t="s">
        <v>310</v>
      </c>
      <c r="C63" t="s">
        <v>463</v>
      </c>
      <c r="D63" t="s">
        <v>71</v>
      </c>
      <c r="E63" s="30"/>
      <c r="F63" s="32">
        <v>1196</v>
      </c>
      <c r="G63" s="40">
        <v>0</v>
      </c>
      <c r="H63" s="22">
        <v>0</v>
      </c>
      <c r="I63" s="21">
        <v>-5</v>
      </c>
      <c r="J63" s="35">
        <f>Tabela13[[#This Row],[V.BRUTO 24]]*Tabela13[[#This Row],[% DESC.]]%</f>
        <v>-59.800000000000004</v>
      </c>
      <c r="K63" s="24">
        <f>Tabela13[[#This Row],[V.BRUTO 24]]+J63</f>
        <v>1136.2</v>
      </c>
      <c r="M63" s="79">
        <v>1317</v>
      </c>
      <c r="N63" s="80">
        <v>0</v>
      </c>
      <c r="O63" s="81">
        <v>0</v>
      </c>
      <c r="P63" s="71">
        <f>Tabela13[[#This Row],[V.BRUTO 25]]*Tabela13[[#This Row],[% DESC.25]]%</f>
        <v>-65.850000000000009</v>
      </c>
      <c r="Q63" s="56">
        <f>Tabela13[[#This Row],[V.BRUTO 25]]+P63</f>
        <v>1251.1500000000001</v>
      </c>
      <c r="R63" s="67">
        <f>Tabela13[[#This Row],[% DESC.]]+Tabela13[[#This Row],[% DIFER.]]</f>
        <v>-5</v>
      </c>
      <c r="S63" s="64">
        <f>(Tabela13[[#This Row],[V.LIQ. 25]]-Tabela13[[#This Row],[V.LIQ. 24]])/Tabela13[[#This Row],[V.LIQ. 24]]</f>
        <v>0.10117056856187294</v>
      </c>
      <c r="T63" s="87">
        <f>Tabela13[[#This Row],[V.LIQ. 25]]-Tabela13[[#This Row],[V.LIQ. 24]]</f>
        <v>114.95000000000005</v>
      </c>
      <c r="U63" s="88">
        <v>0</v>
      </c>
      <c r="V63" s="60">
        <f>Tabela13[[#This Row],[V.DESC. 24]]-Tabela13[[#This Row],[V.DESC. 25]]</f>
        <v>6.0500000000000043</v>
      </c>
      <c r="W63" s="20"/>
      <c r="X63" s="50"/>
      <c r="Y63" t="s">
        <v>4532</v>
      </c>
      <c r="Z63" s="49" t="s">
        <v>311</v>
      </c>
      <c r="AA63" s="51" t="s">
        <v>312</v>
      </c>
      <c r="AB63" s="49">
        <v>11986932121</v>
      </c>
      <c r="AC63" s="49" t="s">
        <v>313</v>
      </c>
      <c r="AD63" s="1"/>
    </row>
    <row r="64" spans="1:30" x14ac:dyDescent="0.25">
      <c r="A64" s="30">
        <v>8337</v>
      </c>
      <c r="B64" t="s">
        <v>4204</v>
      </c>
      <c r="C64" t="s">
        <v>463</v>
      </c>
      <c r="D64" t="s">
        <v>16</v>
      </c>
      <c r="E64" s="30"/>
      <c r="F64" s="32">
        <v>1196</v>
      </c>
      <c r="G64" s="40">
        <v>0</v>
      </c>
      <c r="H64" s="22">
        <v>0</v>
      </c>
      <c r="I64" s="21">
        <v>-15</v>
      </c>
      <c r="J64" s="35">
        <f>Tabela13[[#This Row],[V.BRUTO 24]]*Tabela13[[#This Row],[% DESC.]]%</f>
        <v>-179.4</v>
      </c>
      <c r="K64" s="24">
        <f>Tabela13[[#This Row],[V.BRUTO 24]]+J64</f>
        <v>1016.6</v>
      </c>
      <c r="M64" s="79">
        <v>1317</v>
      </c>
      <c r="N64" s="80">
        <v>0</v>
      </c>
      <c r="O64" s="81">
        <v>0</v>
      </c>
      <c r="P64" s="71">
        <f>Tabela13[[#This Row],[V.BRUTO 25]]*Tabela13[[#This Row],[% DESC.25]]%</f>
        <v>-197.54999999999998</v>
      </c>
      <c r="Q64" s="56">
        <f>Tabela13[[#This Row],[V.BRUTO 25]]+P64</f>
        <v>1119.45</v>
      </c>
      <c r="R64" s="67">
        <f>Tabela13[[#This Row],[% DESC.]]+Tabela13[[#This Row],[% DIFER.]]</f>
        <v>-15</v>
      </c>
      <c r="S64" s="64">
        <f>(Tabela13[[#This Row],[V.LIQ. 25]]-Tabela13[[#This Row],[V.LIQ. 24]])/Tabela13[[#This Row],[V.LIQ. 24]]</f>
        <v>0.10117056856187293</v>
      </c>
      <c r="T64" s="87">
        <f>Tabela13[[#This Row],[V.LIQ. 25]]-Tabela13[[#This Row],[V.LIQ. 24]]</f>
        <v>102.85000000000002</v>
      </c>
      <c r="U64" s="88">
        <v>0</v>
      </c>
      <c r="V64" s="60">
        <f>Tabela13[[#This Row],[V.DESC. 24]]-Tabela13[[#This Row],[V.DESC. 25]]</f>
        <v>18.149999999999977</v>
      </c>
      <c r="W64" s="20"/>
      <c r="X64" s="50"/>
      <c r="Y64" t="s">
        <v>4530</v>
      </c>
      <c r="Z64" s="49" t="s">
        <v>4781</v>
      </c>
      <c r="AA64" s="51" t="s">
        <v>4782</v>
      </c>
      <c r="AB64" s="49">
        <v>11980680123</v>
      </c>
      <c r="AC64" s="49" t="s">
        <v>4783</v>
      </c>
      <c r="AD64" s="1"/>
    </row>
    <row r="65" spans="1:30" x14ac:dyDescent="0.25">
      <c r="A65" s="30">
        <v>8066</v>
      </c>
      <c r="B65" t="s">
        <v>4196</v>
      </c>
      <c r="C65" t="s">
        <v>463</v>
      </c>
      <c r="D65" t="s">
        <v>16</v>
      </c>
      <c r="E65" s="30"/>
      <c r="F65" s="32">
        <v>1196</v>
      </c>
      <c r="G65" s="40">
        <v>0</v>
      </c>
      <c r="H65" s="22">
        <v>0</v>
      </c>
      <c r="I65" s="21">
        <v>-20</v>
      </c>
      <c r="J65" s="35">
        <f>Tabela13[[#This Row],[V.BRUTO 24]]*Tabela13[[#This Row],[% DESC.]]%</f>
        <v>-239.20000000000002</v>
      </c>
      <c r="K65" s="24">
        <f>Tabela13[[#This Row],[V.BRUTO 24]]+J65</f>
        <v>956.8</v>
      </c>
      <c r="M65" s="79">
        <v>1317</v>
      </c>
      <c r="N65" s="80">
        <v>0</v>
      </c>
      <c r="O65" s="81">
        <v>0</v>
      </c>
      <c r="P65" s="71">
        <f>Tabela13[[#This Row],[V.BRUTO 25]]*Tabela13[[#This Row],[% DESC.25]]%</f>
        <v>-263.40000000000003</v>
      </c>
      <c r="Q65" s="56">
        <f>Tabela13[[#This Row],[V.BRUTO 25]]+P65</f>
        <v>1053.5999999999999</v>
      </c>
      <c r="R65" s="67">
        <f>Tabela13[[#This Row],[% DESC.]]+Tabela13[[#This Row],[% DIFER.]]</f>
        <v>-20</v>
      </c>
      <c r="S65" s="64">
        <f>(Tabela13[[#This Row],[V.LIQ. 25]]-Tabela13[[#This Row],[V.LIQ. 24]])/Tabela13[[#This Row],[V.LIQ. 24]]</f>
        <v>0.10117056856187287</v>
      </c>
      <c r="T65" s="87">
        <f>Tabela13[[#This Row],[V.LIQ. 25]]-Tabela13[[#This Row],[V.LIQ. 24]]</f>
        <v>96.799999999999955</v>
      </c>
      <c r="U65" s="88">
        <v>0</v>
      </c>
      <c r="V65" s="60">
        <f>Tabela13[[#This Row],[V.DESC. 24]]-Tabela13[[#This Row],[V.DESC. 25]]</f>
        <v>24.200000000000017</v>
      </c>
      <c r="W65" s="20"/>
      <c r="X65" s="50"/>
      <c r="Y65" t="s">
        <v>4529</v>
      </c>
      <c r="Z65" s="49" t="s">
        <v>2562</v>
      </c>
      <c r="AA65" s="51" t="s">
        <v>2563</v>
      </c>
      <c r="AB65" s="49">
        <v>11950240498</v>
      </c>
      <c r="AC65" s="49" t="s">
        <v>2564</v>
      </c>
      <c r="AD65" s="1"/>
    </row>
    <row r="66" spans="1:30" x14ac:dyDescent="0.25">
      <c r="A66" s="30">
        <v>7529</v>
      </c>
      <c r="B66" t="s">
        <v>301</v>
      </c>
      <c r="C66" t="s">
        <v>463</v>
      </c>
      <c r="D66" t="s">
        <v>71</v>
      </c>
      <c r="E66" s="30"/>
      <c r="F66" s="32">
        <v>1196</v>
      </c>
      <c r="G66" s="40">
        <v>0</v>
      </c>
      <c r="H66" s="22">
        <v>-100</v>
      </c>
      <c r="I66" s="21">
        <v>0</v>
      </c>
      <c r="J66" s="35">
        <f>Tabela13[[#This Row],[V.BRUTO 24]]*Tabela13[[#This Row],[% DESC.]]%</f>
        <v>0</v>
      </c>
      <c r="K66" s="24">
        <f>Tabela13[[#This Row],[V.BRUTO 24]]+J66</f>
        <v>1196</v>
      </c>
      <c r="M66" s="79">
        <v>1317</v>
      </c>
      <c r="N66" s="80">
        <v>0</v>
      </c>
      <c r="O66" s="81">
        <v>-100</v>
      </c>
      <c r="P66" s="71">
        <f>Tabela13[[#This Row],[V.BRUTO 25]]*Tabela13[[#This Row],[% DESC.25]]%</f>
        <v>0</v>
      </c>
      <c r="Q66" s="56">
        <f>Tabela13[[#This Row],[V.BRUTO 25]]+P66</f>
        <v>1317</v>
      </c>
      <c r="R66" s="67">
        <f>Tabela13[[#This Row],[% DESC.]]+Tabela13[[#This Row],[% DIFER.]]</f>
        <v>0</v>
      </c>
      <c r="S66" s="64">
        <f>(Tabela13[[#This Row],[V.LIQ. 25]]-Tabela13[[#This Row],[V.LIQ. 24]])/Tabela13[[#This Row],[V.LIQ. 24]]</f>
        <v>0.10117056856187291</v>
      </c>
      <c r="T66" s="87">
        <f>Tabela13[[#This Row],[V.LIQ. 25]]-Tabela13[[#This Row],[V.LIQ. 24]]</f>
        <v>121</v>
      </c>
      <c r="U66" s="88">
        <v>0</v>
      </c>
      <c r="V66" s="60">
        <f>Tabela13[[#This Row],[V.DESC. 24]]-Tabela13[[#This Row],[V.DESC. 25]]</f>
        <v>0</v>
      </c>
      <c r="W66" s="20"/>
      <c r="X66" s="50"/>
      <c r="Y66" t="s">
        <v>4529</v>
      </c>
      <c r="Z66" s="49" t="s">
        <v>302</v>
      </c>
      <c r="AA66" s="51" t="s">
        <v>303</v>
      </c>
      <c r="AB66" s="49">
        <v>11966153689</v>
      </c>
      <c r="AC66" s="49" t="s">
        <v>304</v>
      </c>
      <c r="AD66" s="1"/>
    </row>
    <row r="67" spans="1:30" x14ac:dyDescent="0.25">
      <c r="A67" s="30">
        <v>8497</v>
      </c>
      <c r="B67" t="s">
        <v>4205</v>
      </c>
      <c r="C67" t="s">
        <v>538</v>
      </c>
      <c r="D67" t="s">
        <v>16</v>
      </c>
      <c r="E67" s="30"/>
      <c r="F67" s="32">
        <v>1196</v>
      </c>
      <c r="G67" s="40">
        <v>0</v>
      </c>
      <c r="H67" s="22">
        <v>0</v>
      </c>
      <c r="I67" s="21">
        <v>-9.9</v>
      </c>
      <c r="J67" s="35">
        <f>Tabela13[[#This Row],[V.BRUTO 24]]*Tabela13[[#This Row],[% DESC.]]%</f>
        <v>-118.40400000000001</v>
      </c>
      <c r="K67" s="24">
        <f>Tabela13[[#This Row],[V.BRUTO 24]]+J67</f>
        <v>1077.596</v>
      </c>
      <c r="M67" s="79">
        <v>1317</v>
      </c>
      <c r="N67" s="80">
        <v>0</v>
      </c>
      <c r="O67" s="81">
        <v>0</v>
      </c>
      <c r="P67" s="71">
        <f>Tabela13[[#This Row],[V.BRUTO 25]]*Tabela13[[#This Row],[% DESC.25]]%</f>
        <v>-130.38300000000001</v>
      </c>
      <c r="Q67" s="56">
        <f>Tabela13[[#This Row],[V.BRUTO 25]]+P67</f>
        <v>1186.617</v>
      </c>
      <c r="R67" s="67">
        <f>Tabela13[[#This Row],[% DESC.]]+Tabela13[[#This Row],[% DIFER.]]</f>
        <v>-9.9</v>
      </c>
      <c r="S67" s="64">
        <f>(Tabela13[[#This Row],[V.LIQ. 25]]-Tabela13[[#This Row],[V.LIQ. 24]])/Tabela13[[#This Row],[V.LIQ. 24]]</f>
        <v>0.10117056856187287</v>
      </c>
      <c r="T67" s="87">
        <f>Tabela13[[#This Row],[V.LIQ. 25]]-Tabela13[[#This Row],[V.LIQ. 24]]</f>
        <v>109.02099999999996</v>
      </c>
      <c r="U67" s="88">
        <v>0</v>
      </c>
      <c r="V67" s="60">
        <f>Tabela13[[#This Row],[V.DESC. 24]]-Tabela13[[#This Row],[V.DESC. 25]]</f>
        <v>11.978999999999999</v>
      </c>
      <c r="W67" s="20"/>
      <c r="X67" s="50"/>
      <c r="Y67" t="s">
        <v>4528</v>
      </c>
      <c r="Z67" s="49" t="s">
        <v>4784</v>
      </c>
      <c r="AA67" s="51" t="s">
        <v>4785</v>
      </c>
      <c r="AB67" s="49">
        <v>11940015402</v>
      </c>
      <c r="AC67" s="49" t="s">
        <v>4786</v>
      </c>
      <c r="AD67" s="1"/>
    </row>
    <row r="68" spans="1:30" x14ac:dyDescent="0.25">
      <c r="A68" s="30">
        <v>8391</v>
      </c>
      <c r="B68" t="s">
        <v>4206</v>
      </c>
      <c r="C68" t="s">
        <v>538</v>
      </c>
      <c r="D68" t="s">
        <v>16</v>
      </c>
      <c r="E68" s="30"/>
      <c r="F68" s="32">
        <v>1196</v>
      </c>
      <c r="G68" s="40">
        <v>-100</v>
      </c>
      <c r="H68" s="22">
        <v>0</v>
      </c>
      <c r="I68" s="21">
        <v>0</v>
      </c>
      <c r="J68" s="35">
        <f>Tabela13[[#This Row],[V.BRUTO 24]]*Tabela13[[#This Row],[% DESC.]]%</f>
        <v>0</v>
      </c>
      <c r="K68" s="24">
        <f>Tabela13[[#This Row],[V.BRUTO 24]]+J68</f>
        <v>1196</v>
      </c>
      <c r="M68" s="79">
        <v>1317</v>
      </c>
      <c r="N68" s="80">
        <v>-100</v>
      </c>
      <c r="O68" s="81">
        <v>0</v>
      </c>
      <c r="P68" s="71">
        <f>Tabela13[[#This Row],[V.BRUTO 25]]*Tabela13[[#This Row],[% DESC.25]]%</f>
        <v>0</v>
      </c>
      <c r="Q68" s="56">
        <f>Tabela13[[#This Row],[V.BRUTO 25]]+P68</f>
        <v>1317</v>
      </c>
      <c r="R68" s="67">
        <f>Tabela13[[#This Row],[% DESC.]]+Tabela13[[#This Row],[% DIFER.]]</f>
        <v>0</v>
      </c>
      <c r="S68" s="64">
        <f>(Tabela13[[#This Row],[V.LIQ. 25]]-Tabela13[[#This Row],[V.LIQ. 24]])/Tabela13[[#This Row],[V.LIQ. 24]]</f>
        <v>0.10117056856187291</v>
      </c>
      <c r="T68" s="87">
        <f>Tabela13[[#This Row],[V.LIQ. 25]]-Tabela13[[#This Row],[V.LIQ. 24]]</f>
        <v>121</v>
      </c>
      <c r="U68" s="88">
        <v>0</v>
      </c>
      <c r="V68" s="60">
        <f>Tabela13[[#This Row],[V.DESC. 24]]-Tabela13[[#This Row],[V.DESC. 25]]</f>
        <v>0</v>
      </c>
      <c r="W68" s="20"/>
      <c r="X68" s="50"/>
      <c r="Y68" t="s">
        <v>4528</v>
      </c>
      <c r="Z68" s="49" t="s">
        <v>4787</v>
      </c>
      <c r="AA68" s="51" t="s">
        <v>4788</v>
      </c>
      <c r="AB68" s="49">
        <v>11939412830</v>
      </c>
      <c r="AC68" s="49" t="s">
        <v>4789</v>
      </c>
      <c r="AD68" s="1"/>
    </row>
    <row r="69" spans="1:30" x14ac:dyDescent="0.25">
      <c r="A69" s="30">
        <v>8395</v>
      </c>
      <c r="B69" t="s">
        <v>4207</v>
      </c>
      <c r="C69" t="s">
        <v>538</v>
      </c>
      <c r="D69" t="s">
        <v>16</v>
      </c>
      <c r="E69" s="30"/>
      <c r="F69" s="32">
        <v>1196</v>
      </c>
      <c r="G69" s="40">
        <v>-100</v>
      </c>
      <c r="H69" s="22">
        <v>0</v>
      </c>
      <c r="I69" s="21">
        <v>0</v>
      </c>
      <c r="J69" s="35">
        <f>Tabela13[[#This Row],[V.BRUTO 24]]*Tabela13[[#This Row],[% DESC.]]%</f>
        <v>0</v>
      </c>
      <c r="K69" s="24">
        <f>Tabela13[[#This Row],[V.BRUTO 24]]+J69</f>
        <v>1196</v>
      </c>
      <c r="M69" s="79">
        <v>1317</v>
      </c>
      <c r="N69" s="80">
        <v>-100</v>
      </c>
      <c r="O69" s="81">
        <v>0</v>
      </c>
      <c r="P69" s="71">
        <f>Tabela13[[#This Row],[V.BRUTO 25]]*Tabela13[[#This Row],[% DESC.25]]%</f>
        <v>0</v>
      </c>
      <c r="Q69" s="56">
        <f>Tabela13[[#This Row],[V.BRUTO 25]]+P69</f>
        <v>1317</v>
      </c>
      <c r="R69" s="67">
        <f>Tabela13[[#This Row],[% DESC.]]+Tabela13[[#This Row],[% DIFER.]]</f>
        <v>0</v>
      </c>
      <c r="S69" s="64">
        <f>(Tabela13[[#This Row],[V.LIQ. 25]]-Tabela13[[#This Row],[V.LIQ. 24]])/Tabela13[[#This Row],[V.LIQ. 24]]</f>
        <v>0.10117056856187291</v>
      </c>
      <c r="T69" s="87">
        <f>Tabela13[[#This Row],[V.LIQ. 25]]-Tabela13[[#This Row],[V.LIQ. 24]]</f>
        <v>121</v>
      </c>
      <c r="U69" s="88">
        <v>0</v>
      </c>
      <c r="V69" s="60">
        <f>Tabela13[[#This Row],[V.DESC. 24]]-Tabela13[[#This Row],[V.DESC. 25]]</f>
        <v>0</v>
      </c>
      <c r="W69" s="20"/>
      <c r="X69" s="50"/>
      <c r="Y69" t="s">
        <v>4530</v>
      </c>
      <c r="Z69" s="49" t="s">
        <v>4790</v>
      </c>
      <c r="AA69" s="51" t="s">
        <v>4791</v>
      </c>
      <c r="AB69" s="49">
        <v>11981428047</v>
      </c>
      <c r="AC69" s="49" t="s">
        <v>4792</v>
      </c>
      <c r="AD69" s="1"/>
    </row>
    <row r="70" spans="1:30" x14ac:dyDescent="0.25">
      <c r="A70" s="30">
        <v>8192</v>
      </c>
      <c r="B70" t="s">
        <v>247</v>
      </c>
      <c r="C70" t="s">
        <v>538</v>
      </c>
      <c r="D70" t="s">
        <v>71</v>
      </c>
      <c r="E70" s="30"/>
      <c r="F70" s="32">
        <v>1196</v>
      </c>
      <c r="G70" s="40">
        <v>0</v>
      </c>
      <c r="H70" s="22">
        <v>0</v>
      </c>
      <c r="I70" s="21">
        <v>-5</v>
      </c>
      <c r="J70" s="35">
        <f>Tabela13[[#This Row],[V.BRUTO 24]]*Tabela13[[#This Row],[% DESC.]]%</f>
        <v>-59.800000000000004</v>
      </c>
      <c r="K70" s="24">
        <f>Tabela13[[#This Row],[V.BRUTO 24]]+J70</f>
        <v>1136.2</v>
      </c>
      <c r="M70" s="79">
        <v>1317</v>
      </c>
      <c r="N70" s="80">
        <v>0</v>
      </c>
      <c r="O70" s="81">
        <v>0</v>
      </c>
      <c r="P70" s="71">
        <f>Tabela13[[#This Row],[V.BRUTO 25]]*Tabela13[[#This Row],[% DESC.25]]%</f>
        <v>-65.850000000000009</v>
      </c>
      <c r="Q70" s="56">
        <f>Tabela13[[#This Row],[V.BRUTO 25]]+P70</f>
        <v>1251.1500000000001</v>
      </c>
      <c r="R70" s="67">
        <f>Tabela13[[#This Row],[% DESC.]]+Tabela13[[#This Row],[% DIFER.]]</f>
        <v>-5</v>
      </c>
      <c r="S70" s="64">
        <f>(Tabela13[[#This Row],[V.LIQ. 25]]-Tabela13[[#This Row],[V.LIQ. 24]])/Tabela13[[#This Row],[V.LIQ. 24]]</f>
        <v>0.10117056856187294</v>
      </c>
      <c r="T70" s="87">
        <f>Tabela13[[#This Row],[V.LIQ. 25]]-Tabela13[[#This Row],[V.LIQ. 24]]</f>
        <v>114.95000000000005</v>
      </c>
      <c r="U70" s="88">
        <v>0</v>
      </c>
      <c r="V70" s="60">
        <f>Tabela13[[#This Row],[V.DESC. 24]]-Tabela13[[#This Row],[V.DESC. 25]]</f>
        <v>6.0500000000000043</v>
      </c>
      <c r="W70" s="20"/>
      <c r="X70" s="50"/>
      <c r="Y70" t="s">
        <v>4531</v>
      </c>
      <c r="Z70" s="49" t="s">
        <v>248</v>
      </c>
      <c r="AA70" s="51" t="s">
        <v>249</v>
      </c>
      <c r="AB70" s="49">
        <v>11999472689</v>
      </c>
      <c r="AC70" s="49" t="s">
        <v>250</v>
      </c>
      <c r="AD70" s="1"/>
    </row>
    <row r="71" spans="1:30" x14ac:dyDescent="0.25">
      <c r="A71" s="30">
        <v>8406</v>
      </c>
      <c r="B71" t="s">
        <v>4209</v>
      </c>
      <c r="C71" t="s">
        <v>538</v>
      </c>
      <c r="D71" t="s">
        <v>16</v>
      </c>
      <c r="E71" s="30"/>
      <c r="F71" s="32">
        <v>1196</v>
      </c>
      <c r="G71" s="40">
        <v>-100</v>
      </c>
      <c r="H71" s="22">
        <v>0</v>
      </c>
      <c r="I71" s="21">
        <v>0</v>
      </c>
      <c r="J71" s="35">
        <f>Tabela13[[#This Row],[V.BRUTO 24]]*Tabela13[[#This Row],[% DESC.]]%</f>
        <v>0</v>
      </c>
      <c r="K71" s="24">
        <f>Tabela13[[#This Row],[V.BRUTO 24]]+J71</f>
        <v>1196</v>
      </c>
      <c r="M71" s="79">
        <v>1317</v>
      </c>
      <c r="N71" s="80">
        <v>-100</v>
      </c>
      <c r="O71" s="81">
        <v>0</v>
      </c>
      <c r="P71" s="71">
        <f>Tabela13[[#This Row],[V.BRUTO 25]]*Tabela13[[#This Row],[% DESC.25]]%</f>
        <v>0</v>
      </c>
      <c r="Q71" s="56">
        <f>Tabela13[[#This Row],[V.BRUTO 25]]+P71</f>
        <v>1317</v>
      </c>
      <c r="R71" s="67">
        <f>Tabela13[[#This Row],[% DESC.]]+Tabela13[[#This Row],[% DIFER.]]</f>
        <v>0</v>
      </c>
      <c r="S71" s="64">
        <f>(Tabela13[[#This Row],[V.LIQ. 25]]-Tabela13[[#This Row],[V.LIQ. 24]])/Tabela13[[#This Row],[V.LIQ. 24]]</f>
        <v>0.10117056856187291</v>
      </c>
      <c r="T71" s="87">
        <f>Tabela13[[#This Row],[V.LIQ. 25]]-Tabela13[[#This Row],[V.LIQ. 24]]</f>
        <v>121</v>
      </c>
      <c r="U71" s="88">
        <v>0</v>
      </c>
      <c r="V71" s="60">
        <f>Tabela13[[#This Row],[V.DESC. 24]]-Tabela13[[#This Row],[V.DESC. 25]]</f>
        <v>0</v>
      </c>
      <c r="W71" s="20"/>
      <c r="X71" s="50"/>
      <c r="Y71" t="s">
        <v>4533</v>
      </c>
      <c r="Z71" s="49" t="s">
        <v>4796</v>
      </c>
      <c r="AA71" s="51" t="s">
        <v>1105</v>
      </c>
      <c r="AB71" s="49">
        <v>11981084435</v>
      </c>
      <c r="AC71" s="49" t="s">
        <v>1106</v>
      </c>
      <c r="AD71" s="1"/>
    </row>
    <row r="72" spans="1:30" x14ac:dyDescent="0.25">
      <c r="A72" s="30">
        <v>8416</v>
      </c>
      <c r="B72" t="s">
        <v>4210</v>
      </c>
      <c r="C72" t="s">
        <v>538</v>
      </c>
      <c r="D72" t="s">
        <v>16</v>
      </c>
      <c r="E72" s="30"/>
      <c r="F72" s="32">
        <v>1196</v>
      </c>
      <c r="G72" s="40">
        <v>-50</v>
      </c>
      <c r="H72" s="22">
        <v>0</v>
      </c>
      <c r="I72" s="21">
        <v>0</v>
      </c>
      <c r="J72" s="35">
        <f>Tabela13[[#This Row],[V.BRUTO 24]]*Tabela13[[#This Row],[% DESC.]]%</f>
        <v>0</v>
      </c>
      <c r="K72" s="24">
        <f>Tabela13[[#This Row],[V.BRUTO 24]]+J72</f>
        <v>1196</v>
      </c>
      <c r="M72" s="79">
        <v>1317</v>
      </c>
      <c r="N72" s="80">
        <v>-50</v>
      </c>
      <c r="O72" s="81">
        <v>0</v>
      </c>
      <c r="P72" s="71">
        <f>Tabela13[[#This Row],[V.BRUTO 25]]*Tabela13[[#This Row],[% DESC.25]]%</f>
        <v>0</v>
      </c>
      <c r="Q72" s="56">
        <f>Tabela13[[#This Row],[V.BRUTO 25]]+P72</f>
        <v>1317</v>
      </c>
      <c r="R72" s="67">
        <f>Tabela13[[#This Row],[% DESC.]]+Tabela13[[#This Row],[% DIFER.]]</f>
        <v>0</v>
      </c>
      <c r="S72" s="64">
        <f>(Tabela13[[#This Row],[V.LIQ. 25]]-Tabela13[[#This Row],[V.LIQ. 24]])/Tabela13[[#This Row],[V.LIQ. 24]]</f>
        <v>0.10117056856187291</v>
      </c>
      <c r="T72" s="87">
        <f>Tabela13[[#This Row],[V.LIQ. 25]]-Tabela13[[#This Row],[V.LIQ. 24]]</f>
        <v>121</v>
      </c>
      <c r="U72" s="88">
        <v>0</v>
      </c>
      <c r="V72" s="60">
        <f>Tabela13[[#This Row],[V.DESC. 24]]-Tabela13[[#This Row],[V.DESC. 25]]</f>
        <v>0</v>
      </c>
      <c r="W72" s="20"/>
      <c r="X72" s="50"/>
      <c r="Y72" t="s">
        <v>4528</v>
      </c>
      <c r="Z72" s="49" t="s">
        <v>4797</v>
      </c>
      <c r="AA72" s="51" t="s">
        <v>4798</v>
      </c>
      <c r="AB72" s="49">
        <v>11950493888</v>
      </c>
      <c r="AC72" s="49" t="s">
        <v>4799</v>
      </c>
      <c r="AD72" s="1"/>
    </row>
    <row r="73" spans="1:30" x14ac:dyDescent="0.25">
      <c r="A73" s="30">
        <v>7953</v>
      </c>
      <c r="B73" t="s">
        <v>4211</v>
      </c>
      <c r="C73" t="s">
        <v>538</v>
      </c>
      <c r="D73" t="s">
        <v>71</v>
      </c>
      <c r="E73" s="30"/>
      <c r="F73" s="32">
        <v>1196</v>
      </c>
      <c r="G73" s="40">
        <v>0</v>
      </c>
      <c r="H73" s="22">
        <v>0</v>
      </c>
      <c r="I73" s="21">
        <v>-5</v>
      </c>
      <c r="J73" s="35">
        <f>Tabela13[[#This Row],[V.BRUTO 24]]*Tabela13[[#This Row],[% DESC.]]%</f>
        <v>-59.800000000000004</v>
      </c>
      <c r="K73" s="24">
        <f>Tabela13[[#This Row],[V.BRUTO 24]]+J73</f>
        <v>1136.2</v>
      </c>
      <c r="M73" s="79">
        <v>1317</v>
      </c>
      <c r="N73" s="80">
        <v>0</v>
      </c>
      <c r="O73" s="81">
        <v>0</v>
      </c>
      <c r="P73" s="71">
        <f>Tabela13[[#This Row],[V.BRUTO 25]]*Tabela13[[#This Row],[% DESC.25]]%</f>
        <v>-65.850000000000009</v>
      </c>
      <c r="Q73" s="56">
        <f>Tabela13[[#This Row],[V.BRUTO 25]]+P73</f>
        <v>1251.1500000000001</v>
      </c>
      <c r="R73" s="67">
        <f>Tabela13[[#This Row],[% DESC.]]+Tabela13[[#This Row],[% DIFER.]]</f>
        <v>-5</v>
      </c>
      <c r="S73" s="64">
        <f>(Tabela13[[#This Row],[V.LIQ. 25]]-Tabela13[[#This Row],[V.LIQ. 24]])/Tabela13[[#This Row],[V.LIQ. 24]]</f>
        <v>0.10117056856187294</v>
      </c>
      <c r="T73" s="87">
        <f>Tabela13[[#This Row],[V.LIQ. 25]]-Tabela13[[#This Row],[V.LIQ. 24]]</f>
        <v>114.95000000000005</v>
      </c>
      <c r="U73" s="88">
        <v>0</v>
      </c>
      <c r="V73" s="60">
        <f>Tabela13[[#This Row],[V.DESC. 24]]-Tabela13[[#This Row],[V.DESC. 25]]</f>
        <v>6.0500000000000043</v>
      </c>
      <c r="W73" s="20"/>
      <c r="X73" s="50"/>
      <c r="Y73" t="s">
        <v>4537</v>
      </c>
      <c r="Z73" s="49" t="s">
        <v>259</v>
      </c>
      <c r="AA73" s="51" t="s">
        <v>260</v>
      </c>
      <c r="AB73" s="49">
        <v>11984494947</v>
      </c>
      <c r="AC73" s="49" t="s">
        <v>261</v>
      </c>
      <c r="AD73" s="1"/>
    </row>
    <row r="74" spans="1:30" x14ac:dyDescent="0.25">
      <c r="A74" s="30">
        <v>8480</v>
      </c>
      <c r="B74" t="s">
        <v>4212</v>
      </c>
      <c r="C74" t="s">
        <v>538</v>
      </c>
      <c r="D74" t="s">
        <v>16</v>
      </c>
      <c r="E74" s="30"/>
      <c r="F74" s="32">
        <v>1196</v>
      </c>
      <c r="G74" s="40">
        <v>-50</v>
      </c>
      <c r="H74" s="22">
        <v>0</v>
      </c>
      <c r="I74" s="21">
        <v>0</v>
      </c>
      <c r="J74" s="35">
        <f>Tabela13[[#This Row],[V.BRUTO 24]]*Tabela13[[#This Row],[% DESC.]]%</f>
        <v>0</v>
      </c>
      <c r="K74" s="24">
        <f>Tabela13[[#This Row],[V.BRUTO 24]]+J74</f>
        <v>1196</v>
      </c>
      <c r="M74" s="79">
        <v>1317</v>
      </c>
      <c r="N74" s="80">
        <v>-50</v>
      </c>
      <c r="O74" s="81">
        <v>0</v>
      </c>
      <c r="P74" s="71">
        <f>Tabela13[[#This Row],[V.BRUTO 25]]*Tabela13[[#This Row],[% DESC.25]]%</f>
        <v>0</v>
      </c>
      <c r="Q74" s="56">
        <f>Tabela13[[#This Row],[V.BRUTO 25]]+P74</f>
        <v>1317</v>
      </c>
      <c r="R74" s="67">
        <f>Tabela13[[#This Row],[% DESC.]]+Tabela13[[#This Row],[% DIFER.]]</f>
        <v>0</v>
      </c>
      <c r="S74" s="64">
        <f>(Tabela13[[#This Row],[V.LIQ. 25]]-Tabela13[[#This Row],[V.LIQ. 24]])/Tabela13[[#This Row],[V.LIQ. 24]]</f>
        <v>0.10117056856187291</v>
      </c>
      <c r="T74" s="87">
        <f>Tabela13[[#This Row],[V.LIQ. 25]]-Tabela13[[#This Row],[V.LIQ. 24]]</f>
        <v>121</v>
      </c>
      <c r="U74" s="88">
        <v>0</v>
      </c>
      <c r="V74" s="60">
        <f>Tabela13[[#This Row],[V.DESC. 24]]-Tabela13[[#This Row],[V.DESC. 25]]</f>
        <v>0</v>
      </c>
      <c r="W74" s="20"/>
      <c r="X74" s="50"/>
      <c r="Y74" t="s">
        <v>4533</v>
      </c>
      <c r="Z74" s="49" t="s">
        <v>4800</v>
      </c>
      <c r="AA74" s="51" t="s">
        <v>4801</v>
      </c>
      <c r="AB74" s="49">
        <v>11960706032</v>
      </c>
      <c r="AC74" s="49" t="s">
        <v>4802</v>
      </c>
      <c r="AD74" s="1"/>
    </row>
    <row r="75" spans="1:30" x14ac:dyDescent="0.25">
      <c r="A75" s="30">
        <v>7798</v>
      </c>
      <c r="B75" t="s">
        <v>200</v>
      </c>
      <c r="C75" t="s">
        <v>538</v>
      </c>
      <c r="D75" t="s">
        <v>71</v>
      </c>
      <c r="E75" s="30"/>
      <c r="F75" s="32">
        <v>1196</v>
      </c>
      <c r="G75" s="40">
        <v>0</v>
      </c>
      <c r="H75" s="22">
        <v>-100</v>
      </c>
      <c r="I75" s="21">
        <v>0</v>
      </c>
      <c r="J75" s="35">
        <f>Tabela13[[#This Row],[V.BRUTO 24]]*Tabela13[[#This Row],[% DESC.]]%</f>
        <v>0</v>
      </c>
      <c r="K75" s="24">
        <f>Tabela13[[#This Row],[V.BRUTO 24]]+J75</f>
        <v>1196</v>
      </c>
      <c r="L75" s="17"/>
      <c r="M75" s="79">
        <v>1317</v>
      </c>
      <c r="N75" s="80">
        <v>0</v>
      </c>
      <c r="O75" s="81">
        <v>-100</v>
      </c>
      <c r="P75" s="71">
        <f>Tabela13[[#This Row],[V.BRUTO 25]]*Tabela13[[#This Row],[% DESC.25]]%</f>
        <v>0</v>
      </c>
      <c r="Q75" s="57">
        <f>Tabela13[[#This Row],[V.BRUTO 25]]+P75</f>
        <v>1317</v>
      </c>
      <c r="R75" s="67">
        <f>Tabela13[[#This Row],[% DESC.]]+Tabela13[[#This Row],[% DIFER.]]</f>
        <v>0</v>
      </c>
      <c r="S75" s="64">
        <f>(Tabela13[[#This Row],[V.LIQ. 25]]-Tabela13[[#This Row],[V.LIQ. 24]])/Tabela13[[#This Row],[V.LIQ. 24]]</f>
        <v>0.10117056856187291</v>
      </c>
      <c r="T75" s="87">
        <f>Tabela13[[#This Row],[V.LIQ. 25]]-Tabela13[[#This Row],[V.LIQ. 24]]</f>
        <v>121</v>
      </c>
      <c r="U75" s="88">
        <v>0</v>
      </c>
      <c r="V75" s="60">
        <f>Tabela13[[#This Row],[V.DESC. 24]]-Tabela13[[#This Row],[V.DESC. 25]]</f>
        <v>0</v>
      </c>
      <c r="W75" s="20"/>
      <c r="X75" s="50"/>
      <c r="Y75" t="s">
        <v>4530</v>
      </c>
      <c r="Z75" s="49" t="s">
        <v>4803</v>
      </c>
      <c r="AA75" s="51" t="s">
        <v>201</v>
      </c>
      <c r="AB75" s="49">
        <v>11996642257</v>
      </c>
      <c r="AC75" s="49" t="s">
        <v>202</v>
      </c>
      <c r="AD75" s="1"/>
    </row>
    <row r="76" spans="1:30" x14ac:dyDescent="0.25">
      <c r="A76" s="30">
        <v>8401</v>
      </c>
      <c r="B76" t="s">
        <v>4213</v>
      </c>
      <c r="C76" t="s">
        <v>538</v>
      </c>
      <c r="D76" t="s">
        <v>16</v>
      </c>
      <c r="E76" s="30"/>
      <c r="F76" s="32">
        <v>1196</v>
      </c>
      <c r="G76" s="40">
        <v>-100</v>
      </c>
      <c r="H76" s="22">
        <v>0</v>
      </c>
      <c r="I76" s="21">
        <v>0</v>
      </c>
      <c r="J76" s="35">
        <f>Tabela13[[#This Row],[V.BRUTO 24]]*Tabela13[[#This Row],[% DESC.]]%</f>
        <v>0</v>
      </c>
      <c r="K76" s="24">
        <f>Tabela13[[#This Row],[V.BRUTO 24]]+J76</f>
        <v>1196</v>
      </c>
      <c r="M76" s="79">
        <v>1317</v>
      </c>
      <c r="N76" s="80">
        <v>-100</v>
      </c>
      <c r="O76" s="81">
        <v>0</v>
      </c>
      <c r="P76" s="71">
        <f>Tabela13[[#This Row],[V.BRUTO 25]]*Tabela13[[#This Row],[% DESC.25]]%</f>
        <v>0</v>
      </c>
      <c r="Q76" s="56">
        <f>Tabela13[[#This Row],[V.BRUTO 25]]+P76</f>
        <v>1317</v>
      </c>
      <c r="R76" s="67">
        <f>Tabela13[[#This Row],[% DESC.]]+Tabela13[[#This Row],[% DIFER.]]</f>
        <v>0</v>
      </c>
      <c r="S76" s="64">
        <f>(Tabela13[[#This Row],[V.LIQ. 25]]-Tabela13[[#This Row],[V.LIQ. 24]])/Tabela13[[#This Row],[V.LIQ. 24]]</f>
        <v>0.10117056856187291</v>
      </c>
      <c r="T76" s="87">
        <f>Tabela13[[#This Row],[V.LIQ. 25]]-Tabela13[[#This Row],[V.LIQ. 24]]</f>
        <v>121</v>
      </c>
      <c r="U76" s="88">
        <v>0</v>
      </c>
      <c r="V76" s="60">
        <f>Tabela13[[#This Row],[V.DESC. 24]]-Tabela13[[#This Row],[V.DESC. 25]]</f>
        <v>0</v>
      </c>
      <c r="W76" s="20"/>
      <c r="X76" s="50"/>
      <c r="Y76" t="s">
        <v>4530</v>
      </c>
      <c r="Z76" s="49" t="s">
        <v>4804</v>
      </c>
      <c r="AA76" s="51" t="s">
        <v>4805</v>
      </c>
      <c r="AB76" s="49">
        <v>11962121328</v>
      </c>
      <c r="AC76" s="49" t="s">
        <v>4806</v>
      </c>
      <c r="AD76" s="1"/>
    </row>
    <row r="77" spans="1:30" x14ac:dyDescent="0.25">
      <c r="A77" s="30">
        <v>8242</v>
      </c>
      <c r="B77" t="s">
        <v>4214</v>
      </c>
      <c r="C77" t="s">
        <v>538</v>
      </c>
      <c r="D77" t="s">
        <v>16</v>
      </c>
      <c r="E77" s="30"/>
      <c r="F77" s="32">
        <v>1196</v>
      </c>
      <c r="G77" s="40">
        <v>0</v>
      </c>
      <c r="H77" s="22">
        <v>0</v>
      </c>
      <c r="I77" s="21">
        <v>-15</v>
      </c>
      <c r="J77" s="35">
        <f>Tabela13[[#This Row],[V.BRUTO 24]]*Tabela13[[#This Row],[% DESC.]]%</f>
        <v>-179.4</v>
      </c>
      <c r="K77" s="24">
        <f>Tabela13[[#This Row],[V.BRUTO 24]]+J77</f>
        <v>1016.6</v>
      </c>
      <c r="M77" s="79">
        <v>1317</v>
      </c>
      <c r="N77" s="80">
        <v>0</v>
      </c>
      <c r="O77" s="81">
        <v>0</v>
      </c>
      <c r="P77" s="71">
        <f>Tabela13[[#This Row],[V.BRUTO 25]]*Tabela13[[#This Row],[% DESC.25]]%</f>
        <v>-197.54999999999998</v>
      </c>
      <c r="Q77" s="56">
        <f>Tabela13[[#This Row],[V.BRUTO 25]]+P77</f>
        <v>1119.45</v>
      </c>
      <c r="R77" s="67">
        <f>Tabela13[[#This Row],[% DESC.]]+Tabela13[[#This Row],[% DIFER.]]</f>
        <v>-15</v>
      </c>
      <c r="S77" s="64">
        <f>(Tabela13[[#This Row],[V.LIQ. 25]]-Tabela13[[#This Row],[V.LIQ. 24]])/Tabela13[[#This Row],[V.LIQ. 24]]</f>
        <v>0.10117056856187293</v>
      </c>
      <c r="T77" s="87">
        <f>Tabela13[[#This Row],[V.LIQ. 25]]-Tabela13[[#This Row],[V.LIQ. 24]]</f>
        <v>102.85000000000002</v>
      </c>
      <c r="U77" s="88">
        <v>0</v>
      </c>
      <c r="V77" s="60">
        <f>Tabela13[[#This Row],[V.DESC. 24]]-Tabela13[[#This Row],[V.DESC. 25]]</f>
        <v>18.149999999999977</v>
      </c>
      <c r="W77" s="20"/>
      <c r="X77" s="50"/>
      <c r="Y77" t="s">
        <v>4536</v>
      </c>
      <c r="Z77" s="49" t="s">
        <v>4762</v>
      </c>
      <c r="AA77" s="51" t="s">
        <v>4763</v>
      </c>
      <c r="AB77" s="49">
        <v>11995361784</v>
      </c>
      <c r="AC77" s="49" t="s">
        <v>4764</v>
      </c>
      <c r="AD77" s="1"/>
    </row>
    <row r="78" spans="1:30" x14ac:dyDescent="0.25">
      <c r="A78" s="30">
        <v>7964</v>
      </c>
      <c r="B78" t="s">
        <v>270</v>
      </c>
      <c r="C78" t="s">
        <v>538</v>
      </c>
      <c r="D78" t="s">
        <v>71</v>
      </c>
      <c r="E78" s="30"/>
      <c r="F78" s="32">
        <v>1196</v>
      </c>
      <c r="G78" s="40">
        <v>0</v>
      </c>
      <c r="H78" s="22">
        <v>0</v>
      </c>
      <c r="I78" s="21">
        <v>-10</v>
      </c>
      <c r="J78" s="35">
        <f>Tabela13[[#This Row],[V.BRUTO 24]]*Tabela13[[#This Row],[% DESC.]]%</f>
        <v>-119.60000000000001</v>
      </c>
      <c r="K78" s="24">
        <f>Tabela13[[#This Row],[V.BRUTO 24]]+J78</f>
        <v>1076.4000000000001</v>
      </c>
      <c r="M78" s="79">
        <v>1317</v>
      </c>
      <c r="N78" s="80">
        <v>0</v>
      </c>
      <c r="O78" s="81">
        <v>0</v>
      </c>
      <c r="P78" s="71">
        <f>Tabela13[[#This Row],[V.BRUTO 25]]*Tabela13[[#This Row],[% DESC.25]]%</f>
        <v>-131.70000000000002</v>
      </c>
      <c r="Q78" s="56">
        <f>Tabela13[[#This Row],[V.BRUTO 25]]+P78</f>
        <v>1185.3</v>
      </c>
      <c r="R78" s="67">
        <f>Tabela13[[#This Row],[% DESC.]]+Tabela13[[#This Row],[% DIFER.]]</f>
        <v>-10</v>
      </c>
      <c r="S78" s="64">
        <f>(Tabela13[[#This Row],[V.LIQ. 25]]-Tabela13[[#This Row],[V.LIQ. 24]])/Tabela13[[#This Row],[V.LIQ. 24]]</f>
        <v>0.10117056856187277</v>
      </c>
      <c r="T78" s="87">
        <f>Tabela13[[#This Row],[V.LIQ. 25]]-Tabela13[[#This Row],[V.LIQ. 24]]</f>
        <v>108.89999999999986</v>
      </c>
      <c r="U78" s="88">
        <v>0</v>
      </c>
      <c r="V78" s="60">
        <f>Tabela13[[#This Row],[V.DESC. 24]]-Tabela13[[#This Row],[V.DESC. 25]]</f>
        <v>12.100000000000009</v>
      </c>
      <c r="W78" s="20">
        <v>4784</v>
      </c>
      <c r="X78" s="50" t="s">
        <v>4549</v>
      </c>
      <c r="Y78" t="s">
        <v>4528</v>
      </c>
      <c r="Z78" s="49" t="s">
        <v>271</v>
      </c>
      <c r="AA78" s="51" t="s">
        <v>272</v>
      </c>
      <c r="AB78" s="49">
        <v>11984595157</v>
      </c>
      <c r="AC78" s="49" t="s">
        <v>4807</v>
      </c>
      <c r="AD78" s="1"/>
    </row>
    <row r="79" spans="1:30" x14ac:dyDescent="0.25">
      <c r="A79" s="30">
        <v>8417</v>
      </c>
      <c r="B79" t="s">
        <v>4215</v>
      </c>
      <c r="C79" t="s">
        <v>538</v>
      </c>
      <c r="D79" t="s">
        <v>16</v>
      </c>
      <c r="E79" s="30"/>
      <c r="F79" s="32">
        <v>1196</v>
      </c>
      <c r="G79" s="40">
        <v>-100</v>
      </c>
      <c r="H79" s="22">
        <v>0</v>
      </c>
      <c r="I79" s="21">
        <v>0</v>
      </c>
      <c r="J79" s="35">
        <f>Tabela13[[#This Row],[V.BRUTO 24]]*Tabela13[[#This Row],[% DESC.]]%</f>
        <v>0</v>
      </c>
      <c r="K79" s="24">
        <f>Tabela13[[#This Row],[V.BRUTO 24]]+J79</f>
        <v>1196</v>
      </c>
      <c r="M79" s="79">
        <v>1317</v>
      </c>
      <c r="N79" s="80">
        <v>-100</v>
      </c>
      <c r="O79" s="81">
        <v>0</v>
      </c>
      <c r="P79" s="71">
        <f>Tabela13[[#This Row],[V.BRUTO 25]]*Tabela13[[#This Row],[% DESC.25]]%</f>
        <v>0</v>
      </c>
      <c r="Q79" s="56">
        <f>Tabela13[[#This Row],[V.BRUTO 25]]+P79</f>
        <v>1317</v>
      </c>
      <c r="R79" s="67">
        <f>Tabela13[[#This Row],[% DESC.]]+Tabela13[[#This Row],[% DIFER.]]</f>
        <v>0</v>
      </c>
      <c r="S79" s="64">
        <f>(Tabela13[[#This Row],[V.LIQ. 25]]-Tabela13[[#This Row],[V.LIQ. 24]])/Tabela13[[#This Row],[V.LIQ. 24]]</f>
        <v>0.10117056856187291</v>
      </c>
      <c r="T79" s="87">
        <f>Tabela13[[#This Row],[V.LIQ. 25]]-Tabela13[[#This Row],[V.LIQ. 24]]</f>
        <v>121</v>
      </c>
      <c r="U79" s="88">
        <v>0</v>
      </c>
      <c r="V79" s="60">
        <f>Tabela13[[#This Row],[V.DESC. 24]]-Tabela13[[#This Row],[V.DESC. 25]]</f>
        <v>0</v>
      </c>
      <c r="W79" s="20"/>
      <c r="X79" s="50"/>
      <c r="Y79" t="s">
        <v>4530</v>
      </c>
      <c r="Z79" s="49" t="s">
        <v>4808</v>
      </c>
      <c r="AA79" s="51" t="s">
        <v>4809</v>
      </c>
      <c r="AB79" s="49">
        <v>11985010186</v>
      </c>
      <c r="AC79" s="49" t="s">
        <v>4810</v>
      </c>
      <c r="AD79" s="1"/>
    </row>
    <row r="80" spans="1:30" x14ac:dyDescent="0.25">
      <c r="A80" s="30">
        <v>7921</v>
      </c>
      <c r="B80" t="s">
        <v>273</v>
      </c>
      <c r="C80" t="s">
        <v>538</v>
      </c>
      <c r="D80" t="s">
        <v>71</v>
      </c>
      <c r="E80" s="30"/>
      <c r="F80" s="32">
        <v>1196</v>
      </c>
      <c r="G80" s="40">
        <v>0</v>
      </c>
      <c r="H80" s="22">
        <v>0</v>
      </c>
      <c r="I80" s="21">
        <v>-12</v>
      </c>
      <c r="J80" s="35">
        <f>Tabela13[[#This Row],[V.BRUTO 24]]*Tabela13[[#This Row],[% DESC.]]%</f>
        <v>-143.51999999999998</v>
      </c>
      <c r="K80" s="24">
        <f>Tabela13[[#This Row],[V.BRUTO 24]]+J80</f>
        <v>1052.48</v>
      </c>
      <c r="M80" s="79">
        <v>1317</v>
      </c>
      <c r="N80" s="80">
        <v>0</v>
      </c>
      <c r="O80" s="81">
        <v>0</v>
      </c>
      <c r="P80" s="71">
        <f>Tabela13[[#This Row],[V.BRUTO 25]]*Tabela13[[#This Row],[% DESC.25]]%</f>
        <v>-158.04</v>
      </c>
      <c r="Q80" s="56">
        <f>Tabela13[[#This Row],[V.BRUTO 25]]+P80</f>
        <v>1158.96</v>
      </c>
      <c r="R80" s="67">
        <f>Tabela13[[#This Row],[% DESC.]]+Tabela13[[#This Row],[% DIFER.]]</f>
        <v>-12</v>
      </c>
      <c r="S80" s="64">
        <f>(Tabela13[[#This Row],[V.LIQ. 25]]-Tabela13[[#This Row],[V.LIQ. 24]])/Tabela13[[#This Row],[V.LIQ. 24]]</f>
        <v>0.10117056856187293</v>
      </c>
      <c r="T80" s="87">
        <f>Tabela13[[#This Row],[V.LIQ. 25]]-Tabela13[[#This Row],[V.LIQ. 24]]</f>
        <v>106.48000000000002</v>
      </c>
      <c r="U80" s="88">
        <v>0</v>
      </c>
      <c r="V80" s="60">
        <f>Tabela13[[#This Row],[V.DESC. 24]]-Tabela13[[#This Row],[V.DESC. 25]]</f>
        <v>14.52000000000001</v>
      </c>
      <c r="W80" s="20"/>
      <c r="X80" s="50"/>
      <c r="Y80" t="s">
        <v>4528</v>
      </c>
      <c r="Z80" s="49" t="s">
        <v>274</v>
      </c>
      <c r="AA80" s="51" t="s">
        <v>275</v>
      </c>
      <c r="AB80" s="49">
        <v>11998041208</v>
      </c>
      <c r="AC80" s="49" t="s">
        <v>276</v>
      </c>
      <c r="AD80" s="1"/>
    </row>
    <row r="81" spans="1:30" x14ac:dyDescent="0.25">
      <c r="A81" s="30">
        <v>8472</v>
      </c>
      <c r="B81" t="s">
        <v>4216</v>
      </c>
      <c r="C81" t="s">
        <v>538</v>
      </c>
      <c r="D81" t="s">
        <v>16</v>
      </c>
      <c r="E81" s="30"/>
      <c r="F81" s="32">
        <v>1196</v>
      </c>
      <c r="G81" s="40">
        <v>-50</v>
      </c>
      <c r="H81" s="22">
        <v>0</v>
      </c>
      <c r="I81" s="21">
        <v>0</v>
      </c>
      <c r="J81" s="35">
        <f>Tabela13[[#This Row],[V.BRUTO 24]]*Tabela13[[#This Row],[% DESC.]]%</f>
        <v>0</v>
      </c>
      <c r="K81" s="24">
        <f>Tabela13[[#This Row],[V.BRUTO 24]]+J81</f>
        <v>1196</v>
      </c>
      <c r="M81" s="79">
        <v>1317</v>
      </c>
      <c r="N81" s="80">
        <v>-50</v>
      </c>
      <c r="O81" s="81">
        <v>0</v>
      </c>
      <c r="P81" s="71">
        <f>Tabela13[[#This Row],[V.BRUTO 25]]*Tabela13[[#This Row],[% DESC.25]]%</f>
        <v>0</v>
      </c>
      <c r="Q81" s="56">
        <f>Tabela13[[#This Row],[V.BRUTO 25]]+P81</f>
        <v>1317</v>
      </c>
      <c r="R81" s="67">
        <f>Tabela13[[#This Row],[% DESC.]]+Tabela13[[#This Row],[% DIFER.]]</f>
        <v>0</v>
      </c>
      <c r="S81" s="64">
        <f>(Tabela13[[#This Row],[V.LIQ. 25]]-Tabela13[[#This Row],[V.LIQ. 24]])/Tabela13[[#This Row],[V.LIQ. 24]]</f>
        <v>0.10117056856187291</v>
      </c>
      <c r="T81" s="87">
        <f>Tabela13[[#This Row],[V.LIQ. 25]]-Tabela13[[#This Row],[V.LIQ. 24]]</f>
        <v>121</v>
      </c>
      <c r="U81" s="88">
        <v>0</v>
      </c>
      <c r="V81" s="60">
        <f>Tabela13[[#This Row],[V.DESC. 24]]-Tabela13[[#This Row],[V.DESC. 25]]</f>
        <v>0</v>
      </c>
      <c r="W81" s="20"/>
      <c r="X81" s="50"/>
      <c r="Y81" t="s">
        <v>4531</v>
      </c>
      <c r="Z81" s="49" t="s">
        <v>2206</v>
      </c>
      <c r="AA81" s="51" t="s">
        <v>2207</v>
      </c>
      <c r="AB81" s="49">
        <v>11947528514</v>
      </c>
      <c r="AC81" s="49" t="s">
        <v>2208</v>
      </c>
      <c r="AD81" s="1"/>
    </row>
    <row r="82" spans="1:30" x14ac:dyDescent="0.25">
      <c r="A82" s="30">
        <v>8407</v>
      </c>
      <c r="B82" t="s">
        <v>4217</v>
      </c>
      <c r="C82" t="s">
        <v>538</v>
      </c>
      <c r="D82" t="s">
        <v>16</v>
      </c>
      <c r="E82" s="30"/>
      <c r="F82" s="32">
        <v>1196</v>
      </c>
      <c r="G82" s="40">
        <v>-100</v>
      </c>
      <c r="H82" s="22">
        <v>0</v>
      </c>
      <c r="I82" s="21">
        <v>0</v>
      </c>
      <c r="J82" s="35">
        <f>Tabela13[[#This Row],[V.BRUTO 24]]*Tabela13[[#This Row],[% DESC.]]%</f>
        <v>0</v>
      </c>
      <c r="K82" s="24">
        <f>Tabela13[[#This Row],[V.BRUTO 24]]+J82</f>
        <v>1196</v>
      </c>
      <c r="M82" s="79">
        <v>1317</v>
      </c>
      <c r="N82" s="80">
        <v>-100</v>
      </c>
      <c r="O82" s="81">
        <v>0</v>
      </c>
      <c r="P82" s="71">
        <f>Tabela13[[#This Row],[V.BRUTO 25]]*Tabela13[[#This Row],[% DESC.25]]%</f>
        <v>0</v>
      </c>
      <c r="Q82" s="56">
        <f>Tabela13[[#This Row],[V.BRUTO 25]]+P82</f>
        <v>1317</v>
      </c>
      <c r="R82" s="67">
        <f>Tabela13[[#This Row],[% DESC.]]+Tabela13[[#This Row],[% DIFER.]]</f>
        <v>0</v>
      </c>
      <c r="S82" s="64">
        <f>(Tabela13[[#This Row],[V.LIQ. 25]]-Tabela13[[#This Row],[V.LIQ. 24]])/Tabela13[[#This Row],[V.LIQ. 24]]</f>
        <v>0.10117056856187291</v>
      </c>
      <c r="T82" s="87">
        <f>Tabela13[[#This Row],[V.LIQ. 25]]-Tabela13[[#This Row],[V.LIQ. 24]]</f>
        <v>121</v>
      </c>
      <c r="U82" s="88">
        <v>0</v>
      </c>
      <c r="V82" s="60">
        <f>Tabela13[[#This Row],[V.DESC. 24]]-Tabela13[[#This Row],[V.DESC. 25]]</f>
        <v>0</v>
      </c>
      <c r="W82" s="20"/>
      <c r="X82" s="50"/>
      <c r="Y82" t="s">
        <v>4528</v>
      </c>
      <c r="Z82" s="49" t="s">
        <v>4811</v>
      </c>
      <c r="AA82" s="51" t="s">
        <v>4812</v>
      </c>
      <c r="AB82" s="49">
        <v>11986583394</v>
      </c>
      <c r="AC82" s="49" t="s">
        <v>4813</v>
      </c>
      <c r="AD82" s="1"/>
    </row>
    <row r="83" spans="1:30" x14ac:dyDescent="0.25">
      <c r="A83" s="30">
        <v>7546</v>
      </c>
      <c r="B83" t="s">
        <v>289</v>
      </c>
      <c r="C83" t="s">
        <v>538</v>
      </c>
      <c r="D83" t="s">
        <v>71</v>
      </c>
      <c r="E83" s="30"/>
      <c r="F83" s="32">
        <v>1196</v>
      </c>
      <c r="G83" s="40">
        <v>0</v>
      </c>
      <c r="H83" s="22">
        <v>0</v>
      </c>
      <c r="I83" s="21">
        <v>-10</v>
      </c>
      <c r="J83" s="35">
        <f>Tabela13[[#This Row],[V.BRUTO 24]]*Tabela13[[#This Row],[% DESC.]]%</f>
        <v>-119.60000000000001</v>
      </c>
      <c r="K83" s="24">
        <f>Tabela13[[#This Row],[V.BRUTO 24]]+J83</f>
        <v>1076.4000000000001</v>
      </c>
      <c r="M83" s="79">
        <v>1317</v>
      </c>
      <c r="N83" s="80">
        <v>0</v>
      </c>
      <c r="O83" s="81">
        <v>0</v>
      </c>
      <c r="P83" s="71">
        <f>Tabela13[[#This Row],[V.BRUTO 25]]*Tabela13[[#This Row],[% DESC.25]]%</f>
        <v>-131.70000000000002</v>
      </c>
      <c r="Q83" s="56">
        <f>Tabela13[[#This Row],[V.BRUTO 25]]+P83</f>
        <v>1185.3</v>
      </c>
      <c r="R83" s="67">
        <f>Tabela13[[#This Row],[% DESC.]]+Tabela13[[#This Row],[% DIFER.]]</f>
        <v>-10</v>
      </c>
      <c r="S83" s="64">
        <f>(Tabela13[[#This Row],[V.LIQ. 25]]-Tabela13[[#This Row],[V.LIQ. 24]])/Tabela13[[#This Row],[V.LIQ. 24]]</f>
        <v>0.10117056856187277</v>
      </c>
      <c r="T83" s="87">
        <f>Tabela13[[#This Row],[V.LIQ. 25]]-Tabela13[[#This Row],[V.LIQ. 24]]</f>
        <v>108.89999999999986</v>
      </c>
      <c r="U83" s="88">
        <v>0</v>
      </c>
      <c r="V83" s="60">
        <f>Tabela13[[#This Row],[V.DESC. 24]]-Tabela13[[#This Row],[V.DESC. 25]]</f>
        <v>12.100000000000009</v>
      </c>
      <c r="W83" s="20"/>
      <c r="X83" s="50"/>
      <c r="Y83" t="s">
        <v>4530</v>
      </c>
      <c r="Z83" s="49" t="s">
        <v>290</v>
      </c>
      <c r="AA83" s="51" t="s">
        <v>291</v>
      </c>
      <c r="AB83" s="49">
        <v>11984787518</v>
      </c>
      <c r="AC83" s="49" t="s">
        <v>292</v>
      </c>
      <c r="AD83" s="1"/>
    </row>
    <row r="84" spans="1:30" x14ac:dyDescent="0.25">
      <c r="A84" s="30">
        <v>8266</v>
      </c>
      <c r="B84" t="s">
        <v>4218</v>
      </c>
      <c r="C84" t="s">
        <v>538</v>
      </c>
      <c r="D84" t="s">
        <v>16</v>
      </c>
      <c r="E84" s="30"/>
      <c r="F84" s="32">
        <v>1196</v>
      </c>
      <c r="G84" s="40">
        <v>0</v>
      </c>
      <c r="H84" s="22">
        <v>0</v>
      </c>
      <c r="I84" s="21">
        <v>-9</v>
      </c>
      <c r="J84" s="35">
        <f>Tabela13[[#This Row],[V.BRUTO 24]]*Tabela13[[#This Row],[% DESC.]]%</f>
        <v>-107.64</v>
      </c>
      <c r="K84" s="24">
        <f>Tabela13[[#This Row],[V.BRUTO 24]]+J84</f>
        <v>1088.3599999999999</v>
      </c>
      <c r="M84" s="79">
        <v>1317</v>
      </c>
      <c r="N84" s="80">
        <v>0</v>
      </c>
      <c r="O84" s="81">
        <v>0</v>
      </c>
      <c r="P84" s="71">
        <f>Tabela13[[#This Row],[V.BRUTO 25]]*Tabela13[[#This Row],[% DESC.25]]%</f>
        <v>-118.53</v>
      </c>
      <c r="Q84" s="56">
        <f>Tabela13[[#This Row],[V.BRUTO 25]]+P84</f>
        <v>1198.47</v>
      </c>
      <c r="R84" s="67">
        <f>Tabela13[[#This Row],[% DESC.]]+Tabela13[[#This Row],[% DIFER.]]</f>
        <v>-9</v>
      </c>
      <c r="S84" s="64">
        <f>(Tabela13[[#This Row],[V.LIQ. 25]]-Tabela13[[#This Row],[V.LIQ. 24]])/Tabela13[[#This Row],[V.LIQ. 24]]</f>
        <v>0.10117056856187304</v>
      </c>
      <c r="T84" s="87">
        <f>Tabela13[[#This Row],[V.LIQ. 25]]-Tabela13[[#This Row],[V.LIQ. 24]]</f>
        <v>110.11000000000013</v>
      </c>
      <c r="U84" s="88">
        <v>0</v>
      </c>
      <c r="V84" s="60">
        <f>Tabela13[[#This Row],[V.DESC. 24]]-Tabela13[[#This Row],[V.DESC. 25]]</f>
        <v>10.89</v>
      </c>
      <c r="W84" s="20"/>
      <c r="X84" s="50"/>
      <c r="Y84" t="s">
        <v>4532</v>
      </c>
      <c r="Z84" s="49" t="s">
        <v>4814</v>
      </c>
      <c r="AA84" s="51" t="s">
        <v>4815</v>
      </c>
      <c r="AB84" s="49">
        <v>11976340748</v>
      </c>
      <c r="AC84" s="49" t="s">
        <v>4816</v>
      </c>
      <c r="AD84" s="1"/>
    </row>
    <row r="85" spans="1:30" x14ac:dyDescent="0.25">
      <c r="A85" s="30">
        <v>7628</v>
      </c>
      <c r="B85" t="s">
        <v>293</v>
      </c>
      <c r="C85" t="s">
        <v>538</v>
      </c>
      <c r="D85" t="s">
        <v>71</v>
      </c>
      <c r="E85" s="30"/>
      <c r="F85" s="32">
        <v>1196</v>
      </c>
      <c r="G85" s="40">
        <v>0</v>
      </c>
      <c r="H85" s="22">
        <v>0</v>
      </c>
      <c r="I85" s="21">
        <v>-10</v>
      </c>
      <c r="J85" s="35">
        <f>Tabela13[[#This Row],[V.BRUTO 24]]*Tabela13[[#This Row],[% DESC.]]%</f>
        <v>-119.60000000000001</v>
      </c>
      <c r="K85" s="24">
        <f>Tabela13[[#This Row],[V.BRUTO 24]]+J85</f>
        <v>1076.4000000000001</v>
      </c>
      <c r="M85" s="79">
        <v>1317</v>
      </c>
      <c r="N85" s="80">
        <v>0</v>
      </c>
      <c r="O85" s="81">
        <v>0</v>
      </c>
      <c r="P85" s="71">
        <f>Tabela13[[#This Row],[V.BRUTO 25]]*Tabela13[[#This Row],[% DESC.25]]%</f>
        <v>-131.70000000000002</v>
      </c>
      <c r="Q85" s="56">
        <f>Tabela13[[#This Row],[V.BRUTO 25]]+P85</f>
        <v>1185.3</v>
      </c>
      <c r="R85" s="67">
        <f>Tabela13[[#This Row],[% DESC.]]+Tabela13[[#This Row],[% DIFER.]]</f>
        <v>-10</v>
      </c>
      <c r="S85" s="64">
        <f>(Tabela13[[#This Row],[V.LIQ. 25]]-Tabela13[[#This Row],[V.LIQ. 24]])/Tabela13[[#This Row],[V.LIQ. 24]]</f>
        <v>0.10117056856187277</v>
      </c>
      <c r="T85" s="87">
        <f>Tabela13[[#This Row],[V.LIQ. 25]]-Tabela13[[#This Row],[V.LIQ. 24]]</f>
        <v>108.89999999999986</v>
      </c>
      <c r="U85" s="88">
        <v>0</v>
      </c>
      <c r="V85" s="60">
        <f>Tabela13[[#This Row],[V.DESC. 24]]-Tabela13[[#This Row],[V.DESC. 25]]</f>
        <v>12.100000000000009</v>
      </c>
      <c r="W85" s="20">
        <v>1908</v>
      </c>
      <c r="X85" s="50" t="s">
        <v>4550</v>
      </c>
      <c r="Y85" t="s">
        <v>4528</v>
      </c>
      <c r="Z85" s="49" t="s">
        <v>294</v>
      </c>
      <c r="AA85" s="51" t="s">
        <v>295</v>
      </c>
      <c r="AB85" s="49">
        <v>11967141978</v>
      </c>
      <c r="AC85" s="49" t="s">
        <v>296</v>
      </c>
      <c r="AD85" s="1"/>
    </row>
    <row r="86" spans="1:30" x14ac:dyDescent="0.25">
      <c r="A86" s="30">
        <v>8518</v>
      </c>
      <c r="B86" t="s">
        <v>4219</v>
      </c>
      <c r="C86" t="s">
        <v>538</v>
      </c>
      <c r="D86" t="s">
        <v>16</v>
      </c>
      <c r="E86" s="30"/>
      <c r="F86" s="32">
        <v>1196</v>
      </c>
      <c r="G86" s="40">
        <v>0</v>
      </c>
      <c r="H86" s="22">
        <v>0</v>
      </c>
      <c r="I86" s="21">
        <v>-5.99</v>
      </c>
      <c r="J86" s="35">
        <f>Tabela13[[#This Row],[V.BRUTO 24]]*Tabela13[[#This Row],[% DESC.]]%</f>
        <v>-71.6404</v>
      </c>
      <c r="K86" s="24">
        <f>Tabela13[[#This Row],[V.BRUTO 24]]+J86</f>
        <v>1124.3596</v>
      </c>
      <c r="M86" s="79">
        <v>1317</v>
      </c>
      <c r="N86" s="80">
        <v>0</v>
      </c>
      <c r="O86" s="81">
        <v>0</v>
      </c>
      <c r="P86" s="71">
        <f>Tabela13[[#This Row],[V.BRUTO 25]]*Tabela13[[#This Row],[% DESC.25]]%</f>
        <v>-78.888300000000001</v>
      </c>
      <c r="Q86" s="56">
        <f>Tabela13[[#This Row],[V.BRUTO 25]]+P86</f>
        <v>1238.1116999999999</v>
      </c>
      <c r="R86" s="67">
        <f>Tabela13[[#This Row],[% DESC.]]+Tabela13[[#This Row],[% DIFER.]]</f>
        <v>-5.99</v>
      </c>
      <c r="S86" s="64">
        <f>(Tabela13[[#This Row],[V.LIQ. 25]]-Tabela13[[#This Row],[V.LIQ. 24]])/Tabela13[[#This Row],[V.LIQ. 24]]</f>
        <v>0.10117056856187284</v>
      </c>
      <c r="T86" s="87">
        <f>Tabela13[[#This Row],[V.LIQ. 25]]-Tabela13[[#This Row],[V.LIQ. 24]]</f>
        <v>113.75209999999993</v>
      </c>
      <c r="U86" s="88">
        <v>0</v>
      </c>
      <c r="V86" s="60">
        <f>Tabela13[[#This Row],[V.DESC. 24]]-Tabela13[[#This Row],[V.DESC. 25]]</f>
        <v>7.2479000000000013</v>
      </c>
      <c r="W86" s="20"/>
      <c r="X86" s="50"/>
      <c r="Y86" t="s">
        <v>4532</v>
      </c>
      <c r="Z86" s="49" t="s">
        <v>4817</v>
      </c>
      <c r="AA86" s="51" t="s">
        <v>4818</v>
      </c>
      <c r="AB86" s="49">
        <v>11970706658</v>
      </c>
      <c r="AC86" s="49" t="s">
        <v>4819</v>
      </c>
      <c r="AD86" s="1"/>
    </row>
    <row r="87" spans="1:30" x14ac:dyDescent="0.25">
      <c r="A87" s="30">
        <v>8260</v>
      </c>
      <c r="B87" t="s">
        <v>4220</v>
      </c>
      <c r="C87" t="s">
        <v>538</v>
      </c>
      <c r="D87" t="s">
        <v>16</v>
      </c>
      <c r="E87" s="30"/>
      <c r="F87" s="32">
        <v>1196</v>
      </c>
      <c r="G87" s="40">
        <v>0</v>
      </c>
      <c r="H87" s="22">
        <v>0</v>
      </c>
      <c r="I87" s="21">
        <v>-15</v>
      </c>
      <c r="J87" s="35">
        <f>Tabela13[[#This Row],[V.BRUTO 24]]*Tabela13[[#This Row],[% DESC.]]%</f>
        <v>-179.4</v>
      </c>
      <c r="K87" s="24">
        <f>Tabela13[[#This Row],[V.BRUTO 24]]+J87</f>
        <v>1016.6</v>
      </c>
      <c r="M87" s="79">
        <v>1317</v>
      </c>
      <c r="N87" s="80">
        <v>0</v>
      </c>
      <c r="O87" s="81">
        <v>0</v>
      </c>
      <c r="P87" s="71">
        <f>Tabela13[[#This Row],[V.BRUTO 25]]*Tabela13[[#This Row],[% DESC.25]]%</f>
        <v>-197.54999999999998</v>
      </c>
      <c r="Q87" s="56">
        <f>Tabela13[[#This Row],[V.BRUTO 25]]+P87</f>
        <v>1119.45</v>
      </c>
      <c r="R87" s="67">
        <f>Tabela13[[#This Row],[% DESC.]]+Tabela13[[#This Row],[% DIFER.]]</f>
        <v>-15</v>
      </c>
      <c r="S87" s="64">
        <f>(Tabela13[[#This Row],[V.LIQ. 25]]-Tabela13[[#This Row],[V.LIQ. 24]])/Tabela13[[#This Row],[V.LIQ. 24]]</f>
        <v>0.10117056856187293</v>
      </c>
      <c r="T87" s="87">
        <f>Tabela13[[#This Row],[V.LIQ. 25]]-Tabela13[[#This Row],[V.LIQ. 24]]</f>
        <v>102.85000000000002</v>
      </c>
      <c r="U87" s="88">
        <v>0</v>
      </c>
      <c r="V87" s="60">
        <f>Tabela13[[#This Row],[V.DESC. 24]]-Tabela13[[#This Row],[V.DESC. 25]]</f>
        <v>18.149999999999977</v>
      </c>
      <c r="W87" s="20"/>
      <c r="X87" s="50"/>
      <c r="Y87" t="s">
        <v>4528</v>
      </c>
      <c r="Z87" s="49" t="s">
        <v>4820</v>
      </c>
      <c r="AA87" s="51" t="s">
        <v>4821</v>
      </c>
      <c r="AB87" s="49">
        <v>11939084567</v>
      </c>
      <c r="AC87" s="49" t="s">
        <v>4822</v>
      </c>
      <c r="AD87" s="1"/>
    </row>
    <row r="88" spans="1:30" x14ac:dyDescent="0.25">
      <c r="A88" s="30">
        <v>8213</v>
      </c>
      <c r="B88" t="s">
        <v>4221</v>
      </c>
      <c r="C88" t="s">
        <v>538</v>
      </c>
      <c r="D88" t="s">
        <v>71</v>
      </c>
      <c r="E88" s="30"/>
      <c r="F88" s="32">
        <v>1196</v>
      </c>
      <c r="G88" s="40">
        <v>0</v>
      </c>
      <c r="H88" s="22">
        <v>0</v>
      </c>
      <c r="I88" s="21">
        <v>0</v>
      </c>
      <c r="J88" s="35">
        <f>Tabela13[[#This Row],[V.BRUTO 24]]*Tabela13[[#This Row],[% DESC.]]%</f>
        <v>0</v>
      </c>
      <c r="K88" s="24">
        <f>Tabela13[[#This Row],[V.BRUTO 24]]+J88</f>
        <v>1196</v>
      </c>
      <c r="M88" s="79">
        <v>1317</v>
      </c>
      <c r="N88" s="80">
        <v>0</v>
      </c>
      <c r="O88" s="81">
        <v>0</v>
      </c>
      <c r="P88" s="71">
        <f>Tabela13[[#This Row],[V.BRUTO 25]]*Tabela13[[#This Row],[% DESC.25]]%</f>
        <v>0</v>
      </c>
      <c r="Q88" s="56">
        <f>Tabela13[[#This Row],[V.BRUTO 25]]+P88</f>
        <v>1317</v>
      </c>
      <c r="R88" s="67">
        <f>Tabela13[[#This Row],[% DESC.]]+Tabela13[[#This Row],[% DIFER.]]</f>
        <v>0</v>
      </c>
      <c r="S88" s="64">
        <f>(Tabela13[[#This Row],[V.LIQ. 25]]-Tabela13[[#This Row],[V.LIQ. 24]])/Tabela13[[#This Row],[V.LIQ. 24]]</f>
        <v>0.10117056856187291</v>
      </c>
      <c r="T88" s="87">
        <f>Tabela13[[#This Row],[V.LIQ. 25]]-Tabela13[[#This Row],[V.LIQ. 24]]</f>
        <v>121</v>
      </c>
      <c r="U88" s="88">
        <v>0</v>
      </c>
      <c r="V88" s="60">
        <f>Tabela13[[#This Row],[V.DESC. 24]]-Tabela13[[#This Row],[V.DESC. 25]]</f>
        <v>0</v>
      </c>
      <c r="W88" s="20"/>
      <c r="X88" s="50"/>
      <c r="Y88" t="s">
        <v>4533</v>
      </c>
      <c r="Z88" s="49" t="s">
        <v>4823</v>
      </c>
      <c r="AA88" s="51" t="s">
        <v>4824</v>
      </c>
      <c r="AB88" s="49">
        <v>11952402136</v>
      </c>
      <c r="AC88" s="49" t="s">
        <v>4825</v>
      </c>
      <c r="AD88" s="1"/>
    </row>
    <row r="89" spans="1:30" x14ac:dyDescent="0.25">
      <c r="A89" s="30">
        <v>8425</v>
      </c>
      <c r="B89" t="s">
        <v>4208</v>
      </c>
      <c r="C89" t="s">
        <v>538</v>
      </c>
      <c r="D89" t="s">
        <v>16</v>
      </c>
      <c r="E89" s="30"/>
      <c r="F89" s="32">
        <v>1196</v>
      </c>
      <c r="G89" s="40">
        <v>-100</v>
      </c>
      <c r="H89" s="22">
        <v>0</v>
      </c>
      <c r="I89" s="21">
        <v>0</v>
      </c>
      <c r="J89" s="35">
        <f>Tabela13[[#This Row],[V.BRUTO 24]]*Tabela13[[#This Row],[% DESC.]]%</f>
        <v>0</v>
      </c>
      <c r="K89" s="24">
        <f>Tabela13[[#This Row],[V.BRUTO 24]]+J89</f>
        <v>1196</v>
      </c>
      <c r="M89" s="79">
        <v>1317</v>
      </c>
      <c r="N89" s="80">
        <v>-100</v>
      </c>
      <c r="O89" s="81">
        <v>0</v>
      </c>
      <c r="P89" s="71">
        <f>Tabela13[[#This Row],[V.BRUTO 25]]*Tabela13[[#This Row],[% DESC.25]]%</f>
        <v>0</v>
      </c>
      <c r="Q89" s="56">
        <f>Tabela13[[#This Row],[V.BRUTO 25]]+P89</f>
        <v>1317</v>
      </c>
      <c r="R89" s="67">
        <f>Tabela13[[#This Row],[% DESC.]]+Tabela13[[#This Row],[% DIFER.]]</f>
        <v>0</v>
      </c>
      <c r="S89" s="64">
        <f>(Tabela13[[#This Row],[V.LIQ. 25]]-Tabela13[[#This Row],[V.LIQ. 24]])/Tabela13[[#This Row],[V.LIQ. 24]]</f>
        <v>0.10117056856187291</v>
      </c>
      <c r="T89" s="87">
        <f>Tabela13[[#This Row],[V.LIQ. 25]]-Tabela13[[#This Row],[V.LIQ. 24]]</f>
        <v>121</v>
      </c>
      <c r="U89" s="88">
        <v>0</v>
      </c>
      <c r="V89" s="60">
        <f>Tabela13[[#This Row],[V.DESC. 24]]-Tabela13[[#This Row],[V.DESC. 25]]</f>
        <v>0</v>
      </c>
      <c r="W89" s="20"/>
      <c r="X89" s="50"/>
      <c r="Y89" t="s">
        <v>4529</v>
      </c>
      <c r="Z89" s="49" t="s">
        <v>4793</v>
      </c>
      <c r="AA89" s="51" t="s">
        <v>4794</v>
      </c>
      <c r="AB89" s="49">
        <v>11952066155</v>
      </c>
      <c r="AC89" s="49" t="s">
        <v>4795</v>
      </c>
      <c r="AD89" s="1"/>
    </row>
    <row r="90" spans="1:30" x14ac:dyDescent="0.25">
      <c r="A90" s="30">
        <v>7849</v>
      </c>
      <c r="B90" t="s">
        <v>281</v>
      </c>
      <c r="C90" t="s">
        <v>538</v>
      </c>
      <c r="D90" t="s">
        <v>71</v>
      </c>
      <c r="E90" s="30"/>
      <c r="F90" s="32">
        <v>1196</v>
      </c>
      <c r="G90" s="40">
        <v>0</v>
      </c>
      <c r="H90" s="22">
        <v>0</v>
      </c>
      <c r="I90" s="21">
        <v>-12.5</v>
      </c>
      <c r="J90" s="35">
        <f>Tabela13[[#This Row],[V.BRUTO 24]]*Tabela13[[#This Row],[% DESC.]]%</f>
        <v>-149.5</v>
      </c>
      <c r="K90" s="24">
        <f>Tabela13[[#This Row],[V.BRUTO 24]]+J90</f>
        <v>1046.5</v>
      </c>
      <c r="M90" s="79">
        <v>1317</v>
      </c>
      <c r="N90" s="80">
        <v>0</v>
      </c>
      <c r="O90" s="81">
        <v>0</v>
      </c>
      <c r="P90" s="71">
        <f>Tabela13[[#This Row],[V.BRUTO 25]]*Tabela13[[#This Row],[% DESC.25]]%</f>
        <v>-164.625</v>
      </c>
      <c r="Q90" s="56">
        <f>Tabela13[[#This Row],[V.BRUTO 25]]+P90</f>
        <v>1152.375</v>
      </c>
      <c r="R90" s="67">
        <f>Tabela13[[#This Row],[% DESC.]]+Tabela13[[#This Row],[% DIFER.]]</f>
        <v>-12.5</v>
      </c>
      <c r="S90" s="64">
        <f>(Tabela13[[#This Row],[V.LIQ. 25]]-Tabela13[[#This Row],[V.LIQ. 24]])/Tabela13[[#This Row],[V.LIQ. 24]]</f>
        <v>0.10117056856187291</v>
      </c>
      <c r="T90" s="87">
        <f>Tabela13[[#This Row],[V.LIQ. 25]]-Tabela13[[#This Row],[V.LIQ. 24]]</f>
        <v>105.875</v>
      </c>
      <c r="U90" s="88">
        <v>0</v>
      </c>
      <c r="V90" s="60">
        <f>Tabela13[[#This Row],[V.DESC. 24]]-Tabela13[[#This Row],[V.DESC. 25]]</f>
        <v>15.125</v>
      </c>
      <c r="W90" s="20"/>
      <c r="X90" s="50"/>
      <c r="Y90" t="s">
        <v>4529</v>
      </c>
      <c r="Z90" s="49" t="s">
        <v>282</v>
      </c>
      <c r="AA90" s="51" t="s">
        <v>283</v>
      </c>
      <c r="AB90" s="49">
        <v>11970276191</v>
      </c>
      <c r="AC90" s="49" t="s">
        <v>284</v>
      </c>
      <c r="AD90" s="1"/>
    </row>
    <row r="91" spans="1:30" x14ac:dyDescent="0.25">
      <c r="A91" s="30">
        <v>6909</v>
      </c>
      <c r="B91" t="s">
        <v>3282</v>
      </c>
      <c r="C91" t="s">
        <v>3518</v>
      </c>
      <c r="D91" t="s">
        <v>71</v>
      </c>
      <c r="E91" s="30"/>
      <c r="F91" s="32">
        <v>1636</v>
      </c>
      <c r="G91" s="40">
        <v>0</v>
      </c>
      <c r="H91" s="22">
        <v>0</v>
      </c>
      <c r="I91" s="21">
        <v>-16</v>
      </c>
      <c r="J91" s="35">
        <f>Tabela13[[#This Row],[V.BRUTO 24]]*Tabela13[[#This Row],[% DESC.]]%</f>
        <v>-261.76</v>
      </c>
      <c r="K91" s="24">
        <f>Tabela13[[#This Row],[V.BRUTO 24]]+J91</f>
        <v>1374.24</v>
      </c>
      <c r="M91" s="79">
        <v>1789</v>
      </c>
      <c r="N91" s="80">
        <v>0</v>
      </c>
      <c r="O91" s="81">
        <v>0</v>
      </c>
      <c r="P91" s="71">
        <f>Tabela13[[#This Row],[V.BRUTO 25]]*Tabela13[[#This Row],[% DESC.25]]%</f>
        <v>-286.24</v>
      </c>
      <c r="Q91" s="56">
        <f>Tabela13[[#This Row],[V.BRUTO 25]]+P91</f>
        <v>1502.76</v>
      </c>
      <c r="R91" s="67">
        <f>Tabela13[[#This Row],[% DESC.]]+Tabela13[[#This Row],[% DIFER.]]</f>
        <v>-16</v>
      </c>
      <c r="S91" s="62">
        <f>(Tabela13[[#This Row],[V.LIQ. 25]]-Tabela13[[#This Row],[V.LIQ. 24]])/Tabela13[[#This Row],[V.LIQ. 24]]</f>
        <v>9.3520782396088006E-2</v>
      </c>
      <c r="T91" s="87">
        <f>Tabela13[[#This Row],[V.LIQ. 25]]-Tabela13[[#This Row],[V.LIQ. 24]]</f>
        <v>128.51999999999998</v>
      </c>
      <c r="U91" s="88">
        <v>0</v>
      </c>
      <c r="V91" s="60">
        <f>Tabela13[[#This Row],[V.DESC. 24]]-Tabela13[[#This Row],[V.DESC. 25]]</f>
        <v>24.480000000000018</v>
      </c>
      <c r="W91" s="20"/>
      <c r="X91" s="50"/>
      <c r="Y91" t="s">
        <v>4529</v>
      </c>
      <c r="Z91" s="49" t="s">
        <v>3283</v>
      </c>
      <c r="AA91" s="51" t="s">
        <v>3284</v>
      </c>
      <c r="AB91" s="49">
        <v>11941831514</v>
      </c>
      <c r="AC91" s="49" t="s">
        <v>3285</v>
      </c>
      <c r="AD91" s="1"/>
    </row>
    <row r="92" spans="1:30" x14ac:dyDescent="0.25">
      <c r="A92" s="30">
        <v>4038</v>
      </c>
      <c r="B92" t="s">
        <v>3207</v>
      </c>
      <c r="C92" t="s">
        <v>3518</v>
      </c>
      <c r="D92" t="s">
        <v>71</v>
      </c>
      <c r="E92" s="30"/>
      <c r="F92" s="32">
        <v>1636</v>
      </c>
      <c r="G92" s="40">
        <v>0</v>
      </c>
      <c r="H92" s="22">
        <v>0</v>
      </c>
      <c r="I92" s="21">
        <v>0</v>
      </c>
      <c r="J92" s="35">
        <f>Tabela13[[#This Row],[V.BRUTO 24]]*Tabela13[[#This Row],[% DESC.]]%</f>
        <v>0</v>
      </c>
      <c r="K92" s="24">
        <f>Tabela13[[#This Row],[V.BRUTO 24]]+J92</f>
        <v>1636</v>
      </c>
      <c r="M92" s="79">
        <v>1789</v>
      </c>
      <c r="N92" s="80">
        <v>0</v>
      </c>
      <c r="O92" s="81">
        <v>0</v>
      </c>
      <c r="P92" s="71">
        <f>Tabela13[[#This Row],[V.BRUTO 25]]*Tabela13[[#This Row],[% DESC.25]]%</f>
        <v>0</v>
      </c>
      <c r="Q92" s="56">
        <f>Tabela13[[#This Row],[V.BRUTO 25]]+P92</f>
        <v>1789</v>
      </c>
      <c r="R92" s="67">
        <f>Tabela13[[#This Row],[% DESC.]]+Tabela13[[#This Row],[% DIFER.]]</f>
        <v>0</v>
      </c>
      <c r="S92" s="62">
        <f>(Tabela13[[#This Row],[V.LIQ. 25]]-Tabela13[[#This Row],[V.LIQ. 24]])/Tabela13[[#This Row],[V.LIQ. 24]]</f>
        <v>9.352078239608802E-2</v>
      </c>
      <c r="T92" s="87">
        <f>Tabela13[[#This Row],[V.LIQ. 25]]-Tabela13[[#This Row],[V.LIQ. 24]]</f>
        <v>153</v>
      </c>
      <c r="U92" s="88">
        <v>0</v>
      </c>
      <c r="V92" s="60">
        <f>Tabela13[[#This Row],[V.DESC. 24]]-Tabela13[[#This Row],[V.DESC. 25]]</f>
        <v>0</v>
      </c>
      <c r="W92" s="20">
        <v>1636</v>
      </c>
      <c r="X92" s="54">
        <v>45505</v>
      </c>
      <c r="Y92" t="s">
        <v>4529</v>
      </c>
      <c r="Z92" s="49" t="s">
        <v>3208</v>
      </c>
      <c r="AA92" s="51" t="s">
        <v>3209</v>
      </c>
      <c r="AB92" s="49">
        <v>11979767799</v>
      </c>
      <c r="AC92" s="49" t="s">
        <v>3210</v>
      </c>
      <c r="AD92" s="1"/>
    </row>
    <row r="93" spans="1:30" x14ac:dyDescent="0.25">
      <c r="A93" s="30">
        <v>3731</v>
      </c>
      <c r="B93" t="s">
        <v>3212</v>
      </c>
      <c r="C93" t="s">
        <v>3518</v>
      </c>
      <c r="D93" t="s">
        <v>71</v>
      </c>
      <c r="E93" s="30"/>
      <c r="F93" s="32">
        <v>1636</v>
      </c>
      <c r="G93" s="40">
        <v>0</v>
      </c>
      <c r="H93" s="22">
        <v>-100</v>
      </c>
      <c r="I93" s="21">
        <v>0</v>
      </c>
      <c r="J93" s="35">
        <f>Tabela13[[#This Row],[V.BRUTO 24]]*Tabela13[[#This Row],[% DESC.]]%</f>
        <v>0</v>
      </c>
      <c r="K93" s="24">
        <f>Tabela13[[#This Row],[V.BRUTO 24]]+J93</f>
        <v>1636</v>
      </c>
      <c r="M93" s="79">
        <v>1789</v>
      </c>
      <c r="N93" s="80">
        <v>0</v>
      </c>
      <c r="O93" s="81">
        <v>-100</v>
      </c>
      <c r="P93" s="71">
        <f>Tabela13[[#This Row],[V.BRUTO 25]]*Tabela13[[#This Row],[% DESC.25]]%</f>
        <v>0</v>
      </c>
      <c r="Q93" s="56">
        <f>Tabela13[[#This Row],[V.BRUTO 25]]+P93</f>
        <v>1789</v>
      </c>
      <c r="R93" s="67">
        <f>Tabela13[[#This Row],[% DESC.]]+Tabela13[[#This Row],[% DIFER.]]</f>
        <v>0</v>
      </c>
      <c r="S93" s="62">
        <f>(Tabela13[[#This Row],[V.LIQ. 25]]-Tabela13[[#This Row],[V.LIQ. 24]])/Tabela13[[#This Row],[V.LIQ. 24]]</f>
        <v>9.352078239608802E-2</v>
      </c>
      <c r="T93" s="87">
        <f>Tabela13[[#This Row],[V.LIQ. 25]]-Tabela13[[#This Row],[V.LIQ. 24]]</f>
        <v>153</v>
      </c>
      <c r="U93" s="88">
        <v>0</v>
      </c>
      <c r="V93" s="60">
        <f>Tabela13[[#This Row],[V.DESC. 24]]-Tabela13[[#This Row],[V.DESC. 25]]</f>
        <v>0</v>
      </c>
      <c r="W93" s="20"/>
      <c r="X93" s="50"/>
      <c r="Y93" t="s">
        <v>4529</v>
      </c>
      <c r="Z93" s="49" t="s">
        <v>3213</v>
      </c>
      <c r="AA93" s="51" t="s">
        <v>3214</v>
      </c>
      <c r="AB93" s="49">
        <v>11981925360</v>
      </c>
      <c r="AC93" s="49" t="s">
        <v>3215</v>
      </c>
      <c r="AD93" s="1"/>
    </row>
    <row r="94" spans="1:30" x14ac:dyDescent="0.25">
      <c r="A94" s="30">
        <v>7517</v>
      </c>
      <c r="B94" t="s">
        <v>3319</v>
      </c>
      <c r="C94" t="s">
        <v>3518</v>
      </c>
      <c r="D94" t="s">
        <v>71</v>
      </c>
      <c r="E94" s="30"/>
      <c r="F94" s="32">
        <v>1636</v>
      </c>
      <c r="G94" s="40">
        <v>0</v>
      </c>
      <c r="H94" s="22">
        <v>-100</v>
      </c>
      <c r="I94" s="21">
        <v>0</v>
      </c>
      <c r="J94" s="35">
        <f>Tabela13[[#This Row],[V.BRUTO 24]]*Tabela13[[#This Row],[% DESC.]]%</f>
        <v>0</v>
      </c>
      <c r="K94" s="24">
        <f>Tabela13[[#This Row],[V.BRUTO 24]]+J94</f>
        <v>1636</v>
      </c>
      <c r="M94" s="79">
        <v>1789</v>
      </c>
      <c r="N94" s="80">
        <v>0</v>
      </c>
      <c r="O94" s="81">
        <v>-100</v>
      </c>
      <c r="P94" s="71">
        <f>Tabela13[[#This Row],[V.BRUTO 25]]*Tabela13[[#This Row],[% DESC.25]]%</f>
        <v>0</v>
      </c>
      <c r="Q94" s="56">
        <f>Tabela13[[#This Row],[V.BRUTO 25]]+P94</f>
        <v>1789</v>
      </c>
      <c r="R94" s="67">
        <f>Tabela13[[#This Row],[% DESC.]]+Tabela13[[#This Row],[% DIFER.]]</f>
        <v>0</v>
      </c>
      <c r="S94" s="62">
        <f>(Tabela13[[#This Row],[V.LIQ. 25]]-Tabela13[[#This Row],[V.LIQ. 24]])/Tabela13[[#This Row],[V.LIQ. 24]]</f>
        <v>9.352078239608802E-2</v>
      </c>
      <c r="T94" s="87">
        <f>Tabela13[[#This Row],[V.LIQ. 25]]-Tabela13[[#This Row],[V.LIQ. 24]]</f>
        <v>153</v>
      </c>
      <c r="U94" s="88">
        <v>0</v>
      </c>
      <c r="V94" s="60">
        <f>Tabela13[[#This Row],[V.DESC. 24]]-Tabela13[[#This Row],[V.DESC. 25]]</f>
        <v>0</v>
      </c>
      <c r="W94" s="20"/>
      <c r="X94" s="50"/>
      <c r="Y94" t="s">
        <v>4529</v>
      </c>
      <c r="Z94" s="49" t="s">
        <v>3320</v>
      </c>
      <c r="AA94" s="51" t="s">
        <v>3321</v>
      </c>
      <c r="AB94" s="49">
        <v>11993496363</v>
      </c>
      <c r="AC94" s="49" t="s">
        <v>3322</v>
      </c>
      <c r="AD94" s="1"/>
    </row>
    <row r="95" spans="1:30" x14ac:dyDescent="0.25">
      <c r="A95" s="30">
        <v>8063</v>
      </c>
      <c r="B95" t="s">
        <v>3331</v>
      </c>
      <c r="C95" t="s">
        <v>3518</v>
      </c>
      <c r="D95" t="s">
        <v>71</v>
      </c>
      <c r="E95" s="30"/>
      <c r="F95" s="32">
        <v>1636</v>
      </c>
      <c r="G95" s="40">
        <v>0</v>
      </c>
      <c r="H95" s="22">
        <v>-100</v>
      </c>
      <c r="I95" s="21">
        <v>0</v>
      </c>
      <c r="J95" s="35">
        <f>Tabela13[[#This Row],[V.BRUTO 24]]*Tabela13[[#This Row],[% DESC.]]%</f>
        <v>0</v>
      </c>
      <c r="K95" s="24">
        <f>Tabela13[[#This Row],[V.BRUTO 24]]+J95</f>
        <v>1636</v>
      </c>
      <c r="M95" s="79">
        <v>1789</v>
      </c>
      <c r="N95" s="80">
        <v>0</v>
      </c>
      <c r="O95" s="81">
        <v>-100</v>
      </c>
      <c r="P95" s="71">
        <f>Tabela13[[#This Row],[V.BRUTO 25]]*Tabela13[[#This Row],[% DESC.25]]%</f>
        <v>0</v>
      </c>
      <c r="Q95" s="56">
        <f>Tabela13[[#This Row],[V.BRUTO 25]]+P95</f>
        <v>1789</v>
      </c>
      <c r="R95" s="67">
        <f>Tabela13[[#This Row],[% DESC.]]+Tabela13[[#This Row],[% DIFER.]]</f>
        <v>0</v>
      </c>
      <c r="S95" s="62">
        <f>(Tabela13[[#This Row],[V.LIQ. 25]]-Tabela13[[#This Row],[V.LIQ. 24]])/Tabela13[[#This Row],[V.LIQ. 24]]</f>
        <v>9.352078239608802E-2</v>
      </c>
      <c r="T95" s="87">
        <f>Tabela13[[#This Row],[V.LIQ. 25]]-Tabela13[[#This Row],[V.LIQ. 24]]</f>
        <v>153</v>
      </c>
      <c r="U95" s="88">
        <v>0</v>
      </c>
      <c r="V95" s="60">
        <f>Tabela13[[#This Row],[V.DESC. 24]]-Tabela13[[#This Row],[V.DESC. 25]]</f>
        <v>0</v>
      </c>
      <c r="W95" s="20"/>
      <c r="X95" s="50"/>
      <c r="Y95" t="s">
        <v>4529</v>
      </c>
      <c r="Z95" s="49" t="s">
        <v>347</v>
      </c>
      <c r="AA95" s="51" t="s">
        <v>348</v>
      </c>
      <c r="AB95" s="49">
        <v>11985557754</v>
      </c>
      <c r="AC95" s="49" t="s">
        <v>349</v>
      </c>
      <c r="AD95" s="1"/>
    </row>
    <row r="96" spans="1:30" x14ac:dyDescent="0.25">
      <c r="A96" s="30">
        <v>5780</v>
      </c>
      <c r="B96" t="s">
        <v>3353</v>
      </c>
      <c r="C96" t="s">
        <v>3518</v>
      </c>
      <c r="D96" t="s">
        <v>71</v>
      </c>
      <c r="E96" s="30"/>
      <c r="F96" s="32">
        <v>1636</v>
      </c>
      <c r="G96" s="40">
        <v>0</v>
      </c>
      <c r="H96" s="22">
        <v>-100</v>
      </c>
      <c r="I96" s="21">
        <v>0</v>
      </c>
      <c r="J96" s="35">
        <f>Tabela13[[#This Row],[V.BRUTO 24]]*Tabela13[[#This Row],[% DESC.]]%</f>
        <v>0</v>
      </c>
      <c r="K96" s="24">
        <f>Tabela13[[#This Row],[V.BRUTO 24]]+J96</f>
        <v>1636</v>
      </c>
      <c r="M96" s="79">
        <v>1789</v>
      </c>
      <c r="N96" s="80">
        <v>0</v>
      </c>
      <c r="O96" s="81">
        <v>-100</v>
      </c>
      <c r="P96" s="71">
        <f>Tabela13[[#This Row],[V.BRUTO 25]]*Tabela13[[#This Row],[% DESC.25]]%</f>
        <v>0</v>
      </c>
      <c r="Q96" s="56">
        <f>Tabela13[[#This Row],[V.BRUTO 25]]+P96</f>
        <v>1789</v>
      </c>
      <c r="R96" s="67">
        <f>Tabela13[[#This Row],[% DESC.]]+Tabela13[[#This Row],[% DIFER.]]</f>
        <v>0</v>
      </c>
      <c r="S96" s="62">
        <f>(Tabela13[[#This Row],[V.LIQ. 25]]-Tabela13[[#This Row],[V.LIQ. 24]])/Tabela13[[#This Row],[V.LIQ. 24]]</f>
        <v>9.352078239608802E-2</v>
      </c>
      <c r="T96" s="87">
        <f>Tabela13[[#This Row],[V.LIQ. 25]]-Tabela13[[#This Row],[V.LIQ. 24]]</f>
        <v>153</v>
      </c>
      <c r="U96" s="88">
        <v>0</v>
      </c>
      <c r="V96" s="60">
        <f>Tabela13[[#This Row],[V.DESC. 24]]-Tabela13[[#This Row],[V.DESC. 25]]</f>
        <v>0</v>
      </c>
      <c r="W96" s="20"/>
      <c r="X96" s="50"/>
      <c r="Y96" t="s">
        <v>4529</v>
      </c>
      <c r="Z96" s="49" t="s">
        <v>1534</v>
      </c>
      <c r="AA96" s="51" t="s">
        <v>1535</v>
      </c>
      <c r="AB96" s="49">
        <v>11983611169</v>
      </c>
      <c r="AC96" s="49" t="s">
        <v>4676</v>
      </c>
      <c r="AD96" s="1"/>
    </row>
    <row r="97" spans="1:30" x14ac:dyDescent="0.25">
      <c r="A97" s="30">
        <v>4434</v>
      </c>
      <c r="B97" t="s">
        <v>3223</v>
      </c>
      <c r="C97" t="s">
        <v>3518</v>
      </c>
      <c r="D97" t="s">
        <v>71</v>
      </c>
      <c r="E97" s="30"/>
      <c r="F97" s="32">
        <v>1636</v>
      </c>
      <c r="G97" s="40">
        <v>0</v>
      </c>
      <c r="H97" s="22">
        <v>0</v>
      </c>
      <c r="I97" s="21">
        <v>-20</v>
      </c>
      <c r="J97" s="35">
        <f>Tabela13[[#This Row],[V.BRUTO 24]]*Tabela13[[#This Row],[% DESC.]]%</f>
        <v>-327.20000000000005</v>
      </c>
      <c r="K97" s="24">
        <f>Tabela13[[#This Row],[V.BRUTO 24]]+J97</f>
        <v>1308.8</v>
      </c>
      <c r="M97" s="79">
        <v>1789</v>
      </c>
      <c r="N97" s="80">
        <v>0</v>
      </c>
      <c r="O97" s="81">
        <v>0</v>
      </c>
      <c r="P97" s="71">
        <f>Tabela13[[#This Row],[V.BRUTO 25]]*Tabela13[[#This Row],[% DESC.25]]%</f>
        <v>-357.8</v>
      </c>
      <c r="Q97" s="56">
        <f>Tabela13[[#This Row],[V.BRUTO 25]]+P97</f>
        <v>1431.2</v>
      </c>
      <c r="R97" s="67">
        <f>Tabela13[[#This Row],[% DESC.]]+Tabela13[[#This Row],[% DIFER.]]</f>
        <v>-20</v>
      </c>
      <c r="S97" s="62">
        <f>(Tabela13[[#This Row],[V.LIQ. 25]]-Tabela13[[#This Row],[V.LIQ. 24]])/Tabela13[[#This Row],[V.LIQ. 24]]</f>
        <v>9.352078239608809E-2</v>
      </c>
      <c r="T97" s="87">
        <f>Tabela13[[#This Row],[V.LIQ. 25]]-Tabela13[[#This Row],[V.LIQ. 24]]</f>
        <v>122.40000000000009</v>
      </c>
      <c r="U97" s="88">
        <v>0</v>
      </c>
      <c r="V97" s="60">
        <f>Tabela13[[#This Row],[V.DESC. 24]]-Tabela13[[#This Row],[V.DESC. 25]]</f>
        <v>30.599999999999966</v>
      </c>
      <c r="W97" s="20"/>
      <c r="X97" s="50"/>
      <c r="Y97" t="s">
        <v>4529</v>
      </c>
      <c r="Z97" s="49" t="s">
        <v>3224</v>
      </c>
      <c r="AA97" s="51" t="s">
        <v>3225</v>
      </c>
      <c r="AB97" s="49">
        <v>11985191982</v>
      </c>
      <c r="AC97" s="49" t="s">
        <v>3226</v>
      </c>
      <c r="AD97" s="1"/>
    </row>
    <row r="98" spans="1:30" x14ac:dyDescent="0.25">
      <c r="A98" s="30">
        <v>7175</v>
      </c>
      <c r="B98" t="s">
        <v>3295</v>
      </c>
      <c r="C98" t="s">
        <v>3518</v>
      </c>
      <c r="D98" t="s">
        <v>71</v>
      </c>
      <c r="E98" s="30"/>
      <c r="F98" s="32">
        <v>1636</v>
      </c>
      <c r="G98" s="40">
        <v>0</v>
      </c>
      <c r="H98" s="22">
        <v>0</v>
      </c>
      <c r="I98" s="21">
        <v>-10</v>
      </c>
      <c r="J98" s="35">
        <f>Tabela13[[#This Row],[V.BRUTO 24]]*Tabela13[[#This Row],[% DESC.]]%</f>
        <v>-163.60000000000002</v>
      </c>
      <c r="K98" s="24">
        <f>Tabela13[[#This Row],[V.BRUTO 24]]+J98</f>
        <v>1472.4</v>
      </c>
      <c r="M98" s="79">
        <v>1789</v>
      </c>
      <c r="N98" s="80">
        <v>0</v>
      </c>
      <c r="O98" s="81">
        <v>0</v>
      </c>
      <c r="P98" s="71">
        <f>Tabela13[[#This Row],[V.BRUTO 25]]*Tabela13[[#This Row],[% DESC.25]]%</f>
        <v>-178.9</v>
      </c>
      <c r="Q98" s="56">
        <f>Tabela13[[#This Row],[V.BRUTO 25]]+P98</f>
        <v>1610.1</v>
      </c>
      <c r="R98" s="67">
        <f>Tabela13[[#This Row],[% DESC.]]+Tabela13[[#This Row],[% DIFER.]]</f>
        <v>-10</v>
      </c>
      <c r="S98" s="62">
        <f>(Tabela13[[#This Row],[V.LIQ. 25]]-Tabela13[[#This Row],[V.LIQ. 24]])/Tabela13[[#This Row],[V.LIQ. 24]]</f>
        <v>9.3520782396087895E-2</v>
      </c>
      <c r="T98" s="87">
        <f>Tabela13[[#This Row],[V.LIQ. 25]]-Tabela13[[#This Row],[V.LIQ. 24]]</f>
        <v>137.69999999999982</v>
      </c>
      <c r="U98" s="88">
        <v>0</v>
      </c>
      <c r="V98" s="60">
        <f>Tabela13[[#This Row],[V.DESC. 24]]-Tabela13[[#This Row],[V.DESC. 25]]</f>
        <v>15.299999999999983</v>
      </c>
      <c r="W98" s="20"/>
      <c r="X98" s="50"/>
      <c r="Y98" t="s">
        <v>4528</v>
      </c>
      <c r="Z98" s="49" t="s">
        <v>5403</v>
      </c>
      <c r="AA98" s="51" t="s">
        <v>3297</v>
      </c>
      <c r="AB98" s="49">
        <v>11966250178</v>
      </c>
      <c r="AC98" s="49" t="s">
        <v>3298</v>
      </c>
      <c r="AD98" s="1"/>
    </row>
    <row r="99" spans="1:30" x14ac:dyDescent="0.25">
      <c r="A99" s="30">
        <v>5115</v>
      </c>
      <c r="B99" t="s">
        <v>3211</v>
      </c>
      <c r="C99" t="s">
        <v>3518</v>
      </c>
      <c r="D99" t="s">
        <v>71</v>
      </c>
      <c r="E99" s="30"/>
      <c r="F99" s="32">
        <v>1636</v>
      </c>
      <c r="G99" s="40">
        <v>0</v>
      </c>
      <c r="H99" s="22">
        <v>0</v>
      </c>
      <c r="I99" s="21">
        <v>-20</v>
      </c>
      <c r="J99" s="35">
        <f>Tabela13[[#This Row],[V.BRUTO 24]]*Tabela13[[#This Row],[% DESC.]]%</f>
        <v>-327.20000000000005</v>
      </c>
      <c r="K99" s="24">
        <f>Tabela13[[#This Row],[V.BRUTO 24]]+J99</f>
        <v>1308.8</v>
      </c>
      <c r="M99" s="79">
        <v>1789</v>
      </c>
      <c r="N99" s="80">
        <v>0</v>
      </c>
      <c r="O99" s="81">
        <v>0</v>
      </c>
      <c r="P99" s="71">
        <f>Tabela13[[#This Row],[V.BRUTO 25]]*Tabela13[[#This Row],[% DESC.25]]%</f>
        <v>-357.8</v>
      </c>
      <c r="Q99" s="56">
        <f>Tabela13[[#This Row],[V.BRUTO 25]]+P99</f>
        <v>1431.2</v>
      </c>
      <c r="R99" s="67">
        <f>Tabela13[[#This Row],[% DESC.]]+Tabela13[[#This Row],[% DIFER.]]</f>
        <v>-20</v>
      </c>
      <c r="S99" s="62">
        <f>(Tabela13[[#This Row],[V.LIQ. 25]]-Tabela13[[#This Row],[V.LIQ. 24]])/Tabela13[[#This Row],[V.LIQ. 24]]</f>
        <v>9.352078239608809E-2</v>
      </c>
      <c r="T99" s="87">
        <f>Tabela13[[#This Row],[V.LIQ. 25]]-Tabela13[[#This Row],[V.LIQ. 24]]</f>
        <v>122.40000000000009</v>
      </c>
      <c r="U99" s="88">
        <v>0</v>
      </c>
      <c r="V99" s="60">
        <f>Tabela13[[#This Row],[V.DESC. 24]]-Tabela13[[#This Row],[V.DESC. 25]]</f>
        <v>30.599999999999966</v>
      </c>
      <c r="W99" s="20"/>
      <c r="X99" s="50"/>
      <c r="Y99" t="s">
        <v>4537</v>
      </c>
      <c r="Z99" s="49" t="s">
        <v>1093</v>
      </c>
      <c r="AA99" s="51" t="s">
        <v>1094</v>
      </c>
      <c r="AB99" s="49">
        <v>11969902713</v>
      </c>
      <c r="AC99" s="49" t="s">
        <v>1095</v>
      </c>
      <c r="AD99" s="1"/>
    </row>
    <row r="100" spans="1:30" x14ac:dyDescent="0.25">
      <c r="A100" s="30">
        <v>6496</v>
      </c>
      <c r="B100" t="s">
        <v>3364</v>
      </c>
      <c r="C100" t="s">
        <v>3518</v>
      </c>
      <c r="D100" t="s">
        <v>71</v>
      </c>
      <c r="E100" s="30"/>
      <c r="F100" s="32">
        <v>1636</v>
      </c>
      <c r="G100" s="40">
        <v>-50</v>
      </c>
      <c r="H100" s="22">
        <v>0</v>
      </c>
      <c r="I100" s="21">
        <v>0</v>
      </c>
      <c r="J100" s="35">
        <f>Tabela13[[#This Row],[V.BRUTO 24]]*Tabela13[[#This Row],[% DESC.]]%</f>
        <v>0</v>
      </c>
      <c r="K100" s="24">
        <f>Tabela13[[#This Row],[V.BRUTO 24]]+J100</f>
        <v>1636</v>
      </c>
      <c r="M100" s="79">
        <v>1789</v>
      </c>
      <c r="N100" s="80">
        <v>-50</v>
      </c>
      <c r="O100" s="81">
        <v>0</v>
      </c>
      <c r="P100" s="71">
        <f>Tabela13[[#This Row],[V.BRUTO 25]]*Tabela13[[#This Row],[% DESC.25]]%</f>
        <v>0</v>
      </c>
      <c r="Q100" s="56">
        <f>Tabela13[[#This Row],[V.BRUTO 25]]+P100</f>
        <v>1789</v>
      </c>
      <c r="R100" s="67">
        <f>Tabela13[[#This Row],[% DESC.]]+Tabela13[[#This Row],[% DIFER.]]</f>
        <v>0</v>
      </c>
      <c r="S100" s="62">
        <f>(Tabela13[[#This Row],[V.LIQ. 25]]-Tabela13[[#This Row],[V.LIQ. 24]])/Tabela13[[#This Row],[V.LIQ. 24]]</f>
        <v>9.352078239608802E-2</v>
      </c>
      <c r="T100" s="87">
        <f>Tabela13[[#This Row],[V.LIQ. 25]]-Tabela13[[#This Row],[V.LIQ. 24]]</f>
        <v>153</v>
      </c>
      <c r="U100" s="88">
        <v>0</v>
      </c>
      <c r="V100" s="60">
        <f>Tabela13[[#This Row],[V.DESC. 24]]-Tabela13[[#This Row],[V.DESC. 25]]</f>
        <v>0</v>
      </c>
      <c r="W100" s="20"/>
      <c r="X100" s="50"/>
      <c r="Y100" t="s">
        <v>4532</v>
      </c>
      <c r="Z100" s="49" t="s">
        <v>3365</v>
      </c>
      <c r="AA100" s="51" t="s">
        <v>3366</v>
      </c>
      <c r="AB100" s="49">
        <v>11913028080</v>
      </c>
      <c r="AC100" s="49" t="s">
        <v>3367</v>
      </c>
      <c r="AD100" s="1"/>
    </row>
    <row r="101" spans="1:30" x14ac:dyDescent="0.25">
      <c r="A101" s="30">
        <v>6809</v>
      </c>
      <c r="B101" t="s">
        <v>3220</v>
      </c>
      <c r="C101" t="s">
        <v>3518</v>
      </c>
      <c r="D101" t="s">
        <v>71</v>
      </c>
      <c r="E101" s="30"/>
      <c r="F101" s="32">
        <v>1636</v>
      </c>
      <c r="G101" s="40">
        <v>0</v>
      </c>
      <c r="H101" s="22">
        <v>0</v>
      </c>
      <c r="I101" s="21">
        <v>-10</v>
      </c>
      <c r="J101" s="35">
        <f>Tabela13[[#This Row],[V.BRUTO 24]]*Tabela13[[#This Row],[% DESC.]]%</f>
        <v>-163.60000000000002</v>
      </c>
      <c r="K101" s="24">
        <f>Tabela13[[#This Row],[V.BRUTO 24]]+J101</f>
        <v>1472.4</v>
      </c>
      <c r="M101" s="79">
        <v>1789</v>
      </c>
      <c r="N101" s="80">
        <v>0</v>
      </c>
      <c r="O101" s="81">
        <v>0</v>
      </c>
      <c r="P101" s="71">
        <f>Tabela13[[#This Row],[V.BRUTO 25]]*Tabela13[[#This Row],[% DESC.25]]%</f>
        <v>-178.9</v>
      </c>
      <c r="Q101" s="56">
        <f>Tabela13[[#This Row],[V.BRUTO 25]]+P101</f>
        <v>1610.1</v>
      </c>
      <c r="R101" s="67">
        <f>Tabela13[[#This Row],[% DESC.]]+Tabela13[[#This Row],[% DIFER.]]</f>
        <v>-10</v>
      </c>
      <c r="S101" s="62">
        <f>(Tabela13[[#This Row],[V.LIQ. 25]]-Tabela13[[#This Row],[V.LIQ. 24]])/Tabela13[[#This Row],[V.LIQ. 24]]</f>
        <v>9.3520782396087895E-2</v>
      </c>
      <c r="T101" s="87">
        <f>Tabela13[[#This Row],[V.LIQ. 25]]-Tabela13[[#This Row],[V.LIQ. 24]]</f>
        <v>137.69999999999982</v>
      </c>
      <c r="U101" s="88">
        <v>0</v>
      </c>
      <c r="V101" s="60">
        <f>Tabela13[[#This Row],[V.DESC. 24]]-Tabela13[[#This Row],[V.DESC. 25]]</f>
        <v>15.299999999999983</v>
      </c>
      <c r="W101" s="20"/>
      <c r="X101" s="50"/>
      <c r="Y101" t="s">
        <v>4530</v>
      </c>
      <c r="Z101" s="49" t="s">
        <v>5404</v>
      </c>
      <c r="AA101" s="51" t="s">
        <v>3221</v>
      </c>
      <c r="AB101" s="49">
        <v>11985750088</v>
      </c>
      <c r="AC101" s="49" t="s">
        <v>3222</v>
      </c>
      <c r="AD101" s="1"/>
    </row>
    <row r="102" spans="1:30" x14ac:dyDescent="0.25">
      <c r="A102" s="30">
        <v>5050</v>
      </c>
      <c r="B102" t="s">
        <v>3227</v>
      </c>
      <c r="C102" t="s">
        <v>3518</v>
      </c>
      <c r="D102" t="s">
        <v>71</v>
      </c>
      <c r="E102" s="30"/>
      <c r="F102" s="32">
        <v>1636</v>
      </c>
      <c r="G102" s="40">
        <v>0</v>
      </c>
      <c r="H102" s="22">
        <v>0</v>
      </c>
      <c r="I102" s="21">
        <v>0</v>
      </c>
      <c r="J102" s="35">
        <f>Tabela13[[#This Row],[V.BRUTO 24]]*Tabela13[[#This Row],[% DESC.]]%</f>
        <v>0</v>
      </c>
      <c r="K102" s="24">
        <f>Tabela13[[#This Row],[V.BRUTO 24]]+J102</f>
        <v>1636</v>
      </c>
      <c r="M102" s="79">
        <v>1789</v>
      </c>
      <c r="N102" s="80">
        <v>0</v>
      </c>
      <c r="O102" s="81">
        <v>0</v>
      </c>
      <c r="P102" s="71">
        <f>Tabela13[[#This Row],[V.BRUTO 25]]*Tabela13[[#This Row],[% DESC.25]]%</f>
        <v>0</v>
      </c>
      <c r="Q102" s="56">
        <f>Tabela13[[#This Row],[V.BRUTO 25]]+P102</f>
        <v>1789</v>
      </c>
      <c r="R102" s="67">
        <f>Tabela13[[#This Row],[% DESC.]]+Tabela13[[#This Row],[% DIFER.]]</f>
        <v>0</v>
      </c>
      <c r="S102" s="62">
        <f>(Tabela13[[#This Row],[V.LIQ. 25]]-Tabela13[[#This Row],[V.LIQ. 24]])/Tabela13[[#This Row],[V.LIQ. 24]]</f>
        <v>9.352078239608802E-2</v>
      </c>
      <c r="T102" s="87">
        <f>Tabela13[[#This Row],[V.LIQ. 25]]-Tabela13[[#This Row],[V.LIQ. 24]]</f>
        <v>153</v>
      </c>
      <c r="U102" s="88">
        <v>0</v>
      </c>
      <c r="V102" s="60">
        <f>Tabela13[[#This Row],[V.DESC. 24]]-Tabela13[[#This Row],[V.DESC. 25]]</f>
        <v>0</v>
      </c>
      <c r="W102" s="20">
        <v>4908</v>
      </c>
      <c r="X102" s="50" t="s">
        <v>4548</v>
      </c>
      <c r="Y102" t="s">
        <v>4532</v>
      </c>
      <c r="Z102" s="49" t="s">
        <v>2473</v>
      </c>
      <c r="AA102" s="51" t="s">
        <v>2474</v>
      </c>
      <c r="AB102" s="49">
        <v>11994214678</v>
      </c>
      <c r="AC102" s="49" t="s">
        <v>2475</v>
      </c>
      <c r="AD102" s="1"/>
    </row>
    <row r="103" spans="1:30" x14ac:dyDescent="0.25">
      <c r="A103" s="30">
        <v>5034</v>
      </c>
      <c r="B103" t="s">
        <v>3376</v>
      </c>
      <c r="C103" t="s">
        <v>3518</v>
      </c>
      <c r="D103" t="s">
        <v>71</v>
      </c>
      <c r="E103" s="30"/>
      <c r="F103" s="32">
        <v>1636</v>
      </c>
      <c r="G103" s="40">
        <v>0</v>
      </c>
      <c r="H103" s="22">
        <v>0</v>
      </c>
      <c r="I103" s="21">
        <v>-10</v>
      </c>
      <c r="J103" s="35">
        <f>Tabela13[[#This Row],[V.BRUTO 24]]*Tabela13[[#This Row],[% DESC.]]%</f>
        <v>-163.60000000000002</v>
      </c>
      <c r="K103" s="24">
        <f>Tabela13[[#This Row],[V.BRUTO 24]]+J103</f>
        <v>1472.4</v>
      </c>
      <c r="M103" s="79">
        <v>1789</v>
      </c>
      <c r="N103" s="80">
        <v>0</v>
      </c>
      <c r="O103" s="81">
        <v>0</v>
      </c>
      <c r="P103" s="71">
        <f>Tabela13[[#This Row],[V.BRUTO 25]]*Tabela13[[#This Row],[% DESC.25]]%</f>
        <v>-178.9</v>
      </c>
      <c r="Q103" s="56">
        <f>Tabela13[[#This Row],[V.BRUTO 25]]+P103</f>
        <v>1610.1</v>
      </c>
      <c r="R103" s="67">
        <f>Tabela13[[#This Row],[% DESC.]]+Tabela13[[#This Row],[% DIFER.]]</f>
        <v>-10</v>
      </c>
      <c r="S103" s="62">
        <f>(Tabela13[[#This Row],[V.LIQ. 25]]-Tabela13[[#This Row],[V.LIQ. 24]])/Tabela13[[#This Row],[V.LIQ. 24]]</f>
        <v>9.3520782396087895E-2</v>
      </c>
      <c r="T103" s="87">
        <f>Tabela13[[#This Row],[V.LIQ. 25]]-Tabela13[[#This Row],[V.LIQ. 24]]</f>
        <v>137.69999999999982</v>
      </c>
      <c r="U103" s="88">
        <v>0</v>
      </c>
      <c r="V103" s="60">
        <f>Tabela13[[#This Row],[V.DESC. 24]]-Tabela13[[#This Row],[V.DESC. 25]]</f>
        <v>15.299999999999983</v>
      </c>
      <c r="W103" s="20"/>
      <c r="X103" s="50"/>
      <c r="Y103" t="s">
        <v>4532</v>
      </c>
      <c r="Z103" s="49" t="s">
        <v>3377</v>
      </c>
      <c r="AA103" s="51" t="s">
        <v>3378</v>
      </c>
      <c r="AB103" s="49">
        <v>11975474660</v>
      </c>
      <c r="AC103" s="49" t="s">
        <v>3379</v>
      </c>
      <c r="AD103" s="1"/>
    </row>
    <row r="104" spans="1:30" x14ac:dyDescent="0.25">
      <c r="A104" s="30">
        <v>7505</v>
      </c>
      <c r="B104" t="s">
        <v>3380</v>
      </c>
      <c r="C104" t="s">
        <v>3518</v>
      </c>
      <c r="D104" t="s">
        <v>71</v>
      </c>
      <c r="E104" s="30"/>
      <c r="F104" s="32">
        <v>1636</v>
      </c>
      <c r="G104" s="40">
        <v>-50</v>
      </c>
      <c r="H104" s="22">
        <v>0</v>
      </c>
      <c r="I104" s="21">
        <v>0</v>
      </c>
      <c r="J104" s="35">
        <f>Tabela13[[#This Row],[V.BRUTO 24]]*Tabela13[[#This Row],[% DESC.]]%</f>
        <v>0</v>
      </c>
      <c r="K104" s="24">
        <f>Tabela13[[#This Row],[V.BRUTO 24]]+J104</f>
        <v>1636</v>
      </c>
      <c r="M104" s="79">
        <v>1789</v>
      </c>
      <c r="N104" s="80">
        <v>-50</v>
      </c>
      <c r="O104" s="81">
        <v>0</v>
      </c>
      <c r="P104" s="71">
        <f>Tabela13[[#This Row],[V.BRUTO 25]]*Tabela13[[#This Row],[% DESC.25]]%</f>
        <v>0</v>
      </c>
      <c r="Q104" s="56">
        <f>Tabela13[[#This Row],[V.BRUTO 25]]+P104</f>
        <v>1789</v>
      </c>
      <c r="R104" s="67">
        <f>Tabela13[[#This Row],[% DESC.]]+Tabela13[[#This Row],[% DIFER.]]</f>
        <v>0</v>
      </c>
      <c r="S104" s="62">
        <f>(Tabela13[[#This Row],[V.LIQ. 25]]-Tabela13[[#This Row],[V.LIQ. 24]])/Tabela13[[#This Row],[V.LIQ. 24]]</f>
        <v>9.352078239608802E-2</v>
      </c>
      <c r="T104" s="87">
        <f>Tabela13[[#This Row],[V.LIQ. 25]]-Tabela13[[#This Row],[V.LIQ. 24]]</f>
        <v>153</v>
      </c>
      <c r="U104" s="88">
        <v>0</v>
      </c>
      <c r="V104" s="60">
        <f>Tabela13[[#This Row],[V.DESC. 24]]-Tabela13[[#This Row],[V.DESC. 25]]</f>
        <v>0</v>
      </c>
      <c r="W104" s="20"/>
      <c r="X104" s="50"/>
      <c r="Y104" t="s">
        <v>4532</v>
      </c>
      <c r="Z104" s="49" t="s">
        <v>3381</v>
      </c>
      <c r="AA104" s="51" t="s">
        <v>3382</v>
      </c>
      <c r="AB104" s="49">
        <v>11998067834</v>
      </c>
      <c r="AC104" s="49" t="s">
        <v>3383</v>
      </c>
      <c r="AD104" s="1"/>
    </row>
    <row r="105" spans="1:30" x14ac:dyDescent="0.25">
      <c r="A105" s="30">
        <v>6148</v>
      </c>
      <c r="B105" t="s">
        <v>3307</v>
      </c>
      <c r="C105" t="s">
        <v>3518</v>
      </c>
      <c r="D105" t="s">
        <v>71</v>
      </c>
      <c r="E105" s="30"/>
      <c r="F105" s="32">
        <v>1636</v>
      </c>
      <c r="G105" s="40">
        <v>-50</v>
      </c>
      <c r="H105" s="22">
        <v>0</v>
      </c>
      <c r="I105" s="21">
        <v>0</v>
      </c>
      <c r="J105" s="35">
        <f>Tabela13[[#This Row],[V.BRUTO 24]]*Tabela13[[#This Row],[% DESC.]]%</f>
        <v>0</v>
      </c>
      <c r="K105" s="24">
        <f>Tabela13[[#This Row],[V.BRUTO 24]]+J105</f>
        <v>1636</v>
      </c>
      <c r="M105" s="79">
        <v>1789</v>
      </c>
      <c r="N105" s="80">
        <v>-50</v>
      </c>
      <c r="O105" s="81">
        <v>0</v>
      </c>
      <c r="P105" s="71">
        <f>Tabela13[[#This Row],[V.BRUTO 25]]*Tabela13[[#This Row],[% DESC.25]]%</f>
        <v>0</v>
      </c>
      <c r="Q105" s="56">
        <f>Tabela13[[#This Row],[V.BRUTO 25]]+P105</f>
        <v>1789</v>
      </c>
      <c r="R105" s="67">
        <f>Tabela13[[#This Row],[% DESC.]]+Tabela13[[#This Row],[% DIFER.]]</f>
        <v>0</v>
      </c>
      <c r="S105" s="62">
        <f>(Tabela13[[#This Row],[V.LIQ. 25]]-Tabela13[[#This Row],[V.LIQ. 24]])/Tabela13[[#This Row],[V.LIQ. 24]]</f>
        <v>9.352078239608802E-2</v>
      </c>
      <c r="T105" s="87">
        <f>Tabela13[[#This Row],[V.LIQ. 25]]-Tabela13[[#This Row],[V.LIQ. 24]]</f>
        <v>153</v>
      </c>
      <c r="U105" s="88">
        <v>0</v>
      </c>
      <c r="V105" s="60">
        <f>Tabela13[[#This Row],[V.DESC. 24]]-Tabela13[[#This Row],[V.DESC. 25]]</f>
        <v>0</v>
      </c>
      <c r="W105" s="20"/>
      <c r="X105" s="50"/>
      <c r="Y105" t="s">
        <v>4528</v>
      </c>
      <c r="Z105" s="49" t="s">
        <v>3308</v>
      </c>
      <c r="AA105" s="51" t="s">
        <v>3309</v>
      </c>
      <c r="AB105" s="49">
        <v>11991913341</v>
      </c>
      <c r="AC105" s="49" t="s">
        <v>3310</v>
      </c>
      <c r="AD105" s="1"/>
    </row>
    <row r="106" spans="1:30" x14ac:dyDescent="0.25">
      <c r="A106" s="30">
        <v>8360</v>
      </c>
      <c r="B106" t="s">
        <v>4437</v>
      </c>
      <c r="C106" t="s">
        <v>3518</v>
      </c>
      <c r="D106" t="s">
        <v>16</v>
      </c>
      <c r="E106" s="30"/>
      <c r="F106" s="32">
        <v>1636</v>
      </c>
      <c r="G106" s="40">
        <v>0</v>
      </c>
      <c r="H106" s="22">
        <v>0</v>
      </c>
      <c r="I106" s="21">
        <v>-4.99</v>
      </c>
      <c r="J106" s="35">
        <f>Tabela13[[#This Row],[V.BRUTO 24]]*Tabela13[[#This Row],[% DESC.]]%</f>
        <v>-81.636399999999995</v>
      </c>
      <c r="K106" s="24">
        <f>Tabela13[[#This Row],[V.BRUTO 24]]+J106</f>
        <v>1554.3635999999999</v>
      </c>
      <c r="M106" s="79">
        <v>1789</v>
      </c>
      <c r="N106" s="80">
        <v>0</v>
      </c>
      <c r="O106" s="81">
        <v>0</v>
      </c>
      <c r="P106" s="71">
        <f>Tabela13[[#This Row],[V.BRUTO 25]]*Tabela13[[#This Row],[% DESC.25]]%</f>
        <v>-89.271100000000004</v>
      </c>
      <c r="Q106" s="56">
        <f>Tabela13[[#This Row],[V.BRUTO 25]]+P106</f>
        <v>1699.7289000000001</v>
      </c>
      <c r="R106" s="67">
        <f>Tabela13[[#This Row],[% DESC.]]+Tabela13[[#This Row],[% DIFER.]]</f>
        <v>-4.99</v>
      </c>
      <c r="S106" s="62">
        <f>(Tabela13[[#This Row],[V.LIQ. 25]]-Tabela13[[#This Row],[V.LIQ. 24]])/Tabela13[[#This Row],[V.LIQ. 24]]</f>
        <v>9.3520782396088131E-2</v>
      </c>
      <c r="T106" s="87">
        <f>Tabela13[[#This Row],[V.LIQ. 25]]-Tabela13[[#This Row],[V.LIQ. 24]]</f>
        <v>145.36530000000016</v>
      </c>
      <c r="U106" s="88">
        <v>0</v>
      </c>
      <c r="V106" s="60">
        <f>Tabela13[[#This Row],[V.DESC. 24]]-Tabela13[[#This Row],[V.DESC. 25]]</f>
        <v>7.6347000000000094</v>
      </c>
      <c r="W106" s="20"/>
      <c r="X106" s="50"/>
      <c r="Y106" t="s">
        <v>4532</v>
      </c>
      <c r="Z106" s="49" t="s">
        <v>5405</v>
      </c>
      <c r="AA106" s="51" t="s">
        <v>5406</v>
      </c>
      <c r="AB106" s="49">
        <v>11940706715</v>
      </c>
      <c r="AC106" s="49" t="s">
        <v>5407</v>
      </c>
      <c r="AD106" s="1"/>
    </row>
    <row r="107" spans="1:30" x14ac:dyDescent="0.25">
      <c r="A107" s="30">
        <v>4836</v>
      </c>
      <c r="B107" t="s">
        <v>3240</v>
      </c>
      <c r="C107" t="s">
        <v>3518</v>
      </c>
      <c r="D107" t="s">
        <v>71</v>
      </c>
      <c r="E107" s="30"/>
      <c r="F107" s="32">
        <v>1636</v>
      </c>
      <c r="G107" s="40">
        <v>0</v>
      </c>
      <c r="H107" s="22">
        <v>0</v>
      </c>
      <c r="I107" s="21">
        <v>-15</v>
      </c>
      <c r="J107" s="35">
        <f>Tabela13[[#This Row],[V.BRUTO 24]]*Tabela13[[#This Row],[% DESC.]]%</f>
        <v>-245.39999999999998</v>
      </c>
      <c r="K107" s="24">
        <f>Tabela13[[#This Row],[V.BRUTO 24]]+J107</f>
        <v>1390.6</v>
      </c>
      <c r="M107" s="79">
        <v>1789</v>
      </c>
      <c r="N107" s="80">
        <v>0</v>
      </c>
      <c r="O107" s="81">
        <v>0</v>
      </c>
      <c r="P107" s="71">
        <f>Tabela13[[#This Row],[V.BRUTO 25]]*Tabela13[[#This Row],[% DESC.25]]%</f>
        <v>-268.34999999999997</v>
      </c>
      <c r="Q107" s="56">
        <f>Tabela13[[#This Row],[V.BRUTO 25]]+P107</f>
        <v>1520.65</v>
      </c>
      <c r="R107" s="67">
        <f>Tabela13[[#This Row],[% DESC.]]+Tabela13[[#This Row],[% DIFER.]]</f>
        <v>-15</v>
      </c>
      <c r="S107" s="62">
        <f>(Tabela13[[#This Row],[V.LIQ. 25]]-Tabela13[[#This Row],[V.LIQ. 24]])/Tabela13[[#This Row],[V.LIQ. 24]]</f>
        <v>9.3520782396088159E-2</v>
      </c>
      <c r="T107" s="87">
        <f>Tabela13[[#This Row],[V.LIQ. 25]]-Tabela13[[#This Row],[V.LIQ. 24]]</f>
        <v>130.05000000000018</v>
      </c>
      <c r="U107" s="88">
        <v>0</v>
      </c>
      <c r="V107" s="60">
        <f>Tabela13[[#This Row],[V.DESC. 24]]-Tabela13[[#This Row],[V.DESC. 25]]</f>
        <v>22.949999999999989</v>
      </c>
      <c r="W107" s="20"/>
      <c r="X107" s="50"/>
      <c r="Y107" t="s">
        <v>4531</v>
      </c>
      <c r="Z107" s="49" t="s">
        <v>917</v>
      </c>
      <c r="AA107" s="51" t="s">
        <v>918</v>
      </c>
      <c r="AB107" s="49">
        <v>11997636446</v>
      </c>
      <c r="AC107" s="49" t="s">
        <v>919</v>
      </c>
      <c r="AD107" s="1"/>
    </row>
    <row r="108" spans="1:30" x14ac:dyDescent="0.25">
      <c r="A108" s="30">
        <v>4050</v>
      </c>
      <c r="B108" t="s">
        <v>3400</v>
      </c>
      <c r="C108" t="s">
        <v>3518</v>
      </c>
      <c r="D108" t="s">
        <v>71</v>
      </c>
      <c r="E108" s="30"/>
      <c r="F108" s="32">
        <v>1636</v>
      </c>
      <c r="G108" s="40">
        <v>-50</v>
      </c>
      <c r="H108" s="22">
        <v>0</v>
      </c>
      <c r="I108" s="21">
        <v>0</v>
      </c>
      <c r="J108" s="35">
        <f>Tabela13[[#This Row],[V.BRUTO 24]]*Tabela13[[#This Row],[% DESC.]]%</f>
        <v>0</v>
      </c>
      <c r="K108" s="24">
        <f>Tabela13[[#This Row],[V.BRUTO 24]]+J108</f>
        <v>1636</v>
      </c>
      <c r="M108" s="79">
        <v>1789</v>
      </c>
      <c r="N108" s="80">
        <v>-50</v>
      </c>
      <c r="O108" s="81">
        <v>0</v>
      </c>
      <c r="P108" s="71">
        <f>Tabela13[[#This Row],[V.BRUTO 25]]*Tabela13[[#This Row],[% DESC.25]]%</f>
        <v>0</v>
      </c>
      <c r="Q108" s="56">
        <f>Tabela13[[#This Row],[V.BRUTO 25]]+P108</f>
        <v>1789</v>
      </c>
      <c r="R108" s="67">
        <f>Tabela13[[#This Row],[% DESC.]]+Tabela13[[#This Row],[% DIFER.]]</f>
        <v>0</v>
      </c>
      <c r="S108" s="62">
        <f>(Tabela13[[#This Row],[V.LIQ. 25]]-Tabela13[[#This Row],[V.LIQ. 24]])/Tabela13[[#This Row],[V.LIQ. 24]]</f>
        <v>9.352078239608802E-2</v>
      </c>
      <c r="T108" s="87">
        <f>Tabela13[[#This Row],[V.LIQ. 25]]-Tabela13[[#This Row],[V.LIQ. 24]]</f>
        <v>153</v>
      </c>
      <c r="U108" s="88">
        <v>0</v>
      </c>
      <c r="V108" s="60">
        <f>Tabela13[[#This Row],[V.DESC. 24]]-Tabela13[[#This Row],[V.DESC. 25]]</f>
        <v>0</v>
      </c>
      <c r="W108" s="20"/>
      <c r="X108" s="50"/>
      <c r="Y108" t="s">
        <v>4532</v>
      </c>
      <c r="Z108" s="49" t="s">
        <v>3401</v>
      </c>
      <c r="AA108" s="51" t="s">
        <v>3402</v>
      </c>
      <c r="AB108" s="49">
        <v>11977358431</v>
      </c>
      <c r="AC108" s="49" t="s">
        <v>5408</v>
      </c>
      <c r="AD108" s="1"/>
    </row>
    <row r="109" spans="1:30" x14ac:dyDescent="0.25">
      <c r="A109" s="30">
        <v>4813</v>
      </c>
      <c r="B109" t="s">
        <v>3241</v>
      </c>
      <c r="C109" t="s">
        <v>3518</v>
      </c>
      <c r="D109" t="s">
        <v>71</v>
      </c>
      <c r="E109" s="30"/>
      <c r="F109" s="32">
        <v>1636</v>
      </c>
      <c r="G109" s="40">
        <v>0</v>
      </c>
      <c r="H109" s="22">
        <v>0</v>
      </c>
      <c r="I109" s="21">
        <v>-15</v>
      </c>
      <c r="J109" s="35">
        <f>Tabela13[[#This Row],[V.BRUTO 24]]*Tabela13[[#This Row],[% DESC.]]%</f>
        <v>-245.39999999999998</v>
      </c>
      <c r="K109" s="24">
        <f>Tabela13[[#This Row],[V.BRUTO 24]]+J109</f>
        <v>1390.6</v>
      </c>
      <c r="M109" s="79">
        <v>1789</v>
      </c>
      <c r="N109" s="80">
        <v>0</v>
      </c>
      <c r="O109" s="81">
        <v>0</v>
      </c>
      <c r="P109" s="71">
        <f>Tabela13[[#This Row],[V.BRUTO 25]]*Tabela13[[#This Row],[% DESC.25]]%</f>
        <v>-268.34999999999997</v>
      </c>
      <c r="Q109" s="56">
        <f>Tabela13[[#This Row],[V.BRUTO 25]]+P109</f>
        <v>1520.65</v>
      </c>
      <c r="R109" s="67">
        <f>Tabela13[[#This Row],[% DESC.]]+Tabela13[[#This Row],[% DIFER.]]</f>
        <v>-15</v>
      </c>
      <c r="S109" s="62">
        <f>(Tabela13[[#This Row],[V.LIQ. 25]]-Tabela13[[#This Row],[V.LIQ. 24]])/Tabela13[[#This Row],[V.LIQ. 24]]</f>
        <v>9.3520782396088159E-2</v>
      </c>
      <c r="T109" s="87">
        <f>Tabela13[[#This Row],[V.LIQ. 25]]-Tabela13[[#This Row],[V.LIQ. 24]]</f>
        <v>130.05000000000018</v>
      </c>
      <c r="U109" s="88">
        <v>0</v>
      </c>
      <c r="V109" s="60">
        <f>Tabela13[[#This Row],[V.DESC. 24]]-Tabela13[[#This Row],[V.DESC. 25]]</f>
        <v>22.949999999999989</v>
      </c>
      <c r="W109" s="20">
        <v>1636</v>
      </c>
      <c r="X109" s="54">
        <v>45505</v>
      </c>
      <c r="Y109" t="s">
        <v>4532</v>
      </c>
      <c r="Z109" s="49" t="s">
        <v>3242</v>
      </c>
      <c r="AA109" s="51" t="s">
        <v>3243</v>
      </c>
      <c r="AB109" s="49">
        <v>11974283982</v>
      </c>
      <c r="AC109" s="49" t="s">
        <v>3244</v>
      </c>
      <c r="AD109" s="1"/>
    </row>
    <row r="110" spans="1:30" x14ac:dyDescent="0.25">
      <c r="A110" s="30">
        <v>8500</v>
      </c>
      <c r="B110" t="s">
        <v>4438</v>
      </c>
      <c r="C110" t="s">
        <v>3518</v>
      </c>
      <c r="D110" t="s">
        <v>16</v>
      </c>
      <c r="E110" s="30"/>
      <c r="F110" s="32">
        <v>1636</v>
      </c>
      <c r="G110" s="40">
        <v>0</v>
      </c>
      <c r="H110" s="22">
        <v>0</v>
      </c>
      <c r="I110" s="21">
        <v>0</v>
      </c>
      <c r="J110" s="35">
        <f>Tabela13[[#This Row],[V.BRUTO 24]]*Tabela13[[#This Row],[% DESC.]]%</f>
        <v>0</v>
      </c>
      <c r="K110" s="24">
        <f>Tabela13[[#This Row],[V.BRUTO 24]]+J110</f>
        <v>1636</v>
      </c>
      <c r="M110" s="79">
        <v>1789</v>
      </c>
      <c r="N110" s="80">
        <v>0</v>
      </c>
      <c r="O110" s="81">
        <v>0</v>
      </c>
      <c r="P110" s="71">
        <f>Tabela13[[#This Row],[V.BRUTO 25]]*Tabela13[[#This Row],[% DESC.25]]%</f>
        <v>0</v>
      </c>
      <c r="Q110" s="56">
        <f>Tabela13[[#This Row],[V.BRUTO 25]]+P110</f>
        <v>1789</v>
      </c>
      <c r="R110" s="67">
        <f>Tabela13[[#This Row],[% DESC.]]+Tabela13[[#This Row],[% DIFER.]]</f>
        <v>0</v>
      </c>
      <c r="S110" s="62">
        <f>(Tabela13[[#This Row],[V.LIQ. 25]]-Tabela13[[#This Row],[V.LIQ. 24]])/Tabela13[[#This Row],[V.LIQ. 24]]</f>
        <v>9.352078239608802E-2</v>
      </c>
      <c r="T110" s="87">
        <f>Tabela13[[#This Row],[V.LIQ. 25]]-Tabela13[[#This Row],[V.LIQ. 24]]</f>
        <v>153</v>
      </c>
      <c r="U110" s="88">
        <v>0</v>
      </c>
      <c r="V110" s="60">
        <f>Tabela13[[#This Row],[V.DESC. 24]]-Tabela13[[#This Row],[V.DESC. 25]]</f>
        <v>0</v>
      </c>
      <c r="W110" s="20"/>
      <c r="X110" s="50"/>
      <c r="Y110" t="s">
        <v>4533</v>
      </c>
      <c r="Z110" s="49" t="s">
        <v>5409</v>
      </c>
      <c r="AA110" s="51" t="s">
        <v>5410</v>
      </c>
      <c r="AB110" s="49">
        <v>11947318367</v>
      </c>
      <c r="AC110" s="49" t="s">
        <v>5411</v>
      </c>
      <c r="AD110" s="1"/>
    </row>
    <row r="111" spans="1:30" x14ac:dyDescent="0.25">
      <c r="A111" s="30">
        <v>7702</v>
      </c>
      <c r="B111" t="s">
        <v>3408</v>
      </c>
      <c r="C111" t="s">
        <v>3518</v>
      </c>
      <c r="D111" t="s">
        <v>71</v>
      </c>
      <c r="E111" s="30"/>
      <c r="F111" s="32">
        <v>1636</v>
      </c>
      <c r="G111" s="40">
        <v>0</v>
      </c>
      <c r="H111" s="22">
        <v>0</v>
      </c>
      <c r="I111" s="21">
        <v>-10</v>
      </c>
      <c r="J111" s="35">
        <f>Tabela13[[#This Row],[V.BRUTO 24]]*Tabela13[[#This Row],[% DESC.]]%</f>
        <v>-163.60000000000002</v>
      </c>
      <c r="K111" s="24">
        <f>Tabela13[[#This Row],[V.BRUTO 24]]+J111</f>
        <v>1472.4</v>
      </c>
      <c r="M111" s="79">
        <v>1789</v>
      </c>
      <c r="N111" s="80">
        <v>0</v>
      </c>
      <c r="O111" s="81">
        <v>0</v>
      </c>
      <c r="P111" s="71">
        <f>Tabela13[[#This Row],[V.BRUTO 25]]*Tabela13[[#This Row],[% DESC.25]]%</f>
        <v>-178.9</v>
      </c>
      <c r="Q111" s="56">
        <f>Tabela13[[#This Row],[V.BRUTO 25]]+P111</f>
        <v>1610.1</v>
      </c>
      <c r="R111" s="67">
        <f>Tabela13[[#This Row],[% DESC.]]+Tabela13[[#This Row],[% DIFER.]]</f>
        <v>-10</v>
      </c>
      <c r="S111" s="62">
        <f>(Tabela13[[#This Row],[V.LIQ. 25]]-Tabela13[[#This Row],[V.LIQ. 24]])/Tabela13[[#This Row],[V.LIQ. 24]]</f>
        <v>9.3520782396087895E-2</v>
      </c>
      <c r="T111" s="87">
        <f>Tabela13[[#This Row],[V.LIQ. 25]]-Tabela13[[#This Row],[V.LIQ. 24]]</f>
        <v>137.69999999999982</v>
      </c>
      <c r="U111" s="88">
        <v>0</v>
      </c>
      <c r="V111" s="60">
        <f>Tabela13[[#This Row],[V.DESC. 24]]-Tabela13[[#This Row],[V.DESC. 25]]</f>
        <v>15.299999999999983</v>
      </c>
      <c r="W111" s="20"/>
      <c r="X111" s="50"/>
      <c r="Y111" t="s">
        <v>4530</v>
      </c>
      <c r="Z111" s="49" t="s">
        <v>3409</v>
      </c>
      <c r="AA111" s="51" t="s">
        <v>3410</v>
      </c>
      <c r="AB111" s="49">
        <v>11943003841</v>
      </c>
      <c r="AC111" s="49" t="s">
        <v>3411</v>
      </c>
      <c r="AD111" s="1"/>
    </row>
    <row r="112" spans="1:30" x14ac:dyDescent="0.25">
      <c r="A112" s="30">
        <v>8040</v>
      </c>
      <c r="B112" t="s">
        <v>3412</v>
      </c>
      <c r="C112" t="s">
        <v>3518</v>
      </c>
      <c r="D112" t="s">
        <v>71</v>
      </c>
      <c r="E112" s="30"/>
      <c r="F112" s="32">
        <v>1636</v>
      </c>
      <c r="G112" s="40">
        <v>0</v>
      </c>
      <c r="H112" s="22">
        <v>0</v>
      </c>
      <c r="I112" s="21">
        <v>-5</v>
      </c>
      <c r="J112" s="35">
        <f>Tabela13[[#This Row],[V.BRUTO 24]]*Tabela13[[#This Row],[% DESC.]]%</f>
        <v>-81.800000000000011</v>
      </c>
      <c r="K112" s="24">
        <f>Tabela13[[#This Row],[V.BRUTO 24]]+J112</f>
        <v>1554.2</v>
      </c>
      <c r="M112" s="79">
        <v>1789</v>
      </c>
      <c r="N112" s="80">
        <v>0</v>
      </c>
      <c r="O112" s="81">
        <v>0</v>
      </c>
      <c r="P112" s="71">
        <f>Tabela13[[#This Row],[V.BRUTO 25]]*Tabela13[[#This Row],[% DESC.25]]%</f>
        <v>-89.45</v>
      </c>
      <c r="Q112" s="56">
        <f>Tabela13[[#This Row],[V.BRUTO 25]]+P112</f>
        <v>1699.55</v>
      </c>
      <c r="R112" s="67">
        <f>Tabela13[[#This Row],[% DESC.]]+Tabela13[[#This Row],[% DIFER.]]</f>
        <v>-5</v>
      </c>
      <c r="S112" s="62">
        <f>(Tabela13[[#This Row],[V.LIQ. 25]]-Tabela13[[#This Row],[V.LIQ. 24]])/Tabela13[[#This Row],[V.LIQ. 24]]</f>
        <v>9.3520782396087965E-2</v>
      </c>
      <c r="T112" s="87">
        <f>Tabela13[[#This Row],[V.LIQ. 25]]-Tabela13[[#This Row],[V.LIQ. 24]]</f>
        <v>145.34999999999991</v>
      </c>
      <c r="U112" s="88">
        <v>0</v>
      </c>
      <c r="V112" s="60">
        <f>Tabela13[[#This Row],[V.DESC. 24]]-Tabela13[[#This Row],[V.DESC. 25]]</f>
        <v>7.6499999999999915</v>
      </c>
      <c r="W112" s="20"/>
      <c r="X112" s="50"/>
      <c r="Y112" t="s">
        <v>4531</v>
      </c>
      <c r="Z112" s="49" t="s">
        <v>3413</v>
      </c>
      <c r="AA112" s="51" t="s">
        <v>3414</v>
      </c>
      <c r="AB112" s="49">
        <v>11983804201</v>
      </c>
      <c r="AC112" s="49" t="s">
        <v>5412</v>
      </c>
      <c r="AD112" s="1"/>
    </row>
    <row r="113" spans="1:30" x14ac:dyDescent="0.25">
      <c r="A113" s="30">
        <v>8325</v>
      </c>
      <c r="B113" t="s">
        <v>4439</v>
      </c>
      <c r="C113" t="s">
        <v>3518</v>
      </c>
      <c r="D113" t="s">
        <v>16</v>
      </c>
      <c r="E113" s="30"/>
      <c r="F113" s="32">
        <v>1636</v>
      </c>
      <c r="G113" s="40">
        <v>0</v>
      </c>
      <c r="H113" s="22">
        <v>0</v>
      </c>
      <c r="I113" s="21">
        <v>-4.9000000000000004</v>
      </c>
      <c r="J113" s="35">
        <f>Tabela13[[#This Row],[V.BRUTO 24]]*Tabela13[[#This Row],[% DESC.]]%</f>
        <v>-80.164000000000001</v>
      </c>
      <c r="K113" s="24">
        <f>Tabela13[[#This Row],[V.BRUTO 24]]+J113</f>
        <v>1555.836</v>
      </c>
      <c r="M113" s="79">
        <v>1789</v>
      </c>
      <c r="N113" s="80">
        <v>0</v>
      </c>
      <c r="O113" s="81">
        <v>0</v>
      </c>
      <c r="P113" s="71">
        <f>Tabela13[[#This Row],[V.BRUTO 25]]*Tabela13[[#This Row],[% DESC.25]]%</f>
        <v>-87.661000000000001</v>
      </c>
      <c r="Q113" s="56">
        <f>Tabela13[[#This Row],[V.BRUTO 25]]+P113</f>
        <v>1701.3389999999999</v>
      </c>
      <c r="R113" s="67">
        <f>Tabela13[[#This Row],[% DESC.]]+Tabela13[[#This Row],[% DIFER.]]</f>
        <v>-4.9000000000000004</v>
      </c>
      <c r="S113" s="62">
        <f>(Tabela13[[#This Row],[V.LIQ. 25]]-Tabela13[[#This Row],[V.LIQ. 24]])/Tabela13[[#This Row],[V.LIQ. 24]]</f>
        <v>9.3520782396087979E-2</v>
      </c>
      <c r="T113" s="87">
        <f>Tabela13[[#This Row],[V.LIQ. 25]]-Tabela13[[#This Row],[V.LIQ. 24]]</f>
        <v>145.50299999999993</v>
      </c>
      <c r="U113" s="88">
        <v>0</v>
      </c>
      <c r="V113" s="60">
        <f>Tabela13[[#This Row],[V.DESC. 24]]-Tabela13[[#This Row],[V.DESC. 25]]</f>
        <v>7.4969999999999999</v>
      </c>
      <c r="W113" s="20"/>
      <c r="X113" s="50"/>
      <c r="Y113" t="s">
        <v>4532</v>
      </c>
      <c r="Z113" s="49" t="s">
        <v>5413</v>
      </c>
      <c r="AA113" s="51" t="s">
        <v>5414</v>
      </c>
      <c r="AB113" s="49">
        <v>11989113377</v>
      </c>
      <c r="AC113" s="49" t="s">
        <v>5415</v>
      </c>
      <c r="AD113" s="1"/>
    </row>
    <row r="114" spans="1:30" x14ac:dyDescent="0.25">
      <c r="A114" s="30">
        <v>8185</v>
      </c>
      <c r="B114" t="s">
        <v>3250</v>
      </c>
      <c r="C114" t="s">
        <v>3518</v>
      </c>
      <c r="D114" t="s">
        <v>71</v>
      </c>
      <c r="E114" s="30"/>
      <c r="F114" s="32">
        <v>1636</v>
      </c>
      <c r="G114" s="40">
        <v>0</v>
      </c>
      <c r="H114" s="22">
        <v>0</v>
      </c>
      <c r="I114" s="21">
        <v>-5</v>
      </c>
      <c r="J114" s="35">
        <f>Tabela13[[#This Row],[V.BRUTO 24]]*Tabela13[[#This Row],[% DESC.]]%</f>
        <v>-81.800000000000011</v>
      </c>
      <c r="K114" s="24">
        <f>Tabela13[[#This Row],[V.BRUTO 24]]+J114</f>
        <v>1554.2</v>
      </c>
      <c r="M114" s="79">
        <v>1789</v>
      </c>
      <c r="N114" s="80">
        <v>0</v>
      </c>
      <c r="O114" s="81">
        <v>0</v>
      </c>
      <c r="P114" s="71">
        <f>Tabela13[[#This Row],[V.BRUTO 25]]*Tabela13[[#This Row],[% DESC.25]]%</f>
        <v>-89.45</v>
      </c>
      <c r="Q114" s="56">
        <f>Tabela13[[#This Row],[V.BRUTO 25]]+P114</f>
        <v>1699.55</v>
      </c>
      <c r="R114" s="67">
        <f>Tabela13[[#This Row],[% DESC.]]+Tabela13[[#This Row],[% DIFER.]]</f>
        <v>-5</v>
      </c>
      <c r="S114" s="62">
        <f>(Tabela13[[#This Row],[V.LIQ. 25]]-Tabela13[[#This Row],[V.LIQ. 24]])/Tabela13[[#This Row],[V.LIQ. 24]]</f>
        <v>9.3520782396087965E-2</v>
      </c>
      <c r="T114" s="87">
        <f>Tabela13[[#This Row],[V.LIQ. 25]]-Tabela13[[#This Row],[V.LIQ. 24]]</f>
        <v>145.34999999999991</v>
      </c>
      <c r="U114" s="88">
        <v>0</v>
      </c>
      <c r="V114" s="60">
        <f>Tabela13[[#This Row],[V.DESC. 24]]-Tabela13[[#This Row],[V.DESC. 25]]</f>
        <v>7.6499999999999915</v>
      </c>
      <c r="W114" s="20"/>
      <c r="X114" s="50"/>
      <c r="Y114" t="s">
        <v>4528</v>
      </c>
      <c r="Z114" s="49" t="s">
        <v>3251</v>
      </c>
      <c r="AA114" s="51" t="s">
        <v>3252</v>
      </c>
      <c r="AB114" s="49">
        <v>11987819296</v>
      </c>
      <c r="AC114" s="49" t="s">
        <v>3253</v>
      </c>
      <c r="AD114" s="1"/>
    </row>
    <row r="115" spans="1:30" x14ac:dyDescent="0.25">
      <c r="A115" s="30">
        <v>8353</v>
      </c>
      <c r="B115" t="s">
        <v>4440</v>
      </c>
      <c r="C115" t="s">
        <v>3518</v>
      </c>
      <c r="D115" t="s">
        <v>16</v>
      </c>
      <c r="E115" s="30"/>
      <c r="F115" s="32">
        <v>1636</v>
      </c>
      <c r="G115" s="40">
        <v>0</v>
      </c>
      <c r="H115" s="22">
        <v>0</v>
      </c>
      <c r="I115" s="21">
        <v>-4.99</v>
      </c>
      <c r="J115" s="35">
        <f>Tabela13[[#This Row],[V.BRUTO 24]]*Tabela13[[#This Row],[% DESC.]]%</f>
        <v>-81.636399999999995</v>
      </c>
      <c r="K115" s="24">
        <f>Tabela13[[#This Row],[V.BRUTO 24]]+J115</f>
        <v>1554.3635999999999</v>
      </c>
      <c r="M115" s="79">
        <v>1789</v>
      </c>
      <c r="N115" s="80">
        <v>0</v>
      </c>
      <c r="O115" s="81">
        <v>0</v>
      </c>
      <c r="P115" s="71">
        <f>Tabela13[[#This Row],[V.BRUTO 25]]*Tabela13[[#This Row],[% DESC.25]]%</f>
        <v>-89.271100000000004</v>
      </c>
      <c r="Q115" s="56">
        <f>Tabela13[[#This Row],[V.BRUTO 25]]+P115</f>
        <v>1699.7289000000001</v>
      </c>
      <c r="R115" s="67">
        <f>Tabela13[[#This Row],[% DESC.]]+Tabela13[[#This Row],[% DIFER.]]</f>
        <v>-4.99</v>
      </c>
      <c r="S115" s="62">
        <f>(Tabela13[[#This Row],[V.LIQ. 25]]-Tabela13[[#This Row],[V.LIQ. 24]])/Tabela13[[#This Row],[V.LIQ. 24]]</f>
        <v>9.3520782396088131E-2</v>
      </c>
      <c r="T115" s="87">
        <f>Tabela13[[#This Row],[V.LIQ. 25]]-Tabela13[[#This Row],[V.LIQ. 24]]</f>
        <v>145.36530000000016</v>
      </c>
      <c r="U115" s="88">
        <v>0</v>
      </c>
      <c r="V115" s="60">
        <f>Tabela13[[#This Row],[V.DESC. 24]]-Tabela13[[#This Row],[V.DESC. 25]]</f>
        <v>7.6347000000000094</v>
      </c>
      <c r="W115" s="20"/>
      <c r="X115" s="50"/>
      <c r="Y115" t="s">
        <v>4532</v>
      </c>
      <c r="Z115" s="49" t="s">
        <v>4982</v>
      </c>
      <c r="AA115" s="51" t="s">
        <v>4983</v>
      </c>
      <c r="AB115" s="49">
        <v>11985985362</v>
      </c>
      <c r="AC115" s="49" t="s">
        <v>4984</v>
      </c>
      <c r="AD115" s="1"/>
    </row>
    <row r="116" spans="1:30" x14ac:dyDescent="0.25">
      <c r="A116" s="30">
        <v>5020</v>
      </c>
      <c r="B116" t="s">
        <v>3258</v>
      </c>
      <c r="C116" t="s">
        <v>3518</v>
      </c>
      <c r="D116" t="s">
        <v>71</v>
      </c>
      <c r="E116" s="30"/>
      <c r="F116" s="32">
        <v>1636</v>
      </c>
      <c r="G116" s="40">
        <v>-50</v>
      </c>
      <c r="H116" s="22">
        <v>0</v>
      </c>
      <c r="I116" s="21">
        <v>0</v>
      </c>
      <c r="J116" s="35">
        <f>Tabela13[[#This Row],[V.BRUTO 24]]*Tabela13[[#This Row],[% DESC.]]%</f>
        <v>0</v>
      </c>
      <c r="K116" s="24">
        <f>Tabela13[[#This Row],[V.BRUTO 24]]+J116</f>
        <v>1636</v>
      </c>
      <c r="M116" s="79">
        <v>1789</v>
      </c>
      <c r="N116" s="80">
        <v>-50</v>
      </c>
      <c r="O116" s="81">
        <v>0</v>
      </c>
      <c r="P116" s="71">
        <f>Tabela13[[#This Row],[V.BRUTO 25]]*Tabela13[[#This Row],[% DESC.25]]%</f>
        <v>0</v>
      </c>
      <c r="Q116" s="56">
        <f>Tabela13[[#This Row],[V.BRUTO 25]]+P116</f>
        <v>1789</v>
      </c>
      <c r="R116" s="67">
        <f>Tabela13[[#This Row],[% DESC.]]+Tabela13[[#This Row],[% DIFER.]]</f>
        <v>0</v>
      </c>
      <c r="S116" s="62">
        <f>(Tabela13[[#This Row],[V.LIQ. 25]]-Tabela13[[#This Row],[V.LIQ. 24]])/Tabela13[[#This Row],[V.LIQ. 24]]</f>
        <v>9.352078239608802E-2</v>
      </c>
      <c r="T116" s="87">
        <f>Tabela13[[#This Row],[V.LIQ. 25]]-Tabela13[[#This Row],[V.LIQ. 24]]</f>
        <v>153</v>
      </c>
      <c r="U116" s="88">
        <v>0</v>
      </c>
      <c r="V116" s="60">
        <f>Tabela13[[#This Row],[V.DESC. 24]]-Tabela13[[#This Row],[V.DESC. 25]]</f>
        <v>0</v>
      </c>
      <c r="W116" s="20"/>
      <c r="X116" s="50"/>
      <c r="Y116" t="s">
        <v>4532</v>
      </c>
      <c r="Z116" s="49" t="s">
        <v>3259</v>
      </c>
      <c r="AA116" s="51" t="s">
        <v>3260</v>
      </c>
      <c r="AB116" s="49">
        <v>11987258534</v>
      </c>
      <c r="AC116" s="49" t="s">
        <v>3261</v>
      </c>
      <c r="AD116" s="1"/>
    </row>
    <row r="117" spans="1:30" x14ac:dyDescent="0.25">
      <c r="A117" s="30">
        <v>6705</v>
      </c>
      <c r="B117" t="s">
        <v>3271</v>
      </c>
      <c r="C117" t="s">
        <v>3518</v>
      </c>
      <c r="D117" t="s">
        <v>71</v>
      </c>
      <c r="E117" s="30"/>
      <c r="F117" s="32">
        <v>1636</v>
      </c>
      <c r="G117" s="40">
        <v>0</v>
      </c>
      <c r="H117" s="22">
        <v>0</v>
      </c>
      <c r="I117" s="21">
        <v>-10</v>
      </c>
      <c r="J117" s="35">
        <f>Tabela13[[#This Row],[V.BRUTO 24]]*Tabela13[[#This Row],[% DESC.]]%</f>
        <v>-163.60000000000002</v>
      </c>
      <c r="K117" s="24">
        <f>Tabela13[[#This Row],[V.BRUTO 24]]+J117</f>
        <v>1472.4</v>
      </c>
      <c r="M117" s="79">
        <v>1789</v>
      </c>
      <c r="N117" s="80">
        <v>0</v>
      </c>
      <c r="O117" s="81">
        <v>0</v>
      </c>
      <c r="P117" s="71">
        <f>Tabela13[[#This Row],[V.BRUTO 25]]*Tabela13[[#This Row],[% DESC.25]]%</f>
        <v>-178.9</v>
      </c>
      <c r="Q117" s="56">
        <f>Tabela13[[#This Row],[V.BRUTO 25]]+P117</f>
        <v>1610.1</v>
      </c>
      <c r="R117" s="67">
        <f>Tabela13[[#This Row],[% DESC.]]+Tabela13[[#This Row],[% DIFER.]]</f>
        <v>-10</v>
      </c>
      <c r="S117" s="62">
        <f>(Tabela13[[#This Row],[V.LIQ. 25]]-Tabela13[[#This Row],[V.LIQ. 24]])/Tabela13[[#This Row],[V.LIQ. 24]]</f>
        <v>9.3520782396087895E-2</v>
      </c>
      <c r="T117" s="87">
        <f>Tabela13[[#This Row],[V.LIQ. 25]]-Tabela13[[#This Row],[V.LIQ. 24]]</f>
        <v>137.69999999999982</v>
      </c>
      <c r="U117" s="88">
        <v>0</v>
      </c>
      <c r="V117" s="60">
        <f>Tabela13[[#This Row],[V.DESC. 24]]-Tabela13[[#This Row],[V.DESC. 25]]</f>
        <v>15.299999999999983</v>
      </c>
      <c r="W117" s="20"/>
      <c r="X117" s="50"/>
      <c r="Y117" t="s">
        <v>4532</v>
      </c>
      <c r="Z117" s="49" t="s">
        <v>3272</v>
      </c>
      <c r="AA117" s="51" t="s">
        <v>3273</v>
      </c>
      <c r="AB117" s="49">
        <v>11983515962</v>
      </c>
      <c r="AC117" s="49" t="s">
        <v>5416</v>
      </c>
      <c r="AD117" s="1"/>
    </row>
    <row r="118" spans="1:30" x14ac:dyDescent="0.25">
      <c r="A118" s="30">
        <v>8358</v>
      </c>
      <c r="B118" t="s">
        <v>4441</v>
      </c>
      <c r="C118" t="s">
        <v>3518</v>
      </c>
      <c r="D118" t="s">
        <v>16</v>
      </c>
      <c r="E118" s="30"/>
      <c r="F118" s="32">
        <v>1636</v>
      </c>
      <c r="G118" s="40">
        <v>0</v>
      </c>
      <c r="H118" s="22">
        <v>0</v>
      </c>
      <c r="I118" s="21">
        <v>0</v>
      </c>
      <c r="J118" s="35">
        <f>Tabela13[[#This Row],[V.BRUTO 24]]*Tabela13[[#This Row],[% DESC.]]%</f>
        <v>0</v>
      </c>
      <c r="K118" s="24">
        <f>Tabela13[[#This Row],[V.BRUTO 24]]+J118</f>
        <v>1636</v>
      </c>
      <c r="M118" s="79">
        <v>1789</v>
      </c>
      <c r="N118" s="80">
        <v>0</v>
      </c>
      <c r="O118" s="81">
        <v>0</v>
      </c>
      <c r="P118" s="71">
        <f>Tabela13[[#This Row],[V.BRUTO 25]]*Tabela13[[#This Row],[% DESC.25]]%</f>
        <v>0</v>
      </c>
      <c r="Q118" s="56">
        <f>Tabela13[[#This Row],[V.BRUTO 25]]+P118</f>
        <v>1789</v>
      </c>
      <c r="R118" s="67">
        <f>Tabela13[[#This Row],[% DESC.]]+Tabela13[[#This Row],[% DIFER.]]</f>
        <v>0</v>
      </c>
      <c r="S118" s="62">
        <f>(Tabela13[[#This Row],[V.LIQ. 25]]-Tabela13[[#This Row],[V.LIQ. 24]])/Tabela13[[#This Row],[V.LIQ. 24]]</f>
        <v>9.352078239608802E-2</v>
      </c>
      <c r="T118" s="87">
        <f>Tabela13[[#This Row],[V.LIQ. 25]]-Tabela13[[#This Row],[V.LIQ. 24]]</f>
        <v>153</v>
      </c>
      <c r="U118" s="88">
        <v>0</v>
      </c>
      <c r="V118" s="60">
        <f>Tabela13[[#This Row],[V.DESC. 24]]-Tabela13[[#This Row],[V.DESC. 25]]</f>
        <v>0</v>
      </c>
      <c r="W118" s="20"/>
      <c r="X118" s="50"/>
      <c r="Y118" t="s">
        <v>4530</v>
      </c>
      <c r="Z118" s="49" t="s">
        <v>5417</v>
      </c>
      <c r="AA118" s="51" t="s">
        <v>5418</v>
      </c>
      <c r="AB118" s="49">
        <v>11995878422</v>
      </c>
      <c r="AC118" s="49" t="s">
        <v>5419</v>
      </c>
      <c r="AD118" s="1"/>
    </row>
    <row r="119" spans="1:30" x14ac:dyDescent="0.25">
      <c r="A119" s="30">
        <v>7901</v>
      </c>
      <c r="B119" t="s">
        <v>3274</v>
      </c>
      <c r="C119" t="s">
        <v>3518</v>
      </c>
      <c r="D119" t="s">
        <v>71</v>
      </c>
      <c r="E119" s="30"/>
      <c r="F119" s="32">
        <v>1636</v>
      </c>
      <c r="G119" s="40">
        <v>0</v>
      </c>
      <c r="H119" s="22">
        <v>0</v>
      </c>
      <c r="I119" s="21">
        <v>-12</v>
      </c>
      <c r="J119" s="35">
        <f>Tabela13[[#This Row],[V.BRUTO 24]]*Tabela13[[#This Row],[% DESC.]]%</f>
        <v>-196.32</v>
      </c>
      <c r="K119" s="24">
        <f>Tabela13[[#This Row],[V.BRUTO 24]]+J119</f>
        <v>1439.68</v>
      </c>
      <c r="M119" s="79">
        <v>1789</v>
      </c>
      <c r="N119" s="80">
        <v>0</v>
      </c>
      <c r="O119" s="81">
        <v>0</v>
      </c>
      <c r="P119" s="71">
        <f>Tabela13[[#This Row],[V.BRUTO 25]]*Tabela13[[#This Row],[% DESC.25]]%</f>
        <v>-214.67999999999998</v>
      </c>
      <c r="Q119" s="56">
        <f>Tabela13[[#This Row],[V.BRUTO 25]]+P119</f>
        <v>1574.32</v>
      </c>
      <c r="R119" s="67">
        <f>Tabela13[[#This Row],[% DESC.]]+Tabela13[[#This Row],[% DIFER.]]</f>
        <v>-12</v>
      </c>
      <c r="S119" s="62">
        <f>(Tabela13[[#This Row],[V.LIQ. 25]]-Tabela13[[#This Row],[V.LIQ. 24]])/Tabela13[[#This Row],[V.LIQ. 24]]</f>
        <v>9.3520782396087923E-2</v>
      </c>
      <c r="T119" s="87">
        <f>Tabela13[[#This Row],[V.LIQ. 25]]-Tabela13[[#This Row],[V.LIQ. 24]]</f>
        <v>134.63999999999987</v>
      </c>
      <c r="U119" s="88">
        <v>0</v>
      </c>
      <c r="V119" s="60">
        <f>Tabela13[[#This Row],[V.DESC. 24]]-Tabela13[[#This Row],[V.DESC. 25]]</f>
        <v>18.359999999999985</v>
      </c>
      <c r="W119" s="20"/>
      <c r="X119" s="50"/>
      <c r="Y119" t="s">
        <v>4528</v>
      </c>
      <c r="Z119" s="49" t="s">
        <v>972</v>
      </c>
      <c r="AA119" s="51" t="s">
        <v>973</v>
      </c>
      <c r="AB119" s="49">
        <v>11983119040</v>
      </c>
      <c r="AC119" s="49" t="s">
        <v>974</v>
      </c>
      <c r="AD119" s="1"/>
    </row>
    <row r="120" spans="1:30" x14ac:dyDescent="0.25">
      <c r="A120" s="30">
        <v>4880</v>
      </c>
      <c r="B120" t="s">
        <v>3275</v>
      </c>
      <c r="C120" t="s">
        <v>3518</v>
      </c>
      <c r="D120" t="s">
        <v>71</v>
      </c>
      <c r="E120" s="30"/>
      <c r="F120" s="32">
        <v>1636</v>
      </c>
      <c r="G120" s="40">
        <v>-50</v>
      </c>
      <c r="H120" s="22">
        <v>0</v>
      </c>
      <c r="I120" s="21">
        <v>0</v>
      </c>
      <c r="J120" s="35">
        <f>Tabela13[[#This Row],[V.BRUTO 24]]*Tabela13[[#This Row],[% DESC.]]%</f>
        <v>0</v>
      </c>
      <c r="K120" s="24">
        <f>Tabela13[[#This Row],[V.BRUTO 24]]+J120</f>
        <v>1636</v>
      </c>
      <c r="M120" s="79">
        <v>1789</v>
      </c>
      <c r="N120" s="80">
        <v>-50</v>
      </c>
      <c r="O120" s="81">
        <v>0</v>
      </c>
      <c r="P120" s="71">
        <f>Tabela13[[#This Row],[V.BRUTO 25]]*Tabela13[[#This Row],[% DESC.25]]%</f>
        <v>0</v>
      </c>
      <c r="Q120" s="56">
        <f>Tabela13[[#This Row],[V.BRUTO 25]]+P120</f>
        <v>1789</v>
      </c>
      <c r="R120" s="67">
        <f>Tabela13[[#This Row],[% DESC.]]+Tabela13[[#This Row],[% DIFER.]]</f>
        <v>0</v>
      </c>
      <c r="S120" s="62">
        <f>(Tabela13[[#This Row],[V.LIQ. 25]]-Tabela13[[#This Row],[V.LIQ. 24]])/Tabela13[[#This Row],[V.LIQ. 24]]</f>
        <v>9.352078239608802E-2</v>
      </c>
      <c r="T120" s="87">
        <f>Tabela13[[#This Row],[V.LIQ. 25]]-Tabela13[[#This Row],[V.LIQ. 24]]</f>
        <v>153</v>
      </c>
      <c r="U120" s="88">
        <v>0</v>
      </c>
      <c r="V120" s="60">
        <f>Tabela13[[#This Row],[V.DESC. 24]]-Tabela13[[#This Row],[V.DESC. 25]]</f>
        <v>0</v>
      </c>
      <c r="W120" s="20"/>
      <c r="X120" s="50"/>
      <c r="Y120" t="s">
        <v>4536</v>
      </c>
      <c r="Z120" s="49" t="s">
        <v>1313</v>
      </c>
      <c r="AA120" s="51" t="s">
        <v>1314</v>
      </c>
      <c r="AB120" s="49">
        <v>11985769443</v>
      </c>
      <c r="AC120" s="49" t="s">
        <v>1315</v>
      </c>
      <c r="AD120" s="1"/>
    </row>
    <row r="121" spans="1:30" x14ac:dyDescent="0.25">
      <c r="A121" s="30">
        <v>8525</v>
      </c>
      <c r="B121" t="s">
        <v>4442</v>
      </c>
      <c r="C121" t="s">
        <v>3518</v>
      </c>
      <c r="D121" t="s">
        <v>16</v>
      </c>
      <c r="E121" s="30"/>
      <c r="F121" s="32">
        <v>1636</v>
      </c>
      <c r="G121" s="40">
        <v>0</v>
      </c>
      <c r="H121" s="22">
        <v>0</v>
      </c>
      <c r="I121" s="21">
        <v>-9.98</v>
      </c>
      <c r="J121" s="35">
        <f>Tabela13[[#This Row],[V.BRUTO 24]]*Tabela13[[#This Row],[% DESC.]]%</f>
        <v>-163.27279999999999</v>
      </c>
      <c r="K121" s="24">
        <f>Tabela13[[#This Row],[V.BRUTO 24]]+J121</f>
        <v>1472.7272</v>
      </c>
      <c r="M121" s="79">
        <v>1789</v>
      </c>
      <c r="N121" s="80">
        <v>0</v>
      </c>
      <c r="O121" s="81">
        <v>0</v>
      </c>
      <c r="P121" s="71">
        <f>Tabela13[[#This Row],[V.BRUTO 25]]*Tabela13[[#This Row],[% DESC.25]]%</f>
        <v>-178.54220000000001</v>
      </c>
      <c r="Q121" s="56">
        <f>Tabela13[[#This Row],[V.BRUTO 25]]+P121</f>
        <v>1610.4577999999999</v>
      </c>
      <c r="R121" s="67">
        <f>Tabela13[[#This Row],[% DESC.]]+Tabela13[[#This Row],[% DIFER.]]</f>
        <v>-9.98</v>
      </c>
      <c r="S121" s="62">
        <f>(Tabela13[[#This Row],[V.LIQ. 25]]-Tabela13[[#This Row],[V.LIQ. 24]])/Tabela13[[#This Row],[V.LIQ. 24]]</f>
        <v>9.3520782396087923E-2</v>
      </c>
      <c r="T121" s="87">
        <f>Tabela13[[#This Row],[V.LIQ. 25]]-Tabela13[[#This Row],[V.LIQ. 24]]</f>
        <v>137.73059999999987</v>
      </c>
      <c r="U121" s="88">
        <v>0</v>
      </c>
      <c r="V121" s="60">
        <f>Tabela13[[#This Row],[V.DESC. 24]]-Tabela13[[#This Row],[V.DESC. 25]]</f>
        <v>15.269400000000019</v>
      </c>
      <c r="W121" s="20"/>
      <c r="X121" s="50"/>
      <c r="Y121" t="s">
        <v>4530</v>
      </c>
      <c r="Z121" s="49" t="s">
        <v>5420</v>
      </c>
      <c r="AA121" s="51" t="s">
        <v>5421</v>
      </c>
      <c r="AB121" s="49">
        <v>11951086247</v>
      </c>
      <c r="AC121" s="49" t="s">
        <v>5422</v>
      </c>
      <c r="AD121" s="1"/>
    </row>
    <row r="122" spans="1:30" x14ac:dyDescent="0.25">
      <c r="A122" s="30">
        <v>5796</v>
      </c>
      <c r="B122" t="s">
        <v>3276</v>
      </c>
      <c r="C122" t="s">
        <v>3518</v>
      </c>
      <c r="D122" t="s">
        <v>71</v>
      </c>
      <c r="E122" s="30"/>
      <c r="F122" s="32">
        <v>1636</v>
      </c>
      <c r="G122" s="40">
        <v>-50</v>
      </c>
      <c r="H122" s="22">
        <v>0</v>
      </c>
      <c r="I122" s="21">
        <v>0</v>
      </c>
      <c r="J122" s="35">
        <f>Tabela13[[#This Row],[V.BRUTO 24]]*Tabela13[[#This Row],[% DESC.]]%</f>
        <v>0</v>
      </c>
      <c r="K122" s="24">
        <f>Tabela13[[#This Row],[V.BRUTO 24]]+J122</f>
        <v>1636</v>
      </c>
      <c r="M122" s="79">
        <v>1789</v>
      </c>
      <c r="N122" s="80">
        <v>-50</v>
      </c>
      <c r="O122" s="81">
        <v>0</v>
      </c>
      <c r="P122" s="71">
        <f>Tabela13[[#This Row],[V.BRUTO 25]]*Tabela13[[#This Row],[% DESC.25]]%</f>
        <v>0</v>
      </c>
      <c r="Q122" s="56">
        <f>Tabela13[[#This Row],[V.BRUTO 25]]+P122</f>
        <v>1789</v>
      </c>
      <c r="R122" s="67">
        <f>Tabela13[[#This Row],[% DESC.]]+Tabela13[[#This Row],[% DIFER.]]</f>
        <v>0</v>
      </c>
      <c r="S122" s="62">
        <f>(Tabela13[[#This Row],[V.LIQ. 25]]-Tabela13[[#This Row],[V.LIQ. 24]])/Tabela13[[#This Row],[V.LIQ. 24]]</f>
        <v>9.352078239608802E-2</v>
      </c>
      <c r="T122" s="87">
        <f>Tabela13[[#This Row],[V.LIQ. 25]]-Tabela13[[#This Row],[V.LIQ. 24]]</f>
        <v>153</v>
      </c>
      <c r="U122" s="88">
        <v>0</v>
      </c>
      <c r="V122" s="60">
        <f>Tabela13[[#This Row],[V.DESC. 24]]-Tabela13[[#This Row],[V.DESC. 25]]</f>
        <v>0</v>
      </c>
      <c r="W122" s="20"/>
      <c r="X122" s="50"/>
      <c r="Y122" t="s">
        <v>4528</v>
      </c>
      <c r="Z122" s="49" t="s">
        <v>3277</v>
      </c>
      <c r="AA122" s="51" t="s">
        <v>3278</v>
      </c>
      <c r="AB122" s="49">
        <v>11986205871</v>
      </c>
      <c r="AC122" s="49" t="s">
        <v>3279</v>
      </c>
      <c r="AD122" s="1"/>
    </row>
    <row r="123" spans="1:30" x14ac:dyDescent="0.25">
      <c r="A123" s="30">
        <v>4030</v>
      </c>
      <c r="B123" t="s">
        <v>3438</v>
      </c>
      <c r="C123" t="s">
        <v>3518</v>
      </c>
      <c r="D123" t="s">
        <v>71</v>
      </c>
      <c r="E123" s="30">
        <v>20</v>
      </c>
      <c r="F123" s="32">
        <v>1636</v>
      </c>
      <c r="G123" s="40">
        <v>0</v>
      </c>
      <c r="H123" s="22">
        <v>0</v>
      </c>
      <c r="I123" s="21">
        <v>-10</v>
      </c>
      <c r="J123" s="35">
        <f>Tabela13[[#This Row],[V.BRUTO 24]]*Tabela13[[#This Row],[% DESC.]]%</f>
        <v>-163.60000000000002</v>
      </c>
      <c r="K123" s="24">
        <f>Tabela13[[#This Row],[V.BRUTO 24]]+J123</f>
        <v>1472.4</v>
      </c>
      <c r="M123" s="79">
        <v>1789</v>
      </c>
      <c r="N123" s="80">
        <v>0</v>
      </c>
      <c r="O123" s="81">
        <v>0</v>
      </c>
      <c r="P123" s="71">
        <f>Tabela13[[#This Row],[V.BRUTO 25]]*Tabela13[[#This Row],[% DESC.25]]%</f>
        <v>-178.9</v>
      </c>
      <c r="Q123" s="56">
        <f>Tabela13[[#This Row],[V.BRUTO 25]]+P123</f>
        <v>1610.1</v>
      </c>
      <c r="R123" s="67">
        <f>Tabela13[[#This Row],[% DESC.]]+Tabela13[[#This Row],[% DIFER.]]</f>
        <v>-10</v>
      </c>
      <c r="S123" s="62">
        <f>(Tabela13[[#This Row],[V.LIQ. 25]]-Tabela13[[#This Row],[V.LIQ. 24]])/Tabela13[[#This Row],[V.LIQ. 24]]</f>
        <v>9.3520782396087895E-2</v>
      </c>
      <c r="T123" s="87">
        <f>Tabela13[[#This Row],[V.LIQ. 25]]-Tabela13[[#This Row],[V.LIQ. 24]]</f>
        <v>137.69999999999982</v>
      </c>
      <c r="U123" s="88">
        <v>0</v>
      </c>
      <c r="V123" s="60">
        <f>Tabela13[[#This Row],[V.DESC. 24]]-Tabela13[[#This Row],[V.DESC. 25]]</f>
        <v>15.299999999999983</v>
      </c>
      <c r="W123" s="20"/>
      <c r="X123" s="50"/>
      <c r="Y123" t="s">
        <v>4531</v>
      </c>
      <c r="Z123" s="49" t="s">
        <v>3439</v>
      </c>
      <c r="AA123" s="51" t="s">
        <v>3440</v>
      </c>
      <c r="AB123" s="49">
        <v>11995958328</v>
      </c>
      <c r="AC123" s="49" t="s">
        <v>3441</v>
      </c>
      <c r="AD123" s="1"/>
    </row>
    <row r="124" spans="1:30" x14ac:dyDescent="0.25">
      <c r="A124" s="30">
        <v>6164</v>
      </c>
      <c r="B124" t="s">
        <v>3347</v>
      </c>
      <c r="C124" t="s">
        <v>3518</v>
      </c>
      <c r="D124" t="s">
        <v>71</v>
      </c>
      <c r="E124" s="30"/>
      <c r="F124" s="32">
        <v>1636</v>
      </c>
      <c r="G124" s="40">
        <v>-50</v>
      </c>
      <c r="H124" s="22">
        <v>0</v>
      </c>
      <c r="I124" s="21">
        <v>0</v>
      </c>
      <c r="J124" s="35">
        <f>Tabela13[[#This Row],[V.BRUTO 24]]*Tabela13[[#This Row],[% DESC.]]%</f>
        <v>0</v>
      </c>
      <c r="K124" s="24">
        <f>Tabela13[[#This Row],[V.BRUTO 24]]+J124</f>
        <v>1636</v>
      </c>
      <c r="M124" s="79">
        <v>1789</v>
      </c>
      <c r="N124" s="80">
        <v>-50</v>
      </c>
      <c r="O124" s="81">
        <v>0</v>
      </c>
      <c r="P124" s="71">
        <f>Tabela13[[#This Row],[V.BRUTO 25]]*Tabela13[[#This Row],[% DESC.25]]%</f>
        <v>0</v>
      </c>
      <c r="Q124" s="56">
        <f>Tabela13[[#This Row],[V.BRUTO 25]]+P124</f>
        <v>1789</v>
      </c>
      <c r="R124" s="67">
        <f>Tabela13[[#This Row],[% DESC.]]+Tabela13[[#This Row],[% DIFER.]]</f>
        <v>0</v>
      </c>
      <c r="S124" s="62">
        <f>(Tabela13[[#This Row],[V.LIQ. 25]]-Tabela13[[#This Row],[V.LIQ. 24]])/Tabela13[[#This Row],[V.LIQ. 24]]</f>
        <v>9.352078239608802E-2</v>
      </c>
      <c r="T124" s="87">
        <f>Tabela13[[#This Row],[V.LIQ. 25]]-Tabela13[[#This Row],[V.LIQ. 24]]</f>
        <v>153</v>
      </c>
      <c r="U124" s="88">
        <v>0</v>
      </c>
      <c r="V124" s="60">
        <f>Tabela13[[#This Row],[V.DESC. 24]]-Tabela13[[#This Row],[V.DESC. 25]]</f>
        <v>0</v>
      </c>
      <c r="W124" s="20"/>
      <c r="X124" s="50"/>
      <c r="Y124" t="s">
        <v>4528</v>
      </c>
      <c r="Z124" s="49" t="s">
        <v>3348</v>
      </c>
      <c r="AA124" s="51" t="s">
        <v>3349</v>
      </c>
      <c r="AB124" s="49">
        <v>11944309265</v>
      </c>
      <c r="AC124" s="49" t="s">
        <v>4733</v>
      </c>
      <c r="AD124" s="1"/>
    </row>
    <row r="125" spans="1:30" x14ac:dyDescent="0.25">
      <c r="A125" s="30">
        <v>5136</v>
      </c>
      <c r="B125" t="s">
        <v>3280</v>
      </c>
      <c r="C125" t="s">
        <v>3518</v>
      </c>
      <c r="D125" t="s">
        <v>71</v>
      </c>
      <c r="E125" s="30"/>
      <c r="F125" s="32">
        <v>1636</v>
      </c>
      <c r="G125" s="40">
        <v>0</v>
      </c>
      <c r="H125" s="22">
        <v>0</v>
      </c>
      <c r="I125" s="21">
        <v>0</v>
      </c>
      <c r="J125" s="35">
        <f>Tabela13[[#This Row],[V.BRUTO 24]]*Tabela13[[#This Row],[% DESC.]]%</f>
        <v>0</v>
      </c>
      <c r="K125" s="24">
        <f>Tabela13[[#This Row],[V.BRUTO 24]]+J125</f>
        <v>1636</v>
      </c>
      <c r="M125" s="79">
        <v>1789</v>
      </c>
      <c r="N125" s="80">
        <v>0</v>
      </c>
      <c r="O125" s="81">
        <v>0</v>
      </c>
      <c r="P125" s="71">
        <f>Tabela13[[#This Row],[V.BRUTO 25]]*Tabela13[[#This Row],[% DESC.25]]%</f>
        <v>0</v>
      </c>
      <c r="Q125" s="56">
        <f>Tabela13[[#This Row],[V.BRUTO 25]]+P125</f>
        <v>1789</v>
      </c>
      <c r="R125" s="67">
        <f>Tabela13[[#This Row],[% DESC.]]+Tabela13[[#This Row],[% DIFER.]]</f>
        <v>0</v>
      </c>
      <c r="S125" s="62">
        <f>(Tabela13[[#This Row],[V.LIQ. 25]]-Tabela13[[#This Row],[V.LIQ. 24]])/Tabela13[[#This Row],[V.LIQ. 24]]</f>
        <v>9.352078239608802E-2</v>
      </c>
      <c r="T125" s="87">
        <f>Tabela13[[#This Row],[V.LIQ. 25]]-Tabela13[[#This Row],[V.LIQ. 24]]</f>
        <v>153</v>
      </c>
      <c r="U125" s="88">
        <v>0</v>
      </c>
      <c r="V125" s="60">
        <f>Tabela13[[#This Row],[V.DESC. 24]]-Tabela13[[#This Row],[V.DESC. 25]]</f>
        <v>0</v>
      </c>
      <c r="W125" s="20">
        <v>8180</v>
      </c>
      <c r="X125" s="50" t="s">
        <v>4545</v>
      </c>
      <c r="Y125" t="s">
        <v>4532</v>
      </c>
      <c r="Z125" s="49" t="s">
        <v>5423</v>
      </c>
      <c r="AA125" s="51" t="s">
        <v>5424</v>
      </c>
      <c r="AB125" s="49">
        <v>11973865341</v>
      </c>
      <c r="AC125" s="49" t="s">
        <v>5425</v>
      </c>
      <c r="AD125" s="1"/>
    </row>
    <row r="126" spans="1:30" x14ac:dyDescent="0.25">
      <c r="A126" s="30">
        <v>7617</v>
      </c>
      <c r="B126" t="s">
        <v>3442</v>
      </c>
      <c r="C126" t="s">
        <v>3518</v>
      </c>
      <c r="D126" t="s">
        <v>71</v>
      </c>
      <c r="E126" s="30"/>
      <c r="F126" s="32">
        <v>1636</v>
      </c>
      <c r="G126" s="40">
        <v>0</v>
      </c>
      <c r="H126" s="22">
        <v>0</v>
      </c>
      <c r="I126" s="21">
        <v>-15</v>
      </c>
      <c r="J126" s="35">
        <f>Tabela13[[#This Row],[V.BRUTO 24]]*Tabela13[[#This Row],[% DESC.]]%</f>
        <v>-245.39999999999998</v>
      </c>
      <c r="K126" s="24">
        <f>Tabela13[[#This Row],[V.BRUTO 24]]+J126</f>
        <v>1390.6</v>
      </c>
      <c r="M126" s="79">
        <v>1789</v>
      </c>
      <c r="N126" s="80">
        <v>0</v>
      </c>
      <c r="O126" s="81">
        <v>0</v>
      </c>
      <c r="P126" s="71">
        <f>Tabela13[[#This Row],[V.BRUTO 25]]*Tabela13[[#This Row],[% DESC.25]]%</f>
        <v>-268.34999999999997</v>
      </c>
      <c r="Q126" s="56">
        <f>Tabela13[[#This Row],[V.BRUTO 25]]+P126</f>
        <v>1520.65</v>
      </c>
      <c r="R126" s="67">
        <f>Tabela13[[#This Row],[% DESC.]]+Tabela13[[#This Row],[% DIFER.]]</f>
        <v>-15</v>
      </c>
      <c r="S126" s="62">
        <f>(Tabela13[[#This Row],[V.LIQ. 25]]-Tabela13[[#This Row],[V.LIQ. 24]])/Tabela13[[#This Row],[V.LIQ. 24]]</f>
        <v>9.3520782396088159E-2</v>
      </c>
      <c r="T126" s="87">
        <f>Tabela13[[#This Row],[V.LIQ. 25]]-Tabela13[[#This Row],[V.LIQ. 24]]</f>
        <v>130.05000000000018</v>
      </c>
      <c r="U126" s="88">
        <v>0</v>
      </c>
      <c r="V126" s="60">
        <f>Tabela13[[#This Row],[V.DESC. 24]]-Tabela13[[#This Row],[V.DESC. 25]]</f>
        <v>22.949999999999989</v>
      </c>
      <c r="W126" s="20"/>
      <c r="X126" s="50"/>
      <c r="Y126" t="s">
        <v>4528</v>
      </c>
      <c r="Z126" s="49" t="s">
        <v>985</v>
      </c>
      <c r="AA126" s="51" t="s">
        <v>986</v>
      </c>
      <c r="AB126" s="49">
        <v>11979884310</v>
      </c>
      <c r="AC126" s="49" t="s">
        <v>987</v>
      </c>
      <c r="AD126" s="1"/>
    </row>
    <row r="127" spans="1:30" x14ac:dyDescent="0.25">
      <c r="A127" s="30">
        <v>7267</v>
      </c>
      <c r="B127" t="s">
        <v>3350</v>
      </c>
      <c r="C127" t="s">
        <v>3518</v>
      </c>
      <c r="D127" t="s">
        <v>71</v>
      </c>
      <c r="E127" s="30"/>
      <c r="F127" s="32">
        <v>1636</v>
      </c>
      <c r="G127" s="40">
        <v>-50</v>
      </c>
      <c r="H127" s="22">
        <v>0</v>
      </c>
      <c r="I127" s="21">
        <v>0</v>
      </c>
      <c r="J127" s="35">
        <f>Tabela13[[#This Row],[V.BRUTO 24]]*Tabela13[[#This Row],[% DESC.]]%</f>
        <v>0</v>
      </c>
      <c r="K127" s="24">
        <f>Tabela13[[#This Row],[V.BRUTO 24]]+J127</f>
        <v>1636</v>
      </c>
      <c r="M127" s="79">
        <v>1789</v>
      </c>
      <c r="N127" s="80">
        <v>-50</v>
      </c>
      <c r="O127" s="81">
        <v>0</v>
      </c>
      <c r="P127" s="71">
        <f>Tabela13[[#This Row],[V.BRUTO 25]]*Tabela13[[#This Row],[% DESC.25]]%</f>
        <v>0</v>
      </c>
      <c r="Q127" s="56">
        <f>Tabela13[[#This Row],[V.BRUTO 25]]+P127</f>
        <v>1789</v>
      </c>
      <c r="R127" s="67">
        <f>Tabela13[[#This Row],[% DESC.]]+Tabela13[[#This Row],[% DIFER.]]</f>
        <v>0</v>
      </c>
      <c r="S127" s="62">
        <f>(Tabela13[[#This Row],[V.LIQ. 25]]-Tabela13[[#This Row],[V.LIQ. 24]])/Tabela13[[#This Row],[V.LIQ. 24]]</f>
        <v>9.352078239608802E-2</v>
      </c>
      <c r="T127" s="87">
        <f>Tabela13[[#This Row],[V.LIQ. 25]]-Tabela13[[#This Row],[V.LIQ. 24]]</f>
        <v>153</v>
      </c>
      <c r="U127" s="88">
        <v>0</v>
      </c>
      <c r="V127" s="60">
        <f>Tabela13[[#This Row],[V.DESC. 24]]-Tabela13[[#This Row],[V.DESC. 25]]</f>
        <v>0</v>
      </c>
      <c r="W127" s="20"/>
      <c r="X127" s="50"/>
      <c r="Y127" t="s">
        <v>4532</v>
      </c>
      <c r="Z127" s="49" t="s">
        <v>3351</v>
      </c>
      <c r="AA127" s="51" t="s">
        <v>3352</v>
      </c>
      <c r="AB127" s="49">
        <v>11974001184</v>
      </c>
      <c r="AC127" s="49" t="s">
        <v>5426</v>
      </c>
      <c r="AD127" s="1"/>
    </row>
    <row r="128" spans="1:30" x14ac:dyDescent="0.25">
      <c r="A128" s="30">
        <v>5141</v>
      </c>
      <c r="B128" t="s">
        <v>3286</v>
      </c>
      <c r="C128" t="s">
        <v>3518</v>
      </c>
      <c r="D128" t="s">
        <v>71</v>
      </c>
      <c r="E128" s="30"/>
      <c r="F128" s="32">
        <v>1636</v>
      </c>
      <c r="G128" s="40">
        <v>0</v>
      </c>
      <c r="H128" s="22">
        <v>0</v>
      </c>
      <c r="I128" s="21">
        <v>-10</v>
      </c>
      <c r="J128" s="35">
        <f>Tabela13[[#This Row],[V.BRUTO 24]]*Tabela13[[#This Row],[% DESC.]]%</f>
        <v>-163.60000000000002</v>
      </c>
      <c r="K128" s="24">
        <f>Tabela13[[#This Row],[V.BRUTO 24]]+J128</f>
        <v>1472.4</v>
      </c>
      <c r="M128" s="79">
        <v>1789</v>
      </c>
      <c r="N128" s="80">
        <v>0</v>
      </c>
      <c r="O128" s="81">
        <v>0</v>
      </c>
      <c r="P128" s="71">
        <f>Tabela13[[#This Row],[V.BRUTO 25]]*Tabela13[[#This Row],[% DESC.25]]%</f>
        <v>-178.9</v>
      </c>
      <c r="Q128" s="56">
        <f>Tabela13[[#This Row],[V.BRUTO 25]]+P128</f>
        <v>1610.1</v>
      </c>
      <c r="R128" s="67">
        <f>Tabela13[[#This Row],[% DESC.]]+Tabela13[[#This Row],[% DIFER.]]</f>
        <v>-10</v>
      </c>
      <c r="S128" s="62">
        <f>(Tabela13[[#This Row],[V.LIQ. 25]]-Tabela13[[#This Row],[V.LIQ. 24]])/Tabela13[[#This Row],[V.LIQ. 24]]</f>
        <v>9.3520782396087895E-2</v>
      </c>
      <c r="T128" s="87">
        <f>Tabela13[[#This Row],[V.LIQ. 25]]-Tabela13[[#This Row],[V.LIQ. 24]]</f>
        <v>137.69999999999982</v>
      </c>
      <c r="U128" s="88">
        <v>0</v>
      </c>
      <c r="V128" s="60">
        <f>Tabela13[[#This Row],[V.DESC. 24]]-Tabela13[[#This Row],[V.DESC. 25]]</f>
        <v>15.299999999999983</v>
      </c>
      <c r="W128" s="20"/>
      <c r="X128" s="50"/>
      <c r="Y128" t="s">
        <v>4528</v>
      </c>
      <c r="Z128" s="49" t="s">
        <v>3287</v>
      </c>
      <c r="AA128" s="51" t="s">
        <v>3288</v>
      </c>
      <c r="AB128" s="49">
        <v>11960121008</v>
      </c>
      <c r="AC128" s="49" t="s">
        <v>3289</v>
      </c>
      <c r="AD128" s="1"/>
    </row>
    <row r="129" spans="1:30" x14ac:dyDescent="0.25">
      <c r="A129" s="30">
        <v>4042</v>
      </c>
      <c r="B129" t="s">
        <v>3290</v>
      </c>
      <c r="C129" t="s">
        <v>3518</v>
      </c>
      <c r="D129" t="s">
        <v>71</v>
      </c>
      <c r="E129" s="30"/>
      <c r="F129" s="32">
        <v>1636</v>
      </c>
      <c r="G129" s="40">
        <v>0</v>
      </c>
      <c r="H129" s="22">
        <v>0</v>
      </c>
      <c r="I129" s="21">
        <v>-20</v>
      </c>
      <c r="J129" s="35">
        <f>Tabela13[[#This Row],[V.BRUTO 24]]*Tabela13[[#This Row],[% DESC.]]%</f>
        <v>-327.20000000000005</v>
      </c>
      <c r="K129" s="24">
        <f>Tabela13[[#This Row],[V.BRUTO 24]]+J129</f>
        <v>1308.8</v>
      </c>
      <c r="M129" s="79">
        <v>1789</v>
      </c>
      <c r="N129" s="80">
        <v>0</v>
      </c>
      <c r="O129" s="81">
        <v>0</v>
      </c>
      <c r="P129" s="71">
        <f>Tabela13[[#This Row],[V.BRUTO 25]]*Tabela13[[#This Row],[% DESC.25]]%</f>
        <v>-357.8</v>
      </c>
      <c r="Q129" s="56">
        <f>Tabela13[[#This Row],[V.BRUTO 25]]+P129</f>
        <v>1431.2</v>
      </c>
      <c r="R129" s="67">
        <f>Tabela13[[#This Row],[% DESC.]]+Tabela13[[#This Row],[% DIFER.]]</f>
        <v>-20</v>
      </c>
      <c r="S129" s="62">
        <f>(Tabela13[[#This Row],[V.LIQ. 25]]-Tabela13[[#This Row],[V.LIQ. 24]])/Tabela13[[#This Row],[V.LIQ. 24]]</f>
        <v>9.352078239608809E-2</v>
      </c>
      <c r="T129" s="87">
        <f>Tabela13[[#This Row],[V.LIQ. 25]]-Tabela13[[#This Row],[V.LIQ. 24]]</f>
        <v>122.40000000000009</v>
      </c>
      <c r="U129" s="88">
        <v>0</v>
      </c>
      <c r="V129" s="60">
        <f>Tabela13[[#This Row],[V.DESC. 24]]-Tabela13[[#This Row],[V.DESC. 25]]</f>
        <v>30.599999999999966</v>
      </c>
      <c r="W129" s="20"/>
      <c r="X129" s="50"/>
      <c r="Y129" t="s">
        <v>4532</v>
      </c>
      <c r="Z129" s="49" t="s">
        <v>3291</v>
      </c>
      <c r="AA129" s="51" t="s">
        <v>3292</v>
      </c>
      <c r="AB129" s="49">
        <v>11933104077</v>
      </c>
      <c r="AC129" s="49" t="s">
        <v>3293</v>
      </c>
      <c r="AD129" s="1"/>
    </row>
    <row r="130" spans="1:30" x14ac:dyDescent="0.25">
      <c r="A130" s="30">
        <v>5358</v>
      </c>
      <c r="B130" t="s">
        <v>3368</v>
      </c>
      <c r="C130" t="s">
        <v>3613</v>
      </c>
      <c r="D130" t="s">
        <v>71</v>
      </c>
      <c r="E130" s="30"/>
      <c r="F130" s="32">
        <v>1636</v>
      </c>
      <c r="G130" s="40">
        <v>0</v>
      </c>
      <c r="H130" s="22">
        <v>0</v>
      </c>
      <c r="I130" s="21">
        <v>-10</v>
      </c>
      <c r="J130" s="35">
        <f>Tabela13[[#This Row],[V.BRUTO 24]]*Tabela13[[#This Row],[% DESC.]]%</f>
        <v>-163.60000000000002</v>
      </c>
      <c r="K130" s="24">
        <f>Tabela13[[#This Row],[V.BRUTO 24]]+J130</f>
        <v>1472.4</v>
      </c>
      <c r="M130" s="79">
        <v>1789</v>
      </c>
      <c r="N130" s="80">
        <v>0</v>
      </c>
      <c r="O130" s="81">
        <v>0</v>
      </c>
      <c r="P130" s="71">
        <f>Tabela13[[#This Row],[V.BRUTO 25]]*Tabela13[[#This Row],[% DESC.25]]%</f>
        <v>-178.9</v>
      </c>
      <c r="Q130" s="56">
        <f>Tabela13[[#This Row],[V.BRUTO 25]]+P130</f>
        <v>1610.1</v>
      </c>
      <c r="R130" s="67">
        <f>Tabela13[[#This Row],[% DESC.]]+Tabela13[[#This Row],[% DIFER.]]</f>
        <v>-10</v>
      </c>
      <c r="S130" s="62">
        <f>(Tabela13[[#This Row],[V.LIQ. 25]]-Tabela13[[#This Row],[V.LIQ. 24]])/Tabela13[[#This Row],[V.LIQ. 24]]</f>
        <v>9.3520782396087895E-2</v>
      </c>
      <c r="T130" s="87">
        <f>Tabela13[[#This Row],[V.LIQ. 25]]-Tabela13[[#This Row],[V.LIQ. 24]]</f>
        <v>137.69999999999982</v>
      </c>
      <c r="U130" s="88">
        <v>0</v>
      </c>
      <c r="V130" s="60">
        <f>Tabela13[[#This Row],[V.DESC. 24]]-Tabela13[[#This Row],[V.DESC. 25]]</f>
        <v>15.299999999999983</v>
      </c>
      <c r="W130" s="20"/>
      <c r="X130" s="50"/>
      <c r="Y130" t="s">
        <v>4529</v>
      </c>
      <c r="Z130" s="49" t="s">
        <v>3369</v>
      </c>
      <c r="AA130" s="51" t="s">
        <v>3370</v>
      </c>
      <c r="AB130" s="49">
        <v>11981116810</v>
      </c>
      <c r="AC130" s="49" t="s">
        <v>3371</v>
      </c>
      <c r="AD130" s="1"/>
    </row>
    <row r="131" spans="1:30" x14ac:dyDescent="0.25">
      <c r="A131" s="30">
        <v>3723</v>
      </c>
      <c r="B131" t="s">
        <v>3729</v>
      </c>
      <c r="C131" t="s">
        <v>3613</v>
      </c>
      <c r="D131" t="s">
        <v>71</v>
      </c>
      <c r="E131" s="30"/>
      <c r="F131" s="32">
        <v>1636</v>
      </c>
      <c r="G131" s="40">
        <v>-100</v>
      </c>
      <c r="H131" s="22">
        <v>0</v>
      </c>
      <c r="I131" s="21">
        <v>0</v>
      </c>
      <c r="J131" s="35">
        <f>Tabela13[[#This Row],[V.BRUTO 24]]*Tabela13[[#This Row],[% DESC.]]%</f>
        <v>0</v>
      </c>
      <c r="K131" s="24">
        <f>Tabela13[[#This Row],[V.BRUTO 24]]+J131</f>
        <v>1636</v>
      </c>
      <c r="M131" s="79">
        <v>1789</v>
      </c>
      <c r="N131" s="80">
        <v>-100</v>
      </c>
      <c r="O131" s="81">
        <v>0</v>
      </c>
      <c r="P131" s="71">
        <f>Tabela13[[#This Row],[V.BRUTO 25]]*Tabela13[[#This Row],[% DESC.25]]%</f>
        <v>0</v>
      </c>
      <c r="Q131" s="56">
        <f>Tabela13[[#This Row],[V.BRUTO 25]]+P131</f>
        <v>1789</v>
      </c>
      <c r="R131" s="67">
        <f>Tabela13[[#This Row],[% DESC.]]+Tabela13[[#This Row],[% DIFER.]]</f>
        <v>0</v>
      </c>
      <c r="S131" s="62">
        <f>(Tabela13[[#This Row],[V.LIQ. 25]]-Tabela13[[#This Row],[V.LIQ. 24]])/Tabela13[[#This Row],[V.LIQ. 24]]</f>
        <v>9.352078239608802E-2</v>
      </c>
      <c r="T131" s="87">
        <f>Tabela13[[#This Row],[V.LIQ. 25]]-Tabela13[[#This Row],[V.LIQ. 24]]</f>
        <v>153</v>
      </c>
      <c r="U131" s="88">
        <v>0</v>
      </c>
      <c r="V131" s="60">
        <f>Tabela13[[#This Row],[V.DESC. 24]]-Tabela13[[#This Row],[V.DESC. 25]]</f>
        <v>0</v>
      </c>
      <c r="W131" s="20"/>
      <c r="X131" s="50"/>
      <c r="Y131" t="s">
        <v>4529</v>
      </c>
      <c r="Z131" s="49" t="s">
        <v>3730</v>
      </c>
      <c r="AA131" s="51" t="s">
        <v>3731</v>
      </c>
      <c r="AB131" s="49">
        <v>11963648734</v>
      </c>
      <c r="AC131" s="49" t="s">
        <v>3732</v>
      </c>
      <c r="AD131" s="1"/>
    </row>
    <row r="132" spans="1:30" x14ac:dyDescent="0.25">
      <c r="A132" s="30">
        <v>5348</v>
      </c>
      <c r="B132" t="s">
        <v>3806</v>
      </c>
      <c r="C132" t="s">
        <v>3613</v>
      </c>
      <c r="D132" t="s">
        <v>71</v>
      </c>
      <c r="E132" s="30"/>
      <c r="F132" s="32">
        <v>1636</v>
      </c>
      <c r="G132" s="40">
        <v>0</v>
      </c>
      <c r="H132" s="22">
        <v>-100</v>
      </c>
      <c r="I132" s="21">
        <v>0</v>
      </c>
      <c r="J132" s="35">
        <f>Tabela13[[#This Row],[V.BRUTO 24]]*Tabela13[[#This Row],[% DESC.]]%</f>
        <v>0</v>
      </c>
      <c r="K132" s="24">
        <f>Tabela13[[#This Row],[V.BRUTO 24]]+J132</f>
        <v>1636</v>
      </c>
      <c r="M132" s="79">
        <v>1789</v>
      </c>
      <c r="N132" s="80">
        <v>0</v>
      </c>
      <c r="O132" s="81">
        <v>-100</v>
      </c>
      <c r="P132" s="71">
        <f>Tabela13[[#This Row],[V.BRUTO 25]]*Tabela13[[#This Row],[% DESC.25]]%</f>
        <v>0</v>
      </c>
      <c r="Q132" s="56">
        <f>Tabela13[[#This Row],[V.BRUTO 25]]+P132</f>
        <v>1789</v>
      </c>
      <c r="R132" s="67">
        <f>Tabela13[[#This Row],[% DESC.]]+Tabela13[[#This Row],[% DIFER.]]</f>
        <v>0</v>
      </c>
      <c r="S132" s="62">
        <f>(Tabela13[[#This Row],[V.LIQ. 25]]-Tabela13[[#This Row],[V.LIQ. 24]])/Tabela13[[#This Row],[V.LIQ. 24]]</f>
        <v>9.352078239608802E-2</v>
      </c>
      <c r="T132" s="87">
        <f>Tabela13[[#This Row],[V.LIQ. 25]]-Tabela13[[#This Row],[V.LIQ. 24]]</f>
        <v>153</v>
      </c>
      <c r="U132" s="88">
        <v>0</v>
      </c>
      <c r="V132" s="60">
        <f>Tabela13[[#This Row],[V.DESC. 24]]-Tabela13[[#This Row],[V.DESC. 25]]</f>
        <v>0</v>
      </c>
      <c r="W132" s="20"/>
      <c r="X132" s="50"/>
      <c r="Y132" t="s">
        <v>4529</v>
      </c>
      <c r="Z132" s="49" t="s">
        <v>3807</v>
      </c>
      <c r="AA132" s="51" t="s">
        <v>3808</v>
      </c>
      <c r="AB132" s="49">
        <v>11949202948</v>
      </c>
      <c r="AC132" s="49" t="s">
        <v>3809</v>
      </c>
      <c r="AD132" s="1"/>
    </row>
    <row r="133" spans="1:30" x14ac:dyDescent="0.25">
      <c r="A133" s="30">
        <v>4862</v>
      </c>
      <c r="B133" t="s">
        <v>3346</v>
      </c>
      <c r="C133" t="s">
        <v>3613</v>
      </c>
      <c r="D133" t="s">
        <v>71</v>
      </c>
      <c r="E133" s="30"/>
      <c r="F133" s="32">
        <v>1636</v>
      </c>
      <c r="G133" s="40">
        <v>0</v>
      </c>
      <c r="H133" s="22">
        <v>-100</v>
      </c>
      <c r="I133" s="21">
        <v>0</v>
      </c>
      <c r="J133" s="35">
        <f>Tabela13[[#This Row],[V.BRUTO 24]]*Tabela13[[#This Row],[% DESC.]]%</f>
        <v>0</v>
      </c>
      <c r="K133" s="24">
        <f>Tabela13[[#This Row],[V.BRUTO 24]]+J133</f>
        <v>1636</v>
      </c>
      <c r="M133" s="79">
        <v>1789</v>
      </c>
      <c r="N133" s="80">
        <v>0</v>
      </c>
      <c r="O133" s="81">
        <v>-100</v>
      </c>
      <c r="P133" s="71">
        <f>Tabela13[[#This Row],[V.BRUTO 25]]*Tabela13[[#This Row],[% DESC.25]]%</f>
        <v>0</v>
      </c>
      <c r="Q133" s="56">
        <f>Tabela13[[#This Row],[V.BRUTO 25]]+P133</f>
        <v>1789</v>
      </c>
      <c r="R133" s="67">
        <f>Tabela13[[#This Row],[% DESC.]]+Tabela13[[#This Row],[% DIFER.]]</f>
        <v>0</v>
      </c>
      <c r="S133" s="62">
        <f>(Tabela13[[#This Row],[V.LIQ. 25]]-Tabela13[[#This Row],[V.LIQ. 24]])/Tabela13[[#This Row],[V.LIQ. 24]]</f>
        <v>9.352078239608802E-2</v>
      </c>
      <c r="T133" s="87">
        <f>Tabela13[[#This Row],[V.LIQ. 25]]-Tabela13[[#This Row],[V.LIQ. 24]]</f>
        <v>153</v>
      </c>
      <c r="U133" s="88">
        <v>0</v>
      </c>
      <c r="V133" s="60">
        <f>Tabela13[[#This Row],[V.DESC. 24]]-Tabela13[[#This Row],[V.DESC. 25]]</f>
        <v>0</v>
      </c>
      <c r="W133" s="20"/>
      <c r="X133" s="50"/>
      <c r="Y133" t="s">
        <v>4529</v>
      </c>
      <c r="Z133" s="49" t="s">
        <v>1993</v>
      </c>
      <c r="AA133" s="51" t="s">
        <v>1994</v>
      </c>
      <c r="AB133" s="49">
        <v>11976642767</v>
      </c>
      <c r="AC133" s="49" t="s">
        <v>1995</v>
      </c>
      <c r="AD133" s="1"/>
    </row>
    <row r="134" spans="1:30" x14ac:dyDescent="0.25">
      <c r="A134" s="30">
        <v>5977</v>
      </c>
      <c r="B134" t="s">
        <v>3299</v>
      </c>
      <c r="C134" t="s">
        <v>3613</v>
      </c>
      <c r="D134" t="s">
        <v>71</v>
      </c>
      <c r="E134" s="30"/>
      <c r="F134" s="32">
        <v>1636</v>
      </c>
      <c r="G134" s="40">
        <v>-100</v>
      </c>
      <c r="H134" s="22">
        <v>0</v>
      </c>
      <c r="I134" s="21">
        <v>0</v>
      </c>
      <c r="J134" s="35">
        <f>Tabela13[[#This Row],[V.BRUTO 24]]*Tabela13[[#This Row],[% DESC.]]%</f>
        <v>0</v>
      </c>
      <c r="K134" s="24">
        <f>Tabela13[[#This Row],[V.BRUTO 24]]+J134</f>
        <v>1636</v>
      </c>
      <c r="M134" s="79">
        <v>1789</v>
      </c>
      <c r="N134" s="80">
        <v>-100</v>
      </c>
      <c r="O134" s="81">
        <v>0</v>
      </c>
      <c r="P134" s="71">
        <f>Tabela13[[#This Row],[V.BRUTO 25]]*Tabela13[[#This Row],[% DESC.25]]%</f>
        <v>0</v>
      </c>
      <c r="Q134" s="56">
        <f>Tabela13[[#This Row],[V.BRUTO 25]]+P134</f>
        <v>1789</v>
      </c>
      <c r="R134" s="67">
        <f>Tabela13[[#This Row],[% DESC.]]+Tabela13[[#This Row],[% DIFER.]]</f>
        <v>0</v>
      </c>
      <c r="S134" s="62">
        <f>(Tabela13[[#This Row],[V.LIQ. 25]]-Tabela13[[#This Row],[V.LIQ. 24]])/Tabela13[[#This Row],[V.LIQ. 24]]</f>
        <v>9.352078239608802E-2</v>
      </c>
      <c r="T134" s="87">
        <f>Tabela13[[#This Row],[V.LIQ. 25]]-Tabela13[[#This Row],[V.LIQ. 24]]</f>
        <v>153</v>
      </c>
      <c r="U134" s="88">
        <v>0</v>
      </c>
      <c r="V134" s="60">
        <f>Tabela13[[#This Row],[V.DESC. 24]]-Tabela13[[#This Row],[V.DESC. 25]]</f>
        <v>0</v>
      </c>
      <c r="W134" s="20"/>
      <c r="X134" s="50"/>
      <c r="Y134" t="s">
        <v>4532</v>
      </c>
      <c r="Z134" s="49" t="s">
        <v>3300</v>
      </c>
      <c r="AA134" s="51" t="s">
        <v>3301</v>
      </c>
      <c r="AB134" s="49">
        <v>11975407217</v>
      </c>
      <c r="AC134" s="49" t="s">
        <v>3302</v>
      </c>
      <c r="AD134" s="1"/>
    </row>
    <row r="135" spans="1:30" x14ac:dyDescent="0.25">
      <c r="A135" s="30">
        <v>5207</v>
      </c>
      <c r="B135" t="s">
        <v>3372</v>
      </c>
      <c r="C135" t="s">
        <v>3613</v>
      </c>
      <c r="D135" t="s">
        <v>71</v>
      </c>
      <c r="E135" s="30"/>
      <c r="F135" s="32">
        <v>1636</v>
      </c>
      <c r="G135" s="40">
        <v>-50</v>
      </c>
      <c r="H135" s="22">
        <v>0</v>
      </c>
      <c r="I135" s="21">
        <v>0</v>
      </c>
      <c r="J135" s="35">
        <f>Tabela13[[#This Row],[V.BRUTO 24]]*Tabela13[[#This Row],[% DESC.]]%</f>
        <v>0</v>
      </c>
      <c r="K135" s="24">
        <f>Tabela13[[#This Row],[V.BRUTO 24]]+J135</f>
        <v>1636</v>
      </c>
      <c r="M135" s="79">
        <v>1789</v>
      </c>
      <c r="N135" s="80">
        <v>-50</v>
      </c>
      <c r="O135" s="81">
        <v>0</v>
      </c>
      <c r="P135" s="71">
        <f>Tabela13[[#This Row],[V.BRUTO 25]]*Tabela13[[#This Row],[% DESC.25]]%</f>
        <v>0</v>
      </c>
      <c r="Q135" s="56">
        <f>Tabela13[[#This Row],[V.BRUTO 25]]+P135</f>
        <v>1789</v>
      </c>
      <c r="R135" s="67">
        <f>Tabela13[[#This Row],[% DESC.]]+Tabela13[[#This Row],[% DIFER.]]</f>
        <v>0</v>
      </c>
      <c r="S135" s="62">
        <f>(Tabela13[[#This Row],[V.LIQ. 25]]-Tabela13[[#This Row],[V.LIQ. 24]])/Tabela13[[#This Row],[V.LIQ. 24]]</f>
        <v>9.352078239608802E-2</v>
      </c>
      <c r="T135" s="87">
        <f>Tabela13[[#This Row],[V.LIQ. 25]]-Tabela13[[#This Row],[V.LIQ. 24]]</f>
        <v>153</v>
      </c>
      <c r="U135" s="88">
        <v>0</v>
      </c>
      <c r="V135" s="60">
        <f>Tabela13[[#This Row],[V.DESC. 24]]-Tabela13[[#This Row],[V.DESC. 25]]</f>
        <v>0</v>
      </c>
      <c r="W135" s="20"/>
      <c r="X135" s="50"/>
      <c r="Y135" t="s">
        <v>4542</v>
      </c>
      <c r="Z135" s="49" t="s">
        <v>3373</v>
      </c>
      <c r="AA135" s="51" t="s">
        <v>3374</v>
      </c>
      <c r="AB135" s="49">
        <v>11994859060</v>
      </c>
      <c r="AC135" s="49" t="s">
        <v>3375</v>
      </c>
      <c r="AD135" s="1"/>
    </row>
    <row r="136" spans="1:30" x14ac:dyDescent="0.25">
      <c r="A136" s="30">
        <v>4828</v>
      </c>
      <c r="B136" t="s">
        <v>3303</v>
      </c>
      <c r="C136" t="s">
        <v>3613</v>
      </c>
      <c r="D136" t="s">
        <v>71</v>
      </c>
      <c r="E136" s="30"/>
      <c r="F136" s="32">
        <v>1636</v>
      </c>
      <c r="G136" s="40">
        <v>0</v>
      </c>
      <c r="H136" s="22">
        <v>0</v>
      </c>
      <c r="I136" s="21">
        <v>-15</v>
      </c>
      <c r="J136" s="35">
        <f>Tabela13[[#This Row],[V.BRUTO 24]]*Tabela13[[#This Row],[% DESC.]]%</f>
        <v>-245.39999999999998</v>
      </c>
      <c r="K136" s="24">
        <f>Tabela13[[#This Row],[V.BRUTO 24]]+J136</f>
        <v>1390.6</v>
      </c>
      <c r="M136" s="79">
        <v>1789</v>
      </c>
      <c r="N136" s="80">
        <v>0</v>
      </c>
      <c r="O136" s="81">
        <v>0</v>
      </c>
      <c r="P136" s="71">
        <f>Tabela13[[#This Row],[V.BRUTO 25]]*Tabela13[[#This Row],[% DESC.25]]%</f>
        <v>-268.34999999999997</v>
      </c>
      <c r="Q136" s="56">
        <f>Tabela13[[#This Row],[V.BRUTO 25]]+P136</f>
        <v>1520.65</v>
      </c>
      <c r="R136" s="67">
        <f>Tabela13[[#This Row],[% DESC.]]+Tabela13[[#This Row],[% DIFER.]]</f>
        <v>-15</v>
      </c>
      <c r="S136" s="62">
        <f>(Tabela13[[#This Row],[V.LIQ. 25]]-Tabela13[[#This Row],[V.LIQ. 24]])/Tabela13[[#This Row],[V.LIQ. 24]]</f>
        <v>9.3520782396088159E-2</v>
      </c>
      <c r="T136" s="87">
        <f>Tabela13[[#This Row],[V.LIQ. 25]]-Tabela13[[#This Row],[V.LIQ. 24]]</f>
        <v>130.05000000000018</v>
      </c>
      <c r="U136" s="88">
        <v>0</v>
      </c>
      <c r="V136" s="60">
        <f>Tabela13[[#This Row],[V.DESC. 24]]-Tabela13[[#This Row],[V.DESC. 25]]</f>
        <v>22.949999999999989</v>
      </c>
      <c r="W136" s="20"/>
      <c r="X136" s="50"/>
      <c r="Y136" t="s">
        <v>4530</v>
      </c>
      <c r="Z136" s="49" t="s">
        <v>3304</v>
      </c>
      <c r="AA136" s="51" t="s">
        <v>3305</v>
      </c>
      <c r="AB136" s="49">
        <v>11996268853</v>
      </c>
      <c r="AC136" s="49" t="s">
        <v>3306</v>
      </c>
      <c r="AD136" s="1"/>
    </row>
    <row r="137" spans="1:30" x14ac:dyDescent="0.25">
      <c r="A137" s="30">
        <v>8521</v>
      </c>
      <c r="B137" t="s">
        <v>4443</v>
      </c>
      <c r="C137" t="s">
        <v>3613</v>
      </c>
      <c r="D137" t="s">
        <v>16</v>
      </c>
      <c r="E137" s="30"/>
      <c r="F137" s="32">
        <v>1636</v>
      </c>
      <c r="G137" s="40">
        <v>0</v>
      </c>
      <c r="H137" s="22">
        <v>0</v>
      </c>
      <c r="I137" s="21">
        <v>-13</v>
      </c>
      <c r="J137" s="35">
        <f>Tabela13[[#This Row],[V.BRUTO 24]]*Tabela13[[#This Row],[% DESC.]]%</f>
        <v>-212.68</v>
      </c>
      <c r="K137" s="24">
        <f>Tabela13[[#This Row],[V.BRUTO 24]]+J137</f>
        <v>1423.32</v>
      </c>
      <c r="M137" s="79">
        <v>1789</v>
      </c>
      <c r="N137" s="80">
        <v>0</v>
      </c>
      <c r="O137" s="81">
        <v>0</v>
      </c>
      <c r="P137" s="71">
        <f>Tabela13[[#This Row],[V.BRUTO 25]]*Tabela13[[#This Row],[% DESC.25]]%</f>
        <v>-232.57000000000002</v>
      </c>
      <c r="Q137" s="56">
        <f>Tabela13[[#This Row],[V.BRUTO 25]]+P137</f>
        <v>1556.43</v>
      </c>
      <c r="R137" s="67">
        <f>Tabela13[[#This Row],[% DESC.]]+Tabela13[[#This Row],[% DIFER.]]</f>
        <v>-13</v>
      </c>
      <c r="S137" s="62">
        <f>(Tabela13[[#This Row],[V.LIQ. 25]]-Tabela13[[#This Row],[V.LIQ. 24]])/Tabela13[[#This Row],[V.LIQ. 24]]</f>
        <v>9.3520782396088117E-2</v>
      </c>
      <c r="T137" s="87">
        <f>Tabela13[[#This Row],[V.LIQ. 25]]-Tabela13[[#This Row],[V.LIQ. 24]]</f>
        <v>133.11000000000013</v>
      </c>
      <c r="U137" s="88">
        <v>0</v>
      </c>
      <c r="V137" s="60">
        <f>Tabela13[[#This Row],[V.DESC. 24]]-Tabela13[[#This Row],[V.DESC. 25]]</f>
        <v>19.890000000000015</v>
      </c>
      <c r="W137" s="20"/>
      <c r="X137" s="50"/>
      <c r="Y137" t="s">
        <v>4530</v>
      </c>
      <c r="Z137" s="49" t="s">
        <v>5427</v>
      </c>
      <c r="AA137" s="51" t="s">
        <v>5428</v>
      </c>
      <c r="AB137" s="49">
        <v>11988990826</v>
      </c>
      <c r="AC137" s="49" t="s">
        <v>5429</v>
      </c>
      <c r="AD137" s="1"/>
    </row>
    <row r="138" spans="1:30" x14ac:dyDescent="0.25">
      <c r="A138" s="30">
        <v>7439</v>
      </c>
      <c r="B138" t="s">
        <v>3384</v>
      </c>
      <c r="C138" t="s">
        <v>3613</v>
      </c>
      <c r="D138" t="s">
        <v>71</v>
      </c>
      <c r="E138" s="30"/>
      <c r="F138" s="32">
        <v>1636</v>
      </c>
      <c r="G138" s="40">
        <v>-50</v>
      </c>
      <c r="H138" s="22">
        <v>0</v>
      </c>
      <c r="I138" s="21">
        <v>0</v>
      </c>
      <c r="J138" s="35">
        <f>Tabela13[[#This Row],[V.BRUTO 24]]*Tabela13[[#This Row],[% DESC.]]%</f>
        <v>0</v>
      </c>
      <c r="K138" s="24">
        <f>Tabela13[[#This Row],[V.BRUTO 24]]+J138</f>
        <v>1636</v>
      </c>
      <c r="M138" s="79">
        <v>1789</v>
      </c>
      <c r="N138" s="80">
        <v>-50</v>
      </c>
      <c r="O138" s="81">
        <v>0</v>
      </c>
      <c r="P138" s="71">
        <f>Tabela13[[#This Row],[V.BRUTO 25]]*Tabela13[[#This Row],[% DESC.25]]%</f>
        <v>0</v>
      </c>
      <c r="Q138" s="56">
        <f>Tabela13[[#This Row],[V.BRUTO 25]]+P138</f>
        <v>1789</v>
      </c>
      <c r="R138" s="67">
        <f>Tabela13[[#This Row],[% DESC.]]+Tabela13[[#This Row],[% DIFER.]]</f>
        <v>0</v>
      </c>
      <c r="S138" s="62">
        <f>(Tabela13[[#This Row],[V.LIQ. 25]]-Tabela13[[#This Row],[V.LIQ. 24]])/Tabela13[[#This Row],[V.LIQ. 24]]</f>
        <v>9.352078239608802E-2</v>
      </c>
      <c r="T138" s="87">
        <f>Tabela13[[#This Row],[V.LIQ. 25]]-Tabela13[[#This Row],[V.LIQ. 24]]</f>
        <v>153</v>
      </c>
      <c r="U138" s="88">
        <v>0</v>
      </c>
      <c r="V138" s="60">
        <f>Tabela13[[#This Row],[V.DESC. 24]]-Tabela13[[#This Row],[V.DESC. 25]]</f>
        <v>0</v>
      </c>
      <c r="W138" s="20"/>
      <c r="X138" s="50"/>
      <c r="Y138" t="s">
        <v>4532</v>
      </c>
      <c r="Z138" s="49" t="s">
        <v>3385</v>
      </c>
      <c r="AA138" s="51" t="s">
        <v>3386</v>
      </c>
      <c r="AB138" s="49">
        <v>1135916423</v>
      </c>
      <c r="AC138" s="49" t="s">
        <v>3387</v>
      </c>
      <c r="AD138" s="1"/>
    </row>
    <row r="139" spans="1:30" x14ac:dyDescent="0.25">
      <c r="A139" s="30">
        <v>7602</v>
      </c>
      <c r="B139" t="s">
        <v>3388</v>
      </c>
      <c r="C139" t="s">
        <v>3613</v>
      </c>
      <c r="D139" t="s">
        <v>71</v>
      </c>
      <c r="E139" s="30"/>
      <c r="F139" s="32">
        <v>1636</v>
      </c>
      <c r="G139" s="40">
        <v>0</v>
      </c>
      <c r="H139" s="22">
        <v>0</v>
      </c>
      <c r="I139" s="21">
        <v>-10</v>
      </c>
      <c r="J139" s="35">
        <f>Tabela13[[#This Row],[V.BRUTO 24]]*Tabela13[[#This Row],[% DESC.]]%</f>
        <v>-163.60000000000002</v>
      </c>
      <c r="K139" s="24">
        <f>Tabela13[[#This Row],[V.BRUTO 24]]+J139</f>
        <v>1472.4</v>
      </c>
      <c r="M139" s="79">
        <v>1789</v>
      </c>
      <c r="N139" s="80">
        <v>0</v>
      </c>
      <c r="O139" s="81">
        <v>0</v>
      </c>
      <c r="P139" s="71">
        <f>Tabela13[[#This Row],[V.BRUTO 25]]*Tabela13[[#This Row],[% DESC.25]]%</f>
        <v>-178.9</v>
      </c>
      <c r="Q139" s="56">
        <f>Tabela13[[#This Row],[V.BRUTO 25]]+P139</f>
        <v>1610.1</v>
      </c>
      <c r="R139" s="67">
        <f>Tabela13[[#This Row],[% DESC.]]+Tabela13[[#This Row],[% DIFER.]]</f>
        <v>-10</v>
      </c>
      <c r="S139" s="62">
        <f>(Tabela13[[#This Row],[V.LIQ. 25]]-Tabela13[[#This Row],[V.LIQ. 24]])/Tabela13[[#This Row],[V.LIQ. 24]]</f>
        <v>9.3520782396087895E-2</v>
      </c>
      <c r="T139" s="87">
        <f>Tabela13[[#This Row],[V.LIQ. 25]]-Tabela13[[#This Row],[V.LIQ. 24]]</f>
        <v>137.69999999999982</v>
      </c>
      <c r="U139" s="88">
        <v>0</v>
      </c>
      <c r="V139" s="60">
        <f>Tabela13[[#This Row],[V.DESC. 24]]-Tabela13[[#This Row],[V.DESC. 25]]</f>
        <v>15.299999999999983</v>
      </c>
      <c r="W139" s="20"/>
      <c r="X139" s="50"/>
      <c r="Y139" t="s">
        <v>4532</v>
      </c>
      <c r="Z139" s="49" t="s">
        <v>3389</v>
      </c>
      <c r="AA139" s="51" t="s">
        <v>3390</v>
      </c>
      <c r="AB139" s="49">
        <v>11989238565</v>
      </c>
      <c r="AC139" s="49" t="s">
        <v>3391</v>
      </c>
      <c r="AD139" s="1"/>
    </row>
    <row r="140" spans="1:30" x14ac:dyDescent="0.25">
      <c r="A140" s="30">
        <v>8574</v>
      </c>
      <c r="B140" t="s">
        <v>4444</v>
      </c>
      <c r="C140" t="s">
        <v>3613</v>
      </c>
      <c r="D140" t="s">
        <v>16</v>
      </c>
      <c r="E140" s="30"/>
      <c r="F140" s="32">
        <v>1636</v>
      </c>
      <c r="G140" s="40">
        <v>0</v>
      </c>
      <c r="H140" s="22">
        <v>0</v>
      </c>
      <c r="I140" s="21">
        <v>-9.99</v>
      </c>
      <c r="J140" s="35">
        <f>Tabela13[[#This Row],[V.BRUTO 24]]*Tabela13[[#This Row],[% DESC.]]%</f>
        <v>-163.43639999999999</v>
      </c>
      <c r="K140" s="24">
        <f>Tabela13[[#This Row],[V.BRUTO 24]]+J140</f>
        <v>1472.5636</v>
      </c>
      <c r="M140" s="79">
        <v>1789</v>
      </c>
      <c r="N140" s="80">
        <v>0</v>
      </c>
      <c r="O140" s="81">
        <v>0</v>
      </c>
      <c r="P140" s="71">
        <f>Tabela13[[#This Row],[V.BRUTO 25]]*Tabela13[[#This Row],[% DESC.25]]%</f>
        <v>-178.72110000000001</v>
      </c>
      <c r="Q140" s="56">
        <f>Tabela13[[#This Row],[V.BRUTO 25]]+P140</f>
        <v>1610.2789</v>
      </c>
      <c r="R140" s="67">
        <f>Tabela13[[#This Row],[% DESC.]]+Tabela13[[#This Row],[% DIFER.]]</f>
        <v>-9.99</v>
      </c>
      <c r="S140" s="62">
        <f>(Tabela13[[#This Row],[V.LIQ. 25]]-Tabela13[[#This Row],[V.LIQ. 24]])/Tabela13[[#This Row],[V.LIQ. 24]]</f>
        <v>9.3520782396088076E-2</v>
      </c>
      <c r="T140" s="87">
        <f>Tabela13[[#This Row],[V.LIQ. 25]]-Tabela13[[#This Row],[V.LIQ. 24]]</f>
        <v>137.71530000000007</v>
      </c>
      <c r="U140" s="88">
        <v>0</v>
      </c>
      <c r="V140" s="60">
        <f>Tabela13[[#This Row],[V.DESC. 24]]-Tabela13[[#This Row],[V.DESC. 25]]</f>
        <v>15.284700000000015</v>
      </c>
      <c r="W140" s="20"/>
      <c r="X140" s="50"/>
      <c r="Y140" t="s">
        <v>4530</v>
      </c>
      <c r="Z140" s="49" t="s">
        <v>5430</v>
      </c>
      <c r="AA140" s="51" t="s">
        <v>5431</v>
      </c>
      <c r="AB140" s="49">
        <v>11954522508</v>
      </c>
      <c r="AC140" s="49" t="s">
        <v>5432</v>
      </c>
      <c r="AD140" s="1"/>
    </row>
    <row r="141" spans="1:30" x14ac:dyDescent="0.25">
      <c r="A141" s="30">
        <v>8088</v>
      </c>
      <c r="B141" t="s">
        <v>3311</v>
      </c>
      <c r="C141" t="s">
        <v>3613</v>
      </c>
      <c r="D141" t="s">
        <v>71</v>
      </c>
      <c r="E141" s="30"/>
      <c r="F141" s="32">
        <v>1636</v>
      </c>
      <c r="G141" s="40">
        <v>0</v>
      </c>
      <c r="H141" s="22">
        <v>0</v>
      </c>
      <c r="I141" s="21">
        <v>-5</v>
      </c>
      <c r="J141" s="35">
        <f>Tabela13[[#This Row],[V.BRUTO 24]]*Tabela13[[#This Row],[% DESC.]]%</f>
        <v>-81.800000000000011</v>
      </c>
      <c r="K141" s="24">
        <f>Tabela13[[#This Row],[V.BRUTO 24]]+J141</f>
        <v>1554.2</v>
      </c>
      <c r="M141" s="79">
        <v>1789</v>
      </c>
      <c r="N141" s="80">
        <v>0</v>
      </c>
      <c r="O141" s="81">
        <v>0</v>
      </c>
      <c r="P141" s="71">
        <f>Tabela13[[#This Row],[V.BRUTO 25]]*Tabela13[[#This Row],[% DESC.25]]%</f>
        <v>-89.45</v>
      </c>
      <c r="Q141" s="56">
        <f>Tabela13[[#This Row],[V.BRUTO 25]]+P141</f>
        <v>1699.55</v>
      </c>
      <c r="R141" s="67">
        <f>Tabela13[[#This Row],[% DESC.]]+Tabela13[[#This Row],[% DIFER.]]</f>
        <v>-5</v>
      </c>
      <c r="S141" s="62">
        <f>(Tabela13[[#This Row],[V.LIQ. 25]]-Tabela13[[#This Row],[V.LIQ. 24]])/Tabela13[[#This Row],[V.LIQ. 24]]</f>
        <v>9.3520782396087965E-2</v>
      </c>
      <c r="T141" s="87">
        <f>Tabela13[[#This Row],[V.LIQ. 25]]-Tabela13[[#This Row],[V.LIQ. 24]]</f>
        <v>145.34999999999991</v>
      </c>
      <c r="U141" s="88">
        <v>0</v>
      </c>
      <c r="V141" s="60">
        <f>Tabela13[[#This Row],[V.DESC. 24]]-Tabela13[[#This Row],[V.DESC. 25]]</f>
        <v>7.6499999999999915</v>
      </c>
      <c r="W141" s="20"/>
      <c r="X141" s="50"/>
      <c r="Y141" t="s">
        <v>4528</v>
      </c>
      <c r="Z141" s="49" t="s">
        <v>3312</v>
      </c>
      <c r="AA141" s="51" t="s">
        <v>3313</v>
      </c>
      <c r="AB141" s="49">
        <v>11910556362</v>
      </c>
      <c r="AC141" s="49" t="s">
        <v>3314</v>
      </c>
      <c r="AD141" s="1"/>
    </row>
    <row r="142" spans="1:30" x14ac:dyDescent="0.25">
      <c r="A142" s="30">
        <v>7083</v>
      </c>
      <c r="B142" t="s">
        <v>3315</v>
      </c>
      <c r="C142" t="s">
        <v>3613</v>
      </c>
      <c r="D142" t="s">
        <v>71</v>
      </c>
      <c r="E142" s="30"/>
      <c r="F142" s="32">
        <v>1636</v>
      </c>
      <c r="G142" s="40">
        <v>-100</v>
      </c>
      <c r="H142" s="22">
        <v>0</v>
      </c>
      <c r="I142" s="21">
        <v>0</v>
      </c>
      <c r="J142" s="35">
        <f>Tabela13[[#This Row],[V.BRUTO 24]]*Tabela13[[#This Row],[% DESC.]]%</f>
        <v>0</v>
      </c>
      <c r="K142" s="24">
        <f>Tabela13[[#This Row],[V.BRUTO 24]]+J142</f>
        <v>1636</v>
      </c>
      <c r="M142" s="79">
        <v>1789</v>
      </c>
      <c r="N142" s="80">
        <v>-100</v>
      </c>
      <c r="O142" s="81">
        <v>0</v>
      </c>
      <c r="P142" s="71">
        <f>Tabela13[[#This Row],[V.BRUTO 25]]*Tabela13[[#This Row],[% DESC.25]]%</f>
        <v>0</v>
      </c>
      <c r="Q142" s="56">
        <f>Tabela13[[#This Row],[V.BRUTO 25]]+P142</f>
        <v>1789</v>
      </c>
      <c r="R142" s="67">
        <f>Tabela13[[#This Row],[% DESC.]]+Tabela13[[#This Row],[% DIFER.]]</f>
        <v>0</v>
      </c>
      <c r="S142" s="62">
        <f>(Tabela13[[#This Row],[V.LIQ. 25]]-Tabela13[[#This Row],[V.LIQ. 24]])/Tabela13[[#This Row],[V.LIQ. 24]]</f>
        <v>9.352078239608802E-2</v>
      </c>
      <c r="T142" s="87">
        <f>Tabela13[[#This Row],[V.LIQ. 25]]-Tabela13[[#This Row],[V.LIQ. 24]]</f>
        <v>153</v>
      </c>
      <c r="U142" s="88">
        <v>0</v>
      </c>
      <c r="V142" s="60">
        <f>Tabela13[[#This Row],[V.DESC. 24]]-Tabela13[[#This Row],[V.DESC. 25]]</f>
        <v>0</v>
      </c>
      <c r="W142" s="20"/>
      <c r="X142" s="50"/>
      <c r="Y142" t="s">
        <v>4532</v>
      </c>
      <c r="Z142" s="49" t="s">
        <v>3316</v>
      </c>
      <c r="AA142" s="51" t="s">
        <v>3317</v>
      </c>
      <c r="AB142" s="49">
        <v>11993316955</v>
      </c>
      <c r="AC142" s="49" t="s">
        <v>3318</v>
      </c>
      <c r="AD142" s="1"/>
    </row>
    <row r="143" spans="1:30" x14ac:dyDescent="0.25">
      <c r="A143" s="30">
        <v>6161</v>
      </c>
      <c r="B143" t="s">
        <v>3459</v>
      </c>
      <c r="C143" t="s">
        <v>3613</v>
      </c>
      <c r="D143" t="s">
        <v>71</v>
      </c>
      <c r="E143" s="30"/>
      <c r="F143" s="32">
        <v>1636</v>
      </c>
      <c r="G143" s="40">
        <v>-50</v>
      </c>
      <c r="H143" s="22">
        <v>0</v>
      </c>
      <c r="I143" s="21">
        <v>0</v>
      </c>
      <c r="J143" s="35">
        <f>Tabela13[[#This Row],[V.BRUTO 24]]*Tabela13[[#This Row],[% DESC.]]%</f>
        <v>0</v>
      </c>
      <c r="K143" s="24">
        <f>Tabela13[[#This Row],[V.BRUTO 24]]+J143</f>
        <v>1636</v>
      </c>
      <c r="M143" s="79">
        <v>1789</v>
      </c>
      <c r="N143" s="80">
        <v>-50</v>
      </c>
      <c r="O143" s="81">
        <v>0</v>
      </c>
      <c r="P143" s="71">
        <f>Tabela13[[#This Row],[V.BRUTO 25]]*Tabela13[[#This Row],[% DESC.25]]%</f>
        <v>0</v>
      </c>
      <c r="Q143" s="56">
        <f>Tabela13[[#This Row],[V.BRUTO 25]]+P143</f>
        <v>1789</v>
      </c>
      <c r="R143" s="67">
        <f>Tabela13[[#This Row],[% DESC.]]+Tabela13[[#This Row],[% DIFER.]]</f>
        <v>0</v>
      </c>
      <c r="S143" s="62">
        <f>(Tabela13[[#This Row],[V.LIQ. 25]]-Tabela13[[#This Row],[V.LIQ. 24]])/Tabela13[[#This Row],[V.LIQ. 24]]</f>
        <v>9.352078239608802E-2</v>
      </c>
      <c r="T143" s="87">
        <f>Tabela13[[#This Row],[V.LIQ. 25]]-Tabela13[[#This Row],[V.LIQ. 24]]</f>
        <v>153</v>
      </c>
      <c r="U143" s="88">
        <v>0</v>
      </c>
      <c r="V143" s="60">
        <f>Tabela13[[#This Row],[V.DESC. 24]]-Tabela13[[#This Row],[V.DESC. 25]]</f>
        <v>0</v>
      </c>
      <c r="W143" s="20"/>
      <c r="X143" s="50"/>
      <c r="Y143" t="s">
        <v>4528</v>
      </c>
      <c r="Z143" s="49" t="s">
        <v>1116</v>
      </c>
      <c r="AA143" s="51" t="s">
        <v>1117</v>
      </c>
      <c r="AB143" s="49">
        <v>11967093151</v>
      </c>
      <c r="AC143" s="49" t="s">
        <v>1118</v>
      </c>
      <c r="AD143" s="1"/>
    </row>
    <row r="144" spans="1:30" x14ac:dyDescent="0.25">
      <c r="A144" s="30">
        <v>8061</v>
      </c>
      <c r="B144" t="s">
        <v>3396</v>
      </c>
      <c r="C144" t="s">
        <v>3613</v>
      </c>
      <c r="D144" t="s">
        <v>71</v>
      </c>
      <c r="E144" s="30"/>
      <c r="F144" s="32">
        <v>1636</v>
      </c>
      <c r="G144" s="40">
        <v>0</v>
      </c>
      <c r="H144" s="22">
        <v>0</v>
      </c>
      <c r="I144" s="21">
        <v>-7</v>
      </c>
      <c r="J144" s="35">
        <f>Tabela13[[#This Row],[V.BRUTO 24]]*Tabela13[[#This Row],[% DESC.]]%</f>
        <v>-114.52000000000001</v>
      </c>
      <c r="K144" s="24">
        <f>Tabela13[[#This Row],[V.BRUTO 24]]+J144</f>
        <v>1521.48</v>
      </c>
      <c r="M144" s="79">
        <v>1789</v>
      </c>
      <c r="N144" s="80">
        <v>0</v>
      </c>
      <c r="O144" s="81">
        <v>0</v>
      </c>
      <c r="P144" s="71">
        <f>Tabela13[[#This Row],[V.BRUTO 25]]*Tabela13[[#This Row],[% DESC.25]]%</f>
        <v>-125.23000000000002</v>
      </c>
      <c r="Q144" s="56">
        <f>Tabela13[[#This Row],[V.BRUTO 25]]+P144</f>
        <v>1663.77</v>
      </c>
      <c r="R144" s="67">
        <f>Tabela13[[#This Row],[% DESC.]]+Tabela13[[#This Row],[% DIFER.]]</f>
        <v>-7</v>
      </c>
      <c r="S144" s="62">
        <f>(Tabela13[[#This Row],[V.LIQ. 25]]-Tabela13[[#This Row],[V.LIQ. 24]])/Tabela13[[#This Row],[V.LIQ. 24]]</f>
        <v>9.3520782396087992E-2</v>
      </c>
      <c r="T144" s="87">
        <f>Tabela13[[#This Row],[V.LIQ. 25]]-Tabela13[[#This Row],[V.LIQ. 24]]</f>
        <v>142.28999999999996</v>
      </c>
      <c r="U144" s="88">
        <v>0</v>
      </c>
      <c r="V144" s="60">
        <f>Tabela13[[#This Row],[V.DESC. 24]]-Tabela13[[#This Row],[V.DESC. 25]]</f>
        <v>10.710000000000008</v>
      </c>
      <c r="W144" s="20"/>
      <c r="X144" s="50"/>
      <c r="Y144" t="s">
        <v>4530</v>
      </c>
      <c r="Z144" s="49" t="s">
        <v>3397</v>
      </c>
      <c r="AA144" s="51" t="s">
        <v>3398</v>
      </c>
      <c r="AB144" s="49">
        <v>11981268749</v>
      </c>
      <c r="AC144" s="49" t="s">
        <v>3399</v>
      </c>
      <c r="AD144" s="1"/>
    </row>
    <row r="145" spans="1:30" x14ac:dyDescent="0.25">
      <c r="A145" s="30">
        <v>5111</v>
      </c>
      <c r="B145" t="s">
        <v>3323</v>
      </c>
      <c r="C145" t="s">
        <v>3613</v>
      </c>
      <c r="D145" t="s">
        <v>71</v>
      </c>
      <c r="E145" s="30"/>
      <c r="F145" s="32">
        <v>1636</v>
      </c>
      <c r="G145" s="40">
        <v>0</v>
      </c>
      <c r="H145" s="22">
        <v>0</v>
      </c>
      <c r="I145" s="21">
        <v>-10</v>
      </c>
      <c r="J145" s="35">
        <f>Tabela13[[#This Row],[V.BRUTO 24]]*Tabela13[[#This Row],[% DESC.]]%</f>
        <v>-163.60000000000002</v>
      </c>
      <c r="K145" s="24">
        <f>Tabela13[[#This Row],[V.BRUTO 24]]+J145</f>
        <v>1472.4</v>
      </c>
      <c r="M145" s="79">
        <v>1789</v>
      </c>
      <c r="N145" s="80">
        <v>0</v>
      </c>
      <c r="O145" s="81">
        <v>0</v>
      </c>
      <c r="P145" s="71">
        <f>Tabela13[[#This Row],[V.BRUTO 25]]*Tabela13[[#This Row],[% DESC.25]]%</f>
        <v>-178.9</v>
      </c>
      <c r="Q145" s="56">
        <f>Tabela13[[#This Row],[V.BRUTO 25]]+P145</f>
        <v>1610.1</v>
      </c>
      <c r="R145" s="67">
        <f>Tabela13[[#This Row],[% DESC.]]+Tabela13[[#This Row],[% DIFER.]]</f>
        <v>-10</v>
      </c>
      <c r="S145" s="62">
        <f>(Tabela13[[#This Row],[V.LIQ. 25]]-Tabela13[[#This Row],[V.LIQ. 24]])/Tabela13[[#This Row],[V.LIQ. 24]]</f>
        <v>9.3520782396087895E-2</v>
      </c>
      <c r="T145" s="87">
        <f>Tabela13[[#This Row],[V.LIQ. 25]]-Tabela13[[#This Row],[V.LIQ. 24]]</f>
        <v>137.69999999999982</v>
      </c>
      <c r="U145" s="88">
        <v>0</v>
      </c>
      <c r="V145" s="60">
        <f>Tabela13[[#This Row],[V.DESC. 24]]-Tabela13[[#This Row],[V.DESC. 25]]</f>
        <v>15.299999999999983</v>
      </c>
      <c r="W145" s="20"/>
      <c r="X145" s="50"/>
      <c r="Y145" t="s">
        <v>4532</v>
      </c>
      <c r="Z145" s="49" t="s">
        <v>3324</v>
      </c>
      <c r="AA145" s="51" t="s">
        <v>3325</v>
      </c>
      <c r="AB145" s="49">
        <v>11952199006</v>
      </c>
      <c r="AC145" s="49" t="s">
        <v>3326</v>
      </c>
      <c r="AD145" s="1"/>
    </row>
    <row r="146" spans="1:30" x14ac:dyDescent="0.25">
      <c r="A146" s="30">
        <v>5483</v>
      </c>
      <c r="B146" t="s">
        <v>3327</v>
      </c>
      <c r="C146" t="s">
        <v>3613</v>
      </c>
      <c r="D146" t="s">
        <v>71</v>
      </c>
      <c r="E146" s="30"/>
      <c r="F146" s="32">
        <v>1636</v>
      </c>
      <c r="G146" s="40">
        <v>-50</v>
      </c>
      <c r="H146" s="22">
        <v>0</v>
      </c>
      <c r="I146" s="21">
        <v>0</v>
      </c>
      <c r="J146" s="35">
        <f>Tabela13[[#This Row],[V.BRUTO 24]]*Tabela13[[#This Row],[% DESC.]]%</f>
        <v>0</v>
      </c>
      <c r="K146" s="24">
        <f>Tabela13[[#This Row],[V.BRUTO 24]]+J146</f>
        <v>1636</v>
      </c>
      <c r="M146" s="79">
        <v>1789</v>
      </c>
      <c r="N146" s="80">
        <v>-50</v>
      </c>
      <c r="O146" s="81">
        <v>0</v>
      </c>
      <c r="P146" s="71">
        <f>Tabela13[[#This Row],[V.BRUTO 25]]*Tabela13[[#This Row],[% DESC.25]]%</f>
        <v>0</v>
      </c>
      <c r="Q146" s="56">
        <f>Tabela13[[#This Row],[V.BRUTO 25]]+P146</f>
        <v>1789</v>
      </c>
      <c r="R146" s="67">
        <f>Tabela13[[#This Row],[% DESC.]]+Tabela13[[#This Row],[% DIFER.]]</f>
        <v>0</v>
      </c>
      <c r="S146" s="62">
        <f>(Tabela13[[#This Row],[V.LIQ. 25]]-Tabela13[[#This Row],[V.LIQ. 24]])/Tabela13[[#This Row],[V.LIQ. 24]]</f>
        <v>9.352078239608802E-2</v>
      </c>
      <c r="T146" s="87">
        <f>Tabela13[[#This Row],[V.LIQ. 25]]-Tabela13[[#This Row],[V.LIQ. 24]]</f>
        <v>153</v>
      </c>
      <c r="U146" s="88">
        <v>0</v>
      </c>
      <c r="V146" s="60">
        <f>Tabela13[[#This Row],[V.DESC. 24]]-Tabela13[[#This Row],[V.DESC. 25]]</f>
        <v>0</v>
      </c>
      <c r="W146" s="20"/>
      <c r="X146" s="50"/>
      <c r="Y146" t="s">
        <v>4531</v>
      </c>
      <c r="Z146" s="49" t="s">
        <v>3328</v>
      </c>
      <c r="AA146" s="51" t="s">
        <v>3329</v>
      </c>
      <c r="AB146" s="49">
        <v>11977784288</v>
      </c>
      <c r="AC146" s="49" t="s">
        <v>3330</v>
      </c>
      <c r="AD146" s="1"/>
    </row>
    <row r="147" spans="1:30" x14ac:dyDescent="0.25">
      <c r="A147" s="30">
        <v>8478</v>
      </c>
      <c r="B147" t="s">
        <v>4445</v>
      </c>
      <c r="C147" t="s">
        <v>3613</v>
      </c>
      <c r="D147" t="s">
        <v>16</v>
      </c>
      <c r="E147" s="30"/>
      <c r="F147" s="32">
        <v>1636</v>
      </c>
      <c r="G147" s="40">
        <v>0</v>
      </c>
      <c r="H147" s="22">
        <v>0</v>
      </c>
      <c r="I147" s="21">
        <v>-20</v>
      </c>
      <c r="J147" s="35">
        <f>Tabela13[[#This Row],[V.BRUTO 24]]*Tabela13[[#This Row],[% DESC.]]%</f>
        <v>-327.20000000000005</v>
      </c>
      <c r="K147" s="24">
        <f>Tabela13[[#This Row],[V.BRUTO 24]]+J147</f>
        <v>1308.8</v>
      </c>
      <c r="M147" s="79">
        <v>1789</v>
      </c>
      <c r="N147" s="80">
        <v>0</v>
      </c>
      <c r="O147" s="81">
        <v>0</v>
      </c>
      <c r="P147" s="71">
        <f>Tabela13[[#This Row],[V.BRUTO 25]]*Tabela13[[#This Row],[% DESC.25]]%</f>
        <v>-357.8</v>
      </c>
      <c r="Q147" s="56">
        <f>Tabela13[[#This Row],[V.BRUTO 25]]+P147</f>
        <v>1431.2</v>
      </c>
      <c r="R147" s="67">
        <f>Tabela13[[#This Row],[% DESC.]]+Tabela13[[#This Row],[% DIFER.]]</f>
        <v>-20</v>
      </c>
      <c r="S147" s="62">
        <f>(Tabela13[[#This Row],[V.LIQ. 25]]-Tabela13[[#This Row],[V.LIQ. 24]])/Tabela13[[#This Row],[V.LIQ. 24]]</f>
        <v>9.352078239608809E-2</v>
      </c>
      <c r="T147" s="87">
        <f>Tabela13[[#This Row],[V.LIQ. 25]]-Tabela13[[#This Row],[V.LIQ. 24]]</f>
        <v>122.40000000000009</v>
      </c>
      <c r="U147" s="88">
        <v>0</v>
      </c>
      <c r="V147" s="60">
        <f>Tabela13[[#This Row],[V.DESC. 24]]-Tabela13[[#This Row],[V.DESC. 25]]</f>
        <v>30.599999999999966</v>
      </c>
      <c r="W147" s="20"/>
      <c r="X147" s="50"/>
      <c r="Y147" t="s">
        <v>4533</v>
      </c>
      <c r="Z147" s="49" t="s">
        <v>5433</v>
      </c>
      <c r="AA147" s="51" t="s">
        <v>5434</v>
      </c>
      <c r="AB147" s="49">
        <v>11982114183</v>
      </c>
      <c r="AC147" s="49" t="s">
        <v>5435</v>
      </c>
      <c r="AD147" s="1"/>
    </row>
    <row r="148" spans="1:30" x14ac:dyDescent="0.25">
      <c r="A148" s="30">
        <v>8543</v>
      </c>
      <c r="B148" t="s">
        <v>4446</v>
      </c>
      <c r="C148" t="s">
        <v>3613</v>
      </c>
      <c r="D148" t="s">
        <v>16</v>
      </c>
      <c r="E148" s="30"/>
      <c r="F148" s="32">
        <v>1636</v>
      </c>
      <c r="G148" s="40">
        <v>0</v>
      </c>
      <c r="H148" s="22">
        <v>0</v>
      </c>
      <c r="I148" s="21">
        <v>-9.9</v>
      </c>
      <c r="J148" s="35">
        <f>Tabela13[[#This Row],[V.BRUTO 24]]*Tabela13[[#This Row],[% DESC.]]%</f>
        <v>-161.964</v>
      </c>
      <c r="K148" s="24">
        <f>Tabela13[[#This Row],[V.BRUTO 24]]+J148</f>
        <v>1474.0360000000001</v>
      </c>
      <c r="M148" s="79">
        <v>1789</v>
      </c>
      <c r="N148" s="80">
        <v>0</v>
      </c>
      <c r="O148" s="81">
        <v>0</v>
      </c>
      <c r="P148" s="71">
        <f>Tabela13[[#This Row],[V.BRUTO 25]]*Tabela13[[#This Row],[% DESC.25]]%</f>
        <v>-177.11100000000002</v>
      </c>
      <c r="Q148" s="56">
        <f>Tabela13[[#This Row],[V.BRUTO 25]]+P148</f>
        <v>1611.8889999999999</v>
      </c>
      <c r="R148" s="67">
        <f>Tabela13[[#This Row],[% DESC.]]+Tabela13[[#This Row],[% DIFER.]]</f>
        <v>-9.9</v>
      </c>
      <c r="S148" s="62">
        <f>(Tabela13[[#This Row],[V.LIQ. 25]]-Tabela13[[#This Row],[V.LIQ. 24]])/Tabela13[[#This Row],[V.LIQ. 24]]</f>
        <v>9.3520782396087909E-2</v>
      </c>
      <c r="T148" s="87">
        <f>Tabela13[[#This Row],[V.LIQ. 25]]-Tabela13[[#This Row],[V.LIQ. 24]]</f>
        <v>137.85299999999984</v>
      </c>
      <c r="U148" s="88">
        <v>0</v>
      </c>
      <c r="V148" s="60">
        <f>Tabela13[[#This Row],[V.DESC. 24]]-Tabela13[[#This Row],[V.DESC. 25]]</f>
        <v>15.14700000000002</v>
      </c>
      <c r="W148" s="20"/>
      <c r="X148" s="50"/>
      <c r="Y148" t="s">
        <v>4530</v>
      </c>
      <c r="Z148" s="49" t="s">
        <v>5179</v>
      </c>
      <c r="AA148" s="51" t="s">
        <v>5180</v>
      </c>
      <c r="AB148" s="49">
        <v>11966780401</v>
      </c>
      <c r="AC148" s="49" t="s">
        <v>5181</v>
      </c>
      <c r="AD148" s="1"/>
    </row>
    <row r="149" spans="1:30" x14ac:dyDescent="0.25">
      <c r="A149" s="30">
        <v>5097</v>
      </c>
      <c r="B149" t="s">
        <v>3332</v>
      </c>
      <c r="C149" t="s">
        <v>3613</v>
      </c>
      <c r="D149" t="s">
        <v>71</v>
      </c>
      <c r="E149" s="30"/>
      <c r="F149" s="32">
        <v>1636</v>
      </c>
      <c r="G149" s="40">
        <v>0</v>
      </c>
      <c r="H149" s="22">
        <v>0</v>
      </c>
      <c r="I149" s="21">
        <v>0</v>
      </c>
      <c r="J149" s="35">
        <f>Tabela13[[#This Row],[V.BRUTO 24]]*Tabela13[[#This Row],[% DESC.]]%</f>
        <v>0</v>
      </c>
      <c r="K149" s="24">
        <f>Tabela13[[#This Row],[V.BRUTO 24]]+J149</f>
        <v>1636</v>
      </c>
      <c r="M149" s="79">
        <v>1789</v>
      </c>
      <c r="N149" s="80">
        <v>0</v>
      </c>
      <c r="O149" s="81">
        <v>0</v>
      </c>
      <c r="P149" s="71">
        <f>Tabela13[[#This Row],[V.BRUTO 25]]*Tabela13[[#This Row],[% DESC.25]]%</f>
        <v>0</v>
      </c>
      <c r="Q149" s="56">
        <f>Tabela13[[#This Row],[V.BRUTO 25]]+P149</f>
        <v>1789</v>
      </c>
      <c r="R149" s="67">
        <f>Tabela13[[#This Row],[% DESC.]]+Tabela13[[#This Row],[% DIFER.]]</f>
        <v>0</v>
      </c>
      <c r="S149" s="62">
        <f>(Tabela13[[#This Row],[V.LIQ. 25]]-Tabela13[[#This Row],[V.LIQ. 24]])/Tabela13[[#This Row],[V.LIQ. 24]]</f>
        <v>9.352078239608802E-2</v>
      </c>
      <c r="T149" s="87">
        <f>Tabela13[[#This Row],[V.LIQ. 25]]-Tabela13[[#This Row],[V.LIQ. 24]]</f>
        <v>153</v>
      </c>
      <c r="U149" s="88">
        <v>0</v>
      </c>
      <c r="V149" s="60">
        <f>Tabela13[[#This Row],[V.DESC. 24]]-Tabela13[[#This Row],[V.DESC. 25]]</f>
        <v>0</v>
      </c>
      <c r="W149" s="20"/>
      <c r="X149" s="50"/>
      <c r="Y149" t="s">
        <v>4531</v>
      </c>
      <c r="Z149" s="49" t="s">
        <v>3333</v>
      </c>
      <c r="AA149" s="51" t="s">
        <v>3334</v>
      </c>
      <c r="AB149" s="49">
        <v>11988417997</v>
      </c>
      <c r="AC149" s="49" t="s">
        <v>3335</v>
      </c>
      <c r="AD149" s="1"/>
    </row>
    <row r="150" spans="1:30" x14ac:dyDescent="0.25">
      <c r="A150" s="30">
        <v>7363</v>
      </c>
      <c r="B150" t="s">
        <v>4447</v>
      </c>
      <c r="C150" t="s">
        <v>3613</v>
      </c>
      <c r="D150" t="s">
        <v>16</v>
      </c>
      <c r="E150" s="30"/>
      <c r="F150" s="32">
        <v>1636</v>
      </c>
      <c r="G150" s="40">
        <v>0</v>
      </c>
      <c r="H150" s="22">
        <v>0</v>
      </c>
      <c r="I150" s="21">
        <v>-10</v>
      </c>
      <c r="J150" s="35">
        <f>Tabela13[[#This Row],[V.BRUTO 24]]*Tabela13[[#This Row],[% DESC.]]%</f>
        <v>-163.60000000000002</v>
      </c>
      <c r="K150" s="24">
        <f>Tabela13[[#This Row],[V.BRUTO 24]]+J150</f>
        <v>1472.4</v>
      </c>
      <c r="M150" s="79">
        <v>1789</v>
      </c>
      <c r="N150" s="80">
        <v>0</v>
      </c>
      <c r="O150" s="81">
        <v>0</v>
      </c>
      <c r="P150" s="71">
        <f>Tabela13[[#This Row],[V.BRUTO 25]]*Tabela13[[#This Row],[% DESC.25]]%</f>
        <v>-178.9</v>
      </c>
      <c r="Q150" s="56">
        <f>Tabela13[[#This Row],[V.BRUTO 25]]+P150</f>
        <v>1610.1</v>
      </c>
      <c r="R150" s="67">
        <f>Tabela13[[#This Row],[% DESC.]]+Tabela13[[#This Row],[% DIFER.]]</f>
        <v>-10</v>
      </c>
      <c r="S150" s="62">
        <f>(Tabela13[[#This Row],[V.LIQ. 25]]-Tabela13[[#This Row],[V.LIQ. 24]])/Tabela13[[#This Row],[V.LIQ. 24]]</f>
        <v>9.3520782396087895E-2</v>
      </c>
      <c r="T150" s="87">
        <f>Tabela13[[#This Row],[V.LIQ. 25]]-Tabela13[[#This Row],[V.LIQ. 24]]</f>
        <v>137.69999999999982</v>
      </c>
      <c r="U150" s="88">
        <v>0</v>
      </c>
      <c r="V150" s="60">
        <f>Tabela13[[#This Row],[V.DESC. 24]]-Tabela13[[#This Row],[V.DESC. 25]]</f>
        <v>15.299999999999983</v>
      </c>
      <c r="W150" s="20"/>
      <c r="X150" s="50"/>
      <c r="Y150" t="s">
        <v>4531</v>
      </c>
      <c r="Z150" s="49" t="s">
        <v>5436</v>
      </c>
      <c r="AA150" s="51" t="s">
        <v>5437</v>
      </c>
      <c r="AB150" s="49">
        <v>11965157105</v>
      </c>
      <c r="AC150" s="49" t="s">
        <v>5438</v>
      </c>
      <c r="AD150" s="1"/>
    </row>
    <row r="151" spans="1:30" x14ac:dyDescent="0.25">
      <c r="A151" s="30">
        <v>4087</v>
      </c>
      <c r="B151" t="s">
        <v>3423</v>
      </c>
      <c r="C151" t="s">
        <v>3613</v>
      </c>
      <c r="D151" t="s">
        <v>71</v>
      </c>
      <c r="E151" s="30"/>
      <c r="F151" s="32">
        <v>1636</v>
      </c>
      <c r="G151" s="40">
        <v>0</v>
      </c>
      <c r="H151" s="22">
        <v>0</v>
      </c>
      <c r="I151" s="21">
        <v>-20</v>
      </c>
      <c r="J151" s="35">
        <f>Tabela13[[#This Row],[V.BRUTO 24]]*Tabela13[[#This Row],[% DESC.]]%</f>
        <v>-327.20000000000005</v>
      </c>
      <c r="K151" s="24">
        <f>Tabela13[[#This Row],[V.BRUTO 24]]+J151</f>
        <v>1308.8</v>
      </c>
      <c r="M151" s="79">
        <v>1789</v>
      </c>
      <c r="N151" s="80">
        <v>0</v>
      </c>
      <c r="O151" s="81">
        <v>0</v>
      </c>
      <c r="P151" s="71">
        <f>Tabela13[[#This Row],[V.BRUTO 25]]*Tabela13[[#This Row],[% DESC.25]]%</f>
        <v>-357.8</v>
      </c>
      <c r="Q151" s="56">
        <f>Tabela13[[#This Row],[V.BRUTO 25]]+P151</f>
        <v>1431.2</v>
      </c>
      <c r="R151" s="67">
        <f>Tabela13[[#This Row],[% DESC.]]+Tabela13[[#This Row],[% DIFER.]]</f>
        <v>-20</v>
      </c>
      <c r="S151" s="62">
        <f>(Tabela13[[#This Row],[V.LIQ. 25]]-Tabela13[[#This Row],[V.LIQ. 24]])/Tabela13[[#This Row],[V.LIQ. 24]]</f>
        <v>9.352078239608809E-2</v>
      </c>
      <c r="T151" s="87">
        <f>Tabela13[[#This Row],[V.LIQ. 25]]-Tabela13[[#This Row],[V.LIQ. 24]]</f>
        <v>122.40000000000009</v>
      </c>
      <c r="U151" s="88">
        <v>0</v>
      </c>
      <c r="V151" s="60">
        <f>Tabela13[[#This Row],[V.DESC. 24]]-Tabela13[[#This Row],[V.DESC. 25]]</f>
        <v>30.599999999999966</v>
      </c>
      <c r="W151" s="20"/>
      <c r="X151" s="50"/>
      <c r="Y151" t="s">
        <v>4528</v>
      </c>
      <c r="Z151" s="49" t="s">
        <v>3424</v>
      </c>
      <c r="AA151" s="51" t="s">
        <v>3425</v>
      </c>
      <c r="AB151" s="49">
        <v>11940333459</v>
      </c>
      <c r="AC151" s="49" t="s">
        <v>3426</v>
      </c>
      <c r="AD151" s="1"/>
    </row>
    <row r="152" spans="1:30" x14ac:dyDescent="0.25">
      <c r="A152" s="30">
        <v>6561</v>
      </c>
      <c r="B152" t="s">
        <v>3793</v>
      </c>
      <c r="C152" t="s">
        <v>3613</v>
      </c>
      <c r="D152" t="s">
        <v>71</v>
      </c>
      <c r="E152" s="30"/>
      <c r="F152" s="32">
        <v>1636</v>
      </c>
      <c r="G152" s="40">
        <v>0</v>
      </c>
      <c r="H152" s="22">
        <v>0</v>
      </c>
      <c r="I152" s="21">
        <v>-16.5</v>
      </c>
      <c r="J152" s="35">
        <f>Tabela13[[#This Row],[V.BRUTO 24]]*Tabela13[[#This Row],[% DESC.]]%</f>
        <v>-269.94</v>
      </c>
      <c r="K152" s="24">
        <f>Tabela13[[#This Row],[V.BRUTO 24]]+J152</f>
        <v>1366.06</v>
      </c>
      <c r="M152" s="79">
        <v>1789</v>
      </c>
      <c r="N152" s="80">
        <v>0</v>
      </c>
      <c r="O152" s="81">
        <v>0</v>
      </c>
      <c r="P152" s="71">
        <f>Tabela13[[#This Row],[V.BRUTO 25]]*Tabela13[[#This Row],[% DESC.25]]%</f>
        <v>-295.185</v>
      </c>
      <c r="Q152" s="56">
        <f>Tabela13[[#This Row],[V.BRUTO 25]]+P152</f>
        <v>1493.8150000000001</v>
      </c>
      <c r="R152" s="67">
        <f>Tabela13[[#This Row],[% DESC.]]+Tabela13[[#This Row],[% DIFER.]]</f>
        <v>-16.5</v>
      </c>
      <c r="S152" s="62">
        <f>(Tabela13[[#This Row],[V.LIQ. 25]]-Tabela13[[#This Row],[V.LIQ. 24]])/Tabela13[[#This Row],[V.LIQ. 24]]</f>
        <v>9.3520782396088104E-2</v>
      </c>
      <c r="T152" s="87">
        <f>Tabela13[[#This Row],[V.LIQ. 25]]-Tabela13[[#This Row],[V.LIQ. 24]]</f>
        <v>127.75500000000011</v>
      </c>
      <c r="U152" s="88">
        <v>0</v>
      </c>
      <c r="V152" s="60">
        <f>Tabela13[[#This Row],[V.DESC. 24]]-Tabela13[[#This Row],[V.DESC. 25]]</f>
        <v>25.245000000000005</v>
      </c>
      <c r="W152" s="20"/>
      <c r="X152" s="50"/>
      <c r="Y152" t="s">
        <v>4532</v>
      </c>
      <c r="Z152" s="49" t="s">
        <v>968</v>
      </c>
      <c r="AA152" s="51" t="s">
        <v>969</v>
      </c>
      <c r="AB152" s="49">
        <v>11974870980</v>
      </c>
      <c r="AC152" s="49" t="s">
        <v>970</v>
      </c>
      <c r="AD152" s="1"/>
    </row>
    <row r="153" spans="1:30" x14ac:dyDescent="0.25">
      <c r="A153" s="30">
        <v>6519</v>
      </c>
      <c r="B153" t="s">
        <v>3336</v>
      </c>
      <c r="C153" t="s">
        <v>3613</v>
      </c>
      <c r="D153" t="s">
        <v>71</v>
      </c>
      <c r="E153" s="30"/>
      <c r="F153" s="32">
        <v>1636</v>
      </c>
      <c r="G153" s="40">
        <v>-50</v>
      </c>
      <c r="H153" s="22">
        <v>0</v>
      </c>
      <c r="I153" s="21">
        <v>0</v>
      </c>
      <c r="J153" s="35">
        <f>Tabela13[[#This Row],[V.BRUTO 24]]*Tabela13[[#This Row],[% DESC.]]%</f>
        <v>0</v>
      </c>
      <c r="K153" s="24">
        <f>Tabela13[[#This Row],[V.BRUTO 24]]+J153</f>
        <v>1636</v>
      </c>
      <c r="M153" s="79">
        <v>1789</v>
      </c>
      <c r="N153" s="80">
        <v>-50</v>
      </c>
      <c r="O153" s="81">
        <v>0</v>
      </c>
      <c r="P153" s="71">
        <f>Tabela13[[#This Row],[V.BRUTO 25]]*Tabela13[[#This Row],[% DESC.25]]%</f>
        <v>0</v>
      </c>
      <c r="Q153" s="56">
        <f>Tabela13[[#This Row],[V.BRUTO 25]]+P153</f>
        <v>1789</v>
      </c>
      <c r="R153" s="67">
        <f>Tabela13[[#This Row],[% DESC.]]+Tabela13[[#This Row],[% DIFER.]]</f>
        <v>0</v>
      </c>
      <c r="S153" s="62">
        <f>(Tabela13[[#This Row],[V.LIQ. 25]]-Tabela13[[#This Row],[V.LIQ. 24]])/Tabela13[[#This Row],[V.LIQ. 24]]</f>
        <v>9.352078239608802E-2</v>
      </c>
      <c r="T153" s="87">
        <f>Tabela13[[#This Row],[V.LIQ. 25]]-Tabela13[[#This Row],[V.LIQ. 24]]</f>
        <v>153</v>
      </c>
      <c r="U153" s="88">
        <v>0</v>
      </c>
      <c r="V153" s="60">
        <f>Tabela13[[#This Row],[V.DESC. 24]]-Tabela13[[#This Row],[V.DESC. 25]]</f>
        <v>0</v>
      </c>
      <c r="W153" s="20"/>
      <c r="X153" s="50"/>
      <c r="Y153" t="s">
        <v>4530</v>
      </c>
      <c r="Z153" s="49" t="s">
        <v>3337</v>
      </c>
      <c r="AA153" s="51" t="s">
        <v>3338</v>
      </c>
      <c r="AB153" s="49">
        <v>11989691517</v>
      </c>
      <c r="AC153" s="49" t="s">
        <v>3339</v>
      </c>
      <c r="AD153" s="1"/>
    </row>
    <row r="154" spans="1:30" x14ac:dyDescent="0.25">
      <c r="A154" s="30">
        <v>4796</v>
      </c>
      <c r="B154" t="s">
        <v>3340</v>
      </c>
      <c r="C154" t="s">
        <v>3613</v>
      </c>
      <c r="D154" t="s">
        <v>71</v>
      </c>
      <c r="E154" s="30"/>
      <c r="F154" s="32">
        <v>1636</v>
      </c>
      <c r="G154" s="40">
        <v>0</v>
      </c>
      <c r="H154" s="22">
        <v>0</v>
      </c>
      <c r="I154" s="21">
        <v>-19</v>
      </c>
      <c r="J154" s="35">
        <f>Tabela13[[#This Row],[V.BRUTO 24]]*Tabela13[[#This Row],[% DESC.]]%</f>
        <v>-310.84000000000003</v>
      </c>
      <c r="K154" s="24">
        <f>Tabela13[[#This Row],[V.BRUTO 24]]+J154</f>
        <v>1325.1599999999999</v>
      </c>
      <c r="M154" s="79">
        <v>1789</v>
      </c>
      <c r="N154" s="80">
        <v>0</v>
      </c>
      <c r="O154" s="81">
        <v>0</v>
      </c>
      <c r="P154" s="71">
        <f>Tabela13[[#This Row],[V.BRUTO 25]]*Tabela13[[#This Row],[% DESC.25]]%</f>
        <v>-339.91</v>
      </c>
      <c r="Q154" s="56">
        <f>Tabela13[[#This Row],[V.BRUTO 25]]+P154</f>
        <v>1449.09</v>
      </c>
      <c r="R154" s="67">
        <f>Tabela13[[#This Row],[% DESC.]]+Tabela13[[#This Row],[% DIFER.]]</f>
        <v>-19</v>
      </c>
      <c r="S154" s="62">
        <f>(Tabela13[[#This Row],[V.LIQ. 25]]-Tabela13[[#This Row],[V.LIQ. 24]])/Tabela13[[#This Row],[V.LIQ. 24]]</f>
        <v>9.3520782396088076E-2</v>
      </c>
      <c r="T154" s="87">
        <f>Tabela13[[#This Row],[V.LIQ. 25]]-Tabela13[[#This Row],[V.LIQ. 24]]</f>
        <v>123.93000000000006</v>
      </c>
      <c r="U154" s="88">
        <v>0</v>
      </c>
      <c r="V154" s="60">
        <f>Tabela13[[#This Row],[V.DESC. 24]]-Tabela13[[#This Row],[V.DESC. 25]]</f>
        <v>29.069999999999993</v>
      </c>
      <c r="W154" s="20"/>
      <c r="X154" s="50"/>
      <c r="Y154" t="s">
        <v>4532</v>
      </c>
      <c r="Z154" s="49" t="s">
        <v>5439</v>
      </c>
      <c r="AA154" s="51" t="s">
        <v>5440</v>
      </c>
      <c r="AB154" s="49">
        <v>11997574265</v>
      </c>
      <c r="AC154" s="49" t="s">
        <v>5441</v>
      </c>
      <c r="AD154" s="1"/>
    </row>
    <row r="155" spans="1:30" x14ac:dyDescent="0.25">
      <c r="A155" s="30">
        <v>8573</v>
      </c>
      <c r="B155" t="s">
        <v>4448</v>
      </c>
      <c r="C155" t="s">
        <v>3613</v>
      </c>
      <c r="D155" t="s">
        <v>16</v>
      </c>
      <c r="E155" s="30"/>
      <c r="F155" s="32">
        <v>1636</v>
      </c>
      <c r="G155" s="40">
        <v>0</v>
      </c>
      <c r="H155" s="22">
        <v>0</v>
      </c>
      <c r="I155" s="21">
        <v>0</v>
      </c>
      <c r="J155" s="35">
        <f>Tabela13[[#This Row],[V.BRUTO 24]]*Tabela13[[#This Row],[% DESC.]]%</f>
        <v>0</v>
      </c>
      <c r="K155" s="24">
        <f>Tabela13[[#This Row],[V.BRUTO 24]]+J155</f>
        <v>1636</v>
      </c>
      <c r="M155" s="79">
        <v>1789</v>
      </c>
      <c r="N155" s="80">
        <v>0</v>
      </c>
      <c r="O155" s="81">
        <v>0</v>
      </c>
      <c r="P155" s="71">
        <f>Tabela13[[#This Row],[V.BRUTO 25]]*Tabela13[[#This Row],[% DESC.25]]%</f>
        <v>0</v>
      </c>
      <c r="Q155" s="56">
        <f>Tabela13[[#This Row],[V.BRUTO 25]]+P155</f>
        <v>1789</v>
      </c>
      <c r="R155" s="67">
        <f>Tabela13[[#This Row],[% DESC.]]+Tabela13[[#This Row],[% DIFER.]]</f>
        <v>0</v>
      </c>
      <c r="S155" s="62">
        <f>(Tabela13[[#This Row],[V.LIQ. 25]]-Tabela13[[#This Row],[V.LIQ. 24]])/Tabela13[[#This Row],[V.LIQ. 24]]</f>
        <v>9.352078239608802E-2</v>
      </c>
      <c r="T155" s="87">
        <f>Tabela13[[#This Row],[V.LIQ. 25]]-Tabela13[[#This Row],[V.LIQ. 24]]</f>
        <v>153</v>
      </c>
      <c r="U155" s="88">
        <v>0</v>
      </c>
      <c r="V155" s="60">
        <f>Tabela13[[#This Row],[V.DESC. 24]]-Tabela13[[#This Row],[V.DESC. 25]]</f>
        <v>0</v>
      </c>
      <c r="W155" s="20"/>
      <c r="X155" s="50"/>
      <c r="Y155" t="s">
        <v>4543</v>
      </c>
      <c r="Z155" s="49" t="s">
        <v>5442</v>
      </c>
      <c r="AA155" s="51" t="s">
        <v>5443</v>
      </c>
      <c r="AB155" s="49">
        <v>11986314088</v>
      </c>
      <c r="AC155" s="49" t="s">
        <v>5444</v>
      </c>
      <c r="AD155" s="1"/>
    </row>
    <row r="156" spans="1:30" x14ac:dyDescent="0.25">
      <c r="A156" s="30">
        <v>8113</v>
      </c>
      <c r="B156" t="s">
        <v>3341</v>
      </c>
      <c r="C156" t="s">
        <v>3613</v>
      </c>
      <c r="D156" t="s">
        <v>71</v>
      </c>
      <c r="E156" s="30"/>
      <c r="F156" s="32">
        <v>1636</v>
      </c>
      <c r="G156" s="40">
        <v>0</v>
      </c>
      <c r="H156" s="22">
        <v>0</v>
      </c>
      <c r="I156" s="21">
        <v>-10</v>
      </c>
      <c r="J156" s="35">
        <f>Tabela13[[#This Row],[V.BRUTO 24]]*Tabela13[[#This Row],[% DESC.]]%</f>
        <v>-163.60000000000002</v>
      </c>
      <c r="K156" s="24">
        <f>Tabela13[[#This Row],[V.BRUTO 24]]+J156</f>
        <v>1472.4</v>
      </c>
      <c r="M156" s="79">
        <v>1789</v>
      </c>
      <c r="N156" s="80">
        <v>0</v>
      </c>
      <c r="O156" s="81">
        <v>0</v>
      </c>
      <c r="P156" s="71">
        <f>Tabela13[[#This Row],[V.BRUTO 25]]*Tabela13[[#This Row],[% DESC.25]]%</f>
        <v>-178.9</v>
      </c>
      <c r="Q156" s="56">
        <f>Tabela13[[#This Row],[V.BRUTO 25]]+P156</f>
        <v>1610.1</v>
      </c>
      <c r="R156" s="67">
        <f>Tabela13[[#This Row],[% DESC.]]+Tabela13[[#This Row],[% DIFER.]]</f>
        <v>-10</v>
      </c>
      <c r="S156" s="62">
        <f>(Tabela13[[#This Row],[V.LIQ. 25]]-Tabela13[[#This Row],[V.LIQ. 24]])/Tabela13[[#This Row],[V.LIQ. 24]]</f>
        <v>9.3520782396087895E-2</v>
      </c>
      <c r="T156" s="87">
        <f>Tabela13[[#This Row],[V.LIQ. 25]]-Tabela13[[#This Row],[V.LIQ. 24]]</f>
        <v>137.69999999999982</v>
      </c>
      <c r="U156" s="88">
        <v>0</v>
      </c>
      <c r="V156" s="60">
        <f>Tabela13[[#This Row],[V.DESC. 24]]-Tabela13[[#This Row],[V.DESC. 25]]</f>
        <v>15.299999999999983</v>
      </c>
      <c r="W156" s="20"/>
      <c r="X156" s="50"/>
      <c r="Y156" t="s">
        <v>4538</v>
      </c>
      <c r="Z156" s="49" t="s">
        <v>3342</v>
      </c>
      <c r="AA156" s="51" t="s">
        <v>3343</v>
      </c>
      <c r="AB156" s="49">
        <v>11989722740</v>
      </c>
      <c r="AC156" s="49" t="s">
        <v>5445</v>
      </c>
      <c r="AD156" s="1"/>
    </row>
    <row r="157" spans="1:30" x14ac:dyDescent="0.25">
      <c r="A157" s="30">
        <v>7835</v>
      </c>
      <c r="B157" t="s">
        <v>3481</v>
      </c>
      <c r="C157" t="s">
        <v>3613</v>
      </c>
      <c r="D157" t="s">
        <v>71</v>
      </c>
      <c r="E157" s="30"/>
      <c r="F157" s="32">
        <v>1636</v>
      </c>
      <c r="G157" s="40">
        <v>-50</v>
      </c>
      <c r="H157" s="22">
        <v>0</v>
      </c>
      <c r="I157" s="21">
        <v>0</v>
      </c>
      <c r="J157" s="35">
        <f>Tabela13[[#This Row],[V.BRUTO 24]]*Tabela13[[#This Row],[% DESC.]]%</f>
        <v>0</v>
      </c>
      <c r="K157" s="24">
        <f>Tabela13[[#This Row],[V.BRUTO 24]]+J157</f>
        <v>1636</v>
      </c>
      <c r="M157" s="79">
        <v>1789</v>
      </c>
      <c r="N157" s="80">
        <v>-50</v>
      </c>
      <c r="O157" s="81">
        <v>0</v>
      </c>
      <c r="P157" s="71">
        <f>Tabela13[[#This Row],[V.BRUTO 25]]*Tabela13[[#This Row],[% DESC.25]]%</f>
        <v>0</v>
      </c>
      <c r="Q157" s="56">
        <f>Tabela13[[#This Row],[V.BRUTO 25]]+P157</f>
        <v>1789</v>
      </c>
      <c r="R157" s="67">
        <f>Tabela13[[#This Row],[% DESC.]]+Tabela13[[#This Row],[% DIFER.]]</f>
        <v>0</v>
      </c>
      <c r="S157" s="62">
        <f>(Tabela13[[#This Row],[V.LIQ. 25]]-Tabela13[[#This Row],[V.LIQ. 24]])/Tabela13[[#This Row],[V.LIQ. 24]]</f>
        <v>9.352078239608802E-2</v>
      </c>
      <c r="T157" s="87">
        <f>Tabela13[[#This Row],[V.LIQ. 25]]-Tabela13[[#This Row],[V.LIQ. 24]]</f>
        <v>153</v>
      </c>
      <c r="U157" s="88">
        <v>0</v>
      </c>
      <c r="V157" s="60">
        <f>Tabela13[[#This Row],[V.DESC. 24]]-Tabela13[[#This Row],[V.DESC. 25]]</f>
        <v>0</v>
      </c>
      <c r="W157" s="20"/>
      <c r="X157" s="50"/>
      <c r="Y157" t="s">
        <v>4531</v>
      </c>
      <c r="Z157" s="49" t="s">
        <v>278</v>
      </c>
      <c r="AA157" s="51" t="s">
        <v>279</v>
      </c>
      <c r="AB157" s="49">
        <v>11974490389</v>
      </c>
      <c r="AC157" s="49" t="s">
        <v>280</v>
      </c>
      <c r="AD157" s="1"/>
    </row>
    <row r="158" spans="1:30" x14ac:dyDescent="0.25">
      <c r="A158" s="30">
        <v>5813</v>
      </c>
      <c r="B158" t="s">
        <v>3482</v>
      </c>
      <c r="C158" t="s">
        <v>3613</v>
      </c>
      <c r="D158" t="s">
        <v>71</v>
      </c>
      <c r="E158" s="30"/>
      <c r="F158" s="32">
        <v>1636</v>
      </c>
      <c r="G158" s="40">
        <v>-50</v>
      </c>
      <c r="H158" s="22">
        <v>0</v>
      </c>
      <c r="I158" s="21">
        <v>0</v>
      </c>
      <c r="J158" s="35">
        <f>Tabela13[[#This Row],[V.BRUTO 24]]*Tabela13[[#This Row],[% DESC.]]%</f>
        <v>0</v>
      </c>
      <c r="K158" s="24">
        <f>Tabela13[[#This Row],[V.BRUTO 24]]+J158</f>
        <v>1636</v>
      </c>
      <c r="M158" s="79">
        <v>1789</v>
      </c>
      <c r="N158" s="80">
        <v>-50</v>
      </c>
      <c r="O158" s="81">
        <v>0</v>
      </c>
      <c r="P158" s="71">
        <f>Tabela13[[#This Row],[V.BRUTO 25]]*Tabela13[[#This Row],[% DESC.25]]%</f>
        <v>0</v>
      </c>
      <c r="Q158" s="56">
        <f>Tabela13[[#This Row],[V.BRUTO 25]]+P158</f>
        <v>1789</v>
      </c>
      <c r="R158" s="67">
        <f>Tabela13[[#This Row],[% DESC.]]+Tabela13[[#This Row],[% DIFER.]]</f>
        <v>0</v>
      </c>
      <c r="S158" s="62">
        <f>(Tabela13[[#This Row],[V.LIQ. 25]]-Tabela13[[#This Row],[V.LIQ. 24]])/Tabela13[[#This Row],[V.LIQ. 24]]</f>
        <v>9.352078239608802E-2</v>
      </c>
      <c r="T158" s="87">
        <f>Tabela13[[#This Row],[V.LIQ. 25]]-Tabela13[[#This Row],[V.LIQ. 24]]</f>
        <v>153</v>
      </c>
      <c r="U158" s="88">
        <v>0</v>
      </c>
      <c r="V158" s="60">
        <f>Tabela13[[#This Row],[V.DESC. 24]]-Tabela13[[#This Row],[V.DESC. 25]]</f>
        <v>0</v>
      </c>
      <c r="W158" s="20"/>
      <c r="X158" s="50"/>
      <c r="Y158" t="s">
        <v>4528</v>
      </c>
      <c r="Z158" s="49" t="s">
        <v>3483</v>
      </c>
      <c r="AA158" s="51" t="s">
        <v>3484</v>
      </c>
      <c r="AB158" s="49">
        <v>11965637464</v>
      </c>
      <c r="AC158" s="49" t="s">
        <v>3485</v>
      </c>
      <c r="AD158" s="1"/>
    </row>
    <row r="159" spans="1:30" x14ac:dyDescent="0.25">
      <c r="A159" s="30">
        <v>5755</v>
      </c>
      <c r="B159" t="s">
        <v>3262</v>
      </c>
      <c r="C159" t="s">
        <v>3613</v>
      </c>
      <c r="D159" t="s">
        <v>71</v>
      </c>
      <c r="E159" s="30"/>
      <c r="F159" s="32">
        <v>1636</v>
      </c>
      <c r="G159" s="40">
        <v>-100</v>
      </c>
      <c r="H159" s="22">
        <v>0</v>
      </c>
      <c r="I159" s="21">
        <v>0</v>
      </c>
      <c r="J159" s="35">
        <f>Tabela13[[#This Row],[V.BRUTO 24]]*Tabela13[[#This Row],[% DESC.]]%</f>
        <v>0</v>
      </c>
      <c r="K159" s="24">
        <f>Tabela13[[#This Row],[V.BRUTO 24]]+J159</f>
        <v>1636</v>
      </c>
      <c r="M159" s="79">
        <v>1789</v>
      </c>
      <c r="N159" s="80">
        <v>-100</v>
      </c>
      <c r="O159" s="81">
        <v>0</v>
      </c>
      <c r="P159" s="71">
        <f>Tabela13[[#This Row],[V.BRUTO 25]]*Tabela13[[#This Row],[% DESC.25]]%</f>
        <v>0</v>
      </c>
      <c r="Q159" s="56">
        <f>Tabela13[[#This Row],[V.BRUTO 25]]+P159</f>
        <v>1789</v>
      </c>
      <c r="R159" s="67">
        <f>Tabela13[[#This Row],[% DESC.]]+Tabela13[[#This Row],[% DIFER.]]</f>
        <v>0</v>
      </c>
      <c r="S159" s="62">
        <f>(Tabela13[[#This Row],[V.LIQ. 25]]-Tabela13[[#This Row],[V.LIQ. 24]])/Tabela13[[#This Row],[V.LIQ. 24]]</f>
        <v>9.352078239608802E-2</v>
      </c>
      <c r="T159" s="87">
        <f>Tabela13[[#This Row],[V.LIQ. 25]]-Tabela13[[#This Row],[V.LIQ. 24]]</f>
        <v>153</v>
      </c>
      <c r="U159" s="88">
        <v>0</v>
      </c>
      <c r="V159" s="60">
        <f>Tabela13[[#This Row],[V.DESC. 24]]-Tabela13[[#This Row],[V.DESC. 25]]</f>
        <v>0</v>
      </c>
      <c r="W159" s="20"/>
      <c r="X159" s="50"/>
      <c r="Y159" t="s">
        <v>4530</v>
      </c>
      <c r="Z159" s="49" t="s">
        <v>2372</v>
      </c>
      <c r="AA159" s="51" t="s">
        <v>2373</v>
      </c>
      <c r="AB159" s="49">
        <v>11984531673</v>
      </c>
      <c r="AC159" s="49" t="s">
        <v>2374</v>
      </c>
      <c r="AD159" s="1"/>
    </row>
    <row r="160" spans="1:30" x14ac:dyDescent="0.25">
      <c r="A160" s="30">
        <v>6590</v>
      </c>
      <c r="B160" t="s">
        <v>3427</v>
      </c>
      <c r="C160" t="s">
        <v>3613</v>
      </c>
      <c r="D160" t="s">
        <v>71</v>
      </c>
      <c r="E160" s="30"/>
      <c r="F160" s="32">
        <v>1636</v>
      </c>
      <c r="G160" s="40">
        <v>0</v>
      </c>
      <c r="H160" s="22">
        <v>0</v>
      </c>
      <c r="I160" s="21">
        <v>-12</v>
      </c>
      <c r="J160" s="35">
        <f>Tabela13[[#This Row],[V.BRUTO 24]]*Tabela13[[#This Row],[% DESC.]]%</f>
        <v>-196.32</v>
      </c>
      <c r="K160" s="24">
        <f>Tabela13[[#This Row],[V.BRUTO 24]]+J160</f>
        <v>1439.68</v>
      </c>
      <c r="M160" s="79">
        <v>1789</v>
      </c>
      <c r="N160" s="80">
        <v>0</v>
      </c>
      <c r="O160" s="81">
        <v>0</v>
      </c>
      <c r="P160" s="71">
        <f>Tabela13[[#This Row],[V.BRUTO 25]]*Tabela13[[#This Row],[% DESC.25]]%</f>
        <v>-214.67999999999998</v>
      </c>
      <c r="Q160" s="56">
        <f>Tabela13[[#This Row],[V.BRUTO 25]]+P160</f>
        <v>1574.32</v>
      </c>
      <c r="R160" s="67">
        <f>Tabela13[[#This Row],[% DESC.]]+Tabela13[[#This Row],[% DIFER.]]</f>
        <v>-12</v>
      </c>
      <c r="S160" s="62">
        <f>(Tabela13[[#This Row],[V.LIQ. 25]]-Tabela13[[#This Row],[V.LIQ. 24]])/Tabela13[[#This Row],[V.LIQ. 24]]</f>
        <v>9.3520782396087923E-2</v>
      </c>
      <c r="T160" s="87">
        <f>Tabela13[[#This Row],[V.LIQ. 25]]-Tabela13[[#This Row],[V.LIQ. 24]]</f>
        <v>134.63999999999987</v>
      </c>
      <c r="U160" s="88">
        <v>0</v>
      </c>
      <c r="V160" s="60">
        <f>Tabela13[[#This Row],[V.DESC. 24]]-Tabela13[[#This Row],[V.DESC. 25]]</f>
        <v>18.359999999999985</v>
      </c>
      <c r="W160" s="20"/>
      <c r="X160" s="50"/>
      <c r="Y160" t="s">
        <v>4530</v>
      </c>
      <c r="Z160" s="49" t="s">
        <v>3428</v>
      </c>
      <c r="AA160" s="51" t="s">
        <v>3429</v>
      </c>
      <c r="AB160" s="49">
        <v>11991206951</v>
      </c>
      <c r="AC160" s="49" t="s">
        <v>3430</v>
      </c>
      <c r="AD160" s="1"/>
    </row>
    <row r="161" spans="1:30" x14ac:dyDescent="0.25">
      <c r="A161" s="30">
        <v>8112</v>
      </c>
      <c r="B161" t="s">
        <v>3490</v>
      </c>
      <c r="C161" t="s">
        <v>3613</v>
      </c>
      <c r="D161" t="s">
        <v>71</v>
      </c>
      <c r="E161" s="30"/>
      <c r="F161" s="32">
        <v>1636</v>
      </c>
      <c r="G161" s="40">
        <v>-100</v>
      </c>
      <c r="H161" s="22">
        <v>0</v>
      </c>
      <c r="I161" s="21">
        <v>0</v>
      </c>
      <c r="J161" s="35">
        <f>Tabela13[[#This Row],[V.BRUTO 24]]*Tabela13[[#This Row],[% DESC.]]%</f>
        <v>0</v>
      </c>
      <c r="K161" s="24">
        <f>Tabela13[[#This Row],[V.BRUTO 24]]+J161</f>
        <v>1636</v>
      </c>
      <c r="M161" s="79">
        <v>1789</v>
      </c>
      <c r="N161" s="80">
        <v>-100</v>
      </c>
      <c r="O161" s="81">
        <v>0</v>
      </c>
      <c r="P161" s="71">
        <f>Tabela13[[#This Row],[V.BRUTO 25]]*Tabela13[[#This Row],[% DESC.25]]%</f>
        <v>0</v>
      </c>
      <c r="Q161" s="56">
        <f>Tabela13[[#This Row],[V.BRUTO 25]]+P161</f>
        <v>1789</v>
      </c>
      <c r="R161" s="67">
        <f>Tabela13[[#This Row],[% DESC.]]+Tabela13[[#This Row],[% DIFER.]]</f>
        <v>0</v>
      </c>
      <c r="S161" s="62">
        <f>(Tabela13[[#This Row],[V.LIQ. 25]]-Tabela13[[#This Row],[V.LIQ. 24]])/Tabela13[[#This Row],[V.LIQ. 24]]</f>
        <v>9.352078239608802E-2</v>
      </c>
      <c r="T161" s="87">
        <f>Tabela13[[#This Row],[V.LIQ. 25]]-Tabela13[[#This Row],[V.LIQ. 24]]</f>
        <v>153</v>
      </c>
      <c r="U161" s="88">
        <v>0</v>
      </c>
      <c r="V161" s="60">
        <f>Tabela13[[#This Row],[V.DESC. 24]]-Tabela13[[#This Row],[V.DESC. 25]]</f>
        <v>0</v>
      </c>
      <c r="W161" s="20"/>
      <c r="X161" s="50"/>
      <c r="Y161" t="s">
        <v>4540</v>
      </c>
      <c r="Z161" s="49" t="s">
        <v>3491</v>
      </c>
      <c r="AA161" s="51" t="s">
        <v>3492</v>
      </c>
      <c r="AB161" s="49">
        <v>11982643557</v>
      </c>
      <c r="AC161" s="49" t="s">
        <v>3493</v>
      </c>
      <c r="AD161" s="1"/>
    </row>
    <row r="162" spans="1:30" x14ac:dyDescent="0.25">
      <c r="A162" s="30">
        <v>6184</v>
      </c>
      <c r="B162" t="s">
        <v>3494</v>
      </c>
      <c r="C162" t="s">
        <v>3613</v>
      </c>
      <c r="D162" t="s">
        <v>71</v>
      </c>
      <c r="E162" s="30">
        <v>15</v>
      </c>
      <c r="F162" s="32">
        <v>1636</v>
      </c>
      <c r="G162" s="40">
        <v>0</v>
      </c>
      <c r="H162" s="22">
        <v>0</v>
      </c>
      <c r="I162" s="21">
        <v>-12</v>
      </c>
      <c r="J162" s="35">
        <f>Tabela13[[#This Row],[V.BRUTO 24]]*Tabela13[[#This Row],[% DESC.]]%</f>
        <v>-196.32</v>
      </c>
      <c r="K162" s="24">
        <f>Tabela13[[#This Row],[V.BRUTO 24]]+J162</f>
        <v>1439.68</v>
      </c>
      <c r="M162" s="79">
        <v>1789</v>
      </c>
      <c r="N162" s="80">
        <v>0</v>
      </c>
      <c r="O162" s="81">
        <v>0</v>
      </c>
      <c r="P162" s="71">
        <f>Tabela13[[#This Row],[V.BRUTO 25]]*Tabela13[[#This Row],[% DESC.25]]%</f>
        <v>-214.67999999999998</v>
      </c>
      <c r="Q162" s="56">
        <f>Tabela13[[#This Row],[V.BRUTO 25]]+P162</f>
        <v>1574.32</v>
      </c>
      <c r="R162" s="67">
        <f>Tabela13[[#This Row],[% DESC.]]+Tabela13[[#This Row],[% DIFER.]]</f>
        <v>-12</v>
      </c>
      <c r="S162" s="62">
        <f>(Tabela13[[#This Row],[V.LIQ. 25]]-Tabela13[[#This Row],[V.LIQ. 24]])/Tabela13[[#This Row],[V.LIQ. 24]]</f>
        <v>9.3520782396087923E-2</v>
      </c>
      <c r="T162" s="87">
        <f>Tabela13[[#This Row],[V.LIQ. 25]]-Tabela13[[#This Row],[V.LIQ. 24]]</f>
        <v>134.63999999999987</v>
      </c>
      <c r="U162" s="88">
        <v>0</v>
      </c>
      <c r="V162" s="60">
        <f>Tabela13[[#This Row],[V.DESC. 24]]-Tabela13[[#This Row],[V.DESC. 25]]</f>
        <v>18.359999999999985</v>
      </c>
      <c r="W162" s="20"/>
      <c r="X162" s="50"/>
      <c r="Y162" t="s">
        <v>4537</v>
      </c>
      <c r="Z162" s="49" t="s">
        <v>3495</v>
      </c>
      <c r="AA162" s="51" t="s">
        <v>3496</v>
      </c>
      <c r="AB162" s="49">
        <v>11994591004</v>
      </c>
      <c r="AC162" s="49" t="s">
        <v>5446</v>
      </c>
      <c r="AD162" s="1"/>
    </row>
    <row r="163" spans="1:30" x14ac:dyDescent="0.25">
      <c r="A163" s="30">
        <v>4950</v>
      </c>
      <c r="B163" t="s">
        <v>3345</v>
      </c>
      <c r="C163" t="s">
        <v>3613</v>
      </c>
      <c r="D163" t="s">
        <v>71</v>
      </c>
      <c r="E163" s="30"/>
      <c r="F163" s="32">
        <v>1636</v>
      </c>
      <c r="G163" s="40">
        <v>0</v>
      </c>
      <c r="H163" s="22">
        <v>0</v>
      </c>
      <c r="I163" s="21">
        <v>-17</v>
      </c>
      <c r="J163" s="35">
        <f>Tabela13[[#This Row],[V.BRUTO 24]]*Tabela13[[#This Row],[% DESC.]]%</f>
        <v>-278.12</v>
      </c>
      <c r="K163" s="24">
        <f>Tabela13[[#This Row],[V.BRUTO 24]]+J163</f>
        <v>1357.88</v>
      </c>
      <c r="M163" s="79">
        <v>1789</v>
      </c>
      <c r="N163" s="80">
        <v>0</v>
      </c>
      <c r="O163" s="81">
        <v>0</v>
      </c>
      <c r="P163" s="71">
        <f>Tabela13[[#This Row],[V.BRUTO 25]]*Tabela13[[#This Row],[% DESC.25]]%</f>
        <v>-304.13</v>
      </c>
      <c r="Q163" s="56">
        <f>Tabela13[[#This Row],[V.BRUTO 25]]+P163</f>
        <v>1484.87</v>
      </c>
      <c r="R163" s="67">
        <f>Tabela13[[#This Row],[% DESC.]]+Tabela13[[#This Row],[% DIFER.]]</f>
        <v>-17</v>
      </c>
      <c r="S163" s="62">
        <f>(Tabela13[[#This Row],[V.LIQ. 25]]-Tabela13[[#This Row],[V.LIQ. 24]])/Tabela13[[#This Row],[V.LIQ. 24]]</f>
        <v>9.3520782396087854E-2</v>
      </c>
      <c r="T163" s="87">
        <f>Tabela13[[#This Row],[V.LIQ. 25]]-Tabela13[[#This Row],[V.LIQ. 24]]</f>
        <v>126.98999999999978</v>
      </c>
      <c r="U163" s="88">
        <v>0</v>
      </c>
      <c r="V163" s="60">
        <f>Tabela13[[#This Row],[V.DESC. 24]]-Tabela13[[#This Row],[V.DESC. 25]]</f>
        <v>26.009999999999991</v>
      </c>
      <c r="W163" s="20"/>
      <c r="X163" s="50"/>
      <c r="Y163" t="s">
        <v>4530</v>
      </c>
      <c r="Z163" s="49" t="s">
        <v>5447</v>
      </c>
      <c r="AA163" s="51" t="s">
        <v>5448</v>
      </c>
      <c r="AB163" s="49">
        <v>11999848555</v>
      </c>
      <c r="AC163" s="49" t="s">
        <v>5449</v>
      </c>
      <c r="AD163" s="1"/>
    </row>
    <row r="164" spans="1:30" x14ac:dyDescent="0.25">
      <c r="A164" s="30">
        <v>5120</v>
      </c>
      <c r="B164" t="s">
        <v>3431</v>
      </c>
      <c r="C164" t="s">
        <v>3613</v>
      </c>
      <c r="D164" t="s">
        <v>71</v>
      </c>
      <c r="E164" s="30"/>
      <c r="F164" s="32">
        <v>1636</v>
      </c>
      <c r="G164" s="40">
        <v>0</v>
      </c>
      <c r="H164" s="22">
        <v>0</v>
      </c>
      <c r="I164" s="21">
        <v>-10</v>
      </c>
      <c r="J164" s="35">
        <f>Tabela13[[#This Row],[V.BRUTO 24]]*Tabela13[[#This Row],[% DESC.]]%</f>
        <v>-163.60000000000002</v>
      </c>
      <c r="K164" s="24">
        <f>Tabela13[[#This Row],[V.BRUTO 24]]+J164</f>
        <v>1472.4</v>
      </c>
      <c r="M164" s="79">
        <v>1789</v>
      </c>
      <c r="N164" s="80">
        <v>0</v>
      </c>
      <c r="O164" s="81">
        <v>0</v>
      </c>
      <c r="P164" s="71">
        <f>Tabela13[[#This Row],[V.BRUTO 25]]*Tabela13[[#This Row],[% DESC.25]]%</f>
        <v>-178.9</v>
      </c>
      <c r="Q164" s="56">
        <f>Tabela13[[#This Row],[V.BRUTO 25]]+P164</f>
        <v>1610.1</v>
      </c>
      <c r="R164" s="67">
        <f>Tabela13[[#This Row],[% DESC.]]+Tabela13[[#This Row],[% DIFER.]]</f>
        <v>-10</v>
      </c>
      <c r="S164" s="62">
        <f>(Tabela13[[#This Row],[V.LIQ. 25]]-Tabela13[[#This Row],[V.LIQ. 24]])/Tabela13[[#This Row],[V.LIQ. 24]]</f>
        <v>9.3520782396087895E-2</v>
      </c>
      <c r="T164" s="87">
        <f>Tabela13[[#This Row],[V.LIQ. 25]]-Tabela13[[#This Row],[V.LIQ. 24]]</f>
        <v>137.69999999999982</v>
      </c>
      <c r="U164" s="88">
        <v>0</v>
      </c>
      <c r="V164" s="60">
        <f>Tabela13[[#This Row],[V.DESC. 24]]-Tabela13[[#This Row],[V.DESC. 25]]</f>
        <v>15.299999999999983</v>
      </c>
      <c r="W164" s="20"/>
      <c r="X164" s="50"/>
      <c r="Y164" t="s">
        <v>4532</v>
      </c>
      <c r="Z164" s="49" t="s">
        <v>5450</v>
      </c>
      <c r="AA164" s="51" t="s">
        <v>3432</v>
      </c>
      <c r="AB164" s="49">
        <v>11975194874</v>
      </c>
      <c r="AC164" s="49" t="s">
        <v>3433</v>
      </c>
      <c r="AD164" s="1"/>
    </row>
    <row r="165" spans="1:30" x14ac:dyDescent="0.25">
      <c r="A165" s="30">
        <v>6873</v>
      </c>
      <c r="B165" t="s">
        <v>3434</v>
      </c>
      <c r="C165" t="s">
        <v>3613</v>
      </c>
      <c r="D165" t="s">
        <v>71</v>
      </c>
      <c r="E165" s="30"/>
      <c r="F165" s="32">
        <v>1636</v>
      </c>
      <c r="G165" s="40">
        <v>0</v>
      </c>
      <c r="H165" s="22">
        <v>0</v>
      </c>
      <c r="I165" s="21">
        <v>-19</v>
      </c>
      <c r="J165" s="35">
        <f>Tabela13[[#This Row],[V.BRUTO 24]]*Tabela13[[#This Row],[% DESC.]]%</f>
        <v>-310.84000000000003</v>
      </c>
      <c r="K165" s="24">
        <f>Tabela13[[#This Row],[V.BRUTO 24]]+J165</f>
        <v>1325.1599999999999</v>
      </c>
      <c r="M165" s="79">
        <v>1789</v>
      </c>
      <c r="N165" s="80">
        <v>0</v>
      </c>
      <c r="O165" s="81">
        <v>0</v>
      </c>
      <c r="P165" s="71">
        <f>Tabela13[[#This Row],[V.BRUTO 25]]*Tabela13[[#This Row],[% DESC.25]]%</f>
        <v>-339.91</v>
      </c>
      <c r="Q165" s="56">
        <f>Tabela13[[#This Row],[V.BRUTO 25]]+P165</f>
        <v>1449.09</v>
      </c>
      <c r="R165" s="67">
        <f>Tabela13[[#This Row],[% DESC.]]+Tabela13[[#This Row],[% DIFER.]]</f>
        <v>-19</v>
      </c>
      <c r="S165" s="62">
        <f>(Tabela13[[#This Row],[V.LIQ. 25]]-Tabela13[[#This Row],[V.LIQ. 24]])/Tabela13[[#This Row],[V.LIQ. 24]]</f>
        <v>9.3520782396088076E-2</v>
      </c>
      <c r="T165" s="87">
        <f>Tabela13[[#This Row],[V.LIQ. 25]]-Tabela13[[#This Row],[V.LIQ. 24]]</f>
        <v>123.93000000000006</v>
      </c>
      <c r="U165" s="88">
        <v>0</v>
      </c>
      <c r="V165" s="60">
        <f>Tabela13[[#This Row],[V.DESC. 24]]-Tabela13[[#This Row],[V.DESC. 25]]</f>
        <v>29.069999999999993</v>
      </c>
      <c r="W165" s="20"/>
      <c r="X165" s="50"/>
      <c r="Y165" t="s">
        <v>4530</v>
      </c>
      <c r="Z165" s="49" t="s">
        <v>3435</v>
      </c>
      <c r="AA165" s="51" t="s">
        <v>3436</v>
      </c>
      <c r="AB165" s="49">
        <v>11976567002</v>
      </c>
      <c r="AC165" s="49" t="s">
        <v>5451</v>
      </c>
      <c r="AD165" s="1"/>
    </row>
    <row r="166" spans="1:30" x14ac:dyDescent="0.25">
      <c r="A166" s="30">
        <v>8511</v>
      </c>
      <c r="B166" t="s">
        <v>4449</v>
      </c>
      <c r="C166" t="s">
        <v>3613</v>
      </c>
      <c r="D166" t="s">
        <v>16</v>
      </c>
      <c r="E166" s="30"/>
      <c r="F166" s="32">
        <v>1636</v>
      </c>
      <c r="G166" s="40">
        <v>0</v>
      </c>
      <c r="H166" s="22">
        <v>0</v>
      </c>
      <c r="I166" s="21">
        <v>0</v>
      </c>
      <c r="J166" s="35">
        <f>Tabela13[[#This Row],[V.BRUTO 24]]*Tabela13[[#This Row],[% DESC.]]%</f>
        <v>0</v>
      </c>
      <c r="K166" s="24">
        <f>Tabela13[[#This Row],[V.BRUTO 24]]+J166</f>
        <v>1636</v>
      </c>
      <c r="M166" s="79">
        <v>1789</v>
      </c>
      <c r="N166" s="80">
        <v>0</v>
      </c>
      <c r="O166" s="81">
        <v>0</v>
      </c>
      <c r="P166" s="71">
        <f>Tabela13[[#This Row],[V.BRUTO 25]]*Tabela13[[#This Row],[% DESC.25]]%</f>
        <v>0</v>
      </c>
      <c r="Q166" s="56">
        <f>Tabela13[[#This Row],[V.BRUTO 25]]+P166</f>
        <v>1789</v>
      </c>
      <c r="R166" s="67">
        <f>Tabela13[[#This Row],[% DESC.]]+Tabela13[[#This Row],[% DIFER.]]</f>
        <v>0</v>
      </c>
      <c r="S166" s="62">
        <f>(Tabela13[[#This Row],[V.LIQ. 25]]-Tabela13[[#This Row],[V.LIQ. 24]])/Tabela13[[#This Row],[V.LIQ. 24]]</f>
        <v>9.352078239608802E-2</v>
      </c>
      <c r="T166" s="87">
        <f>Tabela13[[#This Row],[V.LIQ. 25]]-Tabela13[[#This Row],[V.LIQ. 24]]</f>
        <v>153</v>
      </c>
      <c r="U166" s="88">
        <v>0</v>
      </c>
      <c r="V166" s="60">
        <f>Tabela13[[#This Row],[V.DESC. 24]]-Tabela13[[#This Row],[V.DESC. 25]]</f>
        <v>0</v>
      </c>
      <c r="W166" s="20"/>
      <c r="X166" s="50"/>
      <c r="Y166" t="s">
        <v>4531</v>
      </c>
      <c r="Z166" s="49" t="s">
        <v>5452</v>
      </c>
      <c r="AA166" s="51" t="s">
        <v>5453</v>
      </c>
      <c r="AB166" s="49">
        <v>11979789261</v>
      </c>
      <c r="AC166" s="49" t="s">
        <v>5454</v>
      </c>
      <c r="AD166" s="1"/>
    </row>
    <row r="167" spans="1:30" x14ac:dyDescent="0.25">
      <c r="A167" s="30">
        <v>5055</v>
      </c>
      <c r="B167" t="s">
        <v>3501</v>
      </c>
      <c r="C167" t="s">
        <v>3613</v>
      </c>
      <c r="D167" t="s">
        <v>71</v>
      </c>
      <c r="E167" s="30"/>
      <c r="F167" s="32">
        <v>1636</v>
      </c>
      <c r="G167" s="40">
        <v>0</v>
      </c>
      <c r="H167" s="22">
        <v>0</v>
      </c>
      <c r="I167" s="21">
        <v>-15</v>
      </c>
      <c r="J167" s="35">
        <f>Tabela13[[#This Row],[V.BRUTO 24]]*Tabela13[[#This Row],[% DESC.]]%</f>
        <v>-245.39999999999998</v>
      </c>
      <c r="K167" s="24">
        <f>Tabela13[[#This Row],[V.BRUTO 24]]+J167</f>
        <v>1390.6</v>
      </c>
      <c r="M167" s="79">
        <v>1789</v>
      </c>
      <c r="N167" s="80">
        <v>0</v>
      </c>
      <c r="O167" s="81">
        <v>0</v>
      </c>
      <c r="P167" s="71">
        <f>Tabela13[[#This Row],[V.BRUTO 25]]*Tabela13[[#This Row],[% DESC.25]]%</f>
        <v>-268.34999999999997</v>
      </c>
      <c r="Q167" s="56">
        <f>Tabela13[[#This Row],[V.BRUTO 25]]+P167</f>
        <v>1520.65</v>
      </c>
      <c r="R167" s="67">
        <f>Tabela13[[#This Row],[% DESC.]]+Tabela13[[#This Row],[% DIFER.]]</f>
        <v>-15</v>
      </c>
      <c r="S167" s="62">
        <f>(Tabela13[[#This Row],[V.LIQ. 25]]-Tabela13[[#This Row],[V.LIQ. 24]])/Tabela13[[#This Row],[V.LIQ. 24]]</f>
        <v>9.3520782396088159E-2</v>
      </c>
      <c r="T167" s="87">
        <f>Tabela13[[#This Row],[V.LIQ. 25]]-Tabela13[[#This Row],[V.LIQ. 24]]</f>
        <v>130.05000000000018</v>
      </c>
      <c r="U167" s="88">
        <v>0</v>
      </c>
      <c r="V167" s="60">
        <f>Tabela13[[#This Row],[V.DESC. 24]]-Tabela13[[#This Row],[V.DESC. 25]]</f>
        <v>22.949999999999989</v>
      </c>
      <c r="W167" s="20"/>
      <c r="X167" s="50"/>
      <c r="Y167" t="s">
        <v>4528</v>
      </c>
      <c r="Z167" s="49" t="s">
        <v>3502</v>
      </c>
      <c r="AA167" s="51" t="s">
        <v>3503</v>
      </c>
      <c r="AB167" s="49">
        <v>11984934957</v>
      </c>
      <c r="AC167" s="49" t="s">
        <v>3504</v>
      </c>
      <c r="AD167" s="1"/>
    </row>
    <row r="168" spans="1:30" x14ac:dyDescent="0.25">
      <c r="A168" s="30">
        <v>4167</v>
      </c>
      <c r="B168" t="s">
        <v>3437</v>
      </c>
      <c r="C168" t="s">
        <v>3613</v>
      </c>
      <c r="D168" t="s">
        <v>71</v>
      </c>
      <c r="E168" s="30"/>
      <c r="F168" s="32">
        <v>1636</v>
      </c>
      <c r="G168" s="40">
        <v>0</v>
      </c>
      <c r="H168" s="22">
        <v>0</v>
      </c>
      <c r="I168" s="21">
        <v>-10</v>
      </c>
      <c r="J168" s="35">
        <f>Tabela13[[#This Row],[V.BRUTO 24]]*Tabela13[[#This Row],[% DESC.]]%</f>
        <v>-163.60000000000002</v>
      </c>
      <c r="K168" s="24">
        <f>Tabela13[[#This Row],[V.BRUTO 24]]+J168</f>
        <v>1472.4</v>
      </c>
      <c r="M168" s="79">
        <v>1789</v>
      </c>
      <c r="N168" s="80">
        <v>0</v>
      </c>
      <c r="O168" s="81">
        <v>0</v>
      </c>
      <c r="P168" s="71">
        <f>Tabela13[[#This Row],[V.BRUTO 25]]*Tabela13[[#This Row],[% DESC.25]]%</f>
        <v>-178.9</v>
      </c>
      <c r="Q168" s="56">
        <f>Tabela13[[#This Row],[V.BRUTO 25]]+P168</f>
        <v>1610.1</v>
      </c>
      <c r="R168" s="67">
        <f>Tabela13[[#This Row],[% DESC.]]+Tabela13[[#This Row],[% DIFER.]]</f>
        <v>-10</v>
      </c>
      <c r="S168" s="62">
        <f>(Tabela13[[#This Row],[V.LIQ. 25]]-Tabela13[[#This Row],[V.LIQ. 24]])/Tabela13[[#This Row],[V.LIQ. 24]]</f>
        <v>9.3520782396087895E-2</v>
      </c>
      <c r="T168" s="87">
        <f>Tabela13[[#This Row],[V.LIQ. 25]]-Tabela13[[#This Row],[V.LIQ. 24]]</f>
        <v>137.69999999999982</v>
      </c>
      <c r="U168" s="88">
        <v>0</v>
      </c>
      <c r="V168" s="60">
        <f>Tabela13[[#This Row],[V.DESC. 24]]-Tabela13[[#This Row],[V.DESC. 25]]</f>
        <v>15.299999999999983</v>
      </c>
      <c r="W168" s="20"/>
      <c r="X168" s="50"/>
      <c r="Y168" t="s">
        <v>4531</v>
      </c>
      <c r="Z168" s="49" t="s">
        <v>1932</v>
      </c>
      <c r="AA168" s="51" t="s">
        <v>1933</v>
      </c>
      <c r="AB168" s="49">
        <v>11943181822</v>
      </c>
      <c r="AC168" s="49" t="s">
        <v>1934</v>
      </c>
      <c r="AD168" s="1"/>
    </row>
    <row r="169" spans="1:30" x14ac:dyDescent="0.25">
      <c r="A169" s="30">
        <v>8530</v>
      </c>
      <c r="B169" t="s">
        <v>4450</v>
      </c>
      <c r="C169" t="s">
        <v>3613</v>
      </c>
      <c r="D169" t="s">
        <v>16</v>
      </c>
      <c r="E169" s="30"/>
      <c r="F169" s="32">
        <v>1636</v>
      </c>
      <c r="G169" s="40">
        <v>0</v>
      </c>
      <c r="H169" s="22">
        <v>0</v>
      </c>
      <c r="I169" s="21">
        <v>-15</v>
      </c>
      <c r="J169" s="35">
        <f>Tabela13[[#This Row],[V.BRUTO 24]]*Tabela13[[#This Row],[% DESC.]]%</f>
        <v>-245.39999999999998</v>
      </c>
      <c r="K169" s="24">
        <f>Tabela13[[#This Row],[V.BRUTO 24]]+J169</f>
        <v>1390.6</v>
      </c>
      <c r="M169" s="79">
        <v>1789</v>
      </c>
      <c r="N169" s="80">
        <v>0</v>
      </c>
      <c r="O169" s="81">
        <v>0</v>
      </c>
      <c r="P169" s="71">
        <f>Tabela13[[#This Row],[V.BRUTO 25]]*Tabela13[[#This Row],[% DESC.25]]%</f>
        <v>-268.34999999999997</v>
      </c>
      <c r="Q169" s="56">
        <f>Tabela13[[#This Row],[V.BRUTO 25]]+P169</f>
        <v>1520.65</v>
      </c>
      <c r="R169" s="67">
        <f>Tabela13[[#This Row],[% DESC.]]+Tabela13[[#This Row],[% DIFER.]]</f>
        <v>-15</v>
      </c>
      <c r="S169" s="62">
        <f>(Tabela13[[#This Row],[V.LIQ. 25]]-Tabela13[[#This Row],[V.LIQ. 24]])/Tabela13[[#This Row],[V.LIQ. 24]]</f>
        <v>9.3520782396088159E-2</v>
      </c>
      <c r="T169" s="87">
        <f>Tabela13[[#This Row],[V.LIQ. 25]]-Tabela13[[#This Row],[V.LIQ. 24]]</f>
        <v>130.05000000000018</v>
      </c>
      <c r="U169" s="88">
        <v>0</v>
      </c>
      <c r="V169" s="60">
        <f>Tabela13[[#This Row],[V.DESC. 24]]-Tabela13[[#This Row],[V.DESC. 25]]</f>
        <v>22.949999999999989</v>
      </c>
      <c r="W169" s="20"/>
      <c r="X169" s="50"/>
      <c r="Y169" t="s">
        <v>4530</v>
      </c>
      <c r="Z169" s="49" t="s">
        <v>5455</v>
      </c>
      <c r="AA169" s="51" t="s">
        <v>5456</v>
      </c>
      <c r="AB169" s="49">
        <v>11971795810</v>
      </c>
      <c r="AC169" s="49" t="s">
        <v>5457</v>
      </c>
      <c r="AD169" s="1"/>
    </row>
    <row r="170" spans="1:30" x14ac:dyDescent="0.25">
      <c r="A170" s="30">
        <v>4868</v>
      </c>
      <c r="B170" t="s">
        <v>3358</v>
      </c>
      <c r="C170" t="s">
        <v>3613</v>
      </c>
      <c r="D170" t="s">
        <v>71</v>
      </c>
      <c r="E170" s="30"/>
      <c r="F170" s="32">
        <v>1636</v>
      </c>
      <c r="G170" s="40">
        <v>-100</v>
      </c>
      <c r="H170" s="22">
        <v>0</v>
      </c>
      <c r="I170" s="21">
        <v>0</v>
      </c>
      <c r="J170" s="35">
        <f>Tabela13[[#This Row],[V.BRUTO 24]]*Tabela13[[#This Row],[% DESC.]]%</f>
        <v>0</v>
      </c>
      <c r="K170" s="24">
        <f>Tabela13[[#This Row],[V.BRUTO 24]]+J170</f>
        <v>1636</v>
      </c>
      <c r="M170" s="79">
        <v>1789</v>
      </c>
      <c r="N170" s="80">
        <v>-100</v>
      </c>
      <c r="O170" s="81">
        <v>0</v>
      </c>
      <c r="P170" s="71">
        <f>Tabela13[[#This Row],[V.BRUTO 25]]*Tabela13[[#This Row],[% DESC.25]]%</f>
        <v>0</v>
      </c>
      <c r="Q170" s="56">
        <f>Tabela13[[#This Row],[V.BRUTO 25]]+P170</f>
        <v>1789</v>
      </c>
      <c r="R170" s="67">
        <f>Tabela13[[#This Row],[% DESC.]]+Tabela13[[#This Row],[% DIFER.]]</f>
        <v>0</v>
      </c>
      <c r="S170" s="62">
        <f>(Tabela13[[#This Row],[V.LIQ. 25]]-Tabela13[[#This Row],[V.LIQ. 24]])/Tabela13[[#This Row],[V.LIQ. 24]]</f>
        <v>9.352078239608802E-2</v>
      </c>
      <c r="T170" s="87">
        <f>Tabela13[[#This Row],[V.LIQ. 25]]-Tabela13[[#This Row],[V.LIQ. 24]]</f>
        <v>153</v>
      </c>
      <c r="U170" s="88">
        <v>0</v>
      </c>
      <c r="V170" s="60">
        <f>Tabela13[[#This Row],[V.DESC. 24]]-Tabela13[[#This Row],[V.DESC. 25]]</f>
        <v>0</v>
      </c>
      <c r="W170" s="20"/>
      <c r="X170" s="50"/>
      <c r="Y170" t="s">
        <v>4531</v>
      </c>
      <c r="Z170" s="49" t="s">
        <v>941</v>
      </c>
      <c r="AA170" s="51" t="s">
        <v>942</v>
      </c>
      <c r="AB170" s="49">
        <v>11986249935</v>
      </c>
      <c r="AC170" s="49" t="s">
        <v>943</v>
      </c>
      <c r="AD170" s="1"/>
    </row>
    <row r="171" spans="1:30" x14ac:dyDescent="0.25">
      <c r="A171" s="30">
        <v>6996</v>
      </c>
      <c r="B171" t="s">
        <v>3359</v>
      </c>
      <c r="C171" t="s">
        <v>3613</v>
      </c>
      <c r="D171" t="s">
        <v>71</v>
      </c>
      <c r="E171" s="30"/>
      <c r="F171" s="32">
        <v>1636</v>
      </c>
      <c r="G171" s="40">
        <v>-100</v>
      </c>
      <c r="H171" s="22">
        <v>0</v>
      </c>
      <c r="I171" s="21">
        <v>0</v>
      </c>
      <c r="J171" s="35">
        <f>Tabela13[[#This Row],[V.BRUTO 24]]*Tabela13[[#This Row],[% DESC.]]%</f>
        <v>0</v>
      </c>
      <c r="K171" s="24">
        <f>Tabela13[[#This Row],[V.BRUTO 24]]+J171</f>
        <v>1636</v>
      </c>
      <c r="M171" s="79">
        <v>1789</v>
      </c>
      <c r="N171" s="80">
        <v>-100</v>
      </c>
      <c r="O171" s="81">
        <v>0</v>
      </c>
      <c r="P171" s="71">
        <f>Tabela13[[#This Row],[V.BRUTO 25]]*Tabela13[[#This Row],[% DESC.25]]%</f>
        <v>0</v>
      </c>
      <c r="Q171" s="56">
        <f>Tabela13[[#This Row],[V.BRUTO 25]]+P171</f>
        <v>1789</v>
      </c>
      <c r="R171" s="67">
        <f>Tabela13[[#This Row],[% DESC.]]+Tabela13[[#This Row],[% DIFER.]]</f>
        <v>0</v>
      </c>
      <c r="S171" s="62">
        <f>(Tabela13[[#This Row],[V.LIQ. 25]]-Tabela13[[#This Row],[V.LIQ. 24]])/Tabela13[[#This Row],[V.LIQ. 24]]</f>
        <v>9.352078239608802E-2</v>
      </c>
      <c r="T171" s="87">
        <f>Tabela13[[#This Row],[V.LIQ. 25]]-Tabela13[[#This Row],[V.LIQ. 24]]</f>
        <v>153</v>
      </c>
      <c r="U171" s="88">
        <v>0</v>
      </c>
      <c r="V171" s="60">
        <f>Tabela13[[#This Row],[V.DESC. 24]]-Tabela13[[#This Row],[V.DESC. 25]]</f>
        <v>0</v>
      </c>
      <c r="W171" s="20"/>
      <c r="X171" s="50"/>
      <c r="Y171" t="s">
        <v>4532</v>
      </c>
      <c r="Z171" s="49" t="s">
        <v>3360</v>
      </c>
      <c r="AA171" s="51" t="s">
        <v>3361</v>
      </c>
      <c r="AB171" s="49">
        <v>11980889937</v>
      </c>
      <c r="AC171" s="49" t="s">
        <v>3362</v>
      </c>
      <c r="AD171" s="1"/>
    </row>
    <row r="172" spans="1:30" x14ac:dyDescent="0.25">
      <c r="A172" s="30">
        <v>4912</v>
      </c>
      <c r="B172" t="s">
        <v>3245</v>
      </c>
      <c r="C172" t="s">
        <v>3682</v>
      </c>
      <c r="D172" t="s">
        <v>71</v>
      </c>
      <c r="E172" s="30"/>
      <c r="F172" s="32">
        <v>1636</v>
      </c>
      <c r="G172" s="40">
        <v>0</v>
      </c>
      <c r="H172" s="22">
        <v>0</v>
      </c>
      <c r="I172" s="21">
        <v>-10</v>
      </c>
      <c r="J172" s="35">
        <f>Tabela13[[#This Row],[V.BRUTO 24]]*Tabela13[[#This Row],[% DESC.]]%</f>
        <v>-163.60000000000002</v>
      </c>
      <c r="K172" s="24">
        <f>Tabela13[[#This Row],[V.BRUTO 24]]+J172</f>
        <v>1472.4</v>
      </c>
      <c r="M172" s="79">
        <v>1789</v>
      </c>
      <c r="N172" s="80">
        <v>0</v>
      </c>
      <c r="O172" s="81">
        <v>0</v>
      </c>
      <c r="P172" s="71">
        <f>Tabela13[[#This Row],[V.BRUTO 25]]*Tabela13[[#This Row],[% DESC.25]]%</f>
        <v>-178.9</v>
      </c>
      <c r="Q172" s="56">
        <f>Tabela13[[#This Row],[V.BRUTO 25]]+P172</f>
        <v>1610.1</v>
      </c>
      <c r="R172" s="67">
        <f>Tabela13[[#This Row],[% DESC.]]+Tabela13[[#This Row],[% DIFER.]]</f>
        <v>-10</v>
      </c>
      <c r="S172" s="62">
        <f>(Tabela13[[#This Row],[V.LIQ. 25]]-Tabela13[[#This Row],[V.LIQ. 24]])/Tabela13[[#This Row],[V.LIQ. 24]]</f>
        <v>9.3520782396087895E-2</v>
      </c>
      <c r="T172" s="87">
        <f>Tabela13[[#This Row],[V.LIQ. 25]]-Tabela13[[#This Row],[V.LIQ. 24]]</f>
        <v>137.69999999999982</v>
      </c>
      <c r="U172" s="88">
        <v>0</v>
      </c>
      <c r="V172" s="60">
        <f>Tabela13[[#This Row],[V.DESC. 24]]-Tabela13[[#This Row],[V.DESC. 25]]</f>
        <v>15.299999999999983</v>
      </c>
      <c r="W172" s="20"/>
      <c r="X172" s="50"/>
      <c r="Y172" t="s">
        <v>4529</v>
      </c>
      <c r="Z172" s="49" t="s">
        <v>1256</v>
      </c>
      <c r="AA172" s="51" t="s">
        <v>1257</v>
      </c>
      <c r="AB172" s="49">
        <v>11997048440</v>
      </c>
      <c r="AC172" s="49" t="s">
        <v>1258</v>
      </c>
      <c r="AD172" s="1"/>
    </row>
    <row r="173" spans="1:30" x14ac:dyDescent="0.25">
      <c r="A173" s="30">
        <v>3748</v>
      </c>
      <c r="B173" t="s">
        <v>3604</v>
      </c>
      <c r="C173" t="s">
        <v>3682</v>
      </c>
      <c r="D173" t="s">
        <v>71</v>
      </c>
      <c r="E173" s="30"/>
      <c r="F173" s="32">
        <v>1636</v>
      </c>
      <c r="G173" s="40">
        <v>-100</v>
      </c>
      <c r="H173" s="22">
        <v>0</v>
      </c>
      <c r="I173" s="21">
        <v>0</v>
      </c>
      <c r="J173" s="35">
        <f>Tabela13[[#This Row],[V.BRUTO 24]]*Tabela13[[#This Row],[% DESC.]]%</f>
        <v>0</v>
      </c>
      <c r="K173" s="24">
        <f>Tabela13[[#This Row],[V.BRUTO 24]]+J173</f>
        <v>1636</v>
      </c>
      <c r="M173" s="79">
        <v>1789</v>
      </c>
      <c r="N173" s="80">
        <v>-100</v>
      </c>
      <c r="O173" s="81">
        <v>0</v>
      </c>
      <c r="P173" s="71">
        <f>Tabela13[[#This Row],[V.BRUTO 25]]*Tabela13[[#This Row],[% DESC.25]]%</f>
        <v>0</v>
      </c>
      <c r="Q173" s="56">
        <f>Tabela13[[#This Row],[V.BRUTO 25]]+P173</f>
        <v>1789</v>
      </c>
      <c r="R173" s="67">
        <f>Tabela13[[#This Row],[% DESC.]]+Tabela13[[#This Row],[% DIFER.]]</f>
        <v>0</v>
      </c>
      <c r="S173" s="62">
        <f>(Tabela13[[#This Row],[V.LIQ. 25]]-Tabela13[[#This Row],[V.LIQ. 24]])/Tabela13[[#This Row],[V.LIQ. 24]]</f>
        <v>9.352078239608802E-2</v>
      </c>
      <c r="T173" s="87">
        <f>Tabela13[[#This Row],[V.LIQ. 25]]-Tabela13[[#This Row],[V.LIQ. 24]]</f>
        <v>153</v>
      </c>
      <c r="U173" s="88">
        <v>0</v>
      </c>
      <c r="V173" s="60">
        <f>Tabela13[[#This Row],[V.DESC. 24]]-Tabela13[[#This Row],[V.DESC. 25]]</f>
        <v>0</v>
      </c>
      <c r="W173" s="20"/>
      <c r="X173" s="50"/>
      <c r="Y173" t="s">
        <v>4529</v>
      </c>
      <c r="Z173" s="49" t="s">
        <v>3605</v>
      </c>
      <c r="AA173" s="51" t="s">
        <v>3606</v>
      </c>
      <c r="AB173" s="49">
        <v>11980450672</v>
      </c>
      <c r="AC173" s="49" t="s">
        <v>3607</v>
      </c>
      <c r="AD173" s="1"/>
    </row>
    <row r="174" spans="1:30" x14ac:dyDescent="0.25">
      <c r="A174" s="30">
        <v>7474</v>
      </c>
      <c r="B174" t="s">
        <v>3294</v>
      </c>
      <c r="C174" t="s">
        <v>3682</v>
      </c>
      <c r="D174" t="s">
        <v>71</v>
      </c>
      <c r="E174" s="30"/>
      <c r="F174" s="32">
        <v>1636</v>
      </c>
      <c r="G174" s="40">
        <v>0</v>
      </c>
      <c r="H174" s="22">
        <v>-100</v>
      </c>
      <c r="I174" s="21">
        <v>0</v>
      </c>
      <c r="J174" s="35">
        <f>Tabela13[[#This Row],[V.BRUTO 24]]*Tabela13[[#This Row],[% DESC.]]%</f>
        <v>0</v>
      </c>
      <c r="K174" s="24">
        <f>Tabela13[[#This Row],[V.BRUTO 24]]+J174</f>
        <v>1636</v>
      </c>
      <c r="M174" s="79">
        <v>1789</v>
      </c>
      <c r="N174" s="80">
        <v>0</v>
      </c>
      <c r="O174" s="81">
        <v>-100</v>
      </c>
      <c r="P174" s="71">
        <f>Tabela13[[#This Row],[V.BRUTO 25]]*Tabela13[[#This Row],[% DESC.25]]%</f>
        <v>0</v>
      </c>
      <c r="Q174" s="56">
        <f>Tabela13[[#This Row],[V.BRUTO 25]]+P174</f>
        <v>1789</v>
      </c>
      <c r="R174" s="67">
        <f>Tabela13[[#This Row],[% DESC.]]+Tabela13[[#This Row],[% DIFER.]]</f>
        <v>0</v>
      </c>
      <c r="S174" s="62">
        <f>(Tabela13[[#This Row],[V.LIQ. 25]]-Tabela13[[#This Row],[V.LIQ. 24]])/Tabela13[[#This Row],[V.LIQ. 24]]</f>
        <v>9.352078239608802E-2</v>
      </c>
      <c r="T174" s="87">
        <f>Tabela13[[#This Row],[V.LIQ. 25]]-Tabela13[[#This Row],[V.LIQ. 24]]</f>
        <v>153</v>
      </c>
      <c r="U174" s="88">
        <v>0</v>
      </c>
      <c r="V174" s="60">
        <f>Tabela13[[#This Row],[V.DESC. 24]]-Tabela13[[#This Row],[V.DESC. 25]]</f>
        <v>0</v>
      </c>
      <c r="W174" s="20"/>
      <c r="X174" s="50"/>
      <c r="Y174" t="s">
        <v>4529</v>
      </c>
      <c r="Z174" s="49" t="s">
        <v>1088</v>
      </c>
      <c r="AA174" s="51" t="s">
        <v>1089</v>
      </c>
      <c r="AB174" s="49">
        <v>19996495870</v>
      </c>
      <c r="AC174" s="49" t="s">
        <v>1090</v>
      </c>
      <c r="AD174" s="1"/>
    </row>
    <row r="175" spans="1:30" x14ac:dyDescent="0.25">
      <c r="A175" s="30">
        <v>8252</v>
      </c>
      <c r="B175" t="s">
        <v>4451</v>
      </c>
      <c r="C175" t="s">
        <v>3682</v>
      </c>
      <c r="D175" t="s">
        <v>16</v>
      </c>
      <c r="E175" s="30"/>
      <c r="F175" s="32">
        <v>1636</v>
      </c>
      <c r="G175" s="40">
        <v>0</v>
      </c>
      <c r="H175" s="22">
        <v>0</v>
      </c>
      <c r="I175" s="21">
        <v>-15</v>
      </c>
      <c r="J175" s="35">
        <f>Tabela13[[#This Row],[V.BRUTO 24]]*Tabela13[[#This Row],[% DESC.]]%</f>
        <v>-245.39999999999998</v>
      </c>
      <c r="K175" s="24">
        <f>Tabela13[[#This Row],[V.BRUTO 24]]+J175</f>
        <v>1390.6</v>
      </c>
      <c r="M175" s="79">
        <v>1789</v>
      </c>
      <c r="N175" s="80">
        <v>0</v>
      </c>
      <c r="O175" s="81">
        <v>0</v>
      </c>
      <c r="P175" s="71">
        <f>Tabela13[[#This Row],[V.BRUTO 25]]*Tabela13[[#This Row],[% DESC.25]]%</f>
        <v>-268.34999999999997</v>
      </c>
      <c r="Q175" s="56">
        <f>Tabela13[[#This Row],[V.BRUTO 25]]+P175</f>
        <v>1520.65</v>
      </c>
      <c r="R175" s="67">
        <f>Tabela13[[#This Row],[% DESC.]]+Tabela13[[#This Row],[% DIFER.]]</f>
        <v>-15</v>
      </c>
      <c r="S175" s="62">
        <f>(Tabela13[[#This Row],[V.LIQ. 25]]-Tabela13[[#This Row],[V.LIQ. 24]])/Tabela13[[#This Row],[V.LIQ. 24]]</f>
        <v>9.3520782396088159E-2</v>
      </c>
      <c r="T175" s="87">
        <f>Tabela13[[#This Row],[V.LIQ. 25]]-Tabela13[[#This Row],[V.LIQ. 24]]</f>
        <v>130.05000000000018</v>
      </c>
      <c r="U175" s="88">
        <v>0</v>
      </c>
      <c r="V175" s="60">
        <f>Tabela13[[#This Row],[V.DESC. 24]]-Tabela13[[#This Row],[V.DESC. 25]]</f>
        <v>22.949999999999989</v>
      </c>
      <c r="W175" s="20"/>
      <c r="X175" s="50"/>
      <c r="Y175" t="s">
        <v>4528</v>
      </c>
      <c r="Z175" s="49" t="s">
        <v>5458</v>
      </c>
      <c r="AA175" s="51" t="s">
        <v>5459</v>
      </c>
      <c r="AB175" s="49">
        <v>11946216570</v>
      </c>
      <c r="AC175" s="49" t="s">
        <v>5460</v>
      </c>
      <c r="AD175" s="1"/>
    </row>
    <row r="176" spans="1:30" x14ac:dyDescent="0.25">
      <c r="A176" s="30">
        <v>7871</v>
      </c>
      <c r="B176" t="s">
        <v>3216</v>
      </c>
      <c r="C176" t="s">
        <v>3682</v>
      </c>
      <c r="D176" t="s">
        <v>71</v>
      </c>
      <c r="E176" s="30"/>
      <c r="F176" s="32">
        <v>1636</v>
      </c>
      <c r="G176" s="40">
        <v>0</v>
      </c>
      <c r="H176" s="22">
        <v>0</v>
      </c>
      <c r="I176" s="21">
        <v>-15</v>
      </c>
      <c r="J176" s="35">
        <f>Tabela13[[#This Row],[V.BRUTO 24]]*Tabela13[[#This Row],[% DESC.]]%</f>
        <v>-245.39999999999998</v>
      </c>
      <c r="K176" s="24">
        <f>Tabela13[[#This Row],[V.BRUTO 24]]+J176</f>
        <v>1390.6</v>
      </c>
      <c r="M176" s="79">
        <v>1789</v>
      </c>
      <c r="N176" s="80">
        <v>0</v>
      </c>
      <c r="O176" s="81">
        <v>0</v>
      </c>
      <c r="P176" s="71">
        <f>Tabela13[[#This Row],[V.BRUTO 25]]*Tabela13[[#This Row],[% DESC.25]]%</f>
        <v>-268.34999999999997</v>
      </c>
      <c r="Q176" s="56">
        <f>Tabela13[[#This Row],[V.BRUTO 25]]+P176</f>
        <v>1520.65</v>
      </c>
      <c r="R176" s="67">
        <f>Tabela13[[#This Row],[% DESC.]]+Tabela13[[#This Row],[% DIFER.]]</f>
        <v>-15</v>
      </c>
      <c r="S176" s="62">
        <f>(Tabela13[[#This Row],[V.LIQ. 25]]-Tabela13[[#This Row],[V.LIQ. 24]])/Tabela13[[#This Row],[V.LIQ. 24]]</f>
        <v>9.3520782396088159E-2</v>
      </c>
      <c r="T176" s="87">
        <f>Tabela13[[#This Row],[V.LIQ. 25]]-Tabela13[[#This Row],[V.LIQ. 24]]</f>
        <v>130.05000000000018</v>
      </c>
      <c r="U176" s="88">
        <v>0</v>
      </c>
      <c r="V176" s="60">
        <f>Tabela13[[#This Row],[V.DESC. 24]]-Tabela13[[#This Row],[V.DESC. 25]]</f>
        <v>22.949999999999989</v>
      </c>
      <c r="W176" s="20"/>
      <c r="X176" s="50"/>
      <c r="Y176" t="s">
        <v>4528</v>
      </c>
      <c r="Z176" s="49" t="s">
        <v>3217</v>
      </c>
      <c r="AA176" s="51" t="s">
        <v>3218</v>
      </c>
      <c r="AB176" s="49">
        <v>11995887760</v>
      </c>
      <c r="AC176" s="49" t="s">
        <v>3219</v>
      </c>
      <c r="AD176" s="1"/>
    </row>
    <row r="177" spans="1:30" x14ac:dyDescent="0.25">
      <c r="A177" s="30">
        <v>8257</v>
      </c>
      <c r="B177" t="s">
        <v>4452</v>
      </c>
      <c r="C177" t="s">
        <v>3682</v>
      </c>
      <c r="D177" t="s">
        <v>16</v>
      </c>
      <c r="E177" s="30"/>
      <c r="F177" s="32">
        <v>1636</v>
      </c>
      <c r="G177" s="40">
        <v>0</v>
      </c>
      <c r="H177" s="22">
        <v>0</v>
      </c>
      <c r="I177" s="21">
        <v>-15</v>
      </c>
      <c r="J177" s="35">
        <f>Tabela13[[#This Row],[V.BRUTO 24]]*Tabela13[[#This Row],[% DESC.]]%</f>
        <v>-245.39999999999998</v>
      </c>
      <c r="K177" s="24">
        <f>Tabela13[[#This Row],[V.BRUTO 24]]+J177</f>
        <v>1390.6</v>
      </c>
      <c r="M177" s="79">
        <v>1789</v>
      </c>
      <c r="N177" s="80">
        <v>0</v>
      </c>
      <c r="O177" s="81">
        <v>0</v>
      </c>
      <c r="P177" s="71">
        <f>Tabela13[[#This Row],[V.BRUTO 25]]*Tabela13[[#This Row],[% DESC.25]]%</f>
        <v>-268.34999999999997</v>
      </c>
      <c r="Q177" s="56">
        <f>Tabela13[[#This Row],[V.BRUTO 25]]+P177</f>
        <v>1520.65</v>
      </c>
      <c r="R177" s="67">
        <f>Tabela13[[#This Row],[% DESC.]]+Tabela13[[#This Row],[% DIFER.]]</f>
        <v>-15</v>
      </c>
      <c r="S177" s="62">
        <f>(Tabela13[[#This Row],[V.LIQ. 25]]-Tabela13[[#This Row],[V.LIQ. 24]])/Tabela13[[#This Row],[V.LIQ. 24]]</f>
        <v>9.3520782396088159E-2</v>
      </c>
      <c r="T177" s="87">
        <f>Tabela13[[#This Row],[V.LIQ. 25]]-Tabela13[[#This Row],[V.LIQ. 24]]</f>
        <v>130.05000000000018</v>
      </c>
      <c r="U177" s="88">
        <v>0</v>
      </c>
      <c r="V177" s="60">
        <f>Tabela13[[#This Row],[V.DESC. 24]]-Tabela13[[#This Row],[V.DESC. 25]]</f>
        <v>22.949999999999989</v>
      </c>
      <c r="W177" s="20"/>
      <c r="X177" s="50"/>
      <c r="Y177" t="s">
        <v>4536</v>
      </c>
      <c r="Z177" s="49" t="s">
        <v>5461</v>
      </c>
      <c r="AA177" s="51" t="s">
        <v>5462</v>
      </c>
      <c r="AB177" s="49">
        <v>11953849419</v>
      </c>
      <c r="AC177" s="49" t="s">
        <v>5463</v>
      </c>
      <c r="AD177" s="1"/>
    </row>
    <row r="178" spans="1:30" x14ac:dyDescent="0.25">
      <c r="A178" s="30">
        <v>8253</v>
      </c>
      <c r="B178" t="s">
        <v>4453</v>
      </c>
      <c r="C178" t="s">
        <v>3682</v>
      </c>
      <c r="D178" t="s">
        <v>16</v>
      </c>
      <c r="E178" s="30"/>
      <c r="F178" s="32">
        <v>1636</v>
      </c>
      <c r="G178" s="40">
        <v>0</v>
      </c>
      <c r="H178" s="22">
        <v>0</v>
      </c>
      <c r="I178" s="21">
        <v>-15</v>
      </c>
      <c r="J178" s="35">
        <f>Tabela13[[#This Row],[V.BRUTO 24]]*Tabela13[[#This Row],[% DESC.]]%</f>
        <v>-245.39999999999998</v>
      </c>
      <c r="K178" s="24">
        <f>Tabela13[[#This Row],[V.BRUTO 24]]+J178</f>
        <v>1390.6</v>
      </c>
      <c r="M178" s="79">
        <v>1789</v>
      </c>
      <c r="N178" s="80">
        <v>0</v>
      </c>
      <c r="O178" s="81">
        <v>0</v>
      </c>
      <c r="P178" s="71">
        <f>Tabela13[[#This Row],[V.BRUTO 25]]*Tabela13[[#This Row],[% DESC.25]]%</f>
        <v>-268.34999999999997</v>
      </c>
      <c r="Q178" s="56">
        <f>Tabela13[[#This Row],[V.BRUTO 25]]+P178</f>
        <v>1520.65</v>
      </c>
      <c r="R178" s="67">
        <f>Tabela13[[#This Row],[% DESC.]]+Tabela13[[#This Row],[% DIFER.]]</f>
        <v>-15</v>
      </c>
      <c r="S178" s="62">
        <f>(Tabela13[[#This Row],[V.LIQ. 25]]-Tabela13[[#This Row],[V.LIQ. 24]])/Tabela13[[#This Row],[V.LIQ. 24]]</f>
        <v>9.3520782396088159E-2</v>
      </c>
      <c r="T178" s="87">
        <f>Tabela13[[#This Row],[V.LIQ. 25]]-Tabela13[[#This Row],[V.LIQ. 24]]</f>
        <v>130.05000000000018</v>
      </c>
      <c r="U178" s="88">
        <v>0</v>
      </c>
      <c r="V178" s="60">
        <f>Tabela13[[#This Row],[V.DESC. 24]]-Tabela13[[#This Row],[V.DESC. 25]]</f>
        <v>22.949999999999989</v>
      </c>
      <c r="W178" s="20"/>
      <c r="X178" s="50"/>
      <c r="Y178" t="s">
        <v>4528</v>
      </c>
      <c r="Z178" s="49" t="s">
        <v>5458</v>
      </c>
      <c r="AA178" s="51" t="s">
        <v>5459</v>
      </c>
      <c r="AB178" s="49">
        <v>11946216570</v>
      </c>
      <c r="AC178" s="49" t="s">
        <v>5460</v>
      </c>
      <c r="AD178" s="1"/>
    </row>
    <row r="179" spans="1:30" x14ac:dyDescent="0.25">
      <c r="A179" s="30">
        <v>4938</v>
      </c>
      <c r="B179" t="s">
        <v>3228</v>
      </c>
      <c r="C179" t="s">
        <v>3682</v>
      </c>
      <c r="D179" t="s">
        <v>71</v>
      </c>
      <c r="E179" s="30"/>
      <c r="F179" s="32">
        <v>1636</v>
      </c>
      <c r="G179" s="40">
        <v>0</v>
      </c>
      <c r="H179" s="22">
        <v>0</v>
      </c>
      <c r="I179" s="21">
        <v>-20</v>
      </c>
      <c r="J179" s="35">
        <f>Tabela13[[#This Row],[V.BRUTO 24]]*Tabela13[[#This Row],[% DESC.]]%</f>
        <v>-327.20000000000005</v>
      </c>
      <c r="K179" s="24">
        <f>Tabela13[[#This Row],[V.BRUTO 24]]+J179</f>
        <v>1308.8</v>
      </c>
      <c r="M179" s="79">
        <v>1789</v>
      </c>
      <c r="N179" s="80">
        <v>0</v>
      </c>
      <c r="O179" s="81">
        <v>0</v>
      </c>
      <c r="P179" s="71">
        <f>Tabela13[[#This Row],[V.BRUTO 25]]*Tabela13[[#This Row],[% DESC.25]]%</f>
        <v>-357.8</v>
      </c>
      <c r="Q179" s="56">
        <f>Tabela13[[#This Row],[V.BRUTO 25]]+P179</f>
        <v>1431.2</v>
      </c>
      <c r="R179" s="67">
        <f>Tabela13[[#This Row],[% DESC.]]+Tabela13[[#This Row],[% DIFER.]]</f>
        <v>-20</v>
      </c>
      <c r="S179" s="62">
        <f>(Tabela13[[#This Row],[V.LIQ. 25]]-Tabela13[[#This Row],[V.LIQ. 24]])/Tabela13[[#This Row],[V.LIQ. 24]]</f>
        <v>9.352078239608809E-2</v>
      </c>
      <c r="T179" s="87">
        <f>Tabela13[[#This Row],[V.LIQ. 25]]-Tabela13[[#This Row],[V.LIQ. 24]]</f>
        <v>122.40000000000009</v>
      </c>
      <c r="U179" s="88">
        <v>0</v>
      </c>
      <c r="V179" s="60">
        <f>Tabela13[[#This Row],[V.DESC. 24]]-Tabela13[[#This Row],[V.DESC. 25]]</f>
        <v>30.599999999999966</v>
      </c>
      <c r="W179" s="20"/>
      <c r="X179" s="50"/>
      <c r="Y179" t="s">
        <v>4528</v>
      </c>
      <c r="Z179" s="49" t="s">
        <v>3229</v>
      </c>
      <c r="AA179" s="51" t="s">
        <v>3230</v>
      </c>
      <c r="AB179" s="49">
        <v>11996263306</v>
      </c>
      <c r="AC179" s="49" t="s">
        <v>3231</v>
      </c>
      <c r="AD179" s="1"/>
    </row>
    <row r="180" spans="1:30" x14ac:dyDescent="0.25">
      <c r="A180" s="30">
        <v>8193</v>
      </c>
      <c r="B180" t="s">
        <v>3232</v>
      </c>
      <c r="C180" t="s">
        <v>3682</v>
      </c>
      <c r="D180" t="s">
        <v>71</v>
      </c>
      <c r="E180" s="30"/>
      <c r="F180" s="32">
        <v>1636</v>
      </c>
      <c r="G180" s="40">
        <v>0</v>
      </c>
      <c r="H180" s="22">
        <v>0</v>
      </c>
      <c r="I180" s="21">
        <v>-5</v>
      </c>
      <c r="J180" s="35">
        <f>Tabela13[[#This Row],[V.BRUTO 24]]*Tabela13[[#This Row],[% DESC.]]%</f>
        <v>-81.800000000000011</v>
      </c>
      <c r="K180" s="24">
        <f>Tabela13[[#This Row],[V.BRUTO 24]]+J180</f>
        <v>1554.2</v>
      </c>
      <c r="M180" s="79">
        <v>1789</v>
      </c>
      <c r="N180" s="80">
        <v>0</v>
      </c>
      <c r="O180" s="81">
        <v>0</v>
      </c>
      <c r="P180" s="71">
        <f>Tabela13[[#This Row],[V.BRUTO 25]]*Tabela13[[#This Row],[% DESC.25]]%</f>
        <v>-89.45</v>
      </c>
      <c r="Q180" s="56">
        <f>Tabela13[[#This Row],[V.BRUTO 25]]+P180</f>
        <v>1699.55</v>
      </c>
      <c r="R180" s="67">
        <f>Tabela13[[#This Row],[% DESC.]]+Tabela13[[#This Row],[% DIFER.]]</f>
        <v>-5</v>
      </c>
      <c r="S180" s="62">
        <f>(Tabela13[[#This Row],[V.LIQ. 25]]-Tabela13[[#This Row],[V.LIQ. 24]])/Tabela13[[#This Row],[V.LIQ. 24]]</f>
        <v>9.3520782396087965E-2</v>
      </c>
      <c r="T180" s="87">
        <f>Tabela13[[#This Row],[V.LIQ. 25]]-Tabela13[[#This Row],[V.LIQ. 24]]</f>
        <v>145.34999999999991</v>
      </c>
      <c r="U180" s="88">
        <v>0</v>
      </c>
      <c r="V180" s="60">
        <f>Tabela13[[#This Row],[V.DESC. 24]]-Tabela13[[#This Row],[V.DESC. 25]]</f>
        <v>7.6499999999999915</v>
      </c>
      <c r="W180" s="20"/>
      <c r="X180" s="50"/>
      <c r="Y180" t="s">
        <v>4531</v>
      </c>
      <c r="Z180" s="49" t="s">
        <v>3233</v>
      </c>
      <c r="AA180" s="51" t="s">
        <v>3234</v>
      </c>
      <c r="AB180" s="49">
        <v>11993306155</v>
      </c>
      <c r="AC180" s="49" t="s">
        <v>3235</v>
      </c>
      <c r="AD180" s="1"/>
    </row>
    <row r="181" spans="1:30" x14ac:dyDescent="0.25">
      <c r="A181" s="30">
        <v>8259</v>
      </c>
      <c r="B181" t="s">
        <v>4454</v>
      </c>
      <c r="C181" t="s">
        <v>3682</v>
      </c>
      <c r="D181" t="s">
        <v>16</v>
      </c>
      <c r="E181" s="30"/>
      <c r="F181" s="32">
        <v>1636</v>
      </c>
      <c r="G181" s="40">
        <v>0</v>
      </c>
      <c r="H181" s="22">
        <v>0</v>
      </c>
      <c r="I181" s="21">
        <v>-15</v>
      </c>
      <c r="J181" s="35">
        <f>Tabela13[[#This Row],[V.BRUTO 24]]*Tabela13[[#This Row],[% DESC.]]%</f>
        <v>-245.39999999999998</v>
      </c>
      <c r="K181" s="24">
        <f>Tabela13[[#This Row],[V.BRUTO 24]]+J181</f>
        <v>1390.6</v>
      </c>
      <c r="M181" s="79">
        <v>1789</v>
      </c>
      <c r="N181" s="80">
        <v>0</v>
      </c>
      <c r="O181" s="81">
        <v>0</v>
      </c>
      <c r="P181" s="71">
        <f>Tabela13[[#This Row],[V.BRUTO 25]]*Tabela13[[#This Row],[% DESC.25]]%</f>
        <v>-268.34999999999997</v>
      </c>
      <c r="Q181" s="56">
        <f>Tabela13[[#This Row],[V.BRUTO 25]]+P181</f>
        <v>1520.65</v>
      </c>
      <c r="R181" s="67">
        <f>Tabela13[[#This Row],[% DESC.]]+Tabela13[[#This Row],[% DIFER.]]</f>
        <v>-15</v>
      </c>
      <c r="S181" s="62">
        <f>(Tabela13[[#This Row],[V.LIQ. 25]]-Tabela13[[#This Row],[V.LIQ. 24]])/Tabela13[[#This Row],[V.LIQ. 24]]</f>
        <v>9.3520782396088159E-2</v>
      </c>
      <c r="T181" s="87">
        <f>Tabela13[[#This Row],[V.LIQ. 25]]-Tabela13[[#This Row],[V.LIQ. 24]]</f>
        <v>130.05000000000018</v>
      </c>
      <c r="U181" s="88">
        <v>0</v>
      </c>
      <c r="V181" s="60">
        <f>Tabela13[[#This Row],[V.DESC. 24]]-Tabela13[[#This Row],[V.DESC. 25]]</f>
        <v>22.949999999999989</v>
      </c>
      <c r="W181" s="20"/>
      <c r="X181" s="50"/>
      <c r="Y181" t="s">
        <v>4536</v>
      </c>
      <c r="Z181" s="49" t="s">
        <v>5461</v>
      </c>
      <c r="AA181" s="51" t="s">
        <v>5462</v>
      </c>
      <c r="AB181" s="49">
        <v>11953849419</v>
      </c>
      <c r="AC181" s="49" t="s">
        <v>5463</v>
      </c>
      <c r="AD181" s="1"/>
    </row>
    <row r="182" spans="1:30" x14ac:dyDescent="0.25">
      <c r="A182" s="30">
        <v>8366</v>
      </c>
      <c r="B182" t="s">
        <v>4455</v>
      </c>
      <c r="C182" t="s">
        <v>3682</v>
      </c>
      <c r="D182" t="s">
        <v>16</v>
      </c>
      <c r="E182" s="30"/>
      <c r="F182" s="32">
        <v>1636</v>
      </c>
      <c r="G182" s="40">
        <v>0</v>
      </c>
      <c r="H182" s="22">
        <v>0</v>
      </c>
      <c r="I182" s="21">
        <v>-15</v>
      </c>
      <c r="J182" s="35">
        <f>Tabela13[[#This Row],[V.BRUTO 24]]*Tabela13[[#This Row],[% DESC.]]%</f>
        <v>-245.39999999999998</v>
      </c>
      <c r="K182" s="24">
        <f>Tabela13[[#This Row],[V.BRUTO 24]]+J182</f>
        <v>1390.6</v>
      </c>
      <c r="M182" s="79">
        <v>1789</v>
      </c>
      <c r="N182" s="80">
        <v>0</v>
      </c>
      <c r="O182" s="81">
        <v>0</v>
      </c>
      <c r="P182" s="71">
        <f>Tabela13[[#This Row],[V.BRUTO 25]]*Tabela13[[#This Row],[% DESC.25]]%</f>
        <v>-268.34999999999997</v>
      </c>
      <c r="Q182" s="56">
        <f>Tabela13[[#This Row],[V.BRUTO 25]]+P182</f>
        <v>1520.65</v>
      </c>
      <c r="R182" s="67">
        <f>Tabela13[[#This Row],[% DESC.]]+Tabela13[[#This Row],[% DIFER.]]</f>
        <v>-15</v>
      </c>
      <c r="S182" s="62">
        <f>(Tabela13[[#This Row],[V.LIQ. 25]]-Tabela13[[#This Row],[V.LIQ. 24]])/Tabela13[[#This Row],[V.LIQ. 24]]</f>
        <v>9.3520782396088159E-2</v>
      </c>
      <c r="T182" s="87">
        <f>Tabela13[[#This Row],[V.LIQ. 25]]-Tabela13[[#This Row],[V.LIQ. 24]]</f>
        <v>130.05000000000018</v>
      </c>
      <c r="U182" s="88">
        <v>0</v>
      </c>
      <c r="V182" s="60">
        <f>Tabela13[[#This Row],[V.DESC. 24]]-Tabela13[[#This Row],[V.DESC. 25]]</f>
        <v>22.949999999999989</v>
      </c>
      <c r="W182" s="20"/>
      <c r="X182" s="50"/>
      <c r="Y182" t="s">
        <v>4531</v>
      </c>
      <c r="Z182" s="49" t="s">
        <v>5464</v>
      </c>
      <c r="AA182" s="51" t="s">
        <v>5465</v>
      </c>
      <c r="AB182" s="49">
        <v>11985540237</v>
      </c>
      <c r="AC182" s="49" t="s">
        <v>5466</v>
      </c>
      <c r="AD182" s="1"/>
    </row>
    <row r="183" spans="1:30" x14ac:dyDescent="0.25">
      <c r="A183" s="30">
        <v>8560</v>
      </c>
      <c r="B183" t="s">
        <v>4456</v>
      </c>
      <c r="C183" t="s">
        <v>3682</v>
      </c>
      <c r="D183" t="s">
        <v>16</v>
      </c>
      <c r="E183" s="30"/>
      <c r="F183" s="32">
        <v>1636</v>
      </c>
      <c r="G183" s="40">
        <v>0</v>
      </c>
      <c r="H183" s="22">
        <v>0</v>
      </c>
      <c r="I183" s="21">
        <v>-9.99</v>
      </c>
      <c r="J183" s="35">
        <f>Tabela13[[#This Row],[V.BRUTO 24]]*Tabela13[[#This Row],[% DESC.]]%</f>
        <v>-163.43639999999999</v>
      </c>
      <c r="K183" s="24">
        <f>Tabela13[[#This Row],[V.BRUTO 24]]+J183</f>
        <v>1472.5636</v>
      </c>
      <c r="M183" s="79">
        <v>1789</v>
      </c>
      <c r="N183" s="80">
        <v>0</v>
      </c>
      <c r="O183" s="81">
        <v>0</v>
      </c>
      <c r="P183" s="71">
        <f>Tabela13[[#This Row],[V.BRUTO 25]]*Tabela13[[#This Row],[% DESC.25]]%</f>
        <v>-178.72110000000001</v>
      </c>
      <c r="Q183" s="56">
        <f>Tabela13[[#This Row],[V.BRUTO 25]]+P183</f>
        <v>1610.2789</v>
      </c>
      <c r="R183" s="67">
        <f>Tabela13[[#This Row],[% DESC.]]+Tabela13[[#This Row],[% DIFER.]]</f>
        <v>-9.99</v>
      </c>
      <c r="S183" s="62">
        <f>(Tabela13[[#This Row],[V.LIQ. 25]]-Tabela13[[#This Row],[V.LIQ. 24]])/Tabela13[[#This Row],[V.LIQ. 24]]</f>
        <v>9.3520782396088076E-2</v>
      </c>
      <c r="T183" s="87">
        <f>Tabela13[[#This Row],[V.LIQ. 25]]-Tabela13[[#This Row],[V.LIQ. 24]]</f>
        <v>137.71530000000007</v>
      </c>
      <c r="U183" s="88">
        <v>0</v>
      </c>
      <c r="V183" s="60">
        <f>Tabela13[[#This Row],[V.DESC. 24]]-Tabela13[[#This Row],[V.DESC. 25]]</f>
        <v>15.284700000000015</v>
      </c>
      <c r="W183" s="20"/>
      <c r="X183" s="50"/>
      <c r="Y183" t="s">
        <v>4530</v>
      </c>
      <c r="Z183" s="49" t="s">
        <v>5467</v>
      </c>
      <c r="AA183" s="51" t="s">
        <v>5468</v>
      </c>
      <c r="AB183" s="49">
        <v>11973076364</v>
      </c>
      <c r="AC183" s="49" t="s">
        <v>5469</v>
      </c>
      <c r="AD183" s="1"/>
    </row>
    <row r="184" spans="1:30" x14ac:dyDescent="0.25">
      <c r="A184" s="30">
        <v>8555</v>
      </c>
      <c r="B184" t="s">
        <v>4457</v>
      </c>
      <c r="C184" t="s">
        <v>3682</v>
      </c>
      <c r="D184" t="s">
        <v>16</v>
      </c>
      <c r="E184" s="30"/>
      <c r="F184" s="32">
        <v>1636</v>
      </c>
      <c r="G184" s="40">
        <v>0</v>
      </c>
      <c r="H184" s="22">
        <v>0</v>
      </c>
      <c r="I184" s="21">
        <v>-15</v>
      </c>
      <c r="J184" s="35">
        <f>Tabela13[[#This Row],[V.BRUTO 24]]*Tabela13[[#This Row],[% DESC.]]%</f>
        <v>-245.39999999999998</v>
      </c>
      <c r="K184" s="24">
        <f>Tabela13[[#This Row],[V.BRUTO 24]]+J184</f>
        <v>1390.6</v>
      </c>
      <c r="M184" s="79">
        <v>1789</v>
      </c>
      <c r="N184" s="80">
        <v>0</v>
      </c>
      <c r="O184" s="81">
        <v>0</v>
      </c>
      <c r="P184" s="71">
        <f>Tabela13[[#This Row],[V.BRUTO 25]]*Tabela13[[#This Row],[% DESC.25]]%</f>
        <v>-268.34999999999997</v>
      </c>
      <c r="Q184" s="56">
        <f>Tabela13[[#This Row],[V.BRUTO 25]]+P184</f>
        <v>1520.65</v>
      </c>
      <c r="R184" s="67">
        <f>Tabela13[[#This Row],[% DESC.]]+Tabela13[[#This Row],[% DIFER.]]</f>
        <v>-15</v>
      </c>
      <c r="S184" s="62">
        <f>(Tabela13[[#This Row],[V.LIQ. 25]]-Tabela13[[#This Row],[V.LIQ. 24]])/Tabela13[[#This Row],[V.LIQ. 24]]</f>
        <v>9.3520782396088159E-2</v>
      </c>
      <c r="T184" s="87">
        <f>Tabela13[[#This Row],[V.LIQ. 25]]-Tabela13[[#This Row],[V.LIQ. 24]]</f>
        <v>130.05000000000018</v>
      </c>
      <c r="U184" s="88">
        <v>0</v>
      </c>
      <c r="V184" s="60">
        <f>Tabela13[[#This Row],[V.DESC. 24]]-Tabela13[[#This Row],[V.DESC. 25]]</f>
        <v>22.949999999999989</v>
      </c>
      <c r="W184" s="20"/>
      <c r="X184" s="50"/>
      <c r="Y184" t="s">
        <v>4528</v>
      </c>
      <c r="Z184" s="49" t="s">
        <v>4991</v>
      </c>
      <c r="AA184" s="51" t="s">
        <v>4992</v>
      </c>
      <c r="AB184" s="49">
        <v>11980843135</v>
      </c>
      <c r="AC184" s="49" t="s">
        <v>4993</v>
      </c>
      <c r="AD184" s="1"/>
    </row>
    <row r="185" spans="1:30" x14ac:dyDescent="0.25">
      <c r="A185" s="30">
        <v>7616</v>
      </c>
      <c r="B185" t="s">
        <v>3392</v>
      </c>
      <c r="C185" t="s">
        <v>3682</v>
      </c>
      <c r="D185" t="s">
        <v>71</v>
      </c>
      <c r="E185" s="30"/>
      <c r="F185" s="32">
        <v>1636</v>
      </c>
      <c r="G185" s="40">
        <v>0</v>
      </c>
      <c r="H185" s="22">
        <v>0</v>
      </c>
      <c r="I185" s="21">
        <v>-15</v>
      </c>
      <c r="J185" s="35">
        <f>Tabela13[[#This Row],[V.BRUTO 24]]*Tabela13[[#This Row],[% DESC.]]%</f>
        <v>-245.39999999999998</v>
      </c>
      <c r="K185" s="24">
        <f>Tabela13[[#This Row],[V.BRUTO 24]]+J185</f>
        <v>1390.6</v>
      </c>
      <c r="M185" s="79">
        <v>1789</v>
      </c>
      <c r="N185" s="80">
        <v>0</v>
      </c>
      <c r="O185" s="81">
        <v>0</v>
      </c>
      <c r="P185" s="71">
        <f>Tabela13[[#This Row],[V.BRUTO 25]]*Tabela13[[#This Row],[% DESC.25]]%</f>
        <v>-268.34999999999997</v>
      </c>
      <c r="Q185" s="56">
        <f>Tabela13[[#This Row],[V.BRUTO 25]]+P185</f>
        <v>1520.65</v>
      </c>
      <c r="R185" s="67">
        <f>Tabela13[[#This Row],[% DESC.]]+Tabela13[[#This Row],[% DIFER.]]</f>
        <v>-15</v>
      </c>
      <c r="S185" s="62">
        <f>(Tabela13[[#This Row],[V.LIQ. 25]]-Tabela13[[#This Row],[V.LIQ. 24]])/Tabela13[[#This Row],[V.LIQ. 24]]</f>
        <v>9.3520782396088159E-2</v>
      </c>
      <c r="T185" s="87">
        <f>Tabela13[[#This Row],[V.LIQ. 25]]-Tabela13[[#This Row],[V.LIQ. 24]]</f>
        <v>130.05000000000018</v>
      </c>
      <c r="U185" s="88">
        <v>0</v>
      </c>
      <c r="V185" s="60">
        <f>Tabela13[[#This Row],[V.DESC. 24]]-Tabela13[[#This Row],[V.DESC. 25]]</f>
        <v>22.949999999999989</v>
      </c>
      <c r="W185" s="20"/>
      <c r="X185" s="50"/>
      <c r="Y185" t="s">
        <v>4531</v>
      </c>
      <c r="Z185" s="49" t="s">
        <v>3393</v>
      </c>
      <c r="AA185" s="51" t="s">
        <v>3394</v>
      </c>
      <c r="AB185" s="49">
        <v>11976970509</v>
      </c>
      <c r="AC185" s="49" t="s">
        <v>3395</v>
      </c>
      <c r="AD185" s="1"/>
    </row>
    <row r="186" spans="1:30" x14ac:dyDescent="0.25">
      <c r="A186" s="30">
        <v>4179</v>
      </c>
      <c r="B186" t="s">
        <v>3236</v>
      </c>
      <c r="C186" t="s">
        <v>3682</v>
      </c>
      <c r="D186" t="s">
        <v>71</v>
      </c>
      <c r="E186" s="30">
        <v>15</v>
      </c>
      <c r="F186" s="32">
        <v>1636</v>
      </c>
      <c r="G186" s="40">
        <v>0</v>
      </c>
      <c r="H186" s="22">
        <v>0</v>
      </c>
      <c r="I186" s="21">
        <v>-17</v>
      </c>
      <c r="J186" s="35">
        <f>Tabela13[[#This Row],[V.BRUTO 24]]*Tabela13[[#This Row],[% DESC.]]%</f>
        <v>-278.12</v>
      </c>
      <c r="K186" s="24">
        <f>Tabela13[[#This Row],[V.BRUTO 24]]+J186</f>
        <v>1357.88</v>
      </c>
      <c r="M186" s="79">
        <v>1789</v>
      </c>
      <c r="N186" s="80">
        <v>0</v>
      </c>
      <c r="O186" s="81">
        <v>0</v>
      </c>
      <c r="P186" s="71">
        <f>Tabela13[[#This Row],[V.BRUTO 25]]*Tabela13[[#This Row],[% DESC.25]]%</f>
        <v>-304.13</v>
      </c>
      <c r="Q186" s="56">
        <f>Tabela13[[#This Row],[V.BRUTO 25]]+P186</f>
        <v>1484.87</v>
      </c>
      <c r="R186" s="67">
        <f>Tabela13[[#This Row],[% DESC.]]+Tabela13[[#This Row],[% DIFER.]]</f>
        <v>-17</v>
      </c>
      <c r="S186" s="62">
        <f>(Tabela13[[#This Row],[V.LIQ. 25]]-Tabela13[[#This Row],[V.LIQ. 24]])/Tabela13[[#This Row],[V.LIQ. 24]]</f>
        <v>9.3520782396087854E-2</v>
      </c>
      <c r="T186" s="87">
        <f>Tabela13[[#This Row],[V.LIQ. 25]]-Tabela13[[#This Row],[V.LIQ. 24]]</f>
        <v>126.98999999999978</v>
      </c>
      <c r="U186" s="88">
        <v>0</v>
      </c>
      <c r="V186" s="60">
        <f>Tabela13[[#This Row],[V.DESC. 24]]-Tabela13[[#This Row],[V.DESC. 25]]</f>
        <v>26.009999999999991</v>
      </c>
      <c r="W186" s="20"/>
      <c r="X186" s="50"/>
      <c r="Y186" t="s">
        <v>4531</v>
      </c>
      <c r="Z186" s="49" t="s">
        <v>3237</v>
      </c>
      <c r="AA186" s="51" t="s">
        <v>3238</v>
      </c>
      <c r="AB186" s="49">
        <v>11941944785</v>
      </c>
      <c r="AC186" s="49" t="s">
        <v>3239</v>
      </c>
      <c r="AD186" s="1"/>
    </row>
    <row r="187" spans="1:30" x14ac:dyDescent="0.25">
      <c r="A187" s="30">
        <v>8533</v>
      </c>
      <c r="B187" t="s">
        <v>4458</v>
      </c>
      <c r="C187" t="s">
        <v>3682</v>
      </c>
      <c r="D187" t="s">
        <v>16</v>
      </c>
      <c r="E187" s="30"/>
      <c r="F187" s="32">
        <v>1636</v>
      </c>
      <c r="G187" s="40">
        <v>0</v>
      </c>
      <c r="H187" s="22">
        <v>0</v>
      </c>
      <c r="I187" s="21">
        <v>-9.9</v>
      </c>
      <c r="J187" s="35">
        <f>Tabela13[[#This Row],[V.BRUTO 24]]*Tabela13[[#This Row],[% DESC.]]%</f>
        <v>-161.964</v>
      </c>
      <c r="K187" s="24">
        <f>Tabela13[[#This Row],[V.BRUTO 24]]+J187</f>
        <v>1474.0360000000001</v>
      </c>
      <c r="M187" s="79">
        <v>1789</v>
      </c>
      <c r="N187" s="80">
        <v>0</v>
      </c>
      <c r="O187" s="81">
        <v>0</v>
      </c>
      <c r="P187" s="71">
        <f>Tabela13[[#This Row],[V.BRUTO 25]]*Tabela13[[#This Row],[% DESC.25]]%</f>
        <v>-177.11100000000002</v>
      </c>
      <c r="Q187" s="56">
        <f>Tabela13[[#This Row],[V.BRUTO 25]]+P187</f>
        <v>1611.8889999999999</v>
      </c>
      <c r="R187" s="67">
        <f>Tabela13[[#This Row],[% DESC.]]+Tabela13[[#This Row],[% DIFER.]]</f>
        <v>-9.9</v>
      </c>
      <c r="S187" s="62">
        <f>(Tabela13[[#This Row],[V.LIQ. 25]]-Tabela13[[#This Row],[V.LIQ. 24]])/Tabela13[[#This Row],[V.LIQ. 24]]</f>
        <v>9.3520782396087909E-2</v>
      </c>
      <c r="T187" s="87">
        <f>Tabela13[[#This Row],[V.LIQ. 25]]-Tabela13[[#This Row],[V.LIQ. 24]]</f>
        <v>137.85299999999984</v>
      </c>
      <c r="U187" s="88">
        <v>0</v>
      </c>
      <c r="V187" s="60">
        <f>Tabela13[[#This Row],[V.DESC. 24]]-Tabela13[[#This Row],[V.DESC. 25]]</f>
        <v>15.14700000000002</v>
      </c>
      <c r="W187" s="20"/>
      <c r="X187" s="50"/>
      <c r="Y187" t="s">
        <v>4533</v>
      </c>
      <c r="Z187" s="49" t="s">
        <v>5470</v>
      </c>
      <c r="AA187" s="51" t="s">
        <v>5471</v>
      </c>
      <c r="AB187" s="49">
        <v>11993709160</v>
      </c>
      <c r="AC187" s="49" t="s">
        <v>5472</v>
      </c>
      <c r="AD187" s="1"/>
    </row>
    <row r="188" spans="1:30" x14ac:dyDescent="0.25">
      <c r="A188" s="30">
        <v>8434</v>
      </c>
      <c r="B188" t="s">
        <v>4459</v>
      </c>
      <c r="C188" t="s">
        <v>3682</v>
      </c>
      <c r="D188" t="s">
        <v>16</v>
      </c>
      <c r="E188" s="30"/>
      <c r="F188" s="32">
        <v>1636</v>
      </c>
      <c r="G188" s="40">
        <v>-100</v>
      </c>
      <c r="H188" s="22">
        <v>0</v>
      </c>
      <c r="I188" s="21">
        <v>0</v>
      </c>
      <c r="J188" s="35">
        <f>Tabela13[[#This Row],[V.BRUTO 24]]*Tabela13[[#This Row],[% DESC.]]%</f>
        <v>0</v>
      </c>
      <c r="K188" s="24">
        <f>Tabela13[[#This Row],[V.BRUTO 24]]+J188</f>
        <v>1636</v>
      </c>
      <c r="M188" s="79">
        <v>1789</v>
      </c>
      <c r="N188" s="80">
        <v>-100</v>
      </c>
      <c r="O188" s="81">
        <v>0</v>
      </c>
      <c r="P188" s="71">
        <f>Tabela13[[#This Row],[V.BRUTO 25]]*Tabela13[[#This Row],[% DESC.25]]%</f>
        <v>0</v>
      </c>
      <c r="Q188" s="56">
        <f>Tabela13[[#This Row],[V.BRUTO 25]]+P188</f>
        <v>1789</v>
      </c>
      <c r="R188" s="67">
        <f>Tabela13[[#This Row],[% DESC.]]+Tabela13[[#This Row],[% DIFER.]]</f>
        <v>0</v>
      </c>
      <c r="S188" s="62">
        <f>(Tabela13[[#This Row],[V.LIQ. 25]]-Tabela13[[#This Row],[V.LIQ. 24]])/Tabela13[[#This Row],[V.LIQ. 24]]</f>
        <v>9.352078239608802E-2</v>
      </c>
      <c r="T188" s="87">
        <f>Tabela13[[#This Row],[V.LIQ. 25]]-Tabela13[[#This Row],[V.LIQ. 24]]</f>
        <v>153</v>
      </c>
      <c r="U188" s="88">
        <v>0</v>
      </c>
      <c r="V188" s="60">
        <f>Tabela13[[#This Row],[V.DESC. 24]]-Tabela13[[#This Row],[V.DESC. 25]]</f>
        <v>0</v>
      </c>
      <c r="W188" s="20"/>
      <c r="X188" s="50"/>
      <c r="Y188" t="s">
        <v>4533</v>
      </c>
      <c r="Z188" s="49" t="s">
        <v>5473</v>
      </c>
      <c r="AA188" s="51" t="s">
        <v>5474</v>
      </c>
      <c r="AB188" s="49">
        <v>11996174695</v>
      </c>
      <c r="AC188" s="49" t="s">
        <v>5475</v>
      </c>
      <c r="AD188" s="1"/>
    </row>
    <row r="189" spans="1:30" x14ac:dyDescent="0.25">
      <c r="A189" s="30">
        <v>8348</v>
      </c>
      <c r="B189" t="s">
        <v>4460</v>
      </c>
      <c r="C189" t="s">
        <v>3682</v>
      </c>
      <c r="D189" t="s">
        <v>16</v>
      </c>
      <c r="E189" s="30"/>
      <c r="F189" s="32">
        <v>1636</v>
      </c>
      <c r="G189" s="40">
        <v>0</v>
      </c>
      <c r="H189" s="22">
        <v>0</v>
      </c>
      <c r="I189" s="21">
        <v>0</v>
      </c>
      <c r="J189" s="35">
        <f>Tabela13[[#This Row],[V.BRUTO 24]]*Tabela13[[#This Row],[% DESC.]]%</f>
        <v>0</v>
      </c>
      <c r="K189" s="24">
        <f>Tabela13[[#This Row],[V.BRUTO 24]]+J189</f>
        <v>1636</v>
      </c>
      <c r="M189" s="79">
        <v>1789</v>
      </c>
      <c r="N189" s="80">
        <v>0</v>
      </c>
      <c r="O189" s="81">
        <v>0</v>
      </c>
      <c r="P189" s="71">
        <f>Tabela13[[#This Row],[V.BRUTO 25]]*Tabela13[[#This Row],[% DESC.25]]%</f>
        <v>0</v>
      </c>
      <c r="Q189" s="56">
        <f>Tabela13[[#This Row],[V.BRUTO 25]]+P189</f>
        <v>1789</v>
      </c>
      <c r="R189" s="67">
        <f>Tabela13[[#This Row],[% DESC.]]+Tabela13[[#This Row],[% DIFER.]]</f>
        <v>0</v>
      </c>
      <c r="S189" s="62">
        <f>(Tabela13[[#This Row],[V.LIQ. 25]]-Tabela13[[#This Row],[V.LIQ. 24]])/Tabela13[[#This Row],[V.LIQ. 24]]</f>
        <v>9.352078239608802E-2</v>
      </c>
      <c r="T189" s="87">
        <f>Tabela13[[#This Row],[V.LIQ. 25]]-Tabela13[[#This Row],[V.LIQ. 24]]</f>
        <v>153</v>
      </c>
      <c r="U189" s="88">
        <v>0</v>
      </c>
      <c r="V189" s="60">
        <f>Tabela13[[#This Row],[V.DESC. 24]]-Tabela13[[#This Row],[V.DESC. 25]]</f>
        <v>0</v>
      </c>
      <c r="W189" s="20">
        <v>13088</v>
      </c>
      <c r="X189" s="50" t="s">
        <v>4571</v>
      </c>
      <c r="Y189" t="s">
        <v>4531</v>
      </c>
      <c r="Z189" s="49" t="s">
        <v>5476</v>
      </c>
      <c r="AA189" s="51" t="s">
        <v>5477</v>
      </c>
      <c r="AB189" s="49">
        <v>11913111683</v>
      </c>
      <c r="AC189" s="49" t="s">
        <v>5478</v>
      </c>
      <c r="AD189" s="1"/>
    </row>
    <row r="190" spans="1:30" x14ac:dyDescent="0.25">
      <c r="A190" s="30">
        <v>8335</v>
      </c>
      <c r="B190" t="s">
        <v>4461</v>
      </c>
      <c r="C190" t="s">
        <v>3682</v>
      </c>
      <c r="D190" t="s">
        <v>16</v>
      </c>
      <c r="E190" s="30"/>
      <c r="F190" s="32">
        <v>1636</v>
      </c>
      <c r="G190" s="40">
        <v>0</v>
      </c>
      <c r="H190" s="22">
        <v>0</v>
      </c>
      <c r="I190" s="21">
        <v>-15</v>
      </c>
      <c r="J190" s="35">
        <f>Tabela13[[#This Row],[V.BRUTO 24]]*Tabela13[[#This Row],[% DESC.]]%</f>
        <v>-245.39999999999998</v>
      </c>
      <c r="K190" s="24">
        <f>Tabela13[[#This Row],[V.BRUTO 24]]+J190</f>
        <v>1390.6</v>
      </c>
      <c r="M190" s="79">
        <v>1789</v>
      </c>
      <c r="N190" s="80">
        <v>0</v>
      </c>
      <c r="O190" s="81">
        <v>0</v>
      </c>
      <c r="P190" s="71">
        <f>Tabela13[[#This Row],[V.BRUTO 25]]*Tabela13[[#This Row],[% DESC.25]]%</f>
        <v>-268.34999999999997</v>
      </c>
      <c r="Q190" s="56">
        <f>Tabela13[[#This Row],[V.BRUTO 25]]+P190</f>
        <v>1520.65</v>
      </c>
      <c r="R190" s="67">
        <f>Tabela13[[#This Row],[% DESC.]]+Tabela13[[#This Row],[% DIFER.]]</f>
        <v>-15</v>
      </c>
      <c r="S190" s="62">
        <f>(Tabela13[[#This Row],[V.LIQ. 25]]-Tabela13[[#This Row],[V.LIQ. 24]])/Tabela13[[#This Row],[V.LIQ. 24]]</f>
        <v>9.3520782396088159E-2</v>
      </c>
      <c r="T190" s="87">
        <f>Tabela13[[#This Row],[V.LIQ. 25]]-Tabela13[[#This Row],[V.LIQ. 24]]</f>
        <v>130.05000000000018</v>
      </c>
      <c r="U190" s="88">
        <v>0</v>
      </c>
      <c r="V190" s="60">
        <f>Tabela13[[#This Row],[V.DESC. 24]]-Tabela13[[#This Row],[V.DESC. 25]]</f>
        <v>22.949999999999989</v>
      </c>
      <c r="W190" s="20"/>
      <c r="X190" s="50"/>
      <c r="Y190" t="s">
        <v>4528</v>
      </c>
      <c r="Z190" s="49" t="s">
        <v>5479</v>
      </c>
      <c r="AA190" s="51" t="s">
        <v>5480</v>
      </c>
      <c r="AB190" s="49">
        <v>11984814692</v>
      </c>
      <c r="AC190" s="49" t="s">
        <v>5481</v>
      </c>
      <c r="AD190" s="1"/>
    </row>
    <row r="191" spans="1:30" x14ac:dyDescent="0.25">
      <c r="A191" s="30">
        <v>8357</v>
      </c>
      <c r="B191" t="s">
        <v>4462</v>
      </c>
      <c r="C191" t="s">
        <v>3682</v>
      </c>
      <c r="D191" t="s">
        <v>16</v>
      </c>
      <c r="E191" s="30"/>
      <c r="F191" s="32">
        <v>1636</v>
      </c>
      <c r="G191" s="40">
        <v>0</v>
      </c>
      <c r="H191" s="22">
        <v>0</v>
      </c>
      <c r="I191" s="21">
        <v>-15</v>
      </c>
      <c r="J191" s="35">
        <f>Tabela13[[#This Row],[V.BRUTO 24]]*Tabela13[[#This Row],[% DESC.]]%</f>
        <v>-245.39999999999998</v>
      </c>
      <c r="K191" s="24">
        <f>Tabela13[[#This Row],[V.BRUTO 24]]+J191</f>
        <v>1390.6</v>
      </c>
      <c r="M191" s="79">
        <v>1789</v>
      </c>
      <c r="N191" s="80">
        <v>0</v>
      </c>
      <c r="O191" s="81">
        <v>0</v>
      </c>
      <c r="P191" s="71">
        <f>Tabela13[[#This Row],[V.BRUTO 25]]*Tabela13[[#This Row],[% DESC.25]]%</f>
        <v>-268.34999999999997</v>
      </c>
      <c r="Q191" s="56">
        <f>Tabela13[[#This Row],[V.BRUTO 25]]+P191</f>
        <v>1520.65</v>
      </c>
      <c r="R191" s="67">
        <f>Tabela13[[#This Row],[% DESC.]]+Tabela13[[#This Row],[% DIFER.]]</f>
        <v>-15</v>
      </c>
      <c r="S191" s="62">
        <f>(Tabela13[[#This Row],[V.LIQ. 25]]-Tabela13[[#This Row],[V.LIQ. 24]])/Tabela13[[#This Row],[V.LIQ. 24]]</f>
        <v>9.3520782396088159E-2</v>
      </c>
      <c r="T191" s="87">
        <f>Tabela13[[#This Row],[V.LIQ. 25]]-Tabela13[[#This Row],[V.LIQ. 24]]</f>
        <v>130.05000000000018</v>
      </c>
      <c r="U191" s="88">
        <v>0</v>
      </c>
      <c r="V191" s="60">
        <f>Tabela13[[#This Row],[V.DESC. 24]]-Tabela13[[#This Row],[V.DESC. 25]]</f>
        <v>22.949999999999989</v>
      </c>
      <c r="W191" s="20"/>
      <c r="X191" s="50"/>
      <c r="Y191" t="s">
        <v>4532</v>
      </c>
      <c r="Z191" s="49" t="s">
        <v>5482</v>
      </c>
      <c r="AA191" s="51" t="s">
        <v>5483</v>
      </c>
      <c r="AB191" s="49">
        <v>11971935032</v>
      </c>
      <c r="AC191" s="49" t="s">
        <v>5484</v>
      </c>
      <c r="AD191" s="1"/>
    </row>
    <row r="192" spans="1:30" x14ac:dyDescent="0.25">
      <c r="A192" s="30">
        <v>6542</v>
      </c>
      <c r="B192" t="s">
        <v>3404</v>
      </c>
      <c r="C192" t="s">
        <v>3682</v>
      </c>
      <c r="D192" t="s">
        <v>71</v>
      </c>
      <c r="E192" s="30"/>
      <c r="F192" s="32">
        <v>1636</v>
      </c>
      <c r="G192" s="40">
        <v>0</v>
      </c>
      <c r="H192" s="22">
        <v>0</v>
      </c>
      <c r="I192" s="21">
        <v>-10</v>
      </c>
      <c r="J192" s="35">
        <f>Tabela13[[#This Row],[V.BRUTO 24]]*Tabela13[[#This Row],[% DESC.]]%</f>
        <v>-163.60000000000002</v>
      </c>
      <c r="K192" s="24">
        <f>Tabela13[[#This Row],[V.BRUTO 24]]+J192</f>
        <v>1472.4</v>
      </c>
      <c r="M192" s="79">
        <v>1789</v>
      </c>
      <c r="N192" s="80">
        <v>0</v>
      </c>
      <c r="O192" s="81">
        <v>0</v>
      </c>
      <c r="P192" s="71">
        <f>Tabela13[[#This Row],[V.BRUTO 25]]*Tabela13[[#This Row],[% DESC.25]]%</f>
        <v>-178.9</v>
      </c>
      <c r="Q192" s="56">
        <f>Tabela13[[#This Row],[V.BRUTO 25]]+P192</f>
        <v>1610.1</v>
      </c>
      <c r="R192" s="67">
        <f>Tabela13[[#This Row],[% DESC.]]+Tabela13[[#This Row],[% DIFER.]]</f>
        <v>-10</v>
      </c>
      <c r="S192" s="62">
        <f>(Tabela13[[#This Row],[V.LIQ. 25]]-Tabela13[[#This Row],[V.LIQ. 24]])/Tabela13[[#This Row],[V.LIQ. 24]]</f>
        <v>9.3520782396087895E-2</v>
      </c>
      <c r="T192" s="87">
        <f>Tabela13[[#This Row],[V.LIQ. 25]]-Tabela13[[#This Row],[V.LIQ. 24]]</f>
        <v>137.69999999999982</v>
      </c>
      <c r="U192" s="88">
        <v>0</v>
      </c>
      <c r="V192" s="60">
        <f>Tabela13[[#This Row],[V.DESC. 24]]-Tabela13[[#This Row],[V.DESC. 25]]</f>
        <v>15.299999999999983</v>
      </c>
      <c r="W192" s="20"/>
      <c r="X192" s="50"/>
      <c r="Y192" t="s">
        <v>4528</v>
      </c>
      <c r="Z192" s="49" t="s">
        <v>3405</v>
      </c>
      <c r="AA192" s="51" t="s">
        <v>3406</v>
      </c>
      <c r="AB192" s="49">
        <v>11966906035</v>
      </c>
      <c r="AC192" s="49" t="s">
        <v>3407</v>
      </c>
      <c r="AD192" s="1"/>
    </row>
    <row r="193" spans="1:30" x14ac:dyDescent="0.25">
      <c r="A193" s="30">
        <v>8297</v>
      </c>
      <c r="B193" t="s">
        <v>4463</v>
      </c>
      <c r="C193" t="s">
        <v>3682</v>
      </c>
      <c r="D193" t="s">
        <v>16</v>
      </c>
      <c r="E193" s="30"/>
      <c r="F193" s="32">
        <v>1636</v>
      </c>
      <c r="G193" s="40">
        <v>0</v>
      </c>
      <c r="H193" s="22">
        <v>0</v>
      </c>
      <c r="I193" s="21">
        <v>-15</v>
      </c>
      <c r="J193" s="35">
        <f>Tabela13[[#This Row],[V.BRUTO 24]]*Tabela13[[#This Row],[% DESC.]]%</f>
        <v>-245.39999999999998</v>
      </c>
      <c r="K193" s="24">
        <f>Tabela13[[#This Row],[V.BRUTO 24]]+J193</f>
        <v>1390.6</v>
      </c>
      <c r="M193" s="79">
        <v>1789</v>
      </c>
      <c r="N193" s="80">
        <v>0</v>
      </c>
      <c r="O193" s="81">
        <v>0</v>
      </c>
      <c r="P193" s="71">
        <f>Tabela13[[#This Row],[V.BRUTO 25]]*Tabela13[[#This Row],[% DESC.25]]%</f>
        <v>-268.34999999999997</v>
      </c>
      <c r="Q193" s="56">
        <f>Tabela13[[#This Row],[V.BRUTO 25]]+P193</f>
        <v>1520.65</v>
      </c>
      <c r="R193" s="67">
        <f>Tabela13[[#This Row],[% DESC.]]+Tabela13[[#This Row],[% DIFER.]]</f>
        <v>-15</v>
      </c>
      <c r="S193" s="62">
        <f>(Tabela13[[#This Row],[V.LIQ. 25]]-Tabela13[[#This Row],[V.LIQ. 24]])/Tabela13[[#This Row],[V.LIQ. 24]]</f>
        <v>9.3520782396088159E-2</v>
      </c>
      <c r="T193" s="87">
        <f>Tabela13[[#This Row],[V.LIQ. 25]]-Tabela13[[#This Row],[V.LIQ. 24]]</f>
        <v>130.05000000000018</v>
      </c>
      <c r="U193" s="88">
        <v>0</v>
      </c>
      <c r="V193" s="60">
        <f>Tabela13[[#This Row],[V.DESC. 24]]-Tabela13[[#This Row],[V.DESC. 25]]</f>
        <v>22.949999999999989</v>
      </c>
      <c r="W193" s="20"/>
      <c r="X193" s="50"/>
      <c r="Y193" t="s">
        <v>4532</v>
      </c>
      <c r="Z193" s="49" t="s">
        <v>5003</v>
      </c>
      <c r="AA193" s="51" t="s">
        <v>5004</v>
      </c>
      <c r="AB193" s="49">
        <v>11995898255</v>
      </c>
      <c r="AC193" s="49" t="s">
        <v>5005</v>
      </c>
      <c r="AD193" s="1"/>
    </row>
    <row r="194" spans="1:30" x14ac:dyDescent="0.25">
      <c r="A194" s="30">
        <v>8258</v>
      </c>
      <c r="B194" t="s">
        <v>4464</v>
      </c>
      <c r="C194" t="s">
        <v>3682</v>
      </c>
      <c r="D194" t="s">
        <v>16</v>
      </c>
      <c r="E194" s="30"/>
      <c r="F194" s="32">
        <v>1636</v>
      </c>
      <c r="G194" s="40">
        <v>0</v>
      </c>
      <c r="H194" s="22">
        <v>0</v>
      </c>
      <c r="I194" s="21">
        <v>-15</v>
      </c>
      <c r="J194" s="35">
        <f>Tabela13[[#This Row],[V.BRUTO 24]]*Tabela13[[#This Row],[% DESC.]]%</f>
        <v>-245.39999999999998</v>
      </c>
      <c r="K194" s="24">
        <f>Tabela13[[#This Row],[V.BRUTO 24]]+J194</f>
        <v>1390.6</v>
      </c>
      <c r="M194" s="79">
        <v>1789</v>
      </c>
      <c r="N194" s="80">
        <v>0</v>
      </c>
      <c r="O194" s="81">
        <v>0</v>
      </c>
      <c r="P194" s="71">
        <f>Tabela13[[#This Row],[V.BRUTO 25]]*Tabela13[[#This Row],[% DESC.25]]%</f>
        <v>-268.34999999999997</v>
      </c>
      <c r="Q194" s="56">
        <f>Tabela13[[#This Row],[V.BRUTO 25]]+P194</f>
        <v>1520.65</v>
      </c>
      <c r="R194" s="67">
        <f>Tabela13[[#This Row],[% DESC.]]+Tabela13[[#This Row],[% DIFER.]]</f>
        <v>-15</v>
      </c>
      <c r="S194" s="62">
        <f>(Tabela13[[#This Row],[V.LIQ. 25]]-Tabela13[[#This Row],[V.LIQ. 24]])/Tabela13[[#This Row],[V.LIQ. 24]]</f>
        <v>9.3520782396088159E-2</v>
      </c>
      <c r="T194" s="87">
        <f>Tabela13[[#This Row],[V.LIQ. 25]]-Tabela13[[#This Row],[V.LIQ. 24]]</f>
        <v>130.05000000000018</v>
      </c>
      <c r="U194" s="88">
        <v>0</v>
      </c>
      <c r="V194" s="60">
        <f>Tabela13[[#This Row],[V.DESC. 24]]-Tabela13[[#This Row],[V.DESC. 25]]</f>
        <v>22.949999999999989</v>
      </c>
      <c r="W194" s="20"/>
      <c r="X194" s="50"/>
      <c r="Y194" t="s">
        <v>4538</v>
      </c>
      <c r="Z194" s="49" t="s">
        <v>5485</v>
      </c>
      <c r="AA194" s="51" t="s">
        <v>5486</v>
      </c>
      <c r="AB194" s="49">
        <v>11971081193</v>
      </c>
      <c r="AC194" s="49" t="s">
        <v>5487</v>
      </c>
      <c r="AD194" s="1"/>
    </row>
    <row r="195" spans="1:30" x14ac:dyDescent="0.25">
      <c r="A195" s="30">
        <v>4410</v>
      </c>
      <c r="B195" t="s">
        <v>3246</v>
      </c>
      <c r="C195" t="s">
        <v>3682</v>
      </c>
      <c r="D195" t="s">
        <v>71</v>
      </c>
      <c r="E195" s="30"/>
      <c r="F195" s="32">
        <v>1636</v>
      </c>
      <c r="G195" s="40">
        <v>0</v>
      </c>
      <c r="H195" s="22">
        <v>0</v>
      </c>
      <c r="I195" s="21">
        <v>-17</v>
      </c>
      <c r="J195" s="35">
        <f>Tabela13[[#This Row],[V.BRUTO 24]]*Tabela13[[#This Row],[% DESC.]]%</f>
        <v>-278.12</v>
      </c>
      <c r="K195" s="24">
        <f>Tabela13[[#This Row],[V.BRUTO 24]]+J195</f>
        <v>1357.88</v>
      </c>
      <c r="M195" s="79">
        <v>1789</v>
      </c>
      <c r="N195" s="80">
        <v>0</v>
      </c>
      <c r="O195" s="81">
        <v>0</v>
      </c>
      <c r="P195" s="71">
        <f>Tabela13[[#This Row],[V.BRUTO 25]]*Tabela13[[#This Row],[% DESC.25]]%</f>
        <v>-304.13</v>
      </c>
      <c r="Q195" s="56">
        <f>Tabela13[[#This Row],[V.BRUTO 25]]+P195</f>
        <v>1484.87</v>
      </c>
      <c r="R195" s="67">
        <f>Tabela13[[#This Row],[% DESC.]]+Tabela13[[#This Row],[% DIFER.]]</f>
        <v>-17</v>
      </c>
      <c r="S195" s="62">
        <f>(Tabela13[[#This Row],[V.LIQ. 25]]-Tabela13[[#This Row],[V.LIQ. 24]])/Tabela13[[#This Row],[V.LIQ. 24]]</f>
        <v>9.3520782396087854E-2</v>
      </c>
      <c r="T195" s="87">
        <f>Tabela13[[#This Row],[V.LIQ. 25]]-Tabela13[[#This Row],[V.LIQ. 24]]</f>
        <v>126.98999999999978</v>
      </c>
      <c r="U195" s="88">
        <v>0</v>
      </c>
      <c r="V195" s="60">
        <f>Tabela13[[#This Row],[V.DESC. 24]]-Tabela13[[#This Row],[V.DESC. 25]]</f>
        <v>26.009999999999991</v>
      </c>
      <c r="W195" s="20"/>
      <c r="X195" s="50"/>
      <c r="Y195" t="s">
        <v>4528</v>
      </c>
      <c r="Z195" s="49" t="s">
        <v>3247</v>
      </c>
      <c r="AA195" s="51" t="s">
        <v>3248</v>
      </c>
      <c r="AB195" s="49">
        <v>11995542883</v>
      </c>
      <c r="AC195" s="49" t="s">
        <v>3249</v>
      </c>
      <c r="AD195" s="1"/>
    </row>
    <row r="196" spans="1:30" x14ac:dyDescent="0.25">
      <c r="A196" s="30">
        <v>8479</v>
      </c>
      <c r="B196" t="s">
        <v>4465</v>
      </c>
      <c r="C196" t="s">
        <v>3682</v>
      </c>
      <c r="D196" t="s">
        <v>16</v>
      </c>
      <c r="E196" s="30"/>
      <c r="F196" s="32">
        <v>1636</v>
      </c>
      <c r="G196" s="40">
        <v>0</v>
      </c>
      <c r="H196" s="22">
        <v>0</v>
      </c>
      <c r="I196" s="21">
        <v>-9.9</v>
      </c>
      <c r="J196" s="35">
        <f>Tabela13[[#This Row],[V.BRUTO 24]]*Tabela13[[#This Row],[% DESC.]]%</f>
        <v>-161.964</v>
      </c>
      <c r="K196" s="24">
        <f>Tabela13[[#This Row],[V.BRUTO 24]]+J196</f>
        <v>1474.0360000000001</v>
      </c>
      <c r="M196" s="79">
        <v>1789</v>
      </c>
      <c r="N196" s="80">
        <v>0</v>
      </c>
      <c r="O196" s="81">
        <v>0</v>
      </c>
      <c r="P196" s="71">
        <f>Tabela13[[#This Row],[V.BRUTO 25]]*Tabela13[[#This Row],[% DESC.25]]%</f>
        <v>-177.11100000000002</v>
      </c>
      <c r="Q196" s="56">
        <f>Tabela13[[#This Row],[V.BRUTO 25]]+P196</f>
        <v>1611.8889999999999</v>
      </c>
      <c r="R196" s="67">
        <f>Tabela13[[#This Row],[% DESC.]]+Tabela13[[#This Row],[% DIFER.]]</f>
        <v>-9.9</v>
      </c>
      <c r="S196" s="62">
        <f>(Tabela13[[#This Row],[V.LIQ. 25]]-Tabela13[[#This Row],[V.LIQ. 24]])/Tabela13[[#This Row],[V.LIQ. 24]]</f>
        <v>9.3520782396087909E-2</v>
      </c>
      <c r="T196" s="87">
        <f>Tabela13[[#This Row],[V.LIQ. 25]]-Tabela13[[#This Row],[V.LIQ. 24]]</f>
        <v>137.85299999999984</v>
      </c>
      <c r="U196" s="88">
        <v>0</v>
      </c>
      <c r="V196" s="60">
        <f>Tabela13[[#This Row],[V.DESC. 24]]-Tabela13[[#This Row],[V.DESC. 25]]</f>
        <v>15.14700000000002</v>
      </c>
      <c r="W196" s="20"/>
      <c r="X196" s="50"/>
      <c r="Y196" t="s">
        <v>4528</v>
      </c>
      <c r="Z196" s="49" t="s">
        <v>5488</v>
      </c>
      <c r="AA196" s="51" t="s">
        <v>5489</v>
      </c>
      <c r="AB196" s="49">
        <v>11979859473</v>
      </c>
      <c r="AC196" s="49" t="s">
        <v>5490</v>
      </c>
      <c r="AD196" s="1"/>
    </row>
    <row r="197" spans="1:30" x14ac:dyDescent="0.25">
      <c r="A197" s="30">
        <v>6431</v>
      </c>
      <c r="B197" t="s">
        <v>3415</v>
      </c>
      <c r="C197" t="s">
        <v>3682</v>
      </c>
      <c r="D197" t="s">
        <v>71</v>
      </c>
      <c r="E197" s="30"/>
      <c r="F197" s="32">
        <v>1636</v>
      </c>
      <c r="G197" s="40">
        <v>0</v>
      </c>
      <c r="H197" s="22">
        <v>0</v>
      </c>
      <c r="I197" s="21">
        <v>-10</v>
      </c>
      <c r="J197" s="35">
        <f>Tabela13[[#This Row],[V.BRUTO 24]]*Tabela13[[#This Row],[% DESC.]]%</f>
        <v>-163.60000000000002</v>
      </c>
      <c r="K197" s="24">
        <f>Tabela13[[#This Row],[V.BRUTO 24]]+J197</f>
        <v>1472.4</v>
      </c>
      <c r="M197" s="79">
        <v>1789</v>
      </c>
      <c r="N197" s="80">
        <v>0</v>
      </c>
      <c r="O197" s="81">
        <v>0</v>
      </c>
      <c r="P197" s="71">
        <f>Tabela13[[#This Row],[V.BRUTO 25]]*Tabela13[[#This Row],[% DESC.25]]%</f>
        <v>-178.9</v>
      </c>
      <c r="Q197" s="56">
        <f>Tabela13[[#This Row],[V.BRUTO 25]]+P197</f>
        <v>1610.1</v>
      </c>
      <c r="R197" s="67">
        <f>Tabela13[[#This Row],[% DESC.]]+Tabela13[[#This Row],[% DIFER.]]</f>
        <v>-10</v>
      </c>
      <c r="S197" s="62">
        <f>(Tabela13[[#This Row],[V.LIQ. 25]]-Tabela13[[#This Row],[V.LIQ. 24]])/Tabela13[[#This Row],[V.LIQ. 24]]</f>
        <v>9.3520782396087895E-2</v>
      </c>
      <c r="T197" s="87">
        <f>Tabela13[[#This Row],[V.LIQ. 25]]-Tabela13[[#This Row],[V.LIQ. 24]]</f>
        <v>137.69999999999982</v>
      </c>
      <c r="U197" s="88">
        <v>0</v>
      </c>
      <c r="V197" s="60">
        <f>Tabela13[[#This Row],[V.DESC. 24]]-Tabela13[[#This Row],[V.DESC. 25]]</f>
        <v>15.299999999999983</v>
      </c>
      <c r="W197" s="20"/>
      <c r="X197" s="50"/>
      <c r="Y197" t="s">
        <v>4531</v>
      </c>
      <c r="Z197" s="49" t="s">
        <v>3416</v>
      </c>
      <c r="AA197" s="51" t="s">
        <v>3417</v>
      </c>
      <c r="AB197" s="49">
        <v>11910390268</v>
      </c>
      <c r="AC197" s="49" t="s">
        <v>3418</v>
      </c>
      <c r="AD197" s="1"/>
    </row>
    <row r="198" spans="1:30" x14ac:dyDescent="0.25">
      <c r="A198" s="30">
        <v>7687</v>
      </c>
      <c r="B198" t="s">
        <v>3419</v>
      </c>
      <c r="C198" t="s">
        <v>3682</v>
      </c>
      <c r="D198" t="s">
        <v>71</v>
      </c>
      <c r="E198" s="30"/>
      <c r="F198" s="32">
        <v>1636</v>
      </c>
      <c r="G198" s="40">
        <v>0</v>
      </c>
      <c r="H198" s="22">
        <v>0</v>
      </c>
      <c r="I198" s="21">
        <v>-15</v>
      </c>
      <c r="J198" s="35">
        <f>Tabela13[[#This Row],[V.BRUTO 24]]*Tabela13[[#This Row],[% DESC.]]%</f>
        <v>-245.39999999999998</v>
      </c>
      <c r="K198" s="24">
        <f>Tabela13[[#This Row],[V.BRUTO 24]]+J198</f>
        <v>1390.6</v>
      </c>
      <c r="M198" s="79">
        <v>1789</v>
      </c>
      <c r="N198" s="80">
        <v>0</v>
      </c>
      <c r="O198" s="81">
        <v>0</v>
      </c>
      <c r="P198" s="71">
        <f>Tabela13[[#This Row],[V.BRUTO 25]]*Tabela13[[#This Row],[% DESC.25]]%</f>
        <v>-268.34999999999997</v>
      </c>
      <c r="Q198" s="56">
        <f>Tabela13[[#This Row],[V.BRUTO 25]]+P198</f>
        <v>1520.65</v>
      </c>
      <c r="R198" s="67">
        <f>Tabela13[[#This Row],[% DESC.]]+Tabela13[[#This Row],[% DIFER.]]</f>
        <v>-15</v>
      </c>
      <c r="S198" s="62">
        <f>(Tabela13[[#This Row],[V.LIQ. 25]]-Tabela13[[#This Row],[V.LIQ. 24]])/Tabela13[[#This Row],[V.LIQ. 24]]</f>
        <v>9.3520782396088159E-2</v>
      </c>
      <c r="T198" s="87">
        <f>Tabela13[[#This Row],[V.LIQ. 25]]-Tabela13[[#This Row],[V.LIQ. 24]]</f>
        <v>130.05000000000018</v>
      </c>
      <c r="U198" s="88">
        <v>0</v>
      </c>
      <c r="V198" s="60">
        <f>Tabela13[[#This Row],[V.DESC. 24]]-Tabela13[[#This Row],[V.DESC. 25]]</f>
        <v>22.949999999999989</v>
      </c>
      <c r="W198" s="20"/>
      <c r="X198" s="50"/>
      <c r="Y198" t="s">
        <v>4532</v>
      </c>
      <c r="Z198" s="49" t="s">
        <v>3420</v>
      </c>
      <c r="AA198" s="51" t="s">
        <v>3421</v>
      </c>
      <c r="AB198" s="49">
        <v>11986730046</v>
      </c>
      <c r="AC198" s="49" t="s">
        <v>3422</v>
      </c>
      <c r="AD198" s="1"/>
    </row>
    <row r="199" spans="1:30" x14ac:dyDescent="0.25">
      <c r="A199" s="30">
        <v>8545</v>
      </c>
      <c r="B199" t="s">
        <v>4466</v>
      </c>
      <c r="C199" t="s">
        <v>3682</v>
      </c>
      <c r="D199" t="s">
        <v>16</v>
      </c>
      <c r="E199" s="30"/>
      <c r="F199" s="32">
        <v>1636</v>
      </c>
      <c r="G199" s="40">
        <v>0</v>
      </c>
      <c r="H199" s="22">
        <v>0</v>
      </c>
      <c r="I199" s="21">
        <v>-15</v>
      </c>
      <c r="J199" s="35">
        <f>Tabela13[[#This Row],[V.BRUTO 24]]*Tabela13[[#This Row],[% DESC.]]%</f>
        <v>-245.39999999999998</v>
      </c>
      <c r="K199" s="24">
        <f>Tabela13[[#This Row],[V.BRUTO 24]]+J199</f>
        <v>1390.6</v>
      </c>
      <c r="M199" s="79">
        <v>1789</v>
      </c>
      <c r="N199" s="80">
        <v>0</v>
      </c>
      <c r="O199" s="81">
        <v>0</v>
      </c>
      <c r="P199" s="71">
        <f>Tabela13[[#This Row],[V.BRUTO 25]]*Tabela13[[#This Row],[% DESC.25]]%</f>
        <v>-268.34999999999997</v>
      </c>
      <c r="Q199" s="56">
        <f>Tabela13[[#This Row],[V.BRUTO 25]]+P199</f>
        <v>1520.65</v>
      </c>
      <c r="R199" s="67">
        <f>Tabela13[[#This Row],[% DESC.]]+Tabela13[[#This Row],[% DIFER.]]</f>
        <v>-15</v>
      </c>
      <c r="S199" s="62">
        <f>(Tabela13[[#This Row],[V.LIQ. 25]]-Tabela13[[#This Row],[V.LIQ. 24]])/Tabela13[[#This Row],[V.LIQ. 24]]</f>
        <v>9.3520782396088159E-2</v>
      </c>
      <c r="T199" s="87">
        <f>Tabela13[[#This Row],[V.LIQ. 25]]-Tabela13[[#This Row],[V.LIQ. 24]]</f>
        <v>130.05000000000018</v>
      </c>
      <c r="U199" s="88">
        <v>0</v>
      </c>
      <c r="V199" s="60">
        <f>Tabela13[[#This Row],[V.DESC. 24]]-Tabela13[[#This Row],[V.DESC. 25]]</f>
        <v>22.949999999999989</v>
      </c>
      <c r="W199" s="20"/>
      <c r="X199" s="50"/>
      <c r="Y199" t="s">
        <v>4528</v>
      </c>
      <c r="Z199" s="49" t="s">
        <v>5491</v>
      </c>
      <c r="AA199" s="51" t="s">
        <v>5492</v>
      </c>
      <c r="AB199" s="49">
        <v>11974823898</v>
      </c>
      <c r="AC199" s="49" t="s">
        <v>5493</v>
      </c>
      <c r="AD199" s="1"/>
    </row>
    <row r="200" spans="1:30" x14ac:dyDescent="0.25">
      <c r="A200" s="30">
        <v>8308</v>
      </c>
      <c r="B200" t="s">
        <v>4467</v>
      </c>
      <c r="C200" t="s">
        <v>3682</v>
      </c>
      <c r="D200" t="s">
        <v>16</v>
      </c>
      <c r="E200" s="30"/>
      <c r="F200" s="32">
        <v>1636</v>
      </c>
      <c r="G200" s="40">
        <v>0</v>
      </c>
      <c r="H200" s="22">
        <v>0</v>
      </c>
      <c r="I200" s="21">
        <v>-15</v>
      </c>
      <c r="J200" s="35">
        <f>Tabela13[[#This Row],[V.BRUTO 24]]*Tabela13[[#This Row],[% DESC.]]%</f>
        <v>-245.39999999999998</v>
      </c>
      <c r="K200" s="24">
        <f>Tabela13[[#This Row],[V.BRUTO 24]]+J200</f>
        <v>1390.6</v>
      </c>
      <c r="M200" s="79">
        <v>1789</v>
      </c>
      <c r="N200" s="80">
        <v>0</v>
      </c>
      <c r="O200" s="81">
        <v>0</v>
      </c>
      <c r="P200" s="71">
        <f>Tabela13[[#This Row],[V.BRUTO 25]]*Tabela13[[#This Row],[% DESC.25]]%</f>
        <v>-268.34999999999997</v>
      </c>
      <c r="Q200" s="56">
        <f>Tabela13[[#This Row],[V.BRUTO 25]]+P200</f>
        <v>1520.65</v>
      </c>
      <c r="R200" s="67">
        <f>Tabela13[[#This Row],[% DESC.]]+Tabela13[[#This Row],[% DIFER.]]</f>
        <v>-15</v>
      </c>
      <c r="S200" s="62">
        <f>(Tabela13[[#This Row],[V.LIQ. 25]]-Tabela13[[#This Row],[V.LIQ. 24]])/Tabela13[[#This Row],[V.LIQ. 24]]</f>
        <v>9.3520782396088159E-2</v>
      </c>
      <c r="T200" s="87">
        <f>Tabela13[[#This Row],[V.LIQ. 25]]-Tabela13[[#This Row],[V.LIQ. 24]]</f>
        <v>130.05000000000018</v>
      </c>
      <c r="U200" s="88">
        <v>0</v>
      </c>
      <c r="V200" s="60">
        <f>Tabela13[[#This Row],[V.DESC. 24]]-Tabela13[[#This Row],[V.DESC. 25]]</f>
        <v>22.949999999999989</v>
      </c>
      <c r="W200" s="20"/>
      <c r="X200" s="50"/>
      <c r="Y200" t="s">
        <v>4531</v>
      </c>
      <c r="Z200" s="49" t="s">
        <v>5191</v>
      </c>
      <c r="AA200" s="51" t="s">
        <v>5192</v>
      </c>
      <c r="AB200" s="49">
        <v>11983513252</v>
      </c>
      <c r="AC200" s="49" t="s">
        <v>5193</v>
      </c>
      <c r="AD200" s="1"/>
    </row>
    <row r="201" spans="1:30" x14ac:dyDescent="0.25">
      <c r="A201" s="30">
        <v>7293</v>
      </c>
      <c r="B201" t="s">
        <v>4468</v>
      </c>
      <c r="C201" t="s">
        <v>3682</v>
      </c>
      <c r="D201" t="s">
        <v>16</v>
      </c>
      <c r="E201" s="30"/>
      <c r="F201" s="32">
        <v>1636</v>
      </c>
      <c r="G201" s="40">
        <v>0</v>
      </c>
      <c r="H201" s="22">
        <v>0</v>
      </c>
      <c r="I201" s="21">
        <v>-15</v>
      </c>
      <c r="J201" s="35">
        <f>Tabela13[[#This Row],[V.BRUTO 24]]*Tabela13[[#This Row],[% DESC.]]%</f>
        <v>-245.39999999999998</v>
      </c>
      <c r="K201" s="24">
        <f>Tabela13[[#This Row],[V.BRUTO 24]]+J201</f>
        <v>1390.6</v>
      </c>
      <c r="M201" s="79">
        <v>1789</v>
      </c>
      <c r="N201" s="80">
        <v>0</v>
      </c>
      <c r="O201" s="81">
        <v>0</v>
      </c>
      <c r="P201" s="71">
        <f>Tabela13[[#This Row],[V.BRUTO 25]]*Tabela13[[#This Row],[% DESC.25]]%</f>
        <v>-268.34999999999997</v>
      </c>
      <c r="Q201" s="56">
        <f>Tabela13[[#This Row],[V.BRUTO 25]]+P201</f>
        <v>1520.65</v>
      </c>
      <c r="R201" s="67">
        <f>Tabela13[[#This Row],[% DESC.]]+Tabela13[[#This Row],[% DIFER.]]</f>
        <v>-15</v>
      </c>
      <c r="S201" s="62">
        <f>(Tabela13[[#This Row],[V.LIQ. 25]]-Tabela13[[#This Row],[V.LIQ. 24]])/Tabela13[[#This Row],[V.LIQ. 24]]</f>
        <v>9.3520782396088159E-2</v>
      </c>
      <c r="T201" s="87">
        <f>Tabela13[[#This Row],[V.LIQ. 25]]-Tabela13[[#This Row],[V.LIQ. 24]]</f>
        <v>130.05000000000018</v>
      </c>
      <c r="U201" s="88">
        <v>0</v>
      </c>
      <c r="V201" s="60">
        <f>Tabela13[[#This Row],[V.DESC. 24]]-Tabela13[[#This Row],[V.DESC. 25]]</f>
        <v>22.949999999999989</v>
      </c>
      <c r="W201" s="20"/>
      <c r="X201" s="50"/>
      <c r="Y201" t="s">
        <v>4531</v>
      </c>
      <c r="Z201" s="49" t="s">
        <v>4981</v>
      </c>
      <c r="AA201" s="51" t="s">
        <v>1047</v>
      </c>
      <c r="AB201" s="49">
        <v>11998082348</v>
      </c>
      <c r="AC201" s="49" t="s">
        <v>1048</v>
      </c>
      <c r="AD201" s="1"/>
    </row>
    <row r="202" spans="1:30" x14ac:dyDescent="0.25">
      <c r="A202" s="30">
        <v>8255</v>
      </c>
      <c r="B202" t="s">
        <v>4469</v>
      </c>
      <c r="C202" t="s">
        <v>3682</v>
      </c>
      <c r="D202" t="s">
        <v>16</v>
      </c>
      <c r="E202" s="30"/>
      <c r="F202" s="32">
        <v>1636</v>
      </c>
      <c r="G202" s="40">
        <v>0</v>
      </c>
      <c r="H202" s="22">
        <v>0</v>
      </c>
      <c r="I202" s="21">
        <v>-15</v>
      </c>
      <c r="J202" s="35">
        <f>Tabela13[[#This Row],[V.BRUTO 24]]*Tabela13[[#This Row],[% DESC.]]%</f>
        <v>-245.39999999999998</v>
      </c>
      <c r="K202" s="24">
        <f>Tabela13[[#This Row],[V.BRUTO 24]]+J202</f>
        <v>1390.6</v>
      </c>
      <c r="M202" s="79">
        <v>1789</v>
      </c>
      <c r="N202" s="80">
        <v>0</v>
      </c>
      <c r="O202" s="81">
        <v>0</v>
      </c>
      <c r="P202" s="71">
        <f>Tabela13[[#This Row],[V.BRUTO 25]]*Tabela13[[#This Row],[% DESC.25]]%</f>
        <v>-268.34999999999997</v>
      </c>
      <c r="Q202" s="56">
        <f>Tabela13[[#This Row],[V.BRUTO 25]]+P202</f>
        <v>1520.65</v>
      </c>
      <c r="R202" s="67">
        <f>Tabela13[[#This Row],[% DESC.]]+Tabela13[[#This Row],[% DIFER.]]</f>
        <v>-15</v>
      </c>
      <c r="S202" s="62">
        <f>(Tabela13[[#This Row],[V.LIQ. 25]]-Tabela13[[#This Row],[V.LIQ. 24]])/Tabela13[[#This Row],[V.LIQ. 24]]</f>
        <v>9.3520782396088159E-2</v>
      </c>
      <c r="T202" s="87">
        <f>Tabela13[[#This Row],[V.LIQ. 25]]-Tabela13[[#This Row],[V.LIQ. 24]]</f>
        <v>130.05000000000018</v>
      </c>
      <c r="U202" s="88">
        <v>0</v>
      </c>
      <c r="V202" s="60">
        <f>Tabela13[[#This Row],[V.DESC. 24]]-Tabela13[[#This Row],[V.DESC. 25]]</f>
        <v>22.949999999999989</v>
      </c>
      <c r="W202" s="20"/>
      <c r="X202" s="50"/>
      <c r="Y202" t="s">
        <v>4530</v>
      </c>
      <c r="Z202" s="49" t="s">
        <v>5494</v>
      </c>
      <c r="AA202" s="51" t="s">
        <v>5495</v>
      </c>
      <c r="AB202" s="49">
        <v>11998597707</v>
      </c>
      <c r="AC202" s="49" t="s">
        <v>5496</v>
      </c>
      <c r="AD202" s="1"/>
    </row>
    <row r="203" spans="1:30" x14ac:dyDescent="0.25">
      <c r="A203" s="30">
        <v>5986</v>
      </c>
      <c r="B203" t="s">
        <v>3267</v>
      </c>
      <c r="C203" t="s">
        <v>3682</v>
      </c>
      <c r="D203" t="s">
        <v>71</v>
      </c>
      <c r="E203" s="30"/>
      <c r="F203" s="32">
        <v>1636</v>
      </c>
      <c r="G203" s="40">
        <v>-50</v>
      </c>
      <c r="H203" s="22">
        <v>0</v>
      </c>
      <c r="I203" s="21">
        <v>0</v>
      </c>
      <c r="J203" s="35">
        <f>Tabela13[[#This Row],[V.BRUTO 24]]*Tabela13[[#This Row],[% DESC.]]%</f>
        <v>0</v>
      </c>
      <c r="K203" s="24">
        <f>Tabela13[[#This Row],[V.BRUTO 24]]+J203</f>
        <v>1636</v>
      </c>
      <c r="M203" s="79">
        <v>1789</v>
      </c>
      <c r="N203" s="80">
        <v>-50</v>
      </c>
      <c r="O203" s="81">
        <v>0</v>
      </c>
      <c r="P203" s="71">
        <f>Tabela13[[#This Row],[V.BRUTO 25]]*Tabela13[[#This Row],[% DESC.25]]%</f>
        <v>0</v>
      </c>
      <c r="Q203" s="56">
        <f>Tabela13[[#This Row],[V.BRUTO 25]]+P203</f>
        <v>1789</v>
      </c>
      <c r="R203" s="67">
        <f>Tabela13[[#This Row],[% DESC.]]+Tabela13[[#This Row],[% DIFER.]]</f>
        <v>0</v>
      </c>
      <c r="S203" s="62">
        <f>(Tabela13[[#This Row],[V.LIQ. 25]]-Tabela13[[#This Row],[V.LIQ. 24]])/Tabela13[[#This Row],[V.LIQ. 24]]</f>
        <v>9.352078239608802E-2</v>
      </c>
      <c r="T203" s="87">
        <f>Tabela13[[#This Row],[V.LIQ. 25]]-Tabela13[[#This Row],[V.LIQ. 24]]</f>
        <v>153</v>
      </c>
      <c r="U203" s="88">
        <v>0</v>
      </c>
      <c r="V203" s="60">
        <f>Tabela13[[#This Row],[V.DESC. 24]]-Tabela13[[#This Row],[V.DESC. 25]]</f>
        <v>0</v>
      </c>
      <c r="W203" s="20"/>
      <c r="X203" s="50"/>
      <c r="Y203" t="s">
        <v>4532</v>
      </c>
      <c r="Z203" s="49" t="s">
        <v>3268</v>
      </c>
      <c r="AA203" s="51" t="s">
        <v>3269</v>
      </c>
      <c r="AB203" s="49">
        <v>11979805193</v>
      </c>
      <c r="AC203" s="49" t="s">
        <v>3270</v>
      </c>
      <c r="AD203" s="1"/>
    </row>
    <row r="204" spans="1:30" x14ac:dyDescent="0.25">
      <c r="A204" s="30">
        <v>5354</v>
      </c>
      <c r="B204" t="s">
        <v>3344</v>
      </c>
      <c r="C204" t="s">
        <v>3682</v>
      </c>
      <c r="D204" t="s">
        <v>71</v>
      </c>
      <c r="E204" s="30"/>
      <c r="F204" s="32">
        <v>1636</v>
      </c>
      <c r="G204" s="40">
        <v>0</v>
      </c>
      <c r="H204" s="22">
        <v>0</v>
      </c>
      <c r="I204" s="21">
        <v>0</v>
      </c>
      <c r="J204" s="35">
        <f>Tabela13[[#This Row],[V.BRUTO 24]]*Tabela13[[#This Row],[% DESC.]]%</f>
        <v>0</v>
      </c>
      <c r="K204" s="24">
        <f>Tabela13[[#This Row],[V.BRUTO 24]]+J204</f>
        <v>1636</v>
      </c>
      <c r="M204" s="79">
        <v>1789</v>
      </c>
      <c r="N204" s="80">
        <v>0</v>
      </c>
      <c r="O204" s="81">
        <v>0</v>
      </c>
      <c r="P204" s="71">
        <f>Tabela13[[#This Row],[V.BRUTO 25]]*Tabela13[[#This Row],[% DESC.25]]%</f>
        <v>0</v>
      </c>
      <c r="Q204" s="56">
        <f>Tabela13[[#This Row],[V.BRUTO 25]]+P204</f>
        <v>1789</v>
      </c>
      <c r="R204" s="67">
        <f>Tabela13[[#This Row],[% DESC.]]+Tabela13[[#This Row],[% DIFER.]]</f>
        <v>0</v>
      </c>
      <c r="S204" s="62">
        <f>(Tabela13[[#This Row],[V.LIQ. 25]]-Tabela13[[#This Row],[V.LIQ. 24]])/Tabela13[[#This Row],[V.LIQ. 24]]</f>
        <v>9.352078239608802E-2</v>
      </c>
      <c r="T204" s="87">
        <f>Tabela13[[#This Row],[V.LIQ. 25]]-Tabela13[[#This Row],[V.LIQ. 24]]</f>
        <v>153</v>
      </c>
      <c r="U204" s="88">
        <v>0</v>
      </c>
      <c r="V204" s="60">
        <f>Tabela13[[#This Row],[V.DESC. 24]]-Tabela13[[#This Row],[V.DESC. 25]]</f>
        <v>0</v>
      </c>
      <c r="W204" s="20">
        <v>8180</v>
      </c>
      <c r="X204" s="50" t="s">
        <v>4567</v>
      </c>
      <c r="Y204" t="s">
        <v>4531</v>
      </c>
      <c r="Z204" s="49" t="s">
        <v>1948</v>
      </c>
      <c r="AA204" s="51" t="s">
        <v>1949</v>
      </c>
      <c r="AB204" s="49">
        <v>11994302506</v>
      </c>
      <c r="AC204" s="49" t="s">
        <v>1950</v>
      </c>
      <c r="AD204" s="1"/>
    </row>
    <row r="205" spans="1:30" x14ac:dyDescent="0.25">
      <c r="A205" s="30">
        <v>8381</v>
      </c>
      <c r="B205" t="s">
        <v>4470</v>
      </c>
      <c r="C205" t="s">
        <v>3682</v>
      </c>
      <c r="D205" t="s">
        <v>16</v>
      </c>
      <c r="E205" s="30"/>
      <c r="F205" s="32">
        <v>1636</v>
      </c>
      <c r="G205" s="40">
        <v>0</v>
      </c>
      <c r="H205" s="22">
        <v>0</v>
      </c>
      <c r="I205" s="21">
        <v>-15</v>
      </c>
      <c r="J205" s="35">
        <f>Tabela13[[#This Row],[V.BRUTO 24]]*Tabela13[[#This Row],[% DESC.]]%</f>
        <v>-245.39999999999998</v>
      </c>
      <c r="K205" s="24">
        <f>Tabela13[[#This Row],[V.BRUTO 24]]+J205</f>
        <v>1390.6</v>
      </c>
      <c r="M205" s="79">
        <v>1789</v>
      </c>
      <c r="N205" s="80">
        <v>0</v>
      </c>
      <c r="O205" s="81">
        <v>0</v>
      </c>
      <c r="P205" s="71">
        <f>Tabela13[[#This Row],[V.BRUTO 25]]*Tabela13[[#This Row],[% DESC.25]]%</f>
        <v>-268.34999999999997</v>
      </c>
      <c r="Q205" s="56">
        <f>Tabela13[[#This Row],[V.BRUTO 25]]+P205</f>
        <v>1520.65</v>
      </c>
      <c r="R205" s="67">
        <f>Tabela13[[#This Row],[% DESC.]]+Tabela13[[#This Row],[% DIFER.]]</f>
        <v>-15</v>
      </c>
      <c r="S205" s="62">
        <f>(Tabela13[[#This Row],[V.LIQ. 25]]-Tabela13[[#This Row],[V.LIQ. 24]])/Tabela13[[#This Row],[V.LIQ. 24]]</f>
        <v>9.3520782396088159E-2</v>
      </c>
      <c r="T205" s="87">
        <f>Tabela13[[#This Row],[V.LIQ. 25]]-Tabela13[[#This Row],[V.LIQ. 24]]</f>
        <v>130.05000000000018</v>
      </c>
      <c r="U205" s="88">
        <v>0</v>
      </c>
      <c r="V205" s="60">
        <f>Tabela13[[#This Row],[V.DESC. 24]]-Tabela13[[#This Row],[V.DESC. 25]]</f>
        <v>22.949999999999989</v>
      </c>
      <c r="W205" s="20"/>
      <c r="X205" s="50"/>
      <c r="Y205" t="s">
        <v>4528</v>
      </c>
      <c r="Z205" s="49" t="s">
        <v>5497</v>
      </c>
      <c r="AA205" s="51" t="s">
        <v>5498</v>
      </c>
      <c r="AB205" s="49">
        <v>12991527337</v>
      </c>
      <c r="AC205" s="49" t="s">
        <v>5499</v>
      </c>
      <c r="AD205" s="1"/>
    </row>
    <row r="206" spans="1:30" x14ac:dyDescent="0.25">
      <c r="A206" s="30">
        <v>8471</v>
      </c>
      <c r="B206" t="s">
        <v>4471</v>
      </c>
      <c r="C206" t="s">
        <v>3682</v>
      </c>
      <c r="D206" t="s">
        <v>16</v>
      </c>
      <c r="E206" s="30"/>
      <c r="F206" s="32">
        <v>1636</v>
      </c>
      <c r="G206" s="40">
        <v>0</v>
      </c>
      <c r="H206" s="22">
        <v>0</v>
      </c>
      <c r="I206" s="21">
        <v>-15</v>
      </c>
      <c r="J206" s="35">
        <f>Tabela13[[#This Row],[V.BRUTO 24]]*Tabela13[[#This Row],[% DESC.]]%</f>
        <v>-245.39999999999998</v>
      </c>
      <c r="K206" s="24">
        <f>Tabela13[[#This Row],[V.BRUTO 24]]+J206</f>
        <v>1390.6</v>
      </c>
      <c r="M206" s="79">
        <v>1789</v>
      </c>
      <c r="N206" s="80">
        <v>0</v>
      </c>
      <c r="O206" s="81">
        <v>0</v>
      </c>
      <c r="P206" s="71">
        <f>Tabela13[[#This Row],[V.BRUTO 25]]*Tabela13[[#This Row],[% DESC.25]]%</f>
        <v>-268.34999999999997</v>
      </c>
      <c r="Q206" s="56">
        <f>Tabela13[[#This Row],[V.BRUTO 25]]+P206</f>
        <v>1520.65</v>
      </c>
      <c r="R206" s="67">
        <f>Tabela13[[#This Row],[% DESC.]]+Tabela13[[#This Row],[% DIFER.]]</f>
        <v>-15</v>
      </c>
      <c r="S206" s="62">
        <f>(Tabela13[[#This Row],[V.LIQ. 25]]-Tabela13[[#This Row],[V.LIQ. 24]])/Tabela13[[#This Row],[V.LIQ. 24]]</f>
        <v>9.3520782396088159E-2</v>
      </c>
      <c r="T206" s="87">
        <f>Tabela13[[#This Row],[V.LIQ. 25]]-Tabela13[[#This Row],[V.LIQ. 24]]</f>
        <v>130.05000000000018</v>
      </c>
      <c r="U206" s="88">
        <v>0</v>
      </c>
      <c r="V206" s="60">
        <f>Tabela13[[#This Row],[V.DESC. 24]]-Tabela13[[#This Row],[V.DESC. 25]]</f>
        <v>22.949999999999989</v>
      </c>
      <c r="W206" s="20"/>
      <c r="X206" s="50"/>
      <c r="Y206" t="s">
        <v>4536</v>
      </c>
      <c r="Z206" s="49" t="s">
        <v>5500</v>
      </c>
      <c r="AA206" s="51" t="s">
        <v>5501</v>
      </c>
      <c r="AB206" s="49">
        <v>11981644302</v>
      </c>
      <c r="AC206" s="49" t="s">
        <v>5502</v>
      </c>
      <c r="AD206" s="1"/>
    </row>
    <row r="207" spans="1:30" x14ac:dyDescent="0.25">
      <c r="A207" s="30">
        <v>8468</v>
      </c>
      <c r="B207" t="s">
        <v>4472</v>
      </c>
      <c r="C207" t="s">
        <v>3682</v>
      </c>
      <c r="D207" t="s">
        <v>16</v>
      </c>
      <c r="E207" s="30"/>
      <c r="F207" s="32">
        <v>1636</v>
      </c>
      <c r="G207" s="40">
        <v>0</v>
      </c>
      <c r="H207" s="22">
        <v>0</v>
      </c>
      <c r="I207" s="21">
        <v>0</v>
      </c>
      <c r="J207" s="35">
        <f>Tabela13[[#This Row],[V.BRUTO 24]]*Tabela13[[#This Row],[% DESC.]]%</f>
        <v>0</v>
      </c>
      <c r="K207" s="24">
        <f>Tabela13[[#This Row],[V.BRUTO 24]]+J207</f>
        <v>1636</v>
      </c>
      <c r="M207" s="79">
        <v>1789</v>
      </c>
      <c r="N207" s="80">
        <v>0</v>
      </c>
      <c r="O207" s="81">
        <v>0</v>
      </c>
      <c r="P207" s="71">
        <f>Tabela13[[#This Row],[V.BRUTO 25]]*Tabela13[[#This Row],[% DESC.25]]%</f>
        <v>0</v>
      </c>
      <c r="Q207" s="56">
        <f>Tabela13[[#This Row],[V.BRUTO 25]]+P207</f>
        <v>1789</v>
      </c>
      <c r="R207" s="67">
        <f>Tabela13[[#This Row],[% DESC.]]+Tabela13[[#This Row],[% DIFER.]]</f>
        <v>0</v>
      </c>
      <c r="S207" s="62">
        <f>(Tabela13[[#This Row],[V.LIQ. 25]]-Tabela13[[#This Row],[V.LIQ. 24]])/Tabela13[[#This Row],[V.LIQ. 24]]</f>
        <v>9.352078239608802E-2</v>
      </c>
      <c r="T207" s="87">
        <f>Tabela13[[#This Row],[V.LIQ. 25]]-Tabela13[[#This Row],[V.LIQ. 24]]</f>
        <v>153</v>
      </c>
      <c r="U207" s="88">
        <v>0</v>
      </c>
      <c r="V207" s="60">
        <f>Tabela13[[#This Row],[V.DESC. 24]]-Tabela13[[#This Row],[V.DESC. 25]]</f>
        <v>0</v>
      </c>
      <c r="W207" s="20">
        <v>11452</v>
      </c>
      <c r="X207" s="50" t="s">
        <v>4544</v>
      </c>
      <c r="Y207" t="s">
        <v>4530</v>
      </c>
      <c r="Z207" s="49" t="s">
        <v>5503</v>
      </c>
      <c r="AA207" s="51" t="s">
        <v>5504</v>
      </c>
      <c r="AB207" s="49"/>
      <c r="AC207" s="49" t="s">
        <v>5505</v>
      </c>
      <c r="AD207" s="1"/>
    </row>
    <row r="208" spans="1:30" x14ac:dyDescent="0.25">
      <c r="A208" s="30">
        <v>8563</v>
      </c>
      <c r="B208" t="s">
        <v>4473</v>
      </c>
      <c r="C208" t="s">
        <v>3682</v>
      </c>
      <c r="D208" t="s">
        <v>16</v>
      </c>
      <c r="E208" s="30"/>
      <c r="F208" s="32">
        <v>1636</v>
      </c>
      <c r="G208" s="40">
        <v>0</v>
      </c>
      <c r="H208" s="22">
        <v>0</v>
      </c>
      <c r="I208" s="21">
        <v>0</v>
      </c>
      <c r="J208" s="35">
        <f>Tabela13[[#This Row],[V.BRUTO 24]]*Tabela13[[#This Row],[% DESC.]]%</f>
        <v>0</v>
      </c>
      <c r="K208" s="24">
        <f>Tabela13[[#This Row],[V.BRUTO 24]]+J208</f>
        <v>1636</v>
      </c>
      <c r="M208" s="79">
        <v>1789</v>
      </c>
      <c r="N208" s="80">
        <v>0</v>
      </c>
      <c r="O208" s="81">
        <v>0</v>
      </c>
      <c r="P208" s="71">
        <f>Tabela13[[#This Row],[V.BRUTO 25]]*Tabela13[[#This Row],[% DESC.25]]%</f>
        <v>0</v>
      </c>
      <c r="Q208" s="56">
        <f>Tabela13[[#This Row],[V.BRUTO 25]]+P208</f>
        <v>1789</v>
      </c>
      <c r="R208" s="67">
        <f>Tabela13[[#This Row],[% DESC.]]+Tabela13[[#This Row],[% DIFER.]]</f>
        <v>0</v>
      </c>
      <c r="S208" s="62">
        <f>(Tabela13[[#This Row],[V.LIQ. 25]]-Tabela13[[#This Row],[V.LIQ. 24]])/Tabela13[[#This Row],[V.LIQ. 24]]</f>
        <v>9.352078239608802E-2</v>
      </c>
      <c r="T208" s="87">
        <f>Tabela13[[#This Row],[V.LIQ. 25]]-Tabela13[[#This Row],[V.LIQ. 24]]</f>
        <v>153</v>
      </c>
      <c r="U208" s="88">
        <v>0</v>
      </c>
      <c r="V208" s="60">
        <f>Tabela13[[#This Row],[V.DESC. 24]]-Tabela13[[#This Row],[V.DESC. 25]]</f>
        <v>0</v>
      </c>
      <c r="W208" s="20">
        <v>8180</v>
      </c>
      <c r="X208" s="50" t="s">
        <v>4545</v>
      </c>
      <c r="Y208" t="s">
        <v>4531</v>
      </c>
      <c r="Z208" s="49" t="s">
        <v>5176</v>
      </c>
      <c r="AA208" s="51" t="s">
        <v>5177</v>
      </c>
      <c r="AB208" s="49">
        <v>11996402334</v>
      </c>
      <c r="AC208" s="49" t="s">
        <v>5178</v>
      </c>
      <c r="AD208" s="1"/>
    </row>
    <row r="209" spans="1:30" x14ac:dyDescent="0.25">
      <c r="A209" s="30">
        <v>4264</v>
      </c>
      <c r="B209" t="s">
        <v>3281</v>
      </c>
      <c r="C209" t="s">
        <v>3682</v>
      </c>
      <c r="D209" t="s">
        <v>71</v>
      </c>
      <c r="E209" s="30"/>
      <c r="F209" s="32">
        <v>1636</v>
      </c>
      <c r="G209" s="40">
        <v>0</v>
      </c>
      <c r="H209" s="22">
        <v>0</v>
      </c>
      <c r="I209" s="21">
        <v>-17.5</v>
      </c>
      <c r="J209" s="35">
        <f>Tabela13[[#This Row],[V.BRUTO 24]]*Tabela13[[#This Row],[% DESC.]]%</f>
        <v>-286.29999999999995</v>
      </c>
      <c r="K209" s="24">
        <f>Tabela13[[#This Row],[V.BRUTO 24]]+J209</f>
        <v>1349.7</v>
      </c>
      <c r="M209" s="79">
        <v>1789</v>
      </c>
      <c r="N209" s="80">
        <v>0</v>
      </c>
      <c r="O209" s="81">
        <v>0</v>
      </c>
      <c r="P209" s="71">
        <f>Tabela13[[#This Row],[V.BRUTO 25]]*Tabela13[[#This Row],[% DESC.25]]%</f>
        <v>-313.07499999999999</v>
      </c>
      <c r="Q209" s="56">
        <f>Tabela13[[#This Row],[V.BRUTO 25]]+P209</f>
        <v>1475.925</v>
      </c>
      <c r="R209" s="67">
        <f>Tabela13[[#This Row],[% DESC.]]+Tabela13[[#This Row],[% DIFER.]]</f>
        <v>-17.5</v>
      </c>
      <c r="S209" s="62">
        <f>(Tabela13[[#This Row],[V.LIQ. 25]]-Tabela13[[#This Row],[V.LIQ. 24]])/Tabela13[[#This Row],[V.LIQ. 24]]</f>
        <v>9.3520782396087951E-2</v>
      </c>
      <c r="T209" s="87">
        <f>Tabela13[[#This Row],[V.LIQ. 25]]-Tabela13[[#This Row],[V.LIQ. 24]]</f>
        <v>126.22499999999991</v>
      </c>
      <c r="U209" s="88">
        <v>0</v>
      </c>
      <c r="V209" s="60">
        <f>Tabela13[[#This Row],[V.DESC. 24]]-Tabela13[[#This Row],[V.DESC. 25]]</f>
        <v>26.775000000000034</v>
      </c>
      <c r="W209" s="20"/>
      <c r="X209" s="50"/>
      <c r="Y209" t="s">
        <v>4530</v>
      </c>
      <c r="Z209" s="49" t="s">
        <v>1309</v>
      </c>
      <c r="AA209" s="51" t="s">
        <v>1310</v>
      </c>
      <c r="AB209" s="49">
        <v>11993942613</v>
      </c>
      <c r="AC209" s="49" t="s">
        <v>1311</v>
      </c>
      <c r="AD209" s="1"/>
    </row>
    <row r="210" spans="1:30" x14ac:dyDescent="0.25">
      <c r="A210" s="30">
        <v>7909</v>
      </c>
      <c r="B210" t="s">
        <v>3443</v>
      </c>
      <c r="C210" t="s">
        <v>3682</v>
      </c>
      <c r="D210" t="s">
        <v>71</v>
      </c>
      <c r="E210" s="30"/>
      <c r="F210" s="32">
        <v>1636</v>
      </c>
      <c r="G210" s="40">
        <v>0</v>
      </c>
      <c r="H210" s="22">
        <v>0</v>
      </c>
      <c r="I210" s="21">
        <v>-5</v>
      </c>
      <c r="J210" s="35">
        <f>Tabela13[[#This Row],[V.BRUTO 24]]*Tabela13[[#This Row],[% DESC.]]%</f>
        <v>-81.800000000000011</v>
      </c>
      <c r="K210" s="24">
        <f>Tabela13[[#This Row],[V.BRUTO 24]]+J210</f>
        <v>1554.2</v>
      </c>
      <c r="M210" s="79">
        <v>1789</v>
      </c>
      <c r="N210" s="80">
        <v>0</v>
      </c>
      <c r="O210" s="81">
        <v>0</v>
      </c>
      <c r="P210" s="71">
        <f>Tabela13[[#This Row],[V.BRUTO 25]]*Tabela13[[#This Row],[% DESC.25]]%</f>
        <v>-89.45</v>
      </c>
      <c r="Q210" s="56">
        <f>Tabela13[[#This Row],[V.BRUTO 25]]+P210</f>
        <v>1699.55</v>
      </c>
      <c r="R210" s="67">
        <f>Tabela13[[#This Row],[% DESC.]]+Tabela13[[#This Row],[% DIFER.]]</f>
        <v>-5</v>
      </c>
      <c r="S210" s="62">
        <f>(Tabela13[[#This Row],[V.LIQ. 25]]-Tabela13[[#This Row],[V.LIQ. 24]])/Tabela13[[#This Row],[V.LIQ. 24]]</f>
        <v>9.3520782396087965E-2</v>
      </c>
      <c r="T210" s="87">
        <f>Tabela13[[#This Row],[V.LIQ. 25]]-Tabela13[[#This Row],[V.LIQ. 24]]</f>
        <v>145.34999999999991</v>
      </c>
      <c r="U210" s="88">
        <v>0</v>
      </c>
      <c r="V210" s="60">
        <f>Tabela13[[#This Row],[V.DESC. 24]]-Tabela13[[#This Row],[V.DESC. 25]]</f>
        <v>7.6499999999999915</v>
      </c>
      <c r="W210" s="20"/>
      <c r="X210" s="50"/>
      <c r="Y210" t="s">
        <v>4531</v>
      </c>
      <c r="Z210" s="49" t="s">
        <v>2538</v>
      </c>
      <c r="AA210" s="51" t="s">
        <v>2539</v>
      </c>
      <c r="AB210" s="49">
        <v>11998262515</v>
      </c>
      <c r="AC210" s="49" t="s">
        <v>2540</v>
      </c>
      <c r="AD210" s="1"/>
    </row>
    <row r="211" spans="1:30" x14ac:dyDescent="0.25">
      <c r="A211" s="30">
        <v>8298</v>
      </c>
      <c r="B211" t="s">
        <v>4474</v>
      </c>
      <c r="C211" t="s">
        <v>3682</v>
      </c>
      <c r="D211" t="s">
        <v>16</v>
      </c>
      <c r="E211" s="30"/>
      <c r="F211" s="32">
        <v>1636</v>
      </c>
      <c r="G211" s="40">
        <v>0</v>
      </c>
      <c r="H211" s="22">
        <v>0</v>
      </c>
      <c r="I211" s="21">
        <v>-15</v>
      </c>
      <c r="J211" s="35">
        <f>Tabela13[[#This Row],[V.BRUTO 24]]*Tabela13[[#This Row],[% DESC.]]%</f>
        <v>-245.39999999999998</v>
      </c>
      <c r="K211" s="24">
        <f>Tabela13[[#This Row],[V.BRUTO 24]]+J211</f>
        <v>1390.6</v>
      </c>
      <c r="M211" s="79">
        <v>1789</v>
      </c>
      <c r="N211" s="80">
        <v>0</v>
      </c>
      <c r="O211" s="81">
        <v>0</v>
      </c>
      <c r="P211" s="71">
        <f>Tabela13[[#This Row],[V.BRUTO 25]]*Tabela13[[#This Row],[% DESC.25]]%</f>
        <v>-268.34999999999997</v>
      </c>
      <c r="Q211" s="56">
        <f>Tabela13[[#This Row],[V.BRUTO 25]]+P211</f>
        <v>1520.65</v>
      </c>
      <c r="R211" s="67">
        <f>Tabela13[[#This Row],[% DESC.]]+Tabela13[[#This Row],[% DIFER.]]</f>
        <v>-15</v>
      </c>
      <c r="S211" s="62">
        <f>(Tabela13[[#This Row],[V.LIQ. 25]]-Tabela13[[#This Row],[V.LIQ. 24]])/Tabela13[[#This Row],[V.LIQ. 24]]</f>
        <v>9.3520782396088159E-2</v>
      </c>
      <c r="T211" s="87">
        <f>Tabela13[[#This Row],[V.LIQ. 25]]-Tabela13[[#This Row],[V.LIQ. 24]]</f>
        <v>130.05000000000018</v>
      </c>
      <c r="U211" s="88">
        <v>0</v>
      </c>
      <c r="V211" s="60">
        <f>Tabela13[[#This Row],[V.DESC. 24]]-Tabela13[[#This Row],[V.DESC. 25]]</f>
        <v>22.949999999999989</v>
      </c>
      <c r="W211" s="20"/>
      <c r="X211" s="50"/>
      <c r="Y211" t="s">
        <v>4528</v>
      </c>
      <c r="Z211" s="49" t="s">
        <v>5506</v>
      </c>
      <c r="AA211" s="51" t="s">
        <v>5507</v>
      </c>
      <c r="AB211" s="49">
        <v>11981603908</v>
      </c>
      <c r="AC211" s="49" t="s">
        <v>5508</v>
      </c>
      <c r="AD211" s="1"/>
    </row>
    <row r="212" spans="1:30" x14ac:dyDescent="0.25">
      <c r="A212" s="30">
        <v>8412</v>
      </c>
      <c r="B212" t="s">
        <v>4475</v>
      </c>
      <c r="C212" t="s">
        <v>3682</v>
      </c>
      <c r="D212" t="s">
        <v>16</v>
      </c>
      <c r="E212" s="30"/>
      <c r="F212" s="32">
        <v>1636</v>
      </c>
      <c r="G212" s="40">
        <v>-100</v>
      </c>
      <c r="H212" s="22">
        <v>0</v>
      </c>
      <c r="I212" s="21">
        <v>0</v>
      </c>
      <c r="J212" s="35">
        <f>Tabela13[[#This Row],[V.BRUTO 24]]*Tabela13[[#This Row],[% DESC.]]%</f>
        <v>0</v>
      </c>
      <c r="K212" s="24">
        <f>Tabela13[[#This Row],[V.BRUTO 24]]+J212</f>
        <v>1636</v>
      </c>
      <c r="M212" s="79">
        <v>1789</v>
      </c>
      <c r="N212" s="80">
        <v>-100</v>
      </c>
      <c r="O212" s="81">
        <v>0</v>
      </c>
      <c r="P212" s="71">
        <f>Tabela13[[#This Row],[V.BRUTO 25]]*Tabela13[[#This Row],[% DESC.25]]%</f>
        <v>0</v>
      </c>
      <c r="Q212" s="56">
        <f>Tabela13[[#This Row],[V.BRUTO 25]]+P212</f>
        <v>1789</v>
      </c>
      <c r="R212" s="67">
        <f>Tabela13[[#This Row],[% DESC.]]+Tabela13[[#This Row],[% DIFER.]]</f>
        <v>0</v>
      </c>
      <c r="S212" s="62">
        <f>(Tabela13[[#This Row],[V.LIQ. 25]]-Tabela13[[#This Row],[V.LIQ. 24]])/Tabela13[[#This Row],[V.LIQ. 24]]</f>
        <v>9.352078239608802E-2</v>
      </c>
      <c r="T212" s="87">
        <f>Tabela13[[#This Row],[V.LIQ. 25]]-Tabela13[[#This Row],[V.LIQ. 24]]</f>
        <v>153</v>
      </c>
      <c r="U212" s="88">
        <v>0</v>
      </c>
      <c r="V212" s="60">
        <f>Tabela13[[#This Row],[V.DESC. 24]]-Tabela13[[#This Row],[V.DESC. 25]]</f>
        <v>0</v>
      </c>
      <c r="W212" s="20"/>
      <c r="X212" s="50"/>
      <c r="Y212" t="s">
        <v>4533</v>
      </c>
      <c r="Z212" s="49" t="s">
        <v>5509</v>
      </c>
      <c r="AA212" s="51" t="s">
        <v>5510</v>
      </c>
      <c r="AB212" s="49">
        <v>11979976942</v>
      </c>
      <c r="AC212" s="49" t="s">
        <v>5511</v>
      </c>
      <c r="AD212" s="1"/>
    </row>
    <row r="213" spans="1:30" x14ac:dyDescent="0.25">
      <c r="A213" s="30">
        <v>4808</v>
      </c>
      <c r="B213" t="s">
        <v>3445</v>
      </c>
      <c r="C213" t="s">
        <v>4518</v>
      </c>
      <c r="D213" t="s">
        <v>71</v>
      </c>
      <c r="E213" s="30"/>
      <c r="F213" s="32">
        <v>1636</v>
      </c>
      <c r="G213" s="40">
        <v>-50</v>
      </c>
      <c r="H213" s="22">
        <v>0</v>
      </c>
      <c r="I213" s="21">
        <v>0</v>
      </c>
      <c r="J213" s="35">
        <f>Tabela13[[#This Row],[V.BRUTO 24]]*Tabela13[[#This Row],[% DESC.]]%</f>
        <v>0</v>
      </c>
      <c r="K213" s="24">
        <f>Tabela13[[#This Row],[V.BRUTO 24]]+J213</f>
        <v>1636</v>
      </c>
      <c r="M213" s="79">
        <v>1789</v>
      </c>
      <c r="N213" s="80">
        <v>-50</v>
      </c>
      <c r="O213" s="81">
        <v>0</v>
      </c>
      <c r="P213" s="71">
        <f>Tabela13[[#This Row],[V.BRUTO 25]]*Tabela13[[#This Row],[% DESC.25]]%</f>
        <v>0</v>
      </c>
      <c r="Q213" s="56">
        <f>Tabela13[[#This Row],[V.BRUTO 25]]+P213</f>
        <v>1789</v>
      </c>
      <c r="R213" s="67">
        <f>Tabela13[[#This Row],[% DESC.]]+Tabela13[[#This Row],[% DIFER.]]</f>
        <v>0</v>
      </c>
      <c r="S213" s="62">
        <f>(Tabela13[[#This Row],[V.LIQ. 25]]-Tabela13[[#This Row],[V.LIQ. 24]])/Tabela13[[#This Row],[V.LIQ. 24]]</f>
        <v>9.352078239608802E-2</v>
      </c>
      <c r="T213" s="87">
        <f>Tabela13[[#This Row],[V.LIQ. 25]]-Tabela13[[#This Row],[V.LIQ. 24]]</f>
        <v>153</v>
      </c>
      <c r="U213" s="88">
        <v>0</v>
      </c>
      <c r="V213" s="60">
        <f>Tabela13[[#This Row],[V.DESC. 24]]-Tabela13[[#This Row],[V.DESC. 25]]</f>
        <v>0</v>
      </c>
      <c r="W213" s="20"/>
      <c r="X213" s="50"/>
      <c r="Y213" t="s">
        <v>4529</v>
      </c>
      <c r="Z213" s="49" t="s">
        <v>3447</v>
      </c>
      <c r="AA213" s="51" t="s">
        <v>3448</v>
      </c>
      <c r="AB213" s="49">
        <v>11996435485</v>
      </c>
      <c r="AC213" s="49" t="s">
        <v>3449</v>
      </c>
      <c r="AD213" s="1"/>
    </row>
    <row r="214" spans="1:30" x14ac:dyDescent="0.25">
      <c r="A214" s="30">
        <v>8403</v>
      </c>
      <c r="B214" t="s">
        <v>4476</v>
      </c>
      <c r="C214" t="s">
        <v>4518</v>
      </c>
      <c r="D214" t="s">
        <v>16</v>
      </c>
      <c r="E214" s="30"/>
      <c r="F214" s="32">
        <v>1636</v>
      </c>
      <c r="G214" s="40">
        <v>-100</v>
      </c>
      <c r="H214" s="22">
        <v>0</v>
      </c>
      <c r="I214" s="21">
        <v>0</v>
      </c>
      <c r="J214" s="35">
        <f>Tabela13[[#This Row],[V.BRUTO 24]]*Tabela13[[#This Row],[% DESC.]]%</f>
        <v>0</v>
      </c>
      <c r="K214" s="24">
        <f>Tabela13[[#This Row],[V.BRUTO 24]]+J214</f>
        <v>1636</v>
      </c>
      <c r="M214" s="79">
        <v>1789</v>
      </c>
      <c r="N214" s="80">
        <v>-100</v>
      </c>
      <c r="O214" s="81">
        <v>0</v>
      </c>
      <c r="P214" s="71">
        <f>Tabela13[[#This Row],[V.BRUTO 25]]*Tabela13[[#This Row],[% DESC.25]]%</f>
        <v>0</v>
      </c>
      <c r="Q214" s="56">
        <f>Tabela13[[#This Row],[V.BRUTO 25]]+P214</f>
        <v>1789</v>
      </c>
      <c r="R214" s="67">
        <f>Tabela13[[#This Row],[% DESC.]]+Tabela13[[#This Row],[% DIFER.]]</f>
        <v>0</v>
      </c>
      <c r="S214" s="62">
        <f>(Tabela13[[#This Row],[V.LIQ. 25]]-Tabela13[[#This Row],[V.LIQ. 24]])/Tabela13[[#This Row],[V.LIQ. 24]]</f>
        <v>9.352078239608802E-2</v>
      </c>
      <c r="T214" s="87">
        <f>Tabela13[[#This Row],[V.LIQ. 25]]-Tabela13[[#This Row],[V.LIQ. 24]]</f>
        <v>153</v>
      </c>
      <c r="U214" s="88">
        <v>0</v>
      </c>
      <c r="V214" s="60">
        <f>Tabela13[[#This Row],[V.DESC. 24]]-Tabela13[[#This Row],[V.DESC. 25]]</f>
        <v>0</v>
      </c>
      <c r="W214" s="20"/>
      <c r="X214" s="50"/>
      <c r="Y214" t="s">
        <v>4529</v>
      </c>
      <c r="Z214" s="49" t="s">
        <v>5512</v>
      </c>
      <c r="AA214" s="51" t="s">
        <v>5513</v>
      </c>
      <c r="AB214" s="49">
        <v>11992428712</v>
      </c>
      <c r="AC214" s="49" t="s">
        <v>5514</v>
      </c>
      <c r="AD214" s="1"/>
    </row>
    <row r="215" spans="1:30" x14ac:dyDescent="0.25">
      <c r="A215" s="30">
        <v>6288</v>
      </c>
      <c r="B215" t="s">
        <v>4479</v>
      </c>
      <c r="C215" t="s">
        <v>4518</v>
      </c>
      <c r="D215" t="s">
        <v>16</v>
      </c>
      <c r="E215" s="30"/>
      <c r="F215" s="32">
        <v>1636</v>
      </c>
      <c r="G215" s="40">
        <v>0</v>
      </c>
      <c r="H215" s="22">
        <v>-100</v>
      </c>
      <c r="I215" s="21">
        <v>0</v>
      </c>
      <c r="J215" s="35">
        <f>Tabela13[[#This Row],[V.BRUTO 24]]*Tabela13[[#This Row],[% DESC.]]%</f>
        <v>0</v>
      </c>
      <c r="K215" s="24">
        <f>Tabela13[[#This Row],[V.BRUTO 24]]+J215</f>
        <v>1636</v>
      </c>
      <c r="M215" s="79">
        <v>1789</v>
      </c>
      <c r="N215" s="80">
        <v>0</v>
      </c>
      <c r="O215" s="81">
        <v>-100</v>
      </c>
      <c r="P215" s="71">
        <f>Tabela13[[#This Row],[V.BRUTO 25]]*Tabela13[[#This Row],[% DESC.25]]%</f>
        <v>0</v>
      </c>
      <c r="Q215" s="56">
        <f>Tabela13[[#This Row],[V.BRUTO 25]]+P215</f>
        <v>1789</v>
      </c>
      <c r="R215" s="67">
        <f>Tabela13[[#This Row],[% DESC.]]+Tabela13[[#This Row],[% DIFER.]]</f>
        <v>0</v>
      </c>
      <c r="S215" s="62">
        <f>(Tabela13[[#This Row],[V.LIQ. 25]]-Tabela13[[#This Row],[V.LIQ. 24]])/Tabela13[[#This Row],[V.LIQ. 24]]</f>
        <v>9.352078239608802E-2</v>
      </c>
      <c r="T215" s="87">
        <f>Tabela13[[#This Row],[V.LIQ. 25]]-Tabela13[[#This Row],[V.LIQ. 24]]</f>
        <v>153</v>
      </c>
      <c r="U215" s="88">
        <v>0</v>
      </c>
      <c r="V215" s="60">
        <f>Tabela13[[#This Row],[V.DESC. 24]]-Tabela13[[#This Row],[V.DESC. 25]]</f>
        <v>0</v>
      </c>
      <c r="W215" s="20"/>
      <c r="X215" s="50"/>
      <c r="Y215" t="s">
        <v>4529</v>
      </c>
      <c r="Z215" s="49" t="s">
        <v>4622</v>
      </c>
      <c r="AA215" s="51" t="s">
        <v>4623</v>
      </c>
      <c r="AB215" s="49">
        <v>15996002323</v>
      </c>
      <c r="AC215" s="49" t="s">
        <v>4624</v>
      </c>
      <c r="AD215" s="1"/>
    </row>
    <row r="216" spans="1:30" x14ac:dyDescent="0.25">
      <c r="A216" s="30">
        <v>8590</v>
      </c>
      <c r="B216" t="s">
        <v>4482</v>
      </c>
      <c r="C216" t="s">
        <v>4518</v>
      </c>
      <c r="D216" t="s">
        <v>16</v>
      </c>
      <c r="E216" s="30"/>
      <c r="F216" s="32">
        <v>1636</v>
      </c>
      <c r="G216" s="40">
        <v>0</v>
      </c>
      <c r="H216" s="22">
        <v>0</v>
      </c>
      <c r="I216" s="21">
        <v>0</v>
      </c>
      <c r="J216" s="35">
        <f>Tabela13[[#This Row],[V.BRUTO 24]]*Tabela13[[#This Row],[% DESC.]]%</f>
        <v>0</v>
      </c>
      <c r="K216" s="24">
        <f>Tabela13[[#This Row],[V.BRUTO 24]]+J216</f>
        <v>1636</v>
      </c>
      <c r="M216" s="79">
        <v>1789</v>
      </c>
      <c r="N216" s="80">
        <v>0</v>
      </c>
      <c r="O216" s="81">
        <v>0</v>
      </c>
      <c r="P216" s="71">
        <f>Tabela13[[#This Row],[V.BRUTO 25]]*Tabela13[[#This Row],[% DESC.25]]%</f>
        <v>0</v>
      </c>
      <c r="Q216" s="56">
        <f>Tabela13[[#This Row],[V.BRUTO 25]]+P216</f>
        <v>1789</v>
      </c>
      <c r="R216" s="67">
        <f>Tabela13[[#This Row],[% DESC.]]+Tabela13[[#This Row],[% DIFER.]]</f>
        <v>0</v>
      </c>
      <c r="S216" s="62">
        <f>(Tabela13[[#This Row],[V.LIQ. 25]]-Tabela13[[#This Row],[V.LIQ. 24]])/Tabela13[[#This Row],[V.LIQ. 24]]</f>
        <v>9.352078239608802E-2</v>
      </c>
      <c r="T216" s="87">
        <f>Tabela13[[#This Row],[V.LIQ. 25]]-Tabela13[[#This Row],[V.LIQ. 24]]</f>
        <v>153</v>
      </c>
      <c r="U216" s="88">
        <v>0</v>
      </c>
      <c r="V216" s="60">
        <f>Tabela13[[#This Row],[V.DESC. 24]]-Tabela13[[#This Row],[V.DESC. 25]]</f>
        <v>0</v>
      </c>
      <c r="W216" s="20">
        <v>1636</v>
      </c>
      <c r="X216" s="54">
        <v>45505</v>
      </c>
      <c r="Y216" t="s">
        <v>4529</v>
      </c>
      <c r="Z216" s="49" t="s">
        <v>5525</v>
      </c>
      <c r="AA216" s="51" t="s">
        <v>5526</v>
      </c>
      <c r="AB216" s="49">
        <v>11982972481</v>
      </c>
      <c r="AC216" s="49" t="s">
        <v>5527</v>
      </c>
      <c r="AD216" s="1"/>
    </row>
    <row r="217" spans="1:30" x14ac:dyDescent="0.25">
      <c r="A217" s="30">
        <v>7905</v>
      </c>
      <c r="B217" t="s">
        <v>3470</v>
      </c>
      <c r="C217" t="s">
        <v>4518</v>
      </c>
      <c r="D217" t="s">
        <v>71</v>
      </c>
      <c r="E217" s="30"/>
      <c r="F217" s="32">
        <v>1636</v>
      </c>
      <c r="G217" s="40">
        <v>-50</v>
      </c>
      <c r="H217" s="22">
        <v>0</v>
      </c>
      <c r="I217" s="21">
        <v>0</v>
      </c>
      <c r="J217" s="35">
        <f>Tabela13[[#This Row],[V.BRUTO 24]]*Tabela13[[#This Row],[% DESC.]]%</f>
        <v>0</v>
      </c>
      <c r="K217" s="24">
        <f>Tabela13[[#This Row],[V.BRUTO 24]]+J217</f>
        <v>1636</v>
      </c>
      <c r="M217" s="79">
        <v>1789</v>
      </c>
      <c r="N217" s="80">
        <v>-50</v>
      </c>
      <c r="O217" s="81">
        <v>0</v>
      </c>
      <c r="P217" s="71">
        <f>Tabela13[[#This Row],[V.BRUTO 25]]*Tabela13[[#This Row],[% DESC.25]]%</f>
        <v>0</v>
      </c>
      <c r="Q217" s="56">
        <f>Tabela13[[#This Row],[V.BRUTO 25]]+P217</f>
        <v>1789</v>
      </c>
      <c r="R217" s="67">
        <f>Tabela13[[#This Row],[% DESC.]]+Tabela13[[#This Row],[% DIFER.]]</f>
        <v>0</v>
      </c>
      <c r="S217" s="62">
        <f>(Tabela13[[#This Row],[V.LIQ. 25]]-Tabela13[[#This Row],[V.LIQ. 24]])/Tabela13[[#This Row],[V.LIQ. 24]]</f>
        <v>9.352078239608802E-2</v>
      </c>
      <c r="T217" s="87">
        <f>Tabela13[[#This Row],[V.LIQ. 25]]-Tabela13[[#This Row],[V.LIQ. 24]]</f>
        <v>153</v>
      </c>
      <c r="U217" s="88">
        <v>0</v>
      </c>
      <c r="V217" s="60">
        <f>Tabela13[[#This Row],[V.DESC. 24]]-Tabela13[[#This Row],[V.DESC. 25]]</f>
        <v>0</v>
      </c>
      <c r="W217" s="20"/>
      <c r="X217" s="50"/>
      <c r="Y217" t="s">
        <v>4529</v>
      </c>
      <c r="Z217" s="49" t="s">
        <v>3471</v>
      </c>
      <c r="AA217" s="51" t="s">
        <v>3472</v>
      </c>
      <c r="AB217" s="49">
        <v>11965397220</v>
      </c>
      <c r="AC217" s="49" t="s">
        <v>3473</v>
      </c>
      <c r="AD217" s="1"/>
    </row>
    <row r="218" spans="1:30" x14ac:dyDescent="0.25">
      <c r="A218" s="30">
        <v>4744</v>
      </c>
      <c r="B218" t="s">
        <v>3263</v>
      </c>
      <c r="C218" t="s">
        <v>4518</v>
      </c>
      <c r="D218" t="s">
        <v>71</v>
      </c>
      <c r="E218" s="30"/>
      <c r="F218" s="32">
        <v>1636</v>
      </c>
      <c r="G218" s="40">
        <v>0</v>
      </c>
      <c r="H218" s="22">
        <v>-100</v>
      </c>
      <c r="I218" s="21">
        <v>0</v>
      </c>
      <c r="J218" s="35">
        <f>Tabela13[[#This Row],[V.BRUTO 24]]*Tabela13[[#This Row],[% DESC.]]%</f>
        <v>0</v>
      </c>
      <c r="K218" s="24">
        <f>Tabela13[[#This Row],[V.BRUTO 24]]+J218</f>
        <v>1636</v>
      </c>
      <c r="M218" s="79">
        <v>1789</v>
      </c>
      <c r="N218" s="80">
        <v>0</v>
      </c>
      <c r="O218" s="81">
        <v>-100</v>
      </c>
      <c r="P218" s="71">
        <f>Tabela13[[#This Row],[V.BRUTO 25]]*Tabela13[[#This Row],[% DESC.25]]%</f>
        <v>0</v>
      </c>
      <c r="Q218" s="56">
        <f>Tabela13[[#This Row],[V.BRUTO 25]]+P218</f>
        <v>1789</v>
      </c>
      <c r="R218" s="67">
        <f>Tabela13[[#This Row],[% DESC.]]+Tabela13[[#This Row],[% DIFER.]]</f>
        <v>0</v>
      </c>
      <c r="S218" s="62">
        <f>(Tabela13[[#This Row],[V.LIQ. 25]]-Tabela13[[#This Row],[V.LIQ. 24]])/Tabela13[[#This Row],[V.LIQ. 24]]</f>
        <v>9.352078239608802E-2</v>
      </c>
      <c r="T218" s="87">
        <f>Tabela13[[#This Row],[V.LIQ. 25]]-Tabela13[[#This Row],[V.LIQ. 24]]</f>
        <v>153</v>
      </c>
      <c r="U218" s="88">
        <v>0</v>
      </c>
      <c r="V218" s="60">
        <f>Tabela13[[#This Row],[V.DESC. 24]]-Tabela13[[#This Row],[V.DESC. 25]]</f>
        <v>0</v>
      </c>
      <c r="W218" s="20"/>
      <c r="X218" s="50"/>
      <c r="Y218" t="s">
        <v>4529</v>
      </c>
      <c r="Z218" s="49" t="s">
        <v>3264</v>
      </c>
      <c r="AA218" s="51" t="s">
        <v>3265</v>
      </c>
      <c r="AB218" s="49">
        <v>11940335149</v>
      </c>
      <c r="AC218" s="49" t="s">
        <v>3266</v>
      </c>
      <c r="AD218" s="1"/>
    </row>
    <row r="219" spans="1:30" x14ac:dyDescent="0.25">
      <c r="A219" s="30">
        <v>6341</v>
      </c>
      <c r="B219" t="s">
        <v>3497</v>
      </c>
      <c r="C219" t="s">
        <v>4518</v>
      </c>
      <c r="D219" t="s">
        <v>71</v>
      </c>
      <c r="E219" s="30"/>
      <c r="F219" s="32">
        <v>1636</v>
      </c>
      <c r="G219" s="40">
        <v>-100</v>
      </c>
      <c r="H219" s="22">
        <v>0</v>
      </c>
      <c r="I219" s="21">
        <v>0</v>
      </c>
      <c r="J219" s="35">
        <f>Tabela13[[#This Row],[V.BRUTO 24]]*Tabela13[[#This Row],[% DESC.]]%</f>
        <v>0</v>
      </c>
      <c r="K219" s="24">
        <f>Tabela13[[#This Row],[V.BRUTO 24]]+J219</f>
        <v>1636</v>
      </c>
      <c r="M219" s="79">
        <v>1789</v>
      </c>
      <c r="N219" s="80">
        <v>-100</v>
      </c>
      <c r="O219" s="81">
        <v>0</v>
      </c>
      <c r="P219" s="71">
        <f>Tabela13[[#This Row],[V.BRUTO 25]]*Tabela13[[#This Row],[% DESC.25]]%</f>
        <v>0</v>
      </c>
      <c r="Q219" s="56">
        <f>Tabela13[[#This Row],[V.BRUTO 25]]+P219</f>
        <v>1789</v>
      </c>
      <c r="R219" s="67">
        <f>Tabela13[[#This Row],[% DESC.]]+Tabela13[[#This Row],[% DIFER.]]</f>
        <v>0</v>
      </c>
      <c r="S219" s="62">
        <f>(Tabela13[[#This Row],[V.LIQ. 25]]-Tabela13[[#This Row],[V.LIQ. 24]])/Tabela13[[#This Row],[V.LIQ. 24]]</f>
        <v>9.352078239608802E-2</v>
      </c>
      <c r="T219" s="87">
        <f>Tabela13[[#This Row],[V.LIQ. 25]]-Tabela13[[#This Row],[V.LIQ. 24]]</f>
        <v>153</v>
      </c>
      <c r="U219" s="88">
        <v>0</v>
      </c>
      <c r="V219" s="60">
        <f>Tabela13[[#This Row],[V.DESC. 24]]-Tabela13[[#This Row],[V.DESC. 25]]</f>
        <v>0</v>
      </c>
      <c r="W219" s="20"/>
      <c r="X219" s="50"/>
      <c r="Y219" t="s">
        <v>4529</v>
      </c>
      <c r="Z219" s="49" t="s">
        <v>3498</v>
      </c>
      <c r="AA219" s="51" t="s">
        <v>3499</v>
      </c>
      <c r="AB219" s="49">
        <v>11954753159</v>
      </c>
      <c r="AC219" s="49" t="s">
        <v>3500</v>
      </c>
      <c r="AD219" s="1"/>
    </row>
    <row r="220" spans="1:30" x14ac:dyDescent="0.25">
      <c r="A220" s="30">
        <v>5157</v>
      </c>
      <c r="B220" t="s">
        <v>3509</v>
      </c>
      <c r="C220" t="s">
        <v>4518</v>
      </c>
      <c r="D220" t="s">
        <v>71</v>
      </c>
      <c r="E220" s="30"/>
      <c r="F220" s="32">
        <v>1636</v>
      </c>
      <c r="G220" s="40">
        <v>-100</v>
      </c>
      <c r="H220" s="22">
        <v>0</v>
      </c>
      <c r="I220" s="21">
        <v>0</v>
      </c>
      <c r="J220" s="35">
        <f>Tabela13[[#This Row],[V.BRUTO 24]]*Tabela13[[#This Row],[% DESC.]]%</f>
        <v>0</v>
      </c>
      <c r="K220" s="24">
        <f>Tabela13[[#This Row],[V.BRUTO 24]]+J220</f>
        <v>1636</v>
      </c>
      <c r="M220" s="79">
        <v>1789</v>
      </c>
      <c r="N220" s="80">
        <v>-100</v>
      </c>
      <c r="O220" s="81">
        <v>0</v>
      </c>
      <c r="P220" s="71">
        <f>Tabela13[[#This Row],[V.BRUTO 25]]*Tabela13[[#This Row],[% DESC.25]]%</f>
        <v>0</v>
      </c>
      <c r="Q220" s="56">
        <f>Tabela13[[#This Row],[V.BRUTO 25]]+P220</f>
        <v>1789</v>
      </c>
      <c r="R220" s="67">
        <f>Tabela13[[#This Row],[% DESC.]]+Tabela13[[#This Row],[% DIFER.]]</f>
        <v>0</v>
      </c>
      <c r="S220" s="62">
        <f>(Tabela13[[#This Row],[V.LIQ. 25]]-Tabela13[[#This Row],[V.LIQ. 24]])/Tabela13[[#This Row],[V.LIQ. 24]]</f>
        <v>9.352078239608802E-2</v>
      </c>
      <c r="T220" s="87">
        <f>Tabela13[[#This Row],[V.LIQ. 25]]-Tabela13[[#This Row],[V.LIQ. 24]]</f>
        <v>153</v>
      </c>
      <c r="U220" s="88">
        <v>0</v>
      </c>
      <c r="V220" s="60">
        <f>Tabela13[[#This Row],[V.DESC. 24]]-Tabela13[[#This Row],[V.DESC. 25]]</f>
        <v>0</v>
      </c>
      <c r="W220" s="20"/>
      <c r="X220" s="50"/>
      <c r="Y220" t="s">
        <v>4529</v>
      </c>
      <c r="Z220" s="49" t="s">
        <v>3510</v>
      </c>
      <c r="AA220" s="51" t="s">
        <v>3511</v>
      </c>
      <c r="AB220" s="49">
        <v>11941019519</v>
      </c>
      <c r="AC220" s="49" t="s">
        <v>3512</v>
      </c>
      <c r="AD220" s="1"/>
    </row>
    <row r="221" spans="1:30" x14ac:dyDescent="0.25">
      <c r="A221" s="30">
        <v>3501</v>
      </c>
      <c r="B221" t="s">
        <v>3513</v>
      </c>
      <c r="C221" t="s">
        <v>4518</v>
      </c>
      <c r="D221" t="s">
        <v>71</v>
      </c>
      <c r="E221" s="30"/>
      <c r="F221" s="32">
        <v>1636</v>
      </c>
      <c r="G221" s="40">
        <v>0</v>
      </c>
      <c r="H221" s="22">
        <v>-100</v>
      </c>
      <c r="I221" s="21">
        <v>0</v>
      </c>
      <c r="J221" s="35">
        <f>Tabela13[[#This Row],[V.BRUTO 24]]*Tabela13[[#This Row],[% DESC.]]%</f>
        <v>0</v>
      </c>
      <c r="K221" s="24">
        <f>Tabela13[[#This Row],[V.BRUTO 24]]+J221</f>
        <v>1636</v>
      </c>
      <c r="M221" s="79">
        <v>1789</v>
      </c>
      <c r="N221" s="80">
        <v>0</v>
      </c>
      <c r="O221" s="81">
        <v>-100</v>
      </c>
      <c r="P221" s="71">
        <f>Tabela13[[#This Row],[V.BRUTO 25]]*Tabela13[[#This Row],[% DESC.25]]%</f>
        <v>0</v>
      </c>
      <c r="Q221" s="56">
        <f>Tabela13[[#This Row],[V.BRUTO 25]]+P221</f>
        <v>1789</v>
      </c>
      <c r="R221" s="67">
        <f>Tabela13[[#This Row],[% DESC.]]+Tabela13[[#This Row],[% DIFER.]]</f>
        <v>0</v>
      </c>
      <c r="S221" s="62">
        <f>(Tabela13[[#This Row],[V.LIQ. 25]]-Tabela13[[#This Row],[V.LIQ. 24]])/Tabela13[[#This Row],[V.LIQ. 24]]</f>
        <v>9.352078239608802E-2</v>
      </c>
      <c r="T221" s="87">
        <f>Tabela13[[#This Row],[V.LIQ. 25]]-Tabela13[[#This Row],[V.LIQ. 24]]</f>
        <v>153</v>
      </c>
      <c r="U221" s="88">
        <v>0</v>
      </c>
      <c r="V221" s="60">
        <f>Tabela13[[#This Row],[V.DESC. 24]]-Tabela13[[#This Row],[V.DESC. 25]]</f>
        <v>0</v>
      </c>
      <c r="W221" s="20"/>
      <c r="X221" s="50"/>
      <c r="Y221" t="s">
        <v>4529</v>
      </c>
      <c r="Z221" s="49" t="s">
        <v>3514</v>
      </c>
      <c r="AA221" s="51" t="s">
        <v>3515</v>
      </c>
      <c r="AB221" s="49">
        <v>11996155295</v>
      </c>
      <c r="AC221" s="49" t="s">
        <v>3516</v>
      </c>
      <c r="AD221" s="1"/>
    </row>
    <row r="222" spans="1:30" x14ac:dyDescent="0.25">
      <c r="A222" s="30">
        <v>6679</v>
      </c>
      <c r="B222" t="s">
        <v>3450</v>
      </c>
      <c r="C222" t="s">
        <v>4518</v>
      </c>
      <c r="D222" t="s">
        <v>71</v>
      </c>
      <c r="E222" s="30"/>
      <c r="F222" s="32">
        <v>1636</v>
      </c>
      <c r="G222" s="40">
        <v>0</v>
      </c>
      <c r="H222" s="22">
        <v>0</v>
      </c>
      <c r="I222" s="21">
        <v>-17</v>
      </c>
      <c r="J222" s="35">
        <f>Tabela13[[#This Row],[V.BRUTO 24]]*Tabela13[[#This Row],[% DESC.]]%</f>
        <v>-278.12</v>
      </c>
      <c r="K222" s="24">
        <f>Tabela13[[#This Row],[V.BRUTO 24]]+J222</f>
        <v>1357.88</v>
      </c>
      <c r="M222" s="79">
        <v>1789</v>
      </c>
      <c r="N222" s="80">
        <v>0</v>
      </c>
      <c r="O222" s="81">
        <v>0</v>
      </c>
      <c r="P222" s="71">
        <f>Tabela13[[#This Row],[V.BRUTO 25]]*Tabela13[[#This Row],[% DESC.25]]%</f>
        <v>-304.13</v>
      </c>
      <c r="Q222" s="56">
        <f>Tabela13[[#This Row],[V.BRUTO 25]]+P222</f>
        <v>1484.87</v>
      </c>
      <c r="R222" s="67">
        <f>Tabela13[[#This Row],[% DESC.]]+Tabela13[[#This Row],[% DIFER.]]</f>
        <v>-17</v>
      </c>
      <c r="S222" s="62">
        <f>(Tabela13[[#This Row],[V.LIQ. 25]]-Tabela13[[#This Row],[V.LIQ. 24]])/Tabela13[[#This Row],[V.LIQ. 24]]</f>
        <v>9.3520782396087854E-2</v>
      </c>
      <c r="T222" s="87">
        <f>Tabela13[[#This Row],[V.LIQ. 25]]-Tabela13[[#This Row],[V.LIQ. 24]]</f>
        <v>126.98999999999978</v>
      </c>
      <c r="U222" s="88">
        <v>0</v>
      </c>
      <c r="V222" s="60">
        <f>Tabela13[[#This Row],[V.DESC. 24]]-Tabela13[[#This Row],[V.DESC. 25]]</f>
        <v>26.009999999999991</v>
      </c>
      <c r="W222" s="20"/>
      <c r="X222" s="50"/>
      <c r="Y222" t="s">
        <v>4528</v>
      </c>
      <c r="Z222" s="49" t="s">
        <v>1108</v>
      </c>
      <c r="AA222" s="51" t="s">
        <v>1109</v>
      </c>
      <c r="AB222" s="49">
        <v>11980992818</v>
      </c>
      <c r="AC222" s="49" t="s">
        <v>1110</v>
      </c>
      <c r="AD222" s="1"/>
    </row>
    <row r="223" spans="1:30" x14ac:dyDescent="0.25">
      <c r="A223" s="30">
        <v>8542</v>
      </c>
      <c r="B223" t="s">
        <v>4477</v>
      </c>
      <c r="C223" t="s">
        <v>4518</v>
      </c>
      <c r="D223" t="s">
        <v>16</v>
      </c>
      <c r="E223" s="30"/>
      <c r="F223" s="32">
        <v>1636</v>
      </c>
      <c r="G223" s="40">
        <v>0</v>
      </c>
      <c r="H223" s="22">
        <v>0</v>
      </c>
      <c r="I223" s="21">
        <v>-5.99</v>
      </c>
      <c r="J223" s="35">
        <f>Tabela13[[#This Row],[V.BRUTO 24]]*Tabela13[[#This Row],[% DESC.]]%</f>
        <v>-97.996400000000008</v>
      </c>
      <c r="K223" s="24">
        <f>Tabela13[[#This Row],[V.BRUTO 24]]+J223</f>
        <v>1538.0036</v>
      </c>
      <c r="M223" s="79">
        <v>1789</v>
      </c>
      <c r="N223" s="80">
        <v>0</v>
      </c>
      <c r="O223" s="81">
        <v>0</v>
      </c>
      <c r="P223" s="71">
        <f>Tabela13[[#This Row],[V.BRUTO 25]]*Tabela13[[#This Row],[% DESC.25]]%</f>
        <v>-107.1611</v>
      </c>
      <c r="Q223" s="56">
        <f>Tabela13[[#This Row],[V.BRUTO 25]]+P223</f>
        <v>1681.8389</v>
      </c>
      <c r="R223" s="67">
        <f>Tabela13[[#This Row],[% DESC.]]+Tabela13[[#This Row],[% DIFER.]]</f>
        <v>-5.99</v>
      </c>
      <c r="S223" s="62">
        <f>(Tabela13[[#This Row],[V.LIQ. 25]]-Tabela13[[#This Row],[V.LIQ. 24]])/Tabela13[[#This Row],[V.LIQ. 24]]</f>
        <v>9.3520782396087992E-2</v>
      </c>
      <c r="T223" s="87">
        <f>Tabela13[[#This Row],[V.LIQ. 25]]-Tabela13[[#This Row],[V.LIQ. 24]]</f>
        <v>143.83529999999996</v>
      </c>
      <c r="U223" s="88">
        <v>0</v>
      </c>
      <c r="V223" s="60">
        <f>Tabela13[[#This Row],[V.DESC. 24]]-Tabela13[[#This Row],[V.DESC. 25]]</f>
        <v>9.1646999999999963</v>
      </c>
      <c r="W223" s="20"/>
      <c r="X223" s="50"/>
      <c r="Y223" t="s">
        <v>4530</v>
      </c>
      <c r="Z223" s="49" t="s">
        <v>5252</v>
      </c>
      <c r="AA223" s="51" t="s">
        <v>5253</v>
      </c>
      <c r="AB223" s="49">
        <v>11994608027</v>
      </c>
      <c r="AC223" s="49" t="s">
        <v>5254</v>
      </c>
      <c r="AD223" s="1"/>
    </row>
    <row r="224" spans="1:30" x14ac:dyDescent="0.25">
      <c r="A224" s="30">
        <v>4117</v>
      </c>
      <c r="B224" t="s">
        <v>3451</v>
      </c>
      <c r="C224" t="s">
        <v>4518</v>
      </c>
      <c r="D224" t="s">
        <v>71</v>
      </c>
      <c r="E224" s="30"/>
      <c r="F224" s="32">
        <v>1636</v>
      </c>
      <c r="G224" s="40">
        <v>-50</v>
      </c>
      <c r="H224" s="22">
        <v>0</v>
      </c>
      <c r="I224" s="21">
        <v>0</v>
      </c>
      <c r="J224" s="35">
        <f>Tabela13[[#This Row],[V.BRUTO 24]]*Tabela13[[#This Row],[% DESC.]]%</f>
        <v>0</v>
      </c>
      <c r="K224" s="24">
        <f>Tabela13[[#This Row],[V.BRUTO 24]]+J224</f>
        <v>1636</v>
      </c>
      <c r="M224" s="79">
        <v>1789</v>
      </c>
      <c r="N224" s="80">
        <v>-50</v>
      </c>
      <c r="O224" s="81">
        <v>0</v>
      </c>
      <c r="P224" s="71">
        <f>Tabela13[[#This Row],[V.BRUTO 25]]*Tabela13[[#This Row],[% DESC.25]]%</f>
        <v>0</v>
      </c>
      <c r="Q224" s="56">
        <f>Tabela13[[#This Row],[V.BRUTO 25]]+P224</f>
        <v>1789</v>
      </c>
      <c r="R224" s="67">
        <f>Tabela13[[#This Row],[% DESC.]]+Tabela13[[#This Row],[% DIFER.]]</f>
        <v>0</v>
      </c>
      <c r="S224" s="62">
        <f>(Tabela13[[#This Row],[V.LIQ. 25]]-Tabela13[[#This Row],[V.LIQ. 24]])/Tabela13[[#This Row],[V.LIQ. 24]]</f>
        <v>9.352078239608802E-2</v>
      </c>
      <c r="T224" s="87">
        <f>Tabela13[[#This Row],[V.LIQ. 25]]-Tabela13[[#This Row],[V.LIQ. 24]]</f>
        <v>153</v>
      </c>
      <c r="U224" s="88">
        <v>0</v>
      </c>
      <c r="V224" s="60">
        <f>Tabela13[[#This Row],[V.DESC. 24]]-Tabela13[[#This Row],[V.DESC. 25]]</f>
        <v>0</v>
      </c>
      <c r="W224" s="20"/>
      <c r="X224" s="50"/>
      <c r="Y224" t="s">
        <v>4531</v>
      </c>
      <c r="Z224" s="49" t="s">
        <v>3452</v>
      </c>
      <c r="AA224" s="51" t="s">
        <v>3453</v>
      </c>
      <c r="AB224" s="49">
        <v>11954491306</v>
      </c>
      <c r="AC224" s="49" t="s">
        <v>3454</v>
      </c>
      <c r="AD224" s="1"/>
    </row>
    <row r="225" spans="1:30" x14ac:dyDescent="0.25">
      <c r="A225" s="30">
        <v>4594</v>
      </c>
      <c r="B225" t="s">
        <v>3455</v>
      </c>
      <c r="C225" t="s">
        <v>4518</v>
      </c>
      <c r="D225" t="s">
        <v>71</v>
      </c>
      <c r="E225" s="30"/>
      <c r="F225" s="32">
        <v>1636</v>
      </c>
      <c r="G225" s="40">
        <v>0</v>
      </c>
      <c r="H225" s="22">
        <v>0</v>
      </c>
      <c r="I225" s="21">
        <v>-5</v>
      </c>
      <c r="J225" s="35">
        <f>Tabela13[[#This Row],[V.BRUTO 24]]*Tabela13[[#This Row],[% DESC.]]%</f>
        <v>-81.800000000000011</v>
      </c>
      <c r="K225" s="24">
        <f>Tabela13[[#This Row],[V.BRUTO 24]]+J225</f>
        <v>1554.2</v>
      </c>
      <c r="M225" s="79">
        <v>1789</v>
      </c>
      <c r="N225" s="80">
        <v>0</v>
      </c>
      <c r="O225" s="81">
        <v>0</v>
      </c>
      <c r="P225" s="71">
        <f>Tabela13[[#This Row],[V.BRUTO 25]]*Tabela13[[#This Row],[% DESC.25]]%</f>
        <v>-89.45</v>
      </c>
      <c r="Q225" s="56">
        <f>Tabela13[[#This Row],[V.BRUTO 25]]+P225</f>
        <v>1699.55</v>
      </c>
      <c r="R225" s="67">
        <f>Tabela13[[#This Row],[% DESC.]]+Tabela13[[#This Row],[% DIFER.]]</f>
        <v>-5</v>
      </c>
      <c r="S225" s="62">
        <f>(Tabela13[[#This Row],[V.LIQ. 25]]-Tabela13[[#This Row],[V.LIQ. 24]])/Tabela13[[#This Row],[V.LIQ. 24]]</f>
        <v>9.3520782396087965E-2</v>
      </c>
      <c r="T225" s="87">
        <f>Tabela13[[#This Row],[V.LIQ. 25]]-Tabela13[[#This Row],[V.LIQ. 24]]</f>
        <v>145.34999999999991</v>
      </c>
      <c r="U225" s="88">
        <v>0</v>
      </c>
      <c r="V225" s="60">
        <f>Tabela13[[#This Row],[V.DESC. 24]]-Tabela13[[#This Row],[V.DESC. 25]]</f>
        <v>7.6499999999999915</v>
      </c>
      <c r="W225" s="20"/>
      <c r="X225" s="50"/>
      <c r="Y225" t="s">
        <v>4537</v>
      </c>
      <c r="Z225" s="49" t="s">
        <v>3456</v>
      </c>
      <c r="AA225" s="51" t="s">
        <v>3457</v>
      </c>
      <c r="AB225" s="49">
        <v>11963423909</v>
      </c>
      <c r="AC225" s="49" t="s">
        <v>3458</v>
      </c>
      <c r="AD225" s="1"/>
    </row>
    <row r="226" spans="1:30" x14ac:dyDescent="0.25">
      <c r="A226" s="30">
        <v>8552</v>
      </c>
      <c r="B226" t="s">
        <v>4478</v>
      </c>
      <c r="C226" t="s">
        <v>4518</v>
      </c>
      <c r="D226" t="s">
        <v>16</v>
      </c>
      <c r="E226" s="30"/>
      <c r="F226" s="32">
        <v>1636</v>
      </c>
      <c r="G226" s="40">
        <v>0</v>
      </c>
      <c r="H226" s="22">
        <v>0</v>
      </c>
      <c r="I226" s="21">
        <v>-15</v>
      </c>
      <c r="J226" s="35">
        <f>Tabela13[[#This Row],[V.BRUTO 24]]*Tabela13[[#This Row],[% DESC.]]%</f>
        <v>-245.39999999999998</v>
      </c>
      <c r="K226" s="24">
        <f>Tabela13[[#This Row],[V.BRUTO 24]]+J226</f>
        <v>1390.6</v>
      </c>
      <c r="M226" s="79">
        <v>1789</v>
      </c>
      <c r="N226" s="80">
        <v>0</v>
      </c>
      <c r="O226" s="81">
        <v>0</v>
      </c>
      <c r="P226" s="71">
        <f>Tabela13[[#This Row],[V.BRUTO 25]]*Tabela13[[#This Row],[% DESC.25]]%</f>
        <v>-268.34999999999997</v>
      </c>
      <c r="Q226" s="56">
        <f>Tabela13[[#This Row],[V.BRUTO 25]]+P226</f>
        <v>1520.65</v>
      </c>
      <c r="R226" s="67">
        <f>Tabela13[[#This Row],[% DESC.]]+Tabela13[[#This Row],[% DIFER.]]</f>
        <v>-15</v>
      </c>
      <c r="S226" s="62">
        <f>(Tabela13[[#This Row],[V.LIQ. 25]]-Tabela13[[#This Row],[V.LIQ. 24]])/Tabela13[[#This Row],[V.LIQ. 24]]</f>
        <v>9.3520782396088159E-2</v>
      </c>
      <c r="T226" s="87">
        <f>Tabela13[[#This Row],[V.LIQ. 25]]-Tabela13[[#This Row],[V.LIQ. 24]]</f>
        <v>130.05000000000018</v>
      </c>
      <c r="U226" s="88">
        <v>0</v>
      </c>
      <c r="V226" s="60">
        <f>Tabela13[[#This Row],[V.DESC. 24]]-Tabela13[[#This Row],[V.DESC. 25]]</f>
        <v>22.949999999999989</v>
      </c>
      <c r="W226" s="20"/>
      <c r="X226" s="50"/>
      <c r="Y226" t="s">
        <v>4528</v>
      </c>
      <c r="Z226" s="49" t="s">
        <v>5515</v>
      </c>
      <c r="AA226" s="51" t="s">
        <v>5516</v>
      </c>
      <c r="AB226" s="49">
        <v>11971238046</v>
      </c>
      <c r="AC226" s="49" t="s">
        <v>5517</v>
      </c>
      <c r="AD226" s="1"/>
    </row>
    <row r="227" spans="1:30" x14ac:dyDescent="0.25">
      <c r="A227" s="30">
        <v>4845</v>
      </c>
      <c r="B227" t="s">
        <v>3460</v>
      </c>
      <c r="C227" t="s">
        <v>4518</v>
      </c>
      <c r="D227" t="s">
        <v>71</v>
      </c>
      <c r="E227" s="30"/>
      <c r="F227" s="32">
        <v>1636</v>
      </c>
      <c r="G227" s="40">
        <v>0</v>
      </c>
      <c r="H227" s="22">
        <v>0</v>
      </c>
      <c r="I227" s="21">
        <v>0</v>
      </c>
      <c r="J227" s="35">
        <f>Tabela13[[#This Row],[V.BRUTO 24]]*Tabela13[[#This Row],[% DESC.]]%</f>
        <v>0</v>
      </c>
      <c r="K227" s="24">
        <f>Tabela13[[#This Row],[V.BRUTO 24]]+J227</f>
        <v>1636</v>
      </c>
      <c r="M227" s="79">
        <v>1789</v>
      </c>
      <c r="N227" s="80">
        <v>0</v>
      </c>
      <c r="O227" s="81">
        <v>0</v>
      </c>
      <c r="P227" s="71">
        <f>Tabela13[[#This Row],[V.BRUTO 25]]*Tabela13[[#This Row],[% DESC.25]]%</f>
        <v>0</v>
      </c>
      <c r="Q227" s="56">
        <f>Tabela13[[#This Row],[V.BRUTO 25]]+P227</f>
        <v>1789</v>
      </c>
      <c r="R227" s="67">
        <f>Tabela13[[#This Row],[% DESC.]]+Tabela13[[#This Row],[% DIFER.]]</f>
        <v>0</v>
      </c>
      <c r="S227" s="62">
        <f>(Tabela13[[#This Row],[V.LIQ. 25]]-Tabela13[[#This Row],[V.LIQ. 24]])/Tabela13[[#This Row],[V.LIQ. 24]]</f>
        <v>9.352078239608802E-2</v>
      </c>
      <c r="T227" s="87">
        <f>Tabela13[[#This Row],[V.LIQ. 25]]-Tabela13[[#This Row],[V.LIQ. 24]]</f>
        <v>153</v>
      </c>
      <c r="U227" s="88">
        <v>0</v>
      </c>
      <c r="V227" s="60">
        <f>Tabela13[[#This Row],[V.DESC. 24]]-Tabela13[[#This Row],[V.DESC. 25]]</f>
        <v>0</v>
      </c>
      <c r="W227" s="20">
        <v>6544</v>
      </c>
      <c r="X227" s="50" t="s">
        <v>4581</v>
      </c>
      <c r="Y227" t="s">
        <v>4528</v>
      </c>
      <c r="Z227" s="49" t="s">
        <v>1200</v>
      </c>
      <c r="AA227" s="51" t="s">
        <v>1201</v>
      </c>
      <c r="AB227" s="49">
        <v>11967925160</v>
      </c>
      <c r="AC227" s="49" t="s">
        <v>1202</v>
      </c>
      <c r="AD227" s="1"/>
    </row>
    <row r="228" spans="1:30" x14ac:dyDescent="0.25">
      <c r="A228" s="30">
        <v>4814</v>
      </c>
      <c r="B228" t="s">
        <v>3461</v>
      </c>
      <c r="C228" t="s">
        <v>4518</v>
      </c>
      <c r="D228" t="s">
        <v>71</v>
      </c>
      <c r="E228" s="30"/>
      <c r="F228" s="32">
        <v>1636</v>
      </c>
      <c r="G228" s="40">
        <v>0</v>
      </c>
      <c r="H228" s="22">
        <v>0</v>
      </c>
      <c r="I228" s="21">
        <v>-18</v>
      </c>
      <c r="J228" s="35">
        <f>Tabela13[[#This Row],[V.BRUTO 24]]*Tabela13[[#This Row],[% DESC.]]%</f>
        <v>-294.47999999999996</v>
      </c>
      <c r="K228" s="24">
        <f>Tabela13[[#This Row],[V.BRUTO 24]]+J228</f>
        <v>1341.52</v>
      </c>
      <c r="M228" s="79">
        <v>1789</v>
      </c>
      <c r="N228" s="80">
        <v>0</v>
      </c>
      <c r="O228" s="81">
        <v>0</v>
      </c>
      <c r="P228" s="71">
        <f>Tabela13[[#This Row],[V.BRUTO 25]]*Tabela13[[#This Row],[% DESC.25]]%</f>
        <v>-322.02</v>
      </c>
      <c r="Q228" s="56">
        <f>Tabela13[[#This Row],[V.BRUTO 25]]+P228</f>
        <v>1466.98</v>
      </c>
      <c r="R228" s="67">
        <f>Tabela13[[#This Row],[% DESC.]]+Tabela13[[#This Row],[% DIFER.]]</f>
        <v>-18</v>
      </c>
      <c r="S228" s="62">
        <f>(Tabela13[[#This Row],[V.LIQ. 25]]-Tabela13[[#This Row],[V.LIQ. 24]])/Tabela13[[#This Row],[V.LIQ. 24]]</f>
        <v>9.3520782396088048E-2</v>
      </c>
      <c r="T228" s="87">
        <f>Tabela13[[#This Row],[V.LIQ. 25]]-Tabela13[[#This Row],[V.LIQ. 24]]</f>
        <v>125.46000000000004</v>
      </c>
      <c r="U228" s="88">
        <v>0</v>
      </c>
      <c r="V228" s="60">
        <f>Tabela13[[#This Row],[V.DESC. 24]]-Tabela13[[#This Row],[V.DESC. 25]]</f>
        <v>27.54000000000002</v>
      </c>
      <c r="W228" s="20"/>
      <c r="X228" s="50"/>
      <c r="Y228" t="s">
        <v>4528</v>
      </c>
      <c r="Z228" s="49" t="s">
        <v>3462</v>
      </c>
      <c r="AA228" s="51" t="s">
        <v>3463</v>
      </c>
      <c r="AB228" s="49">
        <v>11981125057</v>
      </c>
      <c r="AC228" s="49" t="s">
        <v>5518</v>
      </c>
      <c r="AD228" s="1"/>
    </row>
    <row r="229" spans="1:30" x14ac:dyDescent="0.25">
      <c r="A229" s="30">
        <v>4519</v>
      </c>
      <c r="B229" t="s">
        <v>4480</v>
      </c>
      <c r="C229" t="s">
        <v>4518</v>
      </c>
      <c r="D229" t="s">
        <v>71</v>
      </c>
      <c r="E229" s="30"/>
      <c r="F229" s="32">
        <v>1636</v>
      </c>
      <c r="G229" s="40">
        <v>0</v>
      </c>
      <c r="H229" s="22">
        <v>0</v>
      </c>
      <c r="I229" s="21">
        <v>-10</v>
      </c>
      <c r="J229" s="35">
        <f>Tabela13[[#This Row],[V.BRUTO 24]]*Tabela13[[#This Row],[% DESC.]]%</f>
        <v>-163.60000000000002</v>
      </c>
      <c r="K229" s="24">
        <f>Tabela13[[#This Row],[V.BRUTO 24]]+J229</f>
        <v>1472.4</v>
      </c>
      <c r="M229" s="79">
        <v>1789</v>
      </c>
      <c r="N229" s="80">
        <v>0</v>
      </c>
      <c r="O229" s="81">
        <v>0</v>
      </c>
      <c r="P229" s="71">
        <f>Tabela13[[#This Row],[V.BRUTO 25]]*Tabela13[[#This Row],[% DESC.25]]%</f>
        <v>-178.9</v>
      </c>
      <c r="Q229" s="56">
        <f>Tabela13[[#This Row],[V.BRUTO 25]]+P229</f>
        <v>1610.1</v>
      </c>
      <c r="R229" s="67">
        <f>Tabela13[[#This Row],[% DESC.]]+Tabela13[[#This Row],[% DIFER.]]</f>
        <v>-10</v>
      </c>
      <c r="S229" s="62">
        <f>(Tabela13[[#This Row],[V.LIQ. 25]]-Tabela13[[#This Row],[V.LIQ. 24]])/Tabela13[[#This Row],[V.LIQ. 24]]</f>
        <v>9.3520782396087895E-2</v>
      </c>
      <c r="T229" s="87">
        <f>Tabela13[[#This Row],[V.LIQ. 25]]-Tabela13[[#This Row],[V.LIQ. 24]]</f>
        <v>137.69999999999982</v>
      </c>
      <c r="U229" s="88">
        <v>0</v>
      </c>
      <c r="V229" s="60">
        <f>Tabela13[[#This Row],[V.DESC. 24]]-Tabela13[[#This Row],[V.DESC. 25]]</f>
        <v>15.299999999999983</v>
      </c>
      <c r="W229" s="20"/>
      <c r="X229" s="50"/>
      <c r="Y229" t="s">
        <v>4531</v>
      </c>
      <c r="Z229" s="49" t="s">
        <v>5519</v>
      </c>
      <c r="AA229" s="51" t="s">
        <v>5520</v>
      </c>
      <c r="AB229" s="49">
        <v>11989538940</v>
      </c>
      <c r="AC229" s="49" t="s">
        <v>5521</v>
      </c>
      <c r="AD229" s="1"/>
    </row>
    <row r="230" spans="1:30" x14ac:dyDescent="0.25">
      <c r="A230" s="30">
        <v>8118</v>
      </c>
      <c r="B230" t="s">
        <v>3464</v>
      </c>
      <c r="C230" t="s">
        <v>4518</v>
      </c>
      <c r="D230" t="s">
        <v>71</v>
      </c>
      <c r="E230" s="30"/>
      <c r="F230" s="32">
        <v>1636</v>
      </c>
      <c r="G230" s="40">
        <v>-100</v>
      </c>
      <c r="H230" s="22">
        <v>0</v>
      </c>
      <c r="I230" s="21">
        <v>0</v>
      </c>
      <c r="J230" s="35">
        <f>Tabela13[[#This Row],[V.BRUTO 24]]*Tabela13[[#This Row],[% DESC.]]%</f>
        <v>0</v>
      </c>
      <c r="K230" s="24">
        <f>Tabela13[[#This Row],[V.BRUTO 24]]+J230</f>
        <v>1636</v>
      </c>
      <c r="M230" s="79">
        <v>1789</v>
      </c>
      <c r="N230" s="80">
        <v>-100</v>
      </c>
      <c r="O230" s="81">
        <v>0</v>
      </c>
      <c r="P230" s="71">
        <f>Tabela13[[#This Row],[V.BRUTO 25]]*Tabela13[[#This Row],[% DESC.25]]%</f>
        <v>0</v>
      </c>
      <c r="Q230" s="56">
        <f>Tabela13[[#This Row],[V.BRUTO 25]]+P230</f>
        <v>1789</v>
      </c>
      <c r="R230" s="67">
        <f>Tabela13[[#This Row],[% DESC.]]+Tabela13[[#This Row],[% DIFER.]]</f>
        <v>0</v>
      </c>
      <c r="S230" s="62">
        <f>(Tabela13[[#This Row],[V.LIQ. 25]]-Tabela13[[#This Row],[V.LIQ. 24]])/Tabela13[[#This Row],[V.LIQ. 24]]</f>
        <v>9.352078239608802E-2</v>
      </c>
      <c r="T230" s="87">
        <f>Tabela13[[#This Row],[V.LIQ. 25]]-Tabela13[[#This Row],[V.LIQ. 24]]</f>
        <v>153</v>
      </c>
      <c r="U230" s="88">
        <v>0</v>
      </c>
      <c r="V230" s="60">
        <f>Tabela13[[#This Row],[V.DESC. 24]]-Tabela13[[#This Row],[V.DESC. 25]]</f>
        <v>0</v>
      </c>
      <c r="W230" s="20"/>
      <c r="X230" s="50"/>
      <c r="Y230" t="s">
        <v>4530</v>
      </c>
      <c r="Z230" s="49" t="s">
        <v>1853</v>
      </c>
      <c r="AA230" s="51" t="s">
        <v>1854</v>
      </c>
      <c r="AB230" s="49">
        <v>11992772106</v>
      </c>
      <c r="AC230" s="49" t="s">
        <v>1855</v>
      </c>
      <c r="AD230" s="1"/>
    </row>
    <row r="231" spans="1:30" x14ac:dyDescent="0.25">
      <c r="A231" s="30">
        <v>8568</v>
      </c>
      <c r="B231" t="s">
        <v>4481</v>
      </c>
      <c r="C231" t="s">
        <v>4518</v>
      </c>
      <c r="D231" t="s">
        <v>16</v>
      </c>
      <c r="E231" s="30"/>
      <c r="F231" s="32">
        <v>1636</v>
      </c>
      <c r="G231" s="40">
        <v>0</v>
      </c>
      <c r="H231" s="22">
        <v>0</v>
      </c>
      <c r="I231" s="21">
        <v>-15</v>
      </c>
      <c r="J231" s="35">
        <f>Tabela13[[#This Row],[V.BRUTO 24]]*Tabela13[[#This Row],[% DESC.]]%</f>
        <v>-245.39999999999998</v>
      </c>
      <c r="K231" s="24">
        <f>Tabela13[[#This Row],[V.BRUTO 24]]+J231</f>
        <v>1390.6</v>
      </c>
      <c r="M231" s="79">
        <v>1789</v>
      </c>
      <c r="N231" s="80">
        <v>0</v>
      </c>
      <c r="O231" s="81">
        <v>0</v>
      </c>
      <c r="P231" s="71">
        <f>Tabela13[[#This Row],[V.BRUTO 25]]*Tabela13[[#This Row],[% DESC.25]]%</f>
        <v>-268.34999999999997</v>
      </c>
      <c r="Q231" s="56">
        <f>Tabela13[[#This Row],[V.BRUTO 25]]+P231</f>
        <v>1520.65</v>
      </c>
      <c r="R231" s="67">
        <f>Tabela13[[#This Row],[% DESC.]]+Tabela13[[#This Row],[% DIFER.]]</f>
        <v>-15</v>
      </c>
      <c r="S231" s="62">
        <f>(Tabela13[[#This Row],[V.LIQ. 25]]-Tabela13[[#This Row],[V.LIQ. 24]])/Tabela13[[#This Row],[V.LIQ. 24]]</f>
        <v>9.3520782396088159E-2</v>
      </c>
      <c r="T231" s="87">
        <f>Tabela13[[#This Row],[V.LIQ. 25]]-Tabela13[[#This Row],[V.LIQ. 24]]</f>
        <v>130.05000000000018</v>
      </c>
      <c r="U231" s="88">
        <v>0</v>
      </c>
      <c r="V231" s="60">
        <f>Tabela13[[#This Row],[V.DESC. 24]]-Tabela13[[#This Row],[V.DESC. 25]]</f>
        <v>22.949999999999989</v>
      </c>
      <c r="W231" s="20">
        <v>1636</v>
      </c>
      <c r="X231" s="54">
        <v>45444</v>
      </c>
      <c r="Y231" t="s">
        <v>4531</v>
      </c>
      <c r="Z231" s="49" t="s">
        <v>5522</v>
      </c>
      <c r="AA231" s="51" t="s">
        <v>5523</v>
      </c>
      <c r="AB231" s="49">
        <v>11911592600</v>
      </c>
      <c r="AC231" s="49" t="s">
        <v>5524</v>
      </c>
      <c r="AD231" s="1"/>
    </row>
    <row r="232" spans="1:30" x14ac:dyDescent="0.25">
      <c r="A232" s="30">
        <v>4997</v>
      </c>
      <c r="B232" t="s">
        <v>3465</v>
      </c>
      <c r="C232" t="s">
        <v>4518</v>
      </c>
      <c r="D232" t="s">
        <v>71</v>
      </c>
      <c r="E232" s="30"/>
      <c r="F232" s="32">
        <v>1636</v>
      </c>
      <c r="G232" s="40">
        <v>0</v>
      </c>
      <c r="H232" s="22">
        <v>0</v>
      </c>
      <c r="I232" s="21">
        <v>-20</v>
      </c>
      <c r="J232" s="35">
        <f>Tabela13[[#This Row],[V.BRUTO 24]]*Tabela13[[#This Row],[% DESC.]]%</f>
        <v>-327.20000000000005</v>
      </c>
      <c r="K232" s="24">
        <f>Tabela13[[#This Row],[V.BRUTO 24]]+J232</f>
        <v>1308.8</v>
      </c>
      <c r="M232" s="79">
        <v>1789</v>
      </c>
      <c r="N232" s="80">
        <v>0</v>
      </c>
      <c r="O232" s="81">
        <v>0</v>
      </c>
      <c r="P232" s="71">
        <f>Tabela13[[#This Row],[V.BRUTO 25]]*Tabela13[[#This Row],[% DESC.25]]%</f>
        <v>-357.8</v>
      </c>
      <c r="Q232" s="56">
        <f>Tabela13[[#This Row],[V.BRUTO 25]]+P232</f>
        <v>1431.2</v>
      </c>
      <c r="R232" s="67">
        <f>Tabela13[[#This Row],[% DESC.]]+Tabela13[[#This Row],[% DIFER.]]</f>
        <v>-20</v>
      </c>
      <c r="S232" s="62">
        <f>(Tabela13[[#This Row],[V.LIQ. 25]]-Tabela13[[#This Row],[V.LIQ. 24]])/Tabela13[[#This Row],[V.LIQ. 24]]</f>
        <v>9.352078239608809E-2</v>
      </c>
      <c r="T232" s="87">
        <f>Tabela13[[#This Row],[V.LIQ. 25]]-Tabela13[[#This Row],[V.LIQ. 24]]</f>
        <v>122.40000000000009</v>
      </c>
      <c r="U232" s="88">
        <v>0</v>
      </c>
      <c r="V232" s="60">
        <f>Tabela13[[#This Row],[V.DESC. 24]]-Tabela13[[#This Row],[V.DESC. 25]]</f>
        <v>30.599999999999966</v>
      </c>
      <c r="W232" s="20"/>
      <c r="X232" s="50"/>
      <c r="Y232" t="s">
        <v>4531</v>
      </c>
      <c r="Z232" s="49" t="s">
        <v>1797</v>
      </c>
      <c r="AA232" s="51" t="s">
        <v>1798</v>
      </c>
      <c r="AB232" s="49">
        <v>11983920014</v>
      </c>
      <c r="AC232" s="49" t="s">
        <v>1799</v>
      </c>
      <c r="AD232" s="1"/>
    </row>
    <row r="233" spans="1:30" x14ac:dyDescent="0.25">
      <c r="A233" s="30">
        <v>8107</v>
      </c>
      <c r="B233" t="s">
        <v>3466</v>
      </c>
      <c r="C233" t="s">
        <v>4518</v>
      </c>
      <c r="D233" t="s">
        <v>71</v>
      </c>
      <c r="E233" s="30"/>
      <c r="F233" s="32">
        <v>1636</v>
      </c>
      <c r="G233" s="40">
        <v>-50</v>
      </c>
      <c r="H233" s="22">
        <v>0</v>
      </c>
      <c r="I233" s="21">
        <v>0</v>
      </c>
      <c r="J233" s="35">
        <f>Tabela13[[#This Row],[V.BRUTO 24]]*Tabela13[[#This Row],[% DESC.]]%</f>
        <v>0</v>
      </c>
      <c r="K233" s="24">
        <f>Tabela13[[#This Row],[V.BRUTO 24]]+J233</f>
        <v>1636</v>
      </c>
      <c r="M233" s="79">
        <v>1789</v>
      </c>
      <c r="N233" s="80">
        <v>-50</v>
      </c>
      <c r="O233" s="81">
        <v>0</v>
      </c>
      <c r="P233" s="71">
        <f>Tabela13[[#This Row],[V.BRUTO 25]]*Tabela13[[#This Row],[% DESC.25]]%</f>
        <v>0</v>
      </c>
      <c r="Q233" s="56">
        <f>Tabela13[[#This Row],[V.BRUTO 25]]+P233</f>
        <v>1789</v>
      </c>
      <c r="R233" s="67">
        <f>Tabela13[[#This Row],[% DESC.]]+Tabela13[[#This Row],[% DIFER.]]</f>
        <v>0</v>
      </c>
      <c r="S233" s="62">
        <f>(Tabela13[[#This Row],[V.LIQ. 25]]-Tabela13[[#This Row],[V.LIQ. 24]])/Tabela13[[#This Row],[V.LIQ. 24]]</f>
        <v>9.352078239608802E-2</v>
      </c>
      <c r="T233" s="87">
        <f>Tabela13[[#This Row],[V.LIQ. 25]]-Tabela13[[#This Row],[V.LIQ. 24]]</f>
        <v>153</v>
      </c>
      <c r="U233" s="88">
        <v>0</v>
      </c>
      <c r="V233" s="60">
        <f>Tabela13[[#This Row],[V.DESC. 24]]-Tabela13[[#This Row],[V.DESC. 25]]</f>
        <v>0</v>
      </c>
      <c r="W233" s="20"/>
      <c r="X233" s="50"/>
      <c r="Y233" t="s">
        <v>4528</v>
      </c>
      <c r="Z233" s="49" t="s">
        <v>3467</v>
      </c>
      <c r="AA233" s="51" t="s">
        <v>3468</v>
      </c>
      <c r="AB233" s="49">
        <v>11966479630</v>
      </c>
      <c r="AC233" s="49" t="s">
        <v>3469</v>
      </c>
      <c r="AD233" s="1"/>
    </row>
    <row r="234" spans="1:30" x14ac:dyDescent="0.25">
      <c r="A234" s="30">
        <v>8587</v>
      </c>
      <c r="B234" t="s">
        <v>4483</v>
      </c>
      <c r="C234" t="s">
        <v>4518</v>
      </c>
      <c r="D234" t="s">
        <v>16</v>
      </c>
      <c r="E234" s="30"/>
      <c r="F234" s="32">
        <v>1636</v>
      </c>
      <c r="G234" s="40">
        <v>0</v>
      </c>
      <c r="H234" s="22">
        <v>0</v>
      </c>
      <c r="I234" s="21">
        <v>0</v>
      </c>
      <c r="J234" s="35">
        <f>Tabela13[[#This Row],[V.BRUTO 24]]*Tabela13[[#This Row],[% DESC.]]%</f>
        <v>0</v>
      </c>
      <c r="K234" s="24">
        <f>Tabela13[[#This Row],[V.BRUTO 24]]+J234</f>
        <v>1636</v>
      </c>
      <c r="M234" s="79">
        <v>1789</v>
      </c>
      <c r="N234" s="80">
        <v>0</v>
      </c>
      <c r="O234" s="81">
        <v>0</v>
      </c>
      <c r="P234" s="71">
        <f>Tabela13[[#This Row],[V.BRUTO 25]]*Tabela13[[#This Row],[% DESC.25]]%</f>
        <v>0</v>
      </c>
      <c r="Q234" s="56">
        <f>Tabela13[[#This Row],[V.BRUTO 25]]+P234</f>
        <v>1789</v>
      </c>
      <c r="R234" s="67">
        <f>Tabela13[[#This Row],[% DESC.]]+Tabela13[[#This Row],[% DIFER.]]</f>
        <v>0</v>
      </c>
      <c r="S234" s="62">
        <f>(Tabela13[[#This Row],[V.LIQ. 25]]-Tabela13[[#This Row],[V.LIQ. 24]])/Tabela13[[#This Row],[V.LIQ. 24]]</f>
        <v>9.352078239608802E-2</v>
      </c>
      <c r="T234" s="87">
        <f>Tabela13[[#This Row],[V.LIQ. 25]]-Tabela13[[#This Row],[V.LIQ. 24]]</f>
        <v>153</v>
      </c>
      <c r="U234" s="88">
        <v>0</v>
      </c>
      <c r="V234" s="60">
        <f>Tabela13[[#This Row],[V.DESC. 24]]-Tabela13[[#This Row],[V.DESC. 25]]</f>
        <v>0</v>
      </c>
      <c r="W234" s="20"/>
      <c r="X234" s="50"/>
      <c r="Y234" t="s">
        <v>4531</v>
      </c>
      <c r="Z234" s="49" t="s">
        <v>5528</v>
      </c>
      <c r="AA234" s="51" t="s">
        <v>5529</v>
      </c>
      <c r="AB234" s="49">
        <v>11994189094</v>
      </c>
      <c r="AC234" s="49" t="s">
        <v>5530</v>
      </c>
      <c r="AD234" s="1"/>
    </row>
    <row r="235" spans="1:30" x14ac:dyDescent="0.25">
      <c r="A235" s="30">
        <v>8424</v>
      </c>
      <c r="B235" t="s">
        <v>4484</v>
      </c>
      <c r="C235" t="s">
        <v>4518</v>
      </c>
      <c r="D235" t="s">
        <v>16</v>
      </c>
      <c r="E235" s="30"/>
      <c r="F235" s="32">
        <v>1636</v>
      </c>
      <c r="G235" s="40">
        <v>-100</v>
      </c>
      <c r="H235" s="22">
        <v>0</v>
      </c>
      <c r="I235" s="21">
        <v>0</v>
      </c>
      <c r="J235" s="35">
        <f>Tabela13[[#This Row],[V.BRUTO 24]]*Tabela13[[#This Row],[% DESC.]]%</f>
        <v>0</v>
      </c>
      <c r="K235" s="24">
        <f>Tabela13[[#This Row],[V.BRUTO 24]]+J235</f>
        <v>1636</v>
      </c>
      <c r="M235" s="79">
        <v>1789</v>
      </c>
      <c r="N235" s="80">
        <v>-100</v>
      </c>
      <c r="O235" s="81">
        <v>0</v>
      </c>
      <c r="P235" s="71">
        <f>Tabela13[[#This Row],[V.BRUTO 25]]*Tabela13[[#This Row],[% DESC.25]]%</f>
        <v>0</v>
      </c>
      <c r="Q235" s="56">
        <f>Tabela13[[#This Row],[V.BRUTO 25]]+P235</f>
        <v>1789</v>
      </c>
      <c r="R235" s="67">
        <f>Tabela13[[#This Row],[% DESC.]]+Tabela13[[#This Row],[% DIFER.]]</f>
        <v>0</v>
      </c>
      <c r="S235" s="62">
        <f>(Tabela13[[#This Row],[V.LIQ. 25]]-Tabela13[[#This Row],[V.LIQ. 24]])/Tabela13[[#This Row],[V.LIQ. 24]]</f>
        <v>9.352078239608802E-2</v>
      </c>
      <c r="T235" s="87">
        <f>Tabela13[[#This Row],[V.LIQ. 25]]-Tabela13[[#This Row],[V.LIQ. 24]]</f>
        <v>153</v>
      </c>
      <c r="U235" s="88">
        <v>0</v>
      </c>
      <c r="V235" s="60">
        <f>Tabela13[[#This Row],[V.DESC. 24]]-Tabela13[[#This Row],[V.DESC. 25]]</f>
        <v>0</v>
      </c>
      <c r="W235" s="20"/>
      <c r="X235" s="50"/>
      <c r="Y235" t="s">
        <v>4533</v>
      </c>
      <c r="Z235" s="49" t="s">
        <v>5531</v>
      </c>
      <c r="AA235" s="51" t="s">
        <v>5532</v>
      </c>
      <c r="AB235" s="49">
        <v>11981661184</v>
      </c>
      <c r="AC235" s="49" t="s">
        <v>5533</v>
      </c>
      <c r="AD235" s="1"/>
    </row>
    <row r="236" spans="1:30" x14ac:dyDescent="0.25">
      <c r="A236" s="30">
        <v>8553</v>
      </c>
      <c r="B236" t="s">
        <v>4485</v>
      </c>
      <c r="C236" t="s">
        <v>4518</v>
      </c>
      <c r="D236" t="s">
        <v>16</v>
      </c>
      <c r="E236" s="30"/>
      <c r="F236" s="32">
        <v>1636</v>
      </c>
      <c r="G236" s="40">
        <v>0</v>
      </c>
      <c r="H236" s="22">
        <v>0</v>
      </c>
      <c r="I236" s="21">
        <v>-15</v>
      </c>
      <c r="J236" s="35">
        <f>Tabela13[[#This Row],[V.BRUTO 24]]*Tabela13[[#This Row],[% DESC.]]%</f>
        <v>-245.39999999999998</v>
      </c>
      <c r="K236" s="24">
        <f>Tabela13[[#This Row],[V.BRUTO 24]]+J236</f>
        <v>1390.6</v>
      </c>
      <c r="M236" s="79">
        <v>1789</v>
      </c>
      <c r="N236" s="80">
        <v>0</v>
      </c>
      <c r="O236" s="81">
        <v>0</v>
      </c>
      <c r="P236" s="71">
        <f>Tabela13[[#This Row],[V.BRUTO 25]]*Tabela13[[#This Row],[% DESC.25]]%</f>
        <v>-268.34999999999997</v>
      </c>
      <c r="Q236" s="56">
        <f>Tabela13[[#This Row],[V.BRUTO 25]]+P236</f>
        <v>1520.65</v>
      </c>
      <c r="R236" s="67">
        <f>Tabela13[[#This Row],[% DESC.]]+Tabela13[[#This Row],[% DIFER.]]</f>
        <v>-15</v>
      </c>
      <c r="S236" s="62">
        <f>(Tabela13[[#This Row],[V.LIQ. 25]]-Tabela13[[#This Row],[V.LIQ. 24]])/Tabela13[[#This Row],[V.LIQ. 24]]</f>
        <v>9.3520782396088159E-2</v>
      </c>
      <c r="T236" s="87">
        <f>Tabela13[[#This Row],[V.LIQ. 25]]-Tabela13[[#This Row],[V.LIQ. 24]]</f>
        <v>130.05000000000018</v>
      </c>
      <c r="U236" s="88">
        <v>0</v>
      </c>
      <c r="V236" s="60">
        <f>Tabela13[[#This Row],[V.DESC. 24]]-Tabela13[[#This Row],[V.DESC. 25]]</f>
        <v>22.949999999999989</v>
      </c>
      <c r="W236" s="20"/>
      <c r="X236" s="50"/>
      <c r="Y236" t="s">
        <v>4540</v>
      </c>
      <c r="Z236" s="49" t="s">
        <v>5534</v>
      </c>
      <c r="AA236" s="51" t="s">
        <v>5535</v>
      </c>
      <c r="AB236" s="49">
        <v>11960833965</v>
      </c>
      <c r="AC236" s="49" t="s">
        <v>5536</v>
      </c>
      <c r="AD236" s="1"/>
    </row>
    <row r="237" spans="1:30" x14ac:dyDescent="0.25">
      <c r="A237" s="30">
        <v>8384</v>
      </c>
      <c r="B237" t="s">
        <v>4486</v>
      </c>
      <c r="C237" t="s">
        <v>4518</v>
      </c>
      <c r="D237" t="s">
        <v>16</v>
      </c>
      <c r="E237" s="30"/>
      <c r="F237" s="32">
        <v>1636</v>
      </c>
      <c r="G237" s="40">
        <v>0</v>
      </c>
      <c r="H237" s="22">
        <v>0</v>
      </c>
      <c r="I237" s="21">
        <v>-15</v>
      </c>
      <c r="J237" s="35">
        <f>Tabela13[[#This Row],[V.BRUTO 24]]*Tabela13[[#This Row],[% DESC.]]%</f>
        <v>-245.39999999999998</v>
      </c>
      <c r="K237" s="24">
        <f>Tabela13[[#This Row],[V.BRUTO 24]]+J237</f>
        <v>1390.6</v>
      </c>
      <c r="M237" s="79">
        <v>1789</v>
      </c>
      <c r="N237" s="80">
        <v>0</v>
      </c>
      <c r="O237" s="81">
        <v>0</v>
      </c>
      <c r="P237" s="71">
        <f>Tabela13[[#This Row],[V.BRUTO 25]]*Tabela13[[#This Row],[% DESC.25]]%</f>
        <v>-268.34999999999997</v>
      </c>
      <c r="Q237" s="56">
        <f>Tabela13[[#This Row],[V.BRUTO 25]]+P237</f>
        <v>1520.65</v>
      </c>
      <c r="R237" s="67">
        <f>Tabela13[[#This Row],[% DESC.]]+Tabela13[[#This Row],[% DIFER.]]</f>
        <v>-15</v>
      </c>
      <c r="S237" s="62">
        <f>(Tabela13[[#This Row],[V.LIQ. 25]]-Tabela13[[#This Row],[V.LIQ. 24]])/Tabela13[[#This Row],[V.LIQ. 24]]</f>
        <v>9.3520782396088159E-2</v>
      </c>
      <c r="T237" s="87">
        <f>Tabela13[[#This Row],[V.LIQ. 25]]-Tabela13[[#This Row],[V.LIQ. 24]]</f>
        <v>130.05000000000018</v>
      </c>
      <c r="U237" s="88">
        <v>0</v>
      </c>
      <c r="V237" s="60">
        <f>Tabela13[[#This Row],[V.DESC. 24]]-Tabela13[[#This Row],[V.DESC. 25]]</f>
        <v>22.949999999999989</v>
      </c>
      <c r="W237" s="20"/>
      <c r="X237" s="50"/>
      <c r="Y237" t="s">
        <v>4528</v>
      </c>
      <c r="Z237" s="49" t="s">
        <v>5537</v>
      </c>
      <c r="AA237" s="51" t="s">
        <v>5538</v>
      </c>
      <c r="AB237" s="49">
        <v>11981759285</v>
      </c>
      <c r="AC237" s="49" t="s">
        <v>5539</v>
      </c>
      <c r="AD237" s="1"/>
    </row>
    <row r="238" spans="1:30" x14ac:dyDescent="0.25">
      <c r="A238" s="30">
        <v>8528</v>
      </c>
      <c r="B238" t="s">
        <v>4487</v>
      </c>
      <c r="C238" t="s">
        <v>4518</v>
      </c>
      <c r="D238" t="s">
        <v>16</v>
      </c>
      <c r="E238" s="30"/>
      <c r="F238" s="32">
        <v>1636</v>
      </c>
      <c r="G238" s="40">
        <v>0</v>
      </c>
      <c r="H238" s="22">
        <v>0</v>
      </c>
      <c r="I238" s="21">
        <v>-9.99</v>
      </c>
      <c r="J238" s="35">
        <f>Tabela13[[#This Row],[V.BRUTO 24]]*Tabela13[[#This Row],[% DESC.]]%</f>
        <v>-163.43639999999999</v>
      </c>
      <c r="K238" s="24">
        <f>Tabela13[[#This Row],[V.BRUTO 24]]+J238</f>
        <v>1472.5636</v>
      </c>
      <c r="M238" s="79">
        <v>1789</v>
      </c>
      <c r="N238" s="80">
        <v>0</v>
      </c>
      <c r="O238" s="81">
        <v>0</v>
      </c>
      <c r="P238" s="71">
        <f>Tabela13[[#This Row],[V.BRUTO 25]]*Tabela13[[#This Row],[% DESC.25]]%</f>
        <v>-178.72110000000001</v>
      </c>
      <c r="Q238" s="56">
        <f>Tabela13[[#This Row],[V.BRUTO 25]]+P238</f>
        <v>1610.2789</v>
      </c>
      <c r="R238" s="67">
        <f>Tabela13[[#This Row],[% DESC.]]+Tabela13[[#This Row],[% DIFER.]]</f>
        <v>-9.99</v>
      </c>
      <c r="S238" s="62">
        <f>(Tabela13[[#This Row],[V.LIQ. 25]]-Tabela13[[#This Row],[V.LIQ. 24]])/Tabela13[[#This Row],[V.LIQ. 24]]</f>
        <v>9.3520782396088076E-2</v>
      </c>
      <c r="T238" s="87">
        <f>Tabela13[[#This Row],[V.LIQ. 25]]-Tabela13[[#This Row],[V.LIQ. 24]]</f>
        <v>137.71530000000007</v>
      </c>
      <c r="U238" s="88">
        <v>0</v>
      </c>
      <c r="V238" s="60">
        <f>Tabela13[[#This Row],[V.DESC. 24]]-Tabela13[[#This Row],[V.DESC. 25]]</f>
        <v>15.284700000000015</v>
      </c>
      <c r="W238" s="20"/>
      <c r="X238" s="50"/>
      <c r="Y238" t="s">
        <v>4533</v>
      </c>
      <c r="Z238" s="49" t="s">
        <v>5540</v>
      </c>
      <c r="AA238" s="51" t="s">
        <v>5541</v>
      </c>
      <c r="AB238" s="49">
        <v>11991290409</v>
      </c>
      <c r="AC238" s="49" t="s">
        <v>5542</v>
      </c>
      <c r="AD238" s="1"/>
    </row>
    <row r="239" spans="1:30" x14ac:dyDescent="0.25">
      <c r="A239" s="30">
        <v>8546</v>
      </c>
      <c r="B239" t="s">
        <v>4488</v>
      </c>
      <c r="C239" t="s">
        <v>4518</v>
      </c>
      <c r="D239" t="s">
        <v>16</v>
      </c>
      <c r="E239" s="30"/>
      <c r="F239" s="32">
        <v>1636</v>
      </c>
      <c r="G239" s="40">
        <v>0</v>
      </c>
      <c r="H239" s="22">
        <v>0</v>
      </c>
      <c r="I239" s="21">
        <v>-15</v>
      </c>
      <c r="J239" s="35">
        <f>Tabela13[[#This Row],[V.BRUTO 24]]*Tabela13[[#This Row],[% DESC.]]%</f>
        <v>-245.39999999999998</v>
      </c>
      <c r="K239" s="24">
        <f>Tabela13[[#This Row],[V.BRUTO 24]]+J239</f>
        <v>1390.6</v>
      </c>
      <c r="M239" s="79">
        <v>1789</v>
      </c>
      <c r="N239" s="80">
        <v>0</v>
      </c>
      <c r="O239" s="81">
        <v>0</v>
      </c>
      <c r="P239" s="71">
        <f>Tabela13[[#This Row],[V.BRUTO 25]]*Tabela13[[#This Row],[% DESC.25]]%</f>
        <v>-268.34999999999997</v>
      </c>
      <c r="Q239" s="56">
        <f>Tabela13[[#This Row],[V.BRUTO 25]]+P239</f>
        <v>1520.65</v>
      </c>
      <c r="R239" s="67">
        <f>Tabela13[[#This Row],[% DESC.]]+Tabela13[[#This Row],[% DIFER.]]</f>
        <v>-15</v>
      </c>
      <c r="S239" s="62">
        <f>(Tabela13[[#This Row],[V.LIQ. 25]]-Tabela13[[#This Row],[V.LIQ. 24]])/Tabela13[[#This Row],[V.LIQ. 24]]</f>
        <v>9.3520782396088159E-2</v>
      </c>
      <c r="T239" s="87">
        <f>Tabela13[[#This Row],[V.LIQ. 25]]-Tabela13[[#This Row],[V.LIQ. 24]]</f>
        <v>130.05000000000018</v>
      </c>
      <c r="U239" s="88">
        <v>0</v>
      </c>
      <c r="V239" s="60">
        <f>Tabela13[[#This Row],[V.DESC. 24]]-Tabela13[[#This Row],[V.DESC. 25]]</f>
        <v>22.949999999999989</v>
      </c>
      <c r="W239" s="20"/>
      <c r="X239" s="50"/>
      <c r="Y239" t="s">
        <v>4530</v>
      </c>
      <c r="Z239" s="49" t="s">
        <v>5543</v>
      </c>
      <c r="AA239" s="51" t="s">
        <v>5544</v>
      </c>
      <c r="AB239" s="49">
        <v>11992898627</v>
      </c>
      <c r="AC239" s="49" t="s">
        <v>5545</v>
      </c>
      <c r="AD239" s="1"/>
    </row>
    <row r="240" spans="1:30" x14ac:dyDescent="0.25">
      <c r="A240" s="30">
        <v>7898</v>
      </c>
      <c r="B240" t="s">
        <v>3474</v>
      </c>
      <c r="C240" t="s">
        <v>4518</v>
      </c>
      <c r="D240" t="s">
        <v>71</v>
      </c>
      <c r="E240" s="30"/>
      <c r="F240" s="32">
        <v>1636</v>
      </c>
      <c r="G240" s="40">
        <v>0</v>
      </c>
      <c r="H240" s="22">
        <v>0</v>
      </c>
      <c r="I240" s="21">
        <v>-5</v>
      </c>
      <c r="J240" s="35">
        <f>Tabela13[[#This Row],[V.BRUTO 24]]*Tabela13[[#This Row],[% DESC.]]%</f>
        <v>-81.800000000000011</v>
      </c>
      <c r="K240" s="24">
        <f>Tabela13[[#This Row],[V.BRUTO 24]]+J240</f>
        <v>1554.2</v>
      </c>
      <c r="M240" s="79">
        <v>1789</v>
      </c>
      <c r="N240" s="80">
        <v>0</v>
      </c>
      <c r="O240" s="81">
        <v>0</v>
      </c>
      <c r="P240" s="71">
        <f>Tabela13[[#This Row],[V.BRUTO 25]]*Tabela13[[#This Row],[% DESC.25]]%</f>
        <v>-89.45</v>
      </c>
      <c r="Q240" s="56">
        <f>Tabela13[[#This Row],[V.BRUTO 25]]+P240</f>
        <v>1699.55</v>
      </c>
      <c r="R240" s="67">
        <f>Tabela13[[#This Row],[% DESC.]]+Tabela13[[#This Row],[% DIFER.]]</f>
        <v>-5</v>
      </c>
      <c r="S240" s="62">
        <f>(Tabela13[[#This Row],[V.LIQ. 25]]-Tabela13[[#This Row],[V.LIQ. 24]])/Tabela13[[#This Row],[V.LIQ. 24]]</f>
        <v>9.3520782396087965E-2</v>
      </c>
      <c r="T240" s="87">
        <f>Tabela13[[#This Row],[V.LIQ. 25]]-Tabela13[[#This Row],[V.LIQ. 24]]</f>
        <v>145.34999999999991</v>
      </c>
      <c r="U240" s="88">
        <v>0</v>
      </c>
      <c r="V240" s="60">
        <f>Tabela13[[#This Row],[V.DESC. 24]]-Tabela13[[#This Row],[V.DESC. 25]]</f>
        <v>7.6499999999999915</v>
      </c>
      <c r="W240" s="20"/>
      <c r="X240" s="50"/>
      <c r="Y240" t="s">
        <v>4533</v>
      </c>
      <c r="Z240" s="49" t="s">
        <v>3475</v>
      </c>
      <c r="AA240" s="51" t="s">
        <v>3476</v>
      </c>
      <c r="AB240" s="49">
        <v>11982541030</v>
      </c>
      <c r="AC240" s="49" t="s">
        <v>3477</v>
      </c>
      <c r="AD240" s="1"/>
    </row>
    <row r="241" spans="1:30" x14ac:dyDescent="0.25">
      <c r="A241" s="30">
        <v>5323</v>
      </c>
      <c r="B241" t="s">
        <v>3478</v>
      </c>
      <c r="C241" t="s">
        <v>4518</v>
      </c>
      <c r="D241" t="s">
        <v>71</v>
      </c>
      <c r="E241" s="30"/>
      <c r="F241" s="32">
        <v>1636</v>
      </c>
      <c r="G241" s="40">
        <v>-100</v>
      </c>
      <c r="H241" s="22">
        <v>0</v>
      </c>
      <c r="I241" s="21">
        <v>0</v>
      </c>
      <c r="J241" s="35">
        <f>Tabela13[[#This Row],[V.BRUTO 24]]*Tabela13[[#This Row],[% DESC.]]%</f>
        <v>0</v>
      </c>
      <c r="K241" s="24">
        <f>Tabela13[[#This Row],[V.BRUTO 24]]+J241</f>
        <v>1636</v>
      </c>
      <c r="M241" s="79">
        <v>1789</v>
      </c>
      <c r="N241" s="80">
        <v>-100</v>
      </c>
      <c r="O241" s="81">
        <v>0</v>
      </c>
      <c r="P241" s="71">
        <f>Tabela13[[#This Row],[V.BRUTO 25]]*Tabela13[[#This Row],[% DESC.25]]%</f>
        <v>0</v>
      </c>
      <c r="Q241" s="56">
        <f>Tabela13[[#This Row],[V.BRUTO 25]]+P241</f>
        <v>1789</v>
      </c>
      <c r="R241" s="67">
        <f>Tabela13[[#This Row],[% DESC.]]+Tabela13[[#This Row],[% DIFER.]]</f>
        <v>0</v>
      </c>
      <c r="S241" s="62">
        <f>(Tabela13[[#This Row],[V.LIQ. 25]]-Tabela13[[#This Row],[V.LIQ. 24]])/Tabela13[[#This Row],[V.LIQ. 24]]</f>
        <v>9.352078239608802E-2</v>
      </c>
      <c r="T241" s="87">
        <f>Tabela13[[#This Row],[V.LIQ. 25]]-Tabela13[[#This Row],[V.LIQ. 24]]</f>
        <v>153</v>
      </c>
      <c r="U241" s="88">
        <v>0</v>
      </c>
      <c r="V241" s="60">
        <f>Tabela13[[#This Row],[V.DESC. 24]]-Tabela13[[#This Row],[V.DESC. 25]]</f>
        <v>0</v>
      </c>
      <c r="W241" s="20"/>
      <c r="X241" s="50"/>
      <c r="Y241" t="s">
        <v>4528</v>
      </c>
      <c r="Z241" s="49" t="s">
        <v>3479</v>
      </c>
      <c r="AA241" s="51" t="s">
        <v>3480</v>
      </c>
      <c r="AB241" s="49">
        <v>11950797870</v>
      </c>
      <c r="AC241" s="49" t="s">
        <v>5546</v>
      </c>
      <c r="AD241" s="1"/>
    </row>
    <row r="242" spans="1:30" x14ac:dyDescent="0.25">
      <c r="A242" s="30">
        <v>7874</v>
      </c>
      <c r="B242" t="s">
        <v>3486</v>
      </c>
      <c r="C242" t="s">
        <v>4518</v>
      </c>
      <c r="D242" t="s">
        <v>71</v>
      </c>
      <c r="E242" s="30"/>
      <c r="F242" s="32">
        <v>1636</v>
      </c>
      <c r="G242" s="40">
        <v>0</v>
      </c>
      <c r="H242" s="22">
        <v>0</v>
      </c>
      <c r="I242" s="21">
        <v>0</v>
      </c>
      <c r="J242" s="35">
        <f>Tabela13[[#This Row],[V.BRUTO 24]]*Tabela13[[#This Row],[% DESC.]]%</f>
        <v>0</v>
      </c>
      <c r="K242" s="24">
        <f>Tabela13[[#This Row],[V.BRUTO 24]]+J242</f>
        <v>1636</v>
      </c>
      <c r="M242" s="79">
        <v>1789</v>
      </c>
      <c r="N242" s="80">
        <v>0</v>
      </c>
      <c r="O242" s="81">
        <v>0</v>
      </c>
      <c r="P242" s="71">
        <f>Tabela13[[#This Row],[V.BRUTO 25]]*Tabela13[[#This Row],[% DESC.25]]%</f>
        <v>0</v>
      </c>
      <c r="Q242" s="56">
        <f>Tabela13[[#This Row],[V.BRUTO 25]]+P242</f>
        <v>1789</v>
      </c>
      <c r="R242" s="67">
        <f>Tabela13[[#This Row],[% DESC.]]+Tabela13[[#This Row],[% DIFER.]]</f>
        <v>0</v>
      </c>
      <c r="S242" s="62">
        <f>(Tabela13[[#This Row],[V.LIQ. 25]]-Tabela13[[#This Row],[V.LIQ. 24]])/Tabela13[[#This Row],[V.LIQ. 24]]</f>
        <v>9.352078239608802E-2</v>
      </c>
      <c r="T242" s="87">
        <f>Tabela13[[#This Row],[V.LIQ. 25]]-Tabela13[[#This Row],[V.LIQ. 24]]</f>
        <v>153</v>
      </c>
      <c r="U242" s="88">
        <v>0</v>
      </c>
      <c r="V242" s="60">
        <f>Tabela13[[#This Row],[V.DESC. 24]]-Tabela13[[#This Row],[V.DESC. 25]]</f>
        <v>0</v>
      </c>
      <c r="W242" s="20"/>
      <c r="X242" s="50"/>
      <c r="Y242" t="s">
        <v>4540</v>
      </c>
      <c r="Z242" s="49" t="s">
        <v>3487</v>
      </c>
      <c r="AA242" s="51" t="s">
        <v>3488</v>
      </c>
      <c r="AB242" s="49">
        <v>11955709073</v>
      </c>
      <c r="AC242" s="49" t="s">
        <v>3489</v>
      </c>
      <c r="AD242" s="1"/>
    </row>
    <row r="243" spans="1:30" x14ac:dyDescent="0.25">
      <c r="A243" s="30">
        <v>8450</v>
      </c>
      <c r="B243" t="s">
        <v>4489</v>
      </c>
      <c r="C243" t="s">
        <v>4518</v>
      </c>
      <c r="D243" t="s">
        <v>16</v>
      </c>
      <c r="E243" s="30"/>
      <c r="F243" s="32">
        <v>1636</v>
      </c>
      <c r="G243" s="40">
        <v>-100</v>
      </c>
      <c r="H243" s="22">
        <v>0</v>
      </c>
      <c r="I243" s="21">
        <v>0</v>
      </c>
      <c r="J243" s="35">
        <f>Tabela13[[#This Row],[V.BRUTO 24]]*Tabela13[[#This Row],[% DESC.]]%</f>
        <v>0</v>
      </c>
      <c r="K243" s="24">
        <f>Tabela13[[#This Row],[V.BRUTO 24]]+J243</f>
        <v>1636</v>
      </c>
      <c r="M243" s="79">
        <v>1789</v>
      </c>
      <c r="N243" s="80">
        <v>-100</v>
      </c>
      <c r="O243" s="81">
        <v>0</v>
      </c>
      <c r="P243" s="71">
        <f>Tabela13[[#This Row],[V.BRUTO 25]]*Tabela13[[#This Row],[% DESC.25]]%</f>
        <v>0</v>
      </c>
      <c r="Q243" s="56">
        <f>Tabela13[[#This Row],[V.BRUTO 25]]+P243</f>
        <v>1789</v>
      </c>
      <c r="R243" s="67">
        <f>Tabela13[[#This Row],[% DESC.]]+Tabela13[[#This Row],[% DIFER.]]</f>
        <v>0</v>
      </c>
      <c r="S243" s="62">
        <f>(Tabela13[[#This Row],[V.LIQ. 25]]-Tabela13[[#This Row],[V.LIQ. 24]])/Tabela13[[#This Row],[V.LIQ. 24]]</f>
        <v>9.352078239608802E-2</v>
      </c>
      <c r="T243" s="87">
        <f>Tabela13[[#This Row],[V.LIQ. 25]]-Tabela13[[#This Row],[V.LIQ. 24]]</f>
        <v>153</v>
      </c>
      <c r="U243" s="88">
        <v>0</v>
      </c>
      <c r="V243" s="60">
        <f>Tabela13[[#This Row],[V.DESC. 24]]-Tabela13[[#This Row],[V.DESC. 25]]</f>
        <v>0</v>
      </c>
      <c r="W243" s="20"/>
      <c r="X243" s="50"/>
      <c r="Y243" t="s">
        <v>4530</v>
      </c>
      <c r="Z243" s="49" t="s">
        <v>5547</v>
      </c>
      <c r="AA243" s="51" t="s">
        <v>5548</v>
      </c>
      <c r="AB243" s="49">
        <v>11971702467</v>
      </c>
      <c r="AC243" s="49" t="s">
        <v>5549</v>
      </c>
      <c r="AD243" s="1"/>
    </row>
    <row r="244" spans="1:30" x14ac:dyDescent="0.25">
      <c r="A244" s="30">
        <v>4824</v>
      </c>
      <c r="B244" t="s">
        <v>3505</v>
      </c>
      <c r="C244" t="s">
        <v>4518</v>
      </c>
      <c r="D244" t="s">
        <v>71</v>
      </c>
      <c r="E244" s="30"/>
      <c r="F244" s="32">
        <v>1636</v>
      </c>
      <c r="G244" s="40">
        <v>0</v>
      </c>
      <c r="H244" s="22">
        <v>0</v>
      </c>
      <c r="I244" s="21">
        <v>-15</v>
      </c>
      <c r="J244" s="35">
        <f>Tabela13[[#This Row],[V.BRUTO 24]]*Tabela13[[#This Row],[% DESC.]]%</f>
        <v>-245.39999999999998</v>
      </c>
      <c r="K244" s="24">
        <f>Tabela13[[#This Row],[V.BRUTO 24]]+J244</f>
        <v>1390.6</v>
      </c>
      <c r="M244" s="79">
        <v>1789</v>
      </c>
      <c r="N244" s="80">
        <v>0</v>
      </c>
      <c r="O244" s="81">
        <v>0</v>
      </c>
      <c r="P244" s="71">
        <f>Tabela13[[#This Row],[V.BRUTO 25]]*Tabela13[[#This Row],[% DESC.25]]%</f>
        <v>-268.34999999999997</v>
      </c>
      <c r="Q244" s="56">
        <f>Tabela13[[#This Row],[V.BRUTO 25]]+P244</f>
        <v>1520.65</v>
      </c>
      <c r="R244" s="67">
        <f>Tabela13[[#This Row],[% DESC.]]+Tabela13[[#This Row],[% DIFER.]]</f>
        <v>-15</v>
      </c>
      <c r="S244" s="62">
        <f>(Tabela13[[#This Row],[V.LIQ. 25]]-Tabela13[[#This Row],[V.LIQ. 24]])/Tabela13[[#This Row],[V.LIQ. 24]]</f>
        <v>9.3520782396088159E-2</v>
      </c>
      <c r="T244" s="87">
        <f>Tabela13[[#This Row],[V.LIQ. 25]]-Tabela13[[#This Row],[V.LIQ. 24]]</f>
        <v>130.05000000000018</v>
      </c>
      <c r="U244" s="88">
        <v>0</v>
      </c>
      <c r="V244" s="60">
        <f>Tabela13[[#This Row],[V.DESC. 24]]-Tabela13[[#This Row],[V.DESC. 25]]</f>
        <v>22.949999999999989</v>
      </c>
      <c r="W244" s="20"/>
      <c r="X244" s="50"/>
      <c r="Y244" t="s">
        <v>4528</v>
      </c>
      <c r="Z244" s="49" t="s">
        <v>3506</v>
      </c>
      <c r="AA244" s="51" t="s">
        <v>3507</v>
      </c>
      <c r="AB244" s="49">
        <v>11911067693</v>
      </c>
      <c r="AC244" s="49" t="s">
        <v>3508</v>
      </c>
      <c r="AD244" s="1"/>
    </row>
    <row r="245" spans="1:30" x14ac:dyDescent="0.25">
      <c r="A245" s="30">
        <v>8588</v>
      </c>
      <c r="B245" t="s">
        <v>4490</v>
      </c>
      <c r="C245" t="s">
        <v>4518</v>
      </c>
      <c r="D245" t="s">
        <v>16</v>
      </c>
      <c r="E245" s="30"/>
      <c r="F245" s="32">
        <v>1636</v>
      </c>
      <c r="G245" s="40">
        <v>0</v>
      </c>
      <c r="H245" s="22">
        <v>0</v>
      </c>
      <c r="I245" s="21">
        <v>0</v>
      </c>
      <c r="J245" s="35">
        <f>Tabela13[[#This Row],[V.BRUTO 24]]*Tabela13[[#This Row],[% DESC.]]%</f>
        <v>0</v>
      </c>
      <c r="K245" s="24">
        <f>Tabela13[[#This Row],[V.BRUTO 24]]+J245</f>
        <v>1636</v>
      </c>
      <c r="M245" s="79">
        <v>1789</v>
      </c>
      <c r="N245" s="80">
        <v>0</v>
      </c>
      <c r="O245" s="81">
        <v>0</v>
      </c>
      <c r="P245" s="71">
        <f>Tabela13[[#This Row],[V.BRUTO 25]]*Tabela13[[#This Row],[% DESC.25]]%</f>
        <v>0</v>
      </c>
      <c r="Q245" s="56">
        <f>Tabela13[[#This Row],[V.BRUTO 25]]+P245</f>
        <v>1789</v>
      </c>
      <c r="R245" s="67">
        <f>Tabela13[[#This Row],[% DESC.]]+Tabela13[[#This Row],[% DIFER.]]</f>
        <v>0</v>
      </c>
      <c r="S245" s="62">
        <f>(Tabela13[[#This Row],[V.LIQ. 25]]-Tabela13[[#This Row],[V.LIQ. 24]])/Tabela13[[#This Row],[V.LIQ. 24]]</f>
        <v>9.352078239608802E-2</v>
      </c>
      <c r="T245" s="87">
        <f>Tabela13[[#This Row],[V.LIQ. 25]]-Tabela13[[#This Row],[V.LIQ. 24]]</f>
        <v>153</v>
      </c>
      <c r="U245" s="88">
        <v>0</v>
      </c>
      <c r="V245" s="60">
        <f>Tabela13[[#This Row],[V.DESC. 24]]-Tabela13[[#This Row],[V.DESC. 25]]</f>
        <v>0</v>
      </c>
      <c r="W245" s="20"/>
      <c r="X245" s="50"/>
      <c r="Y245" t="s">
        <v>4533</v>
      </c>
      <c r="Z245" s="49" t="s">
        <v>5550</v>
      </c>
      <c r="AA245" s="51" t="s">
        <v>5551</v>
      </c>
      <c r="AB245" s="49">
        <v>11982632316</v>
      </c>
      <c r="AC245" s="49" t="s">
        <v>5552</v>
      </c>
      <c r="AD245" s="1"/>
    </row>
    <row r="246" spans="1:30" x14ac:dyDescent="0.25">
      <c r="A246" s="30">
        <v>4196</v>
      </c>
      <c r="B246" t="s">
        <v>3444</v>
      </c>
      <c r="C246" t="s">
        <v>4518</v>
      </c>
      <c r="D246" t="s">
        <v>71</v>
      </c>
      <c r="E246" s="30"/>
      <c r="F246" s="32">
        <v>1636</v>
      </c>
      <c r="G246" s="40">
        <v>0</v>
      </c>
      <c r="H246" s="22">
        <v>0</v>
      </c>
      <c r="I246" s="21">
        <v>-20</v>
      </c>
      <c r="J246" s="35">
        <f>Tabela13[[#This Row],[V.BRUTO 24]]*Tabela13[[#This Row],[% DESC.]]%</f>
        <v>-327.20000000000005</v>
      </c>
      <c r="K246" s="24">
        <f>Tabela13[[#This Row],[V.BRUTO 24]]+J246</f>
        <v>1308.8</v>
      </c>
      <c r="M246" s="79">
        <v>1789</v>
      </c>
      <c r="N246" s="80">
        <v>0</v>
      </c>
      <c r="O246" s="81">
        <v>0</v>
      </c>
      <c r="P246" s="71">
        <f>Tabela13[[#This Row],[V.BRUTO 25]]*Tabela13[[#This Row],[% DESC.25]]%</f>
        <v>-357.8</v>
      </c>
      <c r="Q246" s="56">
        <f>Tabela13[[#This Row],[V.BRUTO 25]]+P246</f>
        <v>1431.2</v>
      </c>
      <c r="R246" s="67">
        <f>Tabela13[[#This Row],[% DESC.]]+Tabela13[[#This Row],[% DIFER.]]</f>
        <v>-20</v>
      </c>
      <c r="S246" s="62">
        <f>(Tabela13[[#This Row],[V.LIQ. 25]]-Tabela13[[#This Row],[V.LIQ. 24]])/Tabela13[[#This Row],[V.LIQ. 24]]</f>
        <v>9.352078239608809E-2</v>
      </c>
      <c r="T246" s="87">
        <f>Tabela13[[#This Row],[V.LIQ. 25]]-Tabela13[[#This Row],[V.LIQ. 24]]</f>
        <v>122.40000000000009</v>
      </c>
      <c r="U246" s="88">
        <v>0</v>
      </c>
      <c r="V246" s="60">
        <f>Tabela13[[#This Row],[V.DESC. 24]]-Tabela13[[#This Row],[V.DESC. 25]]</f>
        <v>30.599999999999966</v>
      </c>
      <c r="W246" s="20"/>
      <c r="X246" s="50"/>
      <c r="Y246" t="s">
        <v>4538</v>
      </c>
      <c r="Z246" s="49" t="s">
        <v>540</v>
      </c>
      <c r="AA246" s="51" t="s">
        <v>541</v>
      </c>
      <c r="AB246" s="49">
        <v>11949077562</v>
      </c>
      <c r="AC246" s="49" t="s">
        <v>542</v>
      </c>
      <c r="AD246" s="1"/>
    </row>
    <row r="247" spans="1:30" x14ac:dyDescent="0.25">
      <c r="A247" s="30">
        <v>7543</v>
      </c>
      <c r="B247" t="s">
        <v>319</v>
      </c>
      <c r="C247" t="s">
        <v>618</v>
      </c>
      <c r="D247" t="s">
        <v>71</v>
      </c>
      <c r="E247" s="30"/>
      <c r="F247" s="32">
        <v>1196</v>
      </c>
      <c r="G247" s="40">
        <v>0</v>
      </c>
      <c r="H247" s="22">
        <v>0</v>
      </c>
      <c r="I247" s="21">
        <v>-10</v>
      </c>
      <c r="J247" s="35">
        <f>Tabela13[[#This Row],[V.BRUTO 24]]*Tabela13[[#This Row],[% DESC.]]%</f>
        <v>-119.60000000000001</v>
      </c>
      <c r="K247" s="24">
        <f>Tabela13[[#This Row],[V.BRUTO 24]]+J247</f>
        <v>1076.4000000000001</v>
      </c>
      <c r="M247" s="79">
        <v>1317</v>
      </c>
      <c r="N247" s="80">
        <v>0</v>
      </c>
      <c r="O247" s="81">
        <v>0</v>
      </c>
      <c r="P247" s="71">
        <f>Tabela13[[#This Row],[V.BRUTO 25]]*Tabela13[[#This Row],[% DESC.25]]%</f>
        <v>-131.70000000000002</v>
      </c>
      <c r="Q247" s="56">
        <f>Tabela13[[#This Row],[V.BRUTO 25]]+P247</f>
        <v>1185.3</v>
      </c>
      <c r="R247" s="67">
        <f>Tabela13[[#This Row],[% DESC.]]+Tabela13[[#This Row],[% DIFER.]]</f>
        <v>-10</v>
      </c>
      <c r="S247" s="64">
        <f>(Tabela13[[#This Row],[V.LIQ. 25]]-Tabela13[[#This Row],[V.LIQ. 24]])/Tabela13[[#This Row],[V.LIQ. 24]]</f>
        <v>0.10117056856187277</v>
      </c>
      <c r="T247" s="87">
        <f>Tabela13[[#This Row],[V.LIQ. 25]]-Tabela13[[#This Row],[V.LIQ. 24]]</f>
        <v>108.89999999999986</v>
      </c>
      <c r="U247" s="88">
        <v>0</v>
      </c>
      <c r="V247" s="60">
        <f>Tabela13[[#This Row],[V.DESC. 24]]-Tabela13[[#This Row],[V.DESC. 25]]</f>
        <v>12.100000000000009</v>
      </c>
      <c r="W247" s="20"/>
      <c r="X247" s="50"/>
      <c r="Y247" t="s">
        <v>4532</v>
      </c>
      <c r="Z247" s="49" t="s">
        <v>320</v>
      </c>
      <c r="AA247" s="51" t="s">
        <v>321</v>
      </c>
      <c r="AB247" s="49">
        <v>11983633723</v>
      </c>
      <c r="AC247" s="49" t="s">
        <v>322</v>
      </c>
      <c r="AD247" s="1"/>
    </row>
    <row r="248" spans="1:30" x14ac:dyDescent="0.25">
      <c r="A248" s="30">
        <v>7518</v>
      </c>
      <c r="B248" t="s">
        <v>323</v>
      </c>
      <c r="C248" t="s">
        <v>618</v>
      </c>
      <c r="D248" t="s">
        <v>71</v>
      </c>
      <c r="E248" s="30"/>
      <c r="F248" s="32">
        <v>1196</v>
      </c>
      <c r="G248" s="40">
        <v>-50</v>
      </c>
      <c r="H248" s="22">
        <v>0</v>
      </c>
      <c r="I248" s="21">
        <v>0</v>
      </c>
      <c r="J248" s="35">
        <f>Tabela13[[#This Row],[V.BRUTO 24]]*Tabela13[[#This Row],[% DESC.]]%</f>
        <v>0</v>
      </c>
      <c r="K248" s="24">
        <f>Tabela13[[#This Row],[V.BRUTO 24]]+J248</f>
        <v>1196</v>
      </c>
      <c r="M248" s="79">
        <v>1317</v>
      </c>
      <c r="N248" s="80">
        <v>-50</v>
      </c>
      <c r="O248" s="81">
        <v>0</v>
      </c>
      <c r="P248" s="71">
        <f>Tabela13[[#This Row],[V.BRUTO 25]]*Tabela13[[#This Row],[% DESC.25]]%</f>
        <v>0</v>
      </c>
      <c r="Q248" s="56">
        <f>Tabela13[[#This Row],[V.BRUTO 25]]+P248</f>
        <v>1317</v>
      </c>
      <c r="R248" s="67">
        <f>Tabela13[[#This Row],[% DESC.]]+Tabela13[[#This Row],[% DIFER.]]</f>
        <v>0</v>
      </c>
      <c r="S248" s="64">
        <f>(Tabela13[[#This Row],[V.LIQ. 25]]-Tabela13[[#This Row],[V.LIQ. 24]])/Tabela13[[#This Row],[V.LIQ. 24]]</f>
        <v>0.10117056856187291</v>
      </c>
      <c r="T248" s="87">
        <f>Tabela13[[#This Row],[V.LIQ. 25]]-Tabela13[[#This Row],[V.LIQ. 24]]</f>
        <v>121</v>
      </c>
      <c r="U248" s="88">
        <v>0</v>
      </c>
      <c r="V248" s="60">
        <f>Tabela13[[#This Row],[V.DESC. 24]]-Tabela13[[#This Row],[V.DESC. 25]]</f>
        <v>0</v>
      </c>
      <c r="W248" s="20"/>
      <c r="X248" s="50"/>
      <c r="Y248" t="s">
        <v>4530</v>
      </c>
      <c r="Z248" s="49" t="s">
        <v>26</v>
      </c>
      <c r="AA248" s="51" t="s">
        <v>27</v>
      </c>
      <c r="AB248" s="49">
        <v>11960912551</v>
      </c>
      <c r="AC248" s="49" t="s">
        <v>28</v>
      </c>
      <c r="AD248" s="1"/>
    </row>
    <row r="249" spans="1:30" x14ac:dyDescent="0.25">
      <c r="A249" s="30">
        <v>8276</v>
      </c>
      <c r="B249" t="s">
        <v>4222</v>
      </c>
      <c r="C249" t="s">
        <v>618</v>
      </c>
      <c r="D249" t="s">
        <v>16</v>
      </c>
      <c r="E249" s="30"/>
      <c r="F249" s="32">
        <v>1196</v>
      </c>
      <c r="G249" s="40">
        <v>0</v>
      </c>
      <c r="H249" s="22">
        <v>0</v>
      </c>
      <c r="I249" s="21">
        <v>0</v>
      </c>
      <c r="J249" s="35">
        <f>Tabela13[[#This Row],[V.BRUTO 24]]*Tabela13[[#This Row],[% DESC.]]%</f>
        <v>0</v>
      </c>
      <c r="K249" s="24">
        <f>Tabela13[[#This Row],[V.BRUTO 24]]+J249</f>
        <v>1196</v>
      </c>
      <c r="M249" s="79">
        <v>1317</v>
      </c>
      <c r="N249" s="80">
        <v>0</v>
      </c>
      <c r="O249" s="81">
        <v>0</v>
      </c>
      <c r="P249" s="71">
        <f>Tabela13[[#This Row],[V.BRUTO 25]]*Tabela13[[#This Row],[% DESC.25]]%</f>
        <v>0</v>
      </c>
      <c r="Q249" s="56">
        <f>Tabela13[[#This Row],[V.BRUTO 25]]+P249</f>
        <v>1317</v>
      </c>
      <c r="R249" s="67">
        <f>Tabela13[[#This Row],[% DESC.]]+Tabela13[[#This Row],[% DIFER.]]</f>
        <v>0</v>
      </c>
      <c r="S249" s="64">
        <f>(Tabela13[[#This Row],[V.LIQ. 25]]-Tabela13[[#This Row],[V.LIQ. 24]])/Tabela13[[#This Row],[V.LIQ. 24]]</f>
        <v>0.10117056856187291</v>
      </c>
      <c r="T249" s="87">
        <f>Tabela13[[#This Row],[V.LIQ. 25]]-Tabela13[[#This Row],[V.LIQ. 24]]</f>
        <v>121</v>
      </c>
      <c r="U249" s="88">
        <v>0</v>
      </c>
      <c r="V249" s="60">
        <f>Tabela13[[#This Row],[V.DESC. 24]]-Tabela13[[#This Row],[V.DESC. 25]]</f>
        <v>0</v>
      </c>
      <c r="W249" s="20"/>
      <c r="X249" s="50"/>
      <c r="Y249" t="s">
        <v>4528</v>
      </c>
      <c r="Z249" s="49" t="s">
        <v>4826</v>
      </c>
      <c r="AA249" s="51" t="s">
        <v>4827</v>
      </c>
      <c r="AB249" s="49">
        <v>11992197914</v>
      </c>
      <c r="AC249" s="49" t="s">
        <v>4828</v>
      </c>
      <c r="AD249" s="1"/>
    </row>
    <row r="250" spans="1:30" x14ac:dyDescent="0.25">
      <c r="A250" s="30">
        <v>7572</v>
      </c>
      <c r="B250" t="s">
        <v>324</v>
      </c>
      <c r="C250" t="s">
        <v>618</v>
      </c>
      <c r="D250" t="s">
        <v>71</v>
      </c>
      <c r="E250" s="30"/>
      <c r="F250" s="32">
        <v>1196</v>
      </c>
      <c r="G250" s="40">
        <v>0</v>
      </c>
      <c r="H250" s="22">
        <v>0</v>
      </c>
      <c r="I250" s="21">
        <v>-5</v>
      </c>
      <c r="J250" s="35">
        <f>Tabela13[[#This Row],[V.BRUTO 24]]*Tabela13[[#This Row],[% DESC.]]%</f>
        <v>-59.800000000000004</v>
      </c>
      <c r="K250" s="24">
        <f>Tabela13[[#This Row],[V.BRUTO 24]]+J250</f>
        <v>1136.2</v>
      </c>
      <c r="M250" s="79">
        <v>1317</v>
      </c>
      <c r="N250" s="80">
        <v>0</v>
      </c>
      <c r="O250" s="81">
        <v>0</v>
      </c>
      <c r="P250" s="71">
        <f>Tabela13[[#This Row],[V.BRUTO 25]]*Tabela13[[#This Row],[% DESC.25]]%</f>
        <v>-65.850000000000009</v>
      </c>
      <c r="Q250" s="56">
        <f>Tabela13[[#This Row],[V.BRUTO 25]]+P250</f>
        <v>1251.1500000000001</v>
      </c>
      <c r="R250" s="67">
        <f>Tabela13[[#This Row],[% DESC.]]+Tabela13[[#This Row],[% DIFER.]]</f>
        <v>-5</v>
      </c>
      <c r="S250" s="64">
        <f>(Tabela13[[#This Row],[V.LIQ. 25]]-Tabela13[[#This Row],[V.LIQ. 24]])/Tabela13[[#This Row],[V.LIQ. 24]]</f>
        <v>0.10117056856187294</v>
      </c>
      <c r="T250" s="87">
        <f>Tabela13[[#This Row],[V.LIQ. 25]]-Tabela13[[#This Row],[V.LIQ. 24]]</f>
        <v>114.95000000000005</v>
      </c>
      <c r="U250" s="88">
        <v>0</v>
      </c>
      <c r="V250" s="60">
        <f>Tabela13[[#This Row],[V.DESC. 24]]-Tabela13[[#This Row],[V.DESC. 25]]</f>
        <v>6.0500000000000043</v>
      </c>
      <c r="W250" s="20"/>
      <c r="X250" s="50"/>
      <c r="Y250" t="s">
        <v>4532</v>
      </c>
      <c r="Z250" s="49" t="s">
        <v>325</v>
      </c>
      <c r="AA250" s="51" t="s">
        <v>326</v>
      </c>
      <c r="AB250" s="49">
        <v>11984164068</v>
      </c>
      <c r="AC250" s="49" t="s">
        <v>327</v>
      </c>
      <c r="AD250" s="1"/>
    </row>
    <row r="251" spans="1:30" x14ac:dyDescent="0.25">
      <c r="A251" s="30">
        <v>7279</v>
      </c>
      <c r="B251" t="s">
        <v>4223</v>
      </c>
      <c r="C251" t="s">
        <v>618</v>
      </c>
      <c r="D251" t="s">
        <v>71</v>
      </c>
      <c r="E251" s="30"/>
      <c r="F251" s="32">
        <v>1196</v>
      </c>
      <c r="G251" s="40">
        <v>0</v>
      </c>
      <c r="H251" s="22">
        <v>0</v>
      </c>
      <c r="I251" s="21">
        <v>-10</v>
      </c>
      <c r="J251" s="35">
        <f>Tabela13[[#This Row],[V.BRUTO 24]]*Tabela13[[#This Row],[% DESC.]]%</f>
        <v>-119.60000000000001</v>
      </c>
      <c r="K251" s="24">
        <f>Tabela13[[#This Row],[V.BRUTO 24]]+J251</f>
        <v>1076.4000000000001</v>
      </c>
      <c r="M251" s="79">
        <v>1317</v>
      </c>
      <c r="N251" s="80">
        <v>0</v>
      </c>
      <c r="O251" s="81">
        <v>0</v>
      </c>
      <c r="P251" s="71">
        <f>Tabela13[[#This Row],[V.BRUTO 25]]*Tabela13[[#This Row],[% DESC.25]]%</f>
        <v>-131.70000000000002</v>
      </c>
      <c r="Q251" s="56">
        <f>Tabela13[[#This Row],[V.BRUTO 25]]+P251</f>
        <v>1185.3</v>
      </c>
      <c r="R251" s="67">
        <f>Tabela13[[#This Row],[% DESC.]]+Tabela13[[#This Row],[% DIFER.]]</f>
        <v>-10</v>
      </c>
      <c r="S251" s="64">
        <f>(Tabela13[[#This Row],[V.LIQ. 25]]-Tabela13[[#This Row],[V.LIQ. 24]])/Tabela13[[#This Row],[V.LIQ. 24]]</f>
        <v>0.10117056856187277</v>
      </c>
      <c r="T251" s="87">
        <f>Tabela13[[#This Row],[V.LIQ. 25]]-Tabela13[[#This Row],[V.LIQ. 24]]</f>
        <v>108.89999999999986</v>
      </c>
      <c r="U251" s="88">
        <v>0</v>
      </c>
      <c r="V251" s="60">
        <f>Tabela13[[#This Row],[V.DESC. 24]]-Tabela13[[#This Row],[V.DESC. 25]]</f>
        <v>12.100000000000009</v>
      </c>
      <c r="W251" s="20"/>
      <c r="X251" s="50"/>
      <c r="Y251" t="s">
        <v>4528</v>
      </c>
      <c r="Z251" s="49" t="s">
        <v>328</v>
      </c>
      <c r="AA251" s="51" t="s">
        <v>329</v>
      </c>
      <c r="AB251" s="49">
        <v>11965439132</v>
      </c>
      <c r="AC251" s="49" t="s">
        <v>330</v>
      </c>
      <c r="AD251" s="1"/>
    </row>
    <row r="252" spans="1:30" x14ac:dyDescent="0.25">
      <c r="A252" s="30">
        <v>7674</v>
      </c>
      <c r="B252" t="s">
        <v>331</v>
      </c>
      <c r="C252" t="s">
        <v>618</v>
      </c>
      <c r="D252" t="s">
        <v>71</v>
      </c>
      <c r="E252" s="30"/>
      <c r="F252" s="32">
        <v>1196</v>
      </c>
      <c r="G252" s="40">
        <v>0</v>
      </c>
      <c r="H252" s="22">
        <v>0</v>
      </c>
      <c r="I252" s="21">
        <v>-10</v>
      </c>
      <c r="J252" s="35">
        <f>Tabela13[[#This Row],[V.BRUTO 24]]*Tabela13[[#This Row],[% DESC.]]%</f>
        <v>-119.60000000000001</v>
      </c>
      <c r="K252" s="24">
        <f>Tabela13[[#This Row],[V.BRUTO 24]]+J252</f>
        <v>1076.4000000000001</v>
      </c>
      <c r="M252" s="79">
        <v>1317</v>
      </c>
      <c r="N252" s="80">
        <v>0</v>
      </c>
      <c r="O252" s="81">
        <v>0</v>
      </c>
      <c r="P252" s="71">
        <f>Tabela13[[#This Row],[V.BRUTO 25]]*Tabela13[[#This Row],[% DESC.25]]%</f>
        <v>-131.70000000000002</v>
      </c>
      <c r="Q252" s="56">
        <f>Tabela13[[#This Row],[V.BRUTO 25]]+P252</f>
        <v>1185.3</v>
      </c>
      <c r="R252" s="67">
        <f>Tabela13[[#This Row],[% DESC.]]+Tabela13[[#This Row],[% DIFER.]]</f>
        <v>-10</v>
      </c>
      <c r="S252" s="64">
        <f>(Tabela13[[#This Row],[V.LIQ. 25]]-Tabela13[[#This Row],[V.LIQ. 24]])/Tabela13[[#This Row],[V.LIQ. 24]]</f>
        <v>0.10117056856187277</v>
      </c>
      <c r="T252" s="87">
        <f>Tabela13[[#This Row],[V.LIQ. 25]]-Tabela13[[#This Row],[V.LIQ. 24]]</f>
        <v>108.89999999999986</v>
      </c>
      <c r="U252" s="88">
        <v>0</v>
      </c>
      <c r="V252" s="60">
        <f>Tabela13[[#This Row],[V.DESC. 24]]-Tabela13[[#This Row],[V.DESC. 25]]</f>
        <v>12.100000000000009</v>
      </c>
      <c r="W252" s="20"/>
      <c r="X252" s="50"/>
      <c r="Y252" t="s">
        <v>4531</v>
      </c>
      <c r="Z252" s="49" t="s">
        <v>332</v>
      </c>
      <c r="AA252" s="51" t="s">
        <v>333</v>
      </c>
      <c r="AB252" s="49">
        <v>11992207837</v>
      </c>
      <c r="AC252" s="49" t="s">
        <v>334</v>
      </c>
      <c r="AD252" s="1"/>
    </row>
    <row r="253" spans="1:30" x14ac:dyDescent="0.25">
      <c r="A253" s="30">
        <v>8067</v>
      </c>
      <c r="B253" t="s">
        <v>339</v>
      </c>
      <c r="C253" t="s">
        <v>618</v>
      </c>
      <c r="D253" t="s">
        <v>71</v>
      </c>
      <c r="E253" s="30"/>
      <c r="F253" s="32">
        <v>1196</v>
      </c>
      <c r="G253" s="40">
        <v>0</v>
      </c>
      <c r="H253" s="22">
        <v>0</v>
      </c>
      <c r="I253" s="21">
        <v>-12.5</v>
      </c>
      <c r="J253" s="35">
        <f>Tabela13[[#This Row],[V.BRUTO 24]]*Tabela13[[#This Row],[% DESC.]]%</f>
        <v>-149.5</v>
      </c>
      <c r="K253" s="24">
        <f>Tabela13[[#This Row],[V.BRUTO 24]]+J253</f>
        <v>1046.5</v>
      </c>
      <c r="M253" s="79">
        <v>1317</v>
      </c>
      <c r="N253" s="80">
        <v>0</v>
      </c>
      <c r="O253" s="81">
        <v>0</v>
      </c>
      <c r="P253" s="71">
        <f>Tabela13[[#This Row],[V.BRUTO 25]]*Tabela13[[#This Row],[% DESC.25]]%</f>
        <v>-164.625</v>
      </c>
      <c r="Q253" s="56">
        <f>Tabela13[[#This Row],[V.BRUTO 25]]+P253</f>
        <v>1152.375</v>
      </c>
      <c r="R253" s="67">
        <f>Tabela13[[#This Row],[% DESC.]]+Tabela13[[#This Row],[% DIFER.]]</f>
        <v>-12.5</v>
      </c>
      <c r="S253" s="64">
        <f>(Tabela13[[#This Row],[V.LIQ. 25]]-Tabela13[[#This Row],[V.LIQ. 24]])/Tabela13[[#This Row],[V.LIQ. 24]]</f>
        <v>0.10117056856187291</v>
      </c>
      <c r="T253" s="87">
        <f>Tabela13[[#This Row],[V.LIQ. 25]]-Tabela13[[#This Row],[V.LIQ. 24]]</f>
        <v>105.875</v>
      </c>
      <c r="U253" s="88">
        <v>0</v>
      </c>
      <c r="V253" s="60">
        <f>Tabela13[[#This Row],[V.DESC. 24]]-Tabela13[[#This Row],[V.DESC. 25]]</f>
        <v>15.125</v>
      </c>
      <c r="W253" s="20"/>
      <c r="X253" s="50"/>
      <c r="Y253" t="s">
        <v>4531</v>
      </c>
      <c r="Z253" s="49" t="s">
        <v>340</v>
      </c>
      <c r="AA253" s="51" t="s">
        <v>341</v>
      </c>
      <c r="AB253" s="49">
        <v>11983639737</v>
      </c>
      <c r="AC253" s="49" t="s">
        <v>342</v>
      </c>
      <c r="AD253" s="1"/>
    </row>
    <row r="254" spans="1:30" x14ac:dyDescent="0.25">
      <c r="A254" s="30">
        <v>7352</v>
      </c>
      <c r="B254" t="s">
        <v>350</v>
      </c>
      <c r="C254" t="s">
        <v>618</v>
      </c>
      <c r="D254" t="s">
        <v>71</v>
      </c>
      <c r="E254" s="30"/>
      <c r="F254" s="32">
        <v>1196</v>
      </c>
      <c r="G254" s="40">
        <v>0</v>
      </c>
      <c r="H254" s="22">
        <v>0</v>
      </c>
      <c r="I254" s="21">
        <v>0</v>
      </c>
      <c r="J254" s="35">
        <f>Tabela13[[#This Row],[V.BRUTO 24]]*Tabela13[[#This Row],[% DESC.]]%</f>
        <v>0</v>
      </c>
      <c r="K254" s="24">
        <f>Tabela13[[#This Row],[V.BRUTO 24]]+J254</f>
        <v>1196</v>
      </c>
      <c r="M254" s="79">
        <v>1317</v>
      </c>
      <c r="N254" s="80">
        <v>0</v>
      </c>
      <c r="O254" s="81">
        <v>0</v>
      </c>
      <c r="P254" s="71">
        <f>Tabela13[[#This Row],[V.BRUTO 25]]*Tabela13[[#This Row],[% DESC.25]]%</f>
        <v>0</v>
      </c>
      <c r="Q254" s="56">
        <f>Tabela13[[#This Row],[V.BRUTO 25]]+P254</f>
        <v>1317</v>
      </c>
      <c r="R254" s="67">
        <f>Tabela13[[#This Row],[% DESC.]]+Tabela13[[#This Row],[% DIFER.]]</f>
        <v>0</v>
      </c>
      <c r="S254" s="64">
        <f>(Tabela13[[#This Row],[V.LIQ. 25]]-Tabela13[[#This Row],[V.LIQ. 24]])/Tabela13[[#This Row],[V.LIQ. 24]]</f>
        <v>0.10117056856187291</v>
      </c>
      <c r="T254" s="87">
        <f>Tabela13[[#This Row],[V.LIQ. 25]]-Tabela13[[#This Row],[V.LIQ. 24]]</f>
        <v>121</v>
      </c>
      <c r="U254" s="88">
        <v>0</v>
      </c>
      <c r="V254" s="60">
        <f>Tabela13[[#This Row],[V.DESC. 24]]-Tabela13[[#This Row],[V.DESC. 25]]</f>
        <v>0</v>
      </c>
      <c r="W254" s="20">
        <v>2392</v>
      </c>
      <c r="X254" s="50" t="s">
        <v>4546</v>
      </c>
      <c r="Y254" t="s">
        <v>4531</v>
      </c>
      <c r="Z254" s="49" t="s">
        <v>351</v>
      </c>
      <c r="AA254" s="51" t="s">
        <v>352</v>
      </c>
      <c r="AB254" s="49">
        <v>11957752664</v>
      </c>
      <c r="AC254" s="49" t="s">
        <v>353</v>
      </c>
      <c r="AD254" s="1"/>
    </row>
    <row r="255" spans="1:30" x14ac:dyDescent="0.25">
      <c r="A255" s="30">
        <v>8524</v>
      </c>
      <c r="B255" t="s">
        <v>4224</v>
      </c>
      <c r="C255" t="s">
        <v>618</v>
      </c>
      <c r="D255" t="s">
        <v>16</v>
      </c>
      <c r="E255" s="30"/>
      <c r="F255" s="32">
        <v>1196</v>
      </c>
      <c r="G255" s="40">
        <v>0</v>
      </c>
      <c r="H255" s="22">
        <v>0</v>
      </c>
      <c r="I255" s="21">
        <v>0</v>
      </c>
      <c r="J255" s="35">
        <f>Tabela13[[#This Row],[V.BRUTO 24]]*Tabela13[[#This Row],[% DESC.]]%</f>
        <v>0</v>
      </c>
      <c r="K255" s="24">
        <f>Tabela13[[#This Row],[V.BRUTO 24]]+J255</f>
        <v>1196</v>
      </c>
      <c r="M255" s="79">
        <v>1317</v>
      </c>
      <c r="N255" s="80">
        <v>0</v>
      </c>
      <c r="O255" s="81">
        <v>0</v>
      </c>
      <c r="P255" s="71">
        <f>Tabela13[[#This Row],[V.BRUTO 25]]*Tabela13[[#This Row],[% DESC.25]]%</f>
        <v>0</v>
      </c>
      <c r="Q255" s="56">
        <f>Tabela13[[#This Row],[V.BRUTO 25]]+P255</f>
        <v>1317</v>
      </c>
      <c r="R255" s="67">
        <f>Tabela13[[#This Row],[% DESC.]]+Tabela13[[#This Row],[% DIFER.]]</f>
        <v>0</v>
      </c>
      <c r="S255" s="64">
        <f>(Tabela13[[#This Row],[V.LIQ. 25]]-Tabela13[[#This Row],[V.LIQ. 24]])/Tabela13[[#This Row],[V.LIQ. 24]]</f>
        <v>0.10117056856187291</v>
      </c>
      <c r="T255" s="87">
        <f>Tabela13[[#This Row],[V.LIQ. 25]]-Tabela13[[#This Row],[V.LIQ. 24]]</f>
        <v>121</v>
      </c>
      <c r="U255" s="88">
        <v>0</v>
      </c>
      <c r="V255" s="60">
        <f>Tabela13[[#This Row],[V.DESC. 24]]-Tabela13[[#This Row],[V.DESC. 25]]</f>
        <v>0</v>
      </c>
      <c r="W255" s="20"/>
      <c r="X255" s="50"/>
      <c r="Y255" t="s">
        <v>4531</v>
      </c>
      <c r="Z255" s="49" t="s">
        <v>4829</v>
      </c>
      <c r="AA255" s="51" t="s">
        <v>4830</v>
      </c>
      <c r="AB255" s="49">
        <v>11976119232</v>
      </c>
      <c r="AC255" s="49" t="s">
        <v>4831</v>
      </c>
      <c r="AD255" s="1"/>
    </row>
    <row r="256" spans="1:30" x14ac:dyDescent="0.25">
      <c r="A256" s="30">
        <v>7608</v>
      </c>
      <c r="B256" t="s">
        <v>354</v>
      </c>
      <c r="C256" t="s">
        <v>618</v>
      </c>
      <c r="D256" t="s">
        <v>71</v>
      </c>
      <c r="E256" s="30"/>
      <c r="F256" s="32">
        <v>1196</v>
      </c>
      <c r="G256" s="40">
        <v>0</v>
      </c>
      <c r="H256" s="22">
        <v>0</v>
      </c>
      <c r="I256" s="21">
        <v>-10</v>
      </c>
      <c r="J256" s="35">
        <f>Tabela13[[#This Row],[V.BRUTO 24]]*Tabela13[[#This Row],[% DESC.]]%</f>
        <v>-119.60000000000001</v>
      </c>
      <c r="K256" s="24">
        <f>Tabela13[[#This Row],[V.BRUTO 24]]+J256</f>
        <v>1076.4000000000001</v>
      </c>
      <c r="M256" s="79">
        <v>1317</v>
      </c>
      <c r="N256" s="80">
        <v>0</v>
      </c>
      <c r="O256" s="81">
        <v>0</v>
      </c>
      <c r="P256" s="71">
        <f>Tabela13[[#This Row],[V.BRUTO 25]]*Tabela13[[#This Row],[% DESC.25]]%</f>
        <v>-131.70000000000002</v>
      </c>
      <c r="Q256" s="56">
        <f>Tabela13[[#This Row],[V.BRUTO 25]]+P256</f>
        <v>1185.3</v>
      </c>
      <c r="R256" s="67">
        <f>Tabela13[[#This Row],[% DESC.]]+Tabela13[[#This Row],[% DIFER.]]</f>
        <v>-10</v>
      </c>
      <c r="S256" s="64">
        <f>(Tabela13[[#This Row],[V.LIQ. 25]]-Tabela13[[#This Row],[V.LIQ. 24]])/Tabela13[[#This Row],[V.LIQ. 24]]</f>
        <v>0.10117056856187277</v>
      </c>
      <c r="T256" s="87">
        <f>Tabela13[[#This Row],[V.LIQ. 25]]-Tabela13[[#This Row],[V.LIQ. 24]]</f>
        <v>108.89999999999986</v>
      </c>
      <c r="U256" s="88">
        <v>0</v>
      </c>
      <c r="V256" s="60">
        <f>Tabela13[[#This Row],[V.DESC. 24]]-Tabela13[[#This Row],[V.DESC. 25]]</f>
        <v>12.100000000000009</v>
      </c>
      <c r="W256" s="20"/>
      <c r="X256" s="50"/>
      <c r="Y256" t="s">
        <v>4532</v>
      </c>
      <c r="Z256" s="49" t="s">
        <v>355</v>
      </c>
      <c r="AA256" s="51" t="s">
        <v>356</v>
      </c>
      <c r="AB256" s="49">
        <v>11973569192</v>
      </c>
      <c r="AC256" s="49" t="s">
        <v>357</v>
      </c>
      <c r="AD256" s="1"/>
    </row>
    <row r="257" spans="1:30" x14ac:dyDescent="0.25">
      <c r="A257" s="30">
        <v>7918</v>
      </c>
      <c r="B257" t="s">
        <v>571</v>
      </c>
      <c r="C257" t="s">
        <v>618</v>
      </c>
      <c r="D257" t="s">
        <v>71</v>
      </c>
      <c r="E257" s="30"/>
      <c r="F257" s="32">
        <v>1196</v>
      </c>
      <c r="G257" s="40">
        <v>0</v>
      </c>
      <c r="H257" s="22">
        <v>0</v>
      </c>
      <c r="I257" s="21">
        <v>-10</v>
      </c>
      <c r="J257" s="35">
        <f>Tabela13[[#This Row],[V.BRUTO 24]]*Tabela13[[#This Row],[% DESC.]]%</f>
        <v>-119.60000000000001</v>
      </c>
      <c r="K257" s="24">
        <f>Tabela13[[#This Row],[V.BRUTO 24]]+J257</f>
        <v>1076.4000000000001</v>
      </c>
      <c r="M257" s="79">
        <v>1317</v>
      </c>
      <c r="N257" s="80">
        <v>0</v>
      </c>
      <c r="O257" s="81">
        <v>0</v>
      </c>
      <c r="P257" s="71">
        <f>Tabela13[[#This Row],[V.BRUTO 25]]*Tabela13[[#This Row],[% DESC.25]]%</f>
        <v>-131.70000000000002</v>
      </c>
      <c r="Q257" s="56">
        <f>Tabela13[[#This Row],[V.BRUTO 25]]+P257</f>
        <v>1185.3</v>
      </c>
      <c r="R257" s="67">
        <f>Tabela13[[#This Row],[% DESC.]]+Tabela13[[#This Row],[% DIFER.]]</f>
        <v>-10</v>
      </c>
      <c r="S257" s="64">
        <f>(Tabela13[[#This Row],[V.LIQ. 25]]-Tabela13[[#This Row],[V.LIQ. 24]])/Tabela13[[#This Row],[V.LIQ. 24]]</f>
        <v>0.10117056856187277</v>
      </c>
      <c r="T257" s="87">
        <f>Tabela13[[#This Row],[V.LIQ. 25]]-Tabela13[[#This Row],[V.LIQ. 24]]</f>
        <v>108.89999999999986</v>
      </c>
      <c r="U257" s="88">
        <v>0</v>
      </c>
      <c r="V257" s="60">
        <f>Tabela13[[#This Row],[V.DESC. 24]]-Tabela13[[#This Row],[V.DESC. 25]]</f>
        <v>12.100000000000009</v>
      </c>
      <c r="W257" s="20">
        <v>90</v>
      </c>
      <c r="X257" s="50"/>
      <c r="Y257" t="s">
        <v>4531</v>
      </c>
      <c r="Z257" s="49" t="s">
        <v>572</v>
      </c>
      <c r="AA257" s="51" t="s">
        <v>573</v>
      </c>
      <c r="AB257" s="49">
        <v>11979970551</v>
      </c>
      <c r="AC257" s="49" t="s">
        <v>574</v>
      </c>
      <c r="AD257" s="1"/>
    </row>
    <row r="258" spans="1:30" x14ac:dyDescent="0.25">
      <c r="A258" s="30">
        <v>8176</v>
      </c>
      <c r="B258" t="s">
        <v>579</v>
      </c>
      <c r="C258" t="s">
        <v>618</v>
      </c>
      <c r="D258" t="s">
        <v>71</v>
      </c>
      <c r="E258" s="30"/>
      <c r="F258" s="32">
        <v>1196</v>
      </c>
      <c r="G258" s="40">
        <v>-50</v>
      </c>
      <c r="H258" s="22">
        <v>0</v>
      </c>
      <c r="I258" s="21">
        <v>0</v>
      </c>
      <c r="J258" s="35">
        <f>Tabela13[[#This Row],[V.BRUTO 24]]*Tabela13[[#This Row],[% DESC.]]%</f>
        <v>0</v>
      </c>
      <c r="K258" s="24">
        <f>Tabela13[[#This Row],[V.BRUTO 24]]+J258</f>
        <v>1196</v>
      </c>
      <c r="M258" s="79">
        <v>1317</v>
      </c>
      <c r="N258" s="80">
        <v>-50</v>
      </c>
      <c r="O258" s="81">
        <v>0</v>
      </c>
      <c r="P258" s="71">
        <f>Tabela13[[#This Row],[V.BRUTO 25]]*Tabela13[[#This Row],[% DESC.25]]%</f>
        <v>0</v>
      </c>
      <c r="Q258" s="56">
        <f>Tabela13[[#This Row],[V.BRUTO 25]]+P258</f>
        <v>1317</v>
      </c>
      <c r="R258" s="67">
        <f>Tabela13[[#This Row],[% DESC.]]+Tabela13[[#This Row],[% DIFER.]]</f>
        <v>0</v>
      </c>
      <c r="S258" s="64">
        <f>(Tabela13[[#This Row],[V.LIQ. 25]]-Tabela13[[#This Row],[V.LIQ. 24]])/Tabela13[[#This Row],[V.LIQ. 24]]</f>
        <v>0.10117056856187291</v>
      </c>
      <c r="T258" s="87">
        <f>Tabela13[[#This Row],[V.LIQ. 25]]-Tabela13[[#This Row],[V.LIQ. 24]]</f>
        <v>121</v>
      </c>
      <c r="U258" s="88">
        <v>0</v>
      </c>
      <c r="V258" s="60">
        <f>Tabela13[[#This Row],[V.DESC. 24]]-Tabela13[[#This Row],[V.DESC. 25]]</f>
        <v>0</v>
      </c>
      <c r="W258" s="20"/>
      <c r="X258" s="50"/>
      <c r="Y258" t="s">
        <v>4528</v>
      </c>
      <c r="Z258" s="49" t="s">
        <v>580</v>
      </c>
      <c r="AA258" s="51" t="s">
        <v>581</v>
      </c>
      <c r="AB258" s="49">
        <v>11991212944</v>
      </c>
      <c r="AC258" s="49" t="s">
        <v>582</v>
      </c>
      <c r="AD258" s="1"/>
    </row>
    <row r="259" spans="1:30" x14ac:dyDescent="0.25">
      <c r="A259" s="30">
        <v>8197</v>
      </c>
      <c r="B259" t="s">
        <v>358</v>
      </c>
      <c r="C259" t="s">
        <v>618</v>
      </c>
      <c r="D259" t="s">
        <v>71</v>
      </c>
      <c r="E259" s="30"/>
      <c r="F259" s="32">
        <v>1196</v>
      </c>
      <c r="G259" s="40">
        <v>-50</v>
      </c>
      <c r="H259" s="22">
        <v>0</v>
      </c>
      <c r="I259" s="21">
        <v>0</v>
      </c>
      <c r="J259" s="35">
        <f>Tabela13[[#This Row],[V.BRUTO 24]]*Tabela13[[#This Row],[% DESC.]]%</f>
        <v>0</v>
      </c>
      <c r="K259" s="24">
        <f>Tabela13[[#This Row],[V.BRUTO 24]]+J259</f>
        <v>1196</v>
      </c>
      <c r="M259" s="79">
        <v>1317</v>
      </c>
      <c r="N259" s="80">
        <v>-50</v>
      </c>
      <c r="O259" s="81">
        <v>0</v>
      </c>
      <c r="P259" s="71">
        <f>Tabela13[[#This Row],[V.BRUTO 25]]*Tabela13[[#This Row],[% DESC.25]]%</f>
        <v>0</v>
      </c>
      <c r="Q259" s="56">
        <f>Tabela13[[#This Row],[V.BRUTO 25]]+P259</f>
        <v>1317</v>
      </c>
      <c r="R259" s="67">
        <f>Tabela13[[#This Row],[% DESC.]]+Tabela13[[#This Row],[% DIFER.]]</f>
        <v>0</v>
      </c>
      <c r="S259" s="64">
        <f>(Tabela13[[#This Row],[V.LIQ. 25]]-Tabela13[[#This Row],[V.LIQ. 24]])/Tabela13[[#This Row],[V.LIQ. 24]]</f>
        <v>0.10117056856187291</v>
      </c>
      <c r="T259" s="87">
        <f>Tabela13[[#This Row],[V.LIQ. 25]]-Tabela13[[#This Row],[V.LIQ. 24]]</f>
        <v>121</v>
      </c>
      <c r="U259" s="88">
        <v>0</v>
      </c>
      <c r="V259" s="60">
        <f>Tabela13[[#This Row],[V.DESC. 24]]-Tabela13[[#This Row],[V.DESC. 25]]</f>
        <v>0</v>
      </c>
      <c r="W259" s="20"/>
      <c r="X259" s="50"/>
      <c r="Y259" t="s">
        <v>4531</v>
      </c>
      <c r="Z259" s="49" t="s">
        <v>359</v>
      </c>
      <c r="AA259" s="51" t="s">
        <v>360</v>
      </c>
      <c r="AB259" s="49">
        <v>11993266575</v>
      </c>
      <c r="AC259" s="49" t="s">
        <v>361</v>
      </c>
      <c r="AD259" s="1"/>
    </row>
    <row r="260" spans="1:30" x14ac:dyDescent="0.25">
      <c r="A260" s="30">
        <v>7565</v>
      </c>
      <c r="B260" t="s">
        <v>362</v>
      </c>
      <c r="C260" t="s">
        <v>618</v>
      </c>
      <c r="D260" t="s">
        <v>71</v>
      </c>
      <c r="E260" s="30"/>
      <c r="F260" s="32">
        <v>1196</v>
      </c>
      <c r="G260" s="40">
        <v>0</v>
      </c>
      <c r="H260" s="22">
        <v>0</v>
      </c>
      <c r="I260" s="21">
        <v>-10</v>
      </c>
      <c r="J260" s="35">
        <f>Tabela13[[#This Row],[V.BRUTO 24]]*Tabela13[[#This Row],[% DESC.]]%</f>
        <v>-119.60000000000001</v>
      </c>
      <c r="K260" s="24">
        <f>Tabela13[[#This Row],[V.BRUTO 24]]+J260</f>
        <v>1076.4000000000001</v>
      </c>
      <c r="M260" s="79">
        <v>1317</v>
      </c>
      <c r="N260" s="80">
        <v>0</v>
      </c>
      <c r="O260" s="81">
        <v>0</v>
      </c>
      <c r="P260" s="71">
        <f>Tabela13[[#This Row],[V.BRUTO 25]]*Tabela13[[#This Row],[% DESC.25]]%</f>
        <v>-131.70000000000002</v>
      </c>
      <c r="Q260" s="56">
        <f>Tabela13[[#This Row],[V.BRUTO 25]]+P260</f>
        <v>1185.3</v>
      </c>
      <c r="R260" s="67">
        <f>Tabela13[[#This Row],[% DESC.]]+Tabela13[[#This Row],[% DIFER.]]</f>
        <v>-10</v>
      </c>
      <c r="S260" s="64">
        <f>(Tabela13[[#This Row],[V.LIQ. 25]]-Tabela13[[#This Row],[V.LIQ. 24]])/Tabela13[[#This Row],[V.LIQ. 24]]</f>
        <v>0.10117056856187277</v>
      </c>
      <c r="T260" s="87">
        <f>Tabela13[[#This Row],[V.LIQ. 25]]-Tabela13[[#This Row],[V.LIQ. 24]]</f>
        <v>108.89999999999986</v>
      </c>
      <c r="U260" s="88">
        <v>0</v>
      </c>
      <c r="V260" s="60">
        <f>Tabela13[[#This Row],[V.DESC. 24]]-Tabela13[[#This Row],[V.DESC. 25]]</f>
        <v>12.100000000000009</v>
      </c>
      <c r="W260" s="20"/>
      <c r="X260" s="50"/>
      <c r="Y260" t="s">
        <v>4532</v>
      </c>
      <c r="Z260" s="49" t="s">
        <v>363</v>
      </c>
      <c r="AA260" s="51" t="s">
        <v>364</v>
      </c>
      <c r="AB260" s="49">
        <v>11989940988</v>
      </c>
      <c r="AC260" s="49" t="s">
        <v>365</v>
      </c>
      <c r="AD260" s="1"/>
    </row>
    <row r="261" spans="1:30" x14ac:dyDescent="0.25">
      <c r="A261" s="30">
        <v>7427</v>
      </c>
      <c r="B261" t="s">
        <v>366</v>
      </c>
      <c r="C261" t="s">
        <v>618</v>
      </c>
      <c r="D261" t="s">
        <v>71</v>
      </c>
      <c r="E261" s="30"/>
      <c r="F261" s="32">
        <v>1196</v>
      </c>
      <c r="G261" s="40">
        <v>0</v>
      </c>
      <c r="H261" s="22">
        <v>0</v>
      </c>
      <c r="I261" s="21">
        <v>-15</v>
      </c>
      <c r="J261" s="35">
        <f>Tabela13[[#This Row],[V.BRUTO 24]]*Tabela13[[#This Row],[% DESC.]]%</f>
        <v>-179.4</v>
      </c>
      <c r="K261" s="24">
        <f>Tabela13[[#This Row],[V.BRUTO 24]]+J261</f>
        <v>1016.6</v>
      </c>
      <c r="M261" s="79">
        <v>1317</v>
      </c>
      <c r="N261" s="80">
        <v>0</v>
      </c>
      <c r="O261" s="81">
        <v>0</v>
      </c>
      <c r="P261" s="71">
        <f>Tabela13[[#This Row],[V.BRUTO 25]]*Tabela13[[#This Row],[% DESC.25]]%</f>
        <v>-197.54999999999998</v>
      </c>
      <c r="Q261" s="56">
        <f>Tabela13[[#This Row],[V.BRUTO 25]]+P261</f>
        <v>1119.45</v>
      </c>
      <c r="R261" s="67">
        <f>Tabela13[[#This Row],[% DESC.]]+Tabela13[[#This Row],[% DIFER.]]</f>
        <v>-15</v>
      </c>
      <c r="S261" s="64">
        <f>(Tabela13[[#This Row],[V.LIQ. 25]]-Tabela13[[#This Row],[V.LIQ. 24]])/Tabela13[[#This Row],[V.LIQ. 24]]</f>
        <v>0.10117056856187293</v>
      </c>
      <c r="T261" s="87">
        <f>Tabela13[[#This Row],[V.LIQ. 25]]-Tabela13[[#This Row],[V.LIQ. 24]]</f>
        <v>102.85000000000002</v>
      </c>
      <c r="U261" s="88">
        <v>0</v>
      </c>
      <c r="V261" s="60">
        <f>Tabela13[[#This Row],[V.DESC. 24]]-Tabela13[[#This Row],[V.DESC. 25]]</f>
        <v>18.149999999999977</v>
      </c>
      <c r="W261" s="20"/>
      <c r="X261" s="50"/>
      <c r="Y261" t="s">
        <v>4532</v>
      </c>
      <c r="Z261" s="49" t="s">
        <v>367</v>
      </c>
      <c r="AA261" s="51" t="s">
        <v>368</v>
      </c>
      <c r="AB261" s="49">
        <v>11986364303</v>
      </c>
      <c r="AC261" s="49" t="s">
        <v>4628</v>
      </c>
      <c r="AD261" s="1"/>
    </row>
    <row r="262" spans="1:30" x14ac:dyDescent="0.25">
      <c r="A262" s="30">
        <v>7325</v>
      </c>
      <c r="B262" t="s">
        <v>369</v>
      </c>
      <c r="C262" t="s">
        <v>618</v>
      </c>
      <c r="D262" t="s">
        <v>71</v>
      </c>
      <c r="E262" s="30"/>
      <c r="F262" s="32">
        <v>1196</v>
      </c>
      <c r="G262" s="40">
        <v>0</v>
      </c>
      <c r="H262" s="22">
        <v>0</v>
      </c>
      <c r="I262" s="21">
        <v>-17</v>
      </c>
      <c r="J262" s="35">
        <f>Tabela13[[#This Row],[V.BRUTO 24]]*Tabela13[[#This Row],[% DESC.]]%</f>
        <v>-203.32000000000002</v>
      </c>
      <c r="K262" s="24">
        <f>Tabela13[[#This Row],[V.BRUTO 24]]+J262</f>
        <v>992.68</v>
      </c>
      <c r="M262" s="79">
        <v>1317</v>
      </c>
      <c r="N262" s="80">
        <v>0</v>
      </c>
      <c r="O262" s="81">
        <v>0</v>
      </c>
      <c r="P262" s="71">
        <f>Tabela13[[#This Row],[V.BRUTO 25]]*Tabela13[[#This Row],[% DESC.25]]%</f>
        <v>-223.89000000000001</v>
      </c>
      <c r="Q262" s="56">
        <f>Tabela13[[#This Row],[V.BRUTO 25]]+P262</f>
        <v>1093.1099999999999</v>
      </c>
      <c r="R262" s="67">
        <f>Tabela13[[#This Row],[% DESC.]]+Tabela13[[#This Row],[% DIFER.]]</f>
        <v>-17</v>
      </c>
      <c r="S262" s="64">
        <f>(Tabela13[[#This Row],[V.LIQ. 25]]-Tabela13[[#This Row],[V.LIQ. 24]])/Tabela13[[#This Row],[V.LIQ. 24]]</f>
        <v>0.10117056856187287</v>
      </c>
      <c r="T262" s="87">
        <f>Tabela13[[#This Row],[V.LIQ. 25]]-Tabela13[[#This Row],[V.LIQ. 24]]</f>
        <v>100.42999999999995</v>
      </c>
      <c r="U262" s="88">
        <v>0</v>
      </c>
      <c r="V262" s="60">
        <f>Tabela13[[#This Row],[V.DESC. 24]]-Tabela13[[#This Row],[V.DESC. 25]]</f>
        <v>20.569999999999993</v>
      </c>
      <c r="W262" s="20"/>
      <c r="X262" s="50"/>
      <c r="Y262" t="s">
        <v>4532</v>
      </c>
      <c r="Z262" s="49" t="s">
        <v>370</v>
      </c>
      <c r="AA262" s="51" t="s">
        <v>371</v>
      </c>
      <c r="AB262" s="49">
        <v>11963504450</v>
      </c>
      <c r="AC262" s="49" t="s">
        <v>372</v>
      </c>
      <c r="AD262" s="1"/>
    </row>
    <row r="263" spans="1:30" x14ac:dyDescent="0.25">
      <c r="A263" s="30">
        <v>7496</v>
      </c>
      <c r="B263" t="s">
        <v>377</v>
      </c>
      <c r="C263" t="s">
        <v>618</v>
      </c>
      <c r="D263" t="s">
        <v>71</v>
      </c>
      <c r="E263" s="30"/>
      <c r="F263" s="32">
        <v>1196</v>
      </c>
      <c r="G263" s="40">
        <v>0</v>
      </c>
      <c r="H263" s="22">
        <v>0</v>
      </c>
      <c r="I263" s="21">
        <v>-15</v>
      </c>
      <c r="J263" s="35">
        <f>Tabela13[[#This Row],[V.BRUTO 24]]*Tabela13[[#This Row],[% DESC.]]%</f>
        <v>-179.4</v>
      </c>
      <c r="K263" s="24">
        <f>Tabela13[[#This Row],[V.BRUTO 24]]+J263</f>
        <v>1016.6</v>
      </c>
      <c r="M263" s="79">
        <v>1317</v>
      </c>
      <c r="N263" s="80">
        <v>0</v>
      </c>
      <c r="O263" s="81">
        <v>0</v>
      </c>
      <c r="P263" s="71">
        <f>Tabela13[[#This Row],[V.BRUTO 25]]*Tabela13[[#This Row],[% DESC.25]]%</f>
        <v>-197.54999999999998</v>
      </c>
      <c r="Q263" s="56">
        <f>Tabela13[[#This Row],[V.BRUTO 25]]+P263</f>
        <v>1119.45</v>
      </c>
      <c r="R263" s="67">
        <f>Tabela13[[#This Row],[% DESC.]]+Tabela13[[#This Row],[% DIFER.]]</f>
        <v>-15</v>
      </c>
      <c r="S263" s="64">
        <f>(Tabela13[[#This Row],[V.LIQ. 25]]-Tabela13[[#This Row],[V.LIQ. 24]])/Tabela13[[#This Row],[V.LIQ. 24]]</f>
        <v>0.10117056856187293</v>
      </c>
      <c r="T263" s="87">
        <f>Tabela13[[#This Row],[V.LIQ. 25]]-Tabela13[[#This Row],[V.LIQ. 24]]</f>
        <v>102.85000000000002</v>
      </c>
      <c r="U263" s="88">
        <v>0</v>
      </c>
      <c r="V263" s="60">
        <f>Tabela13[[#This Row],[V.DESC. 24]]-Tabela13[[#This Row],[V.DESC. 25]]</f>
        <v>18.149999999999977</v>
      </c>
      <c r="W263" s="20"/>
      <c r="X263" s="50"/>
      <c r="Y263" t="s">
        <v>4528</v>
      </c>
      <c r="Z263" s="49" t="s">
        <v>378</v>
      </c>
      <c r="AA263" s="51" t="s">
        <v>379</v>
      </c>
      <c r="AB263" s="49">
        <v>11981099000</v>
      </c>
      <c r="AC263" s="49" t="s">
        <v>380</v>
      </c>
      <c r="AD263" s="1"/>
    </row>
    <row r="264" spans="1:30" x14ac:dyDescent="0.25">
      <c r="A264" s="30">
        <v>7478</v>
      </c>
      <c r="B264" t="s">
        <v>385</v>
      </c>
      <c r="C264" t="s">
        <v>618</v>
      </c>
      <c r="D264" t="s">
        <v>71</v>
      </c>
      <c r="E264" s="30"/>
      <c r="F264" s="32">
        <v>1196</v>
      </c>
      <c r="G264" s="40">
        <v>0</v>
      </c>
      <c r="H264" s="22">
        <v>0</v>
      </c>
      <c r="I264" s="21">
        <v>-15</v>
      </c>
      <c r="J264" s="35">
        <f>Tabela13[[#This Row],[V.BRUTO 24]]*Tabela13[[#This Row],[% DESC.]]%</f>
        <v>-179.4</v>
      </c>
      <c r="K264" s="24">
        <f>Tabela13[[#This Row],[V.BRUTO 24]]+J264</f>
        <v>1016.6</v>
      </c>
      <c r="M264" s="79">
        <v>1317</v>
      </c>
      <c r="N264" s="80">
        <v>0</v>
      </c>
      <c r="O264" s="81">
        <v>0</v>
      </c>
      <c r="P264" s="71">
        <f>Tabela13[[#This Row],[V.BRUTO 25]]*Tabela13[[#This Row],[% DESC.25]]%</f>
        <v>-197.54999999999998</v>
      </c>
      <c r="Q264" s="56">
        <f>Tabela13[[#This Row],[V.BRUTO 25]]+P264</f>
        <v>1119.45</v>
      </c>
      <c r="R264" s="67">
        <f>Tabela13[[#This Row],[% DESC.]]+Tabela13[[#This Row],[% DIFER.]]</f>
        <v>-15</v>
      </c>
      <c r="S264" s="64">
        <f>(Tabela13[[#This Row],[V.LIQ. 25]]-Tabela13[[#This Row],[V.LIQ. 24]])/Tabela13[[#This Row],[V.LIQ. 24]]</f>
        <v>0.10117056856187293</v>
      </c>
      <c r="T264" s="87">
        <f>Tabela13[[#This Row],[V.LIQ. 25]]-Tabela13[[#This Row],[V.LIQ. 24]]</f>
        <v>102.85000000000002</v>
      </c>
      <c r="U264" s="88">
        <v>0</v>
      </c>
      <c r="V264" s="60">
        <f>Tabela13[[#This Row],[V.DESC. 24]]-Tabela13[[#This Row],[V.DESC. 25]]</f>
        <v>18.149999999999977</v>
      </c>
      <c r="W264" s="20"/>
      <c r="X264" s="50"/>
      <c r="Y264" t="s">
        <v>4528</v>
      </c>
      <c r="Z264" s="49" t="s">
        <v>386</v>
      </c>
      <c r="AA264" s="51" t="s">
        <v>387</v>
      </c>
      <c r="AB264" s="49">
        <v>11965709911</v>
      </c>
      <c r="AC264" s="49" t="s">
        <v>388</v>
      </c>
      <c r="AD264" s="1"/>
    </row>
    <row r="265" spans="1:30" x14ac:dyDescent="0.25">
      <c r="A265" s="30">
        <v>6856</v>
      </c>
      <c r="B265" t="s">
        <v>314</v>
      </c>
      <c r="C265" t="s">
        <v>618</v>
      </c>
      <c r="D265" t="s">
        <v>71</v>
      </c>
      <c r="E265" s="30"/>
      <c r="F265" s="32">
        <v>1196</v>
      </c>
      <c r="G265" s="40">
        <v>0</v>
      </c>
      <c r="H265" s="22">
        <v>0</v>
      </c>
      <c r="I265" s="21">
        <v>-10</v>
      </c>
      <c r="J265" s="35">
        <f>Tabela13[[#This Row],[V.BRUTO 24]]*Tabela13[[#This Row],[% DESC.]]%</f>
        <v>-119.60000000000001</v>
      </c>
      <c r="K265" s="24">
        <f>Tabela13[[#This Row],[V.BRUTO 24]]+J265</f>
        <v>1076.4000000000001</v>
      </c>
      <c r="M265" s="79">
        <v>1317</v>
      </c>
      <c r="N265" s="80">
        <v>0</v>
      </c>
      <c r="O265" s="81">
        <v>0</v>
      </c>
      <c r="P265" s="71">
        <f>Tabela13[[#This Row],[V.BRUTO 25]]*Tabela13[[#This Row],[% DESC.25]]%</f>
        <v>-131.70000000000002</v>
      </c>
      <c r="Q265" s="56">
        <f>Tabela13[[#This Row],[V.BRUTO 25]]+P265</f>
        <v>1185.3</v>
      </c>
      <c r="R265" s="67">
        <f>Tabela13[[#This Row],[% DESC.]]+Tabela13[[#This Row],[% DIFER.]]</f>
        <v>-10</v>
      </c>
      <c r="S265" s="64">
        <f>(Tabela13[[#This Row],[V.LIQ. 25]]-Tabela13[[#This Row],[V.LIQ. 24]])/Tabela13[[#This Row],[V.LIQ. 24]]</f>
        <v>0.10117056856187277</v>
      </c>
      <c r="T265" s="87">
        <f>Tabela13[[#This Row],[V.LIQ. 25]]-Tabela13[[#This Row],[V.LIQ. 24]]</f>
        <v>108.89999999999986</v>
      </c>
      <c r="U265" s="88">
        <v>0</v>
      </c>
      <c r="V265" s="60">
        <f>Tabela13[[#This Row],[V.DESC. 24]]-Tabela13[[#This Row],[V.DESC. 25]]</f>
        <v>12.100000000000009</v>
      </c>
      <c r="W265" s="20"/>
      <c r="X265" s="50"/>
      <c r="Y265" t="s">
        <v>4529</v>
      </c>
      <c r="Z265" s="49" t="s">
        <v>316</v>
      </c>
      <c r="AA265" s="51" t="s">
        <v>317</v>
      </c>
      <c r="AB265" s="49">
        <v>1136881999</v>
      </c>
      <c r="AC265" s="49" t="s">
        <v>318</v>
      </c>
      <c r="AD265" s="1"/>
    </row>
    <row r="266" spans="1:30" x14ac:dyDescent="0.25">
      <c r="A266" s="30">
        <v>7335</v>
      </c>
      <c r="B266" t="s">
        <v>343</v>
      </c>
      <c r="C266" t="s">
        <v>618</v>
      </c>
      <c r="D266" t="s">
        <v>71</v>
      </c>
      <c r="E266" s="30"/>
      <c r="F266" s="32">
        <v>1196</v>
      </c>
      <c r="G266" s="40">
        <v>0</v>
      </c>
      <c r="H266" s="22">
        <v>0</v>
      </c>
      <c r="I266" s="21">
        <v>-20</v>
      </c>
      <c r="J266" s="35">
        <f>Tabela13[[#This Row],[V.BRUTO 24]]*Tabela13[[#This Row],[% DESC.]]%</f>
        <v>-239.20000000000002</v>
      </c>
      <c r="K266" s="24">
        <f>Tabela13[[#This Row],[V.BRUTO 24]]+J266</f>
        <v>956.8</v>
      </c>
      <c r="M266" s="79">
        <v>1317</v>
      </c>
      <c r="N266" s="80">
        <v>0</v>
      </c>
      <c r="O266" s="81">
        <v>0</v>
      </c>
      <c r="P266" s="71">
        <f>Tabela13[[#This Row],[V.BRUTO 25]]*Tabela13[[#This Row],[% DESC.25]]%</f>
        <v>-263.40000000000003</v>
      </c>
      <c r="Q266" s="56">
        <f>Tabela13[[#This Row],[V.BRUTO 25]]+P266</f>
        <v>1053.5999999999999</v>
      </c>
      <c r="R266" s="67">
        <f>Tabela13[[#This Row],[% DESC.]]+Tabela13[[#This Row],[% DIFER.]]</f>
        <v>-20</v>
      </c>
      <c r="S266" s="64">
        <f>(Tabela13[[#This Row],[V.LIQ. 25]]-Tabela13[[#This Row],[V.LIQ. 24]])/Tabela13[[#This Row],[V.LIQ. 24]]</f>
        <v>0.10117056856187287</v>
      </c>
      <c r="T266" s="87">
        <f>Tabela13[[#This Row],[V.LIQ. 25]]-Tabela13[[#This Row],[V.LIQ. 24]]</f>
        <v>96.799999999999955</v>
      </c>
      <c r="U266" s="88">
        <v>0</v>
      </c>
      <c r="V266" s="60">
        <f>Tabela13[[#This Row],[V.DESC. 24]]-Tabela13[[#This Row],[V.DESC. 25]]</f>
        <v>24.200000000000017</v>
      </c>
      <c r="W266" s="20"/>
      <c r="X266" s="50"/>
      <c r="Y266" t="s">
        <v>4529</v>
      </c>
      <c r="Z266" s="49" t="s">
        <v>344</v>
      </c>
      <c r="AA266" s="51" t="s">
        <v>345</v>
      </c>
      <c r="AB266" s="49">
        <v>11999341529</v>
      </c>
      <c r="AC266" s="49" t="s">
        <v>4629</v>
      </c>
      <c r="AD266" s="1"/>
    </row>
    <row r="267" spans="1:30" x14ac:dyDescent="0.25">
      <c r="A267" s="30">
        <v>7347</v>
      </c>
      <c r="B267" t="s">
        <v>335</v>
      </c>
      <c r="C267" t="s">
        <v>618</v>
      </c>
      <c r="D267" t="s">
        <v>71</v>
      </c>
      <c r="E267" s="30"/>
      <c r="F267" s="32">
        <v>1196</v>
      </c>
      <c r="G267" s="40">
        <v>0</v>
      </c>
      <c r="H267" s="22">
        <v>-100</v>
      </c>
      <c r="I267" s="21">
        <v>0</v>
      </c>
      <c r="J267" s="35">
        <f>Tabela13[[#This Row],[V.BRUTO 24]]*Tabela13[[#This Row],[% DESC.]]%</f>
        <v>0</v>
      </c>
      <c r="K267" s="24">
        <f>Tabela13[[#This Row],[V.BRUTO 24]]+J267</f>
        <v>1196</v>
      </c>
      <c r="M267" s="79">
        <v>1317</v>
      </c>
      <c r="N267" s="80">
        <v>0</v>
      </c>
      <c r="O267" s="81">
        <v>-100</v>
      </c>
      <c r="P267" s="71">
        <f>Tabela13[[#This Row],[V.BRUTO 25]]*Tabela13[[#This Row],[% DESC.25]]%</f>
        <v>0</v>
      </c>
      <c r="Q267" s="56">
        <f>Tabela13[[#This Row],[V.BRUTO 25]]+P267</f>
        <v>1317</v>
      </c>
      <c r="R267" s="67">
        <f>Tabela13[[#This Row],[% DESC.]]+Tabela13[[#This Row],[% DIFER.]]</f>
        <v>0</v>
      </c>
      <c r="S267" s="64">
        <f>(Tabela13[[#This Row],[V.LIQ. 25]]-Tabela13[[#This Row],[V.LIQ. 24]])/Tabela13[[#This Row],[V.LIQ. 24]]</f>
        <v>0.10117056856187291</v>
      </c>
      <c r="T267" s="87">
        <f>Tabela13[[#This Row],[V.LIQ. 25]]-Tabela13[[#This Row],[V.LIQ. 24]]</f>
        <v>121</v>
      </c>
      <c r="U267" s="88">
        <v>0</v>
      </c>
      <c r="V267" s="60">
        <f>Tabela13[[#This Row],[V.DESC. 24]]-Tabela13[[#This Row],[V.DESC. 25]]</f>
        <v>0</v>
      </c>
      <c r="W267" s="20"/>
      <c r="X267" s="50"/>
      <c r="Y267" t="s">
        <v>4529</v>
      </c>
      <c r="Z267" s="49" t="s">
        <v>336</v>
      </c>
      <c r="AA267" s="51" t="s">
        <v>337</v>
      </c>
      <c r="AB267" s="49">
        <v>11968115502</v>
      </c>
      <c r="AC267" s="49" t="s">
        <v>338</v>
      </c>
      <c r="AD267" s="1"/>
    </row>
    <row r="268" spans="1:30" x14ac:dyDescent="0.25">
      <c r="A268" s="30">
        <v>7760</v>
      </c>
      <c r="B268" t="s">
        <v>346</v>
      </c>
      <c r="C268" t="s">
        <v>618</v>
      </c>
      <c r="D268" t="s">
        <v>71</v>
      </c>
      <c r="E268" s="30"/>
      <c r="F268" s="32">
        <v>1196</v>
      </c>
      <c r="G268" s="40">
        <v>0</v>
      </c>
      <c r="H268" s="22">
        <v>-100</v>
      </c>
      <c r="I268" s="21">
        <v>0</v>
      </c>
      <c r="J268" s="35">
        <f>Tabela13[[#This Row],[V.BRUTO 24]]*Tabela13[[#This Row],[% DESC.]]%</f>
        <v>0</v>
      </c>
      <c r="K268" s="24">
        <f>Tabela13[[#This Row],[V.BRUTO 24]]+J268</f>
        <v>1196</v>
      </c>
      <c r="M268" s="79">
        <v>1317</v>
      </c>
      <c r="N268" s="80">
        <v>0</v>
      </c>
      <c r="O268" s="81">
        <v>-100</v>
      </c>
      <c r="P268" s="71">
        <f>Tabela13[[#This Row],[V.BRUTO 25]]*Tabela13[[#This Row],[% DESC.25]]%</f>
        <v>0</v>
      </c>
      <c r="Q268" s="56">
        <f>Tabela13[[#This Row],[V.BRUTO 25]]+P268</f>
        <v>1317</v>
      </c>
      <c r="R268" s="67">
        <f>Tabela13[[#This Row],[% DESC.]]+Tabela13[[#This Row],[% DIFER.]]</f>
        <v>0</v>
      </c>
      <c r="S268" s="64">
        <f>(Tabela13[[#This Row],[V.LIQ. 25]]-Tabela13[[#This Row],[V.LIQ. 24]])/Tabela13[[#This Row],[V.LIQ. 24]]</f>
        <v>0.10117056856187291</v>
      </c>
      <c r="T268" s="87">
        <f>Tabela13[[#This Row],[V.LIQ. 25]]-Tabela13[[#This Row],[V.LIQ. 24]]</f>
        <v>121</v>
      </c>
      <c r="U268" s="88">
        <v>0</v>
      </c>
      <c r="V268" s="60">
        <f>Tabela13[[#This Row],[V.DESC. 24]]-Tabela13[[#This Row],[V.DESC. 25]]</f>
        <v>0</v>
      </c>
      <c r="W268" s="20"/>
      <c r="X268" s="50"/>
      <c r="Y268" t="s">
        <v>4529</v>
      </c>
      <c r="Z268" s="49" t="s">
        <v>347</v>
      </c>
      <c r="AA268" s="51" t="s">
        <v>348</v>
      </c>
      <c r="AB268" s="49">
        <v>11985557754</v>
      </c>
      <c r="AC268" s="49" t="s">
        <v>349</v>
      </c>
      <c r="AD268" s="1"/>
    </row>
    <row r="269" spans="1:30" x14ac:dyDescent="0.25">
      <c r="A269" s="30">
        <v>6579</v>
      </c>
      <c r="B269" t="s">
        <v>381</v>
      </c>
      <c r="C269" t="s">
        <v>618</v>
      </c>
      <c r="D269" t="s">
        <v>71</v>
      </c>
      <c r="E269" s="30"/>
      <c r="F269" s="32">
        <v>1196</v>
      </c>
      <c r="G269" s="40">
        <v>0</v>
      </c>
      <c r="H269" s="22">
        <v>-100</v>
      </c>
      <c r="I269" s="21">
        <v>0</v>
      </c>
      <c r="J269" s="35">
        <f>Tabela13[[#This Row],[V.BRUTO 24]]*Tabela13[[#This Row],[% DESC.]]%</f>
        <v>0</v>
      </c>
      <c r="K269" s="24">
        <f>Tabela13[[#This Row],[V.BRUTO 24]]+J269</f>
        <v>1196</v>
      </c>
      <c r="M269" s="79">
        <v>1317</v>
      </c>
      <c r="N269" s="80">
        <v>0</v>
      </c>
      <c r="O269" s="81">
        <v>-100</v>
      </c>
      <c r="P269" s="71">
        <f>Tabela13[[#This Row],[V.BRUTO 25]]*Tabela13[[#This Row],[% DESC.25]]%</f>
        <v>0</v>
      </c>
      <c r="Q269" s="56">
        <f>Tabela13[[#This Row],[V.BRUTO 25]]+P269</f>
        <v>1317</v>
      </c>
      <c r="R269" s="67">
        <f>Tabela13[[#This Row],[% DESC.]]+Tabela13[[#This Row],[% DIFER.]]</f>
        <v>0</v>
      </c>
      <c r="S269" s="64">
        <f>(Tabela13[[#This Row],[V.LIQ. 25]]-Tabela13[[#This Row],[V.LIQ. 24]])/Tabela13[[#This Row],[V.LIQ. 24]]</f>
        <v>0.10117056856187291</v>
      </c>
      <c r="T269" s="87">
        <f>Tabela13[[#This Row],[V.LIQ. 25]]-Tabela13[[#This Row],[V.LIQ. 24]]</f>
        <v>121</v>
      </c>
      <c r="U269" s="88">
        <v>0</v>
      </c>
      <c r="V269" s="60">
        <f>Tabela13[[#This Row],[V.DESC. 24]]-Tabela13[[#This Row],[V.DESC. 25]]</f>
        <v>0</v>
      </c>
      <c r="W269" s="20"/>
      <c r="X269" s="50"/>
      <c r="Y269" t="s">
        <v>4529</v>
      </c>
      <c r="Z269" s="49" t="s">
        <v>382</v>
      </c>
      <c r="AA269" s="51" t="s">
        <v>383</v>
      </c>
      <c r="AB269" s="49">
        <v>11980321700</v>
      </c>
      <c r="AC269" s="49" t="s">
        <v>384</v>
      </c>
      <c r="AD269" s="1"/>
    </row>
    <row r="270" spans="1:30" x14ac:dyDescent="0.25">
      <c r="A270" s="30">
        <v>8035</v>
      </c>
      <c r="B270" t="s">
        <v>537</v>
      </c>
      <c r="C270" t="s">
        <v>691</v>
      </c>
      <c r="D270" t="s">
        <v>71</v>
      </c>
      <c r="E270" s="30"/>
      <c r="F270" s="32">
        <v>1196</v>
      </c>
      <c r="G270" s="40">
        <v>0</v>
      </c>
      <c r="H270" s="22">
        <v>0</v>
      </c>
      <c r="I270" s="21">
        <v>-5</v>
      </c>
      <c r="J270" s="35">
        <f>Tabela13[[#This Row],[V.BRUTO 24]]*Tabela13[[#This Row],[% DESC.]]%</f>
        <v>-59.800000000000004</v>
      </c>
      <c r="K270" s="24">
        <f>Tabela13[[#This Row],[V.BRUTO 24]]+J270</f>
        <v>1136.2</v>
      </c>
      <c r="M270" s="79">
        <v>1317</v>
      </c>
      <c r="N270" s="80">
        <v>0</v>
      </c>
      <c r="O270" s="81">
        <v>0</v>
      </c>
      <c r="P270" s="71">
        <f>Tabela13[[#This Row],[V.BRUTO 25]]*Tabela13[[#This Row],[% DESC.25]]%</f>
        <v>-65.850000000000009</v>
      </c>
      <c r="Q270" s="56">
        <f>Tabela13[[#This Row],[V.BRUTO 25]]+P270</f>
        <v>1251.1500000000001</v>
      </c>
      <c r="R270" s="67">
        <f>Tabela13[[#This Row],[% DESC.]]+Tabela13[[#This Row],[% DIFER.]]</f>
        <v>-5</v>
      </c>
      <c r="S270" s="64">
        <f>(Tabela13[[#This Row],[V.LIQ. 25]]-Tabela13[[#This Row],[V.LIQ. 24]])/Tabela13[[#This Row],[V.LIQ. 24]]</f>
        <v>0.10117056856187294</v>
      </c>
      <c r="T270" s="87">
        <f>Tabela13[[#This Row],[V.LIQ. 25]]-Tabela13[[#This Row],[V.LIQ. 24]]</f>
        <v>114.95000000000005</v>
      </c>
      <c r="U270" s="88">
        <v>0</v>
      </c>
      <c r="V270" s="60">
        <f>Tabela13[[#This Row],[V.DESC. 24]]-Tabela13[[#This Row],[V.DESC. 25]]</f>
        <v>6.0500000000000043</v>
      </c>
      <c r="W270" s="20"/>
      <c r="X270" s="50"/>
      <c r="Y270" t="s">
        <v>4528</v>
      </c>
      <c r="Z270" s="49" t="s">
        <v>107</v>
      </c>
      <c r="AA270" s="51" t="s">
        <v>108</v>
      </c>
      <c r="AB270" s="49">
        <v>11956567408</v>
      </c>
      <c r="AC270" s="49" t="s">
        <v>109</v>
      </c>
      <c r="AD270" s="1"/>
    </row>
    <row r="271" spans="1:30" x14ac:dyDescent="0.25">
      <c r="A271" s="30">
        <v>8515</v>
      </c>
      <c r="B271" t="s">
        <v>4225</v>
      </c>
      <c r="C271" t="s">
        <v>691</v>
      </c>
      <c r="D271" t="s">
        <v>16</v>
      </c>
      <c r="E271" s="30"/>
      <c r="F271" s="32">
        <v>1196</v>
      </c>
      <c r="G271" s="40">
        <v>0</v>
      </c>
      <c r="H271" s="22">
        <v>0</v>
      </c>
      <c r="I271" s="21">
        <v>-9.99</v>
      </c>
      <c r="J271" s="35">
        <f>Tabela13[[#This Row],[V.BRUTO 24]]*Tabela13[[#This Row],[% DESC.]]%</f>
        <v>-119.4804</v>
      </c>
      <c r="K271" s="24">
        <f>Tabela13[[#This Row],[V.BRUTO 24]]+J271</f>
        <v>1076.5196000000001</v>
      </c>
      <c r="M271" s="79">
        <v>1317</v>
      </c>
      <c r="N271" s="80">
        <v>0</v>
      </c>
      <c r="O271" s="81">
        <v>0</v>
      </c>
      <c r="P271" s="71">
        <f>Tabela13[[#This Row],[V.BRUTO 25]]*Tabela13[[#This Row],[% DESC.25]]%</f>
        <v>-131.56829999999999</v>
      </c>
      <c r="Q271" s="56">
        <f>Tabela13[[#This Row],[V.BRUTO 25]]+P271</f>
        <v>1185.4317000000001</v>
      </c>
      <c r="R271" s="67">
        <f>Tabela13[[#This Row],[% DESC.]]+Tabela13[[#This Row],[% DIFER.]]</f>
        <v>-9.99</v>
      </c>
      <c r="S271" s="64">
        <f>(Tabela13[[#This Row],[V.LIQ. 25]]-Tabela13[[#This Row],[V.LIQ. 24]])/Tabela13[[#This Row],[V.LIQ. 24]]</f>
        <v>0.10117056856187291</v>
      </c>
      <c r="T271" s="87">
        <f>Tabela13[[#This Row],[V.LIQ. 25]]-Tabela13[[#This Row],[V.LIQ. 24]]</f>
        <v>108.91210000000001</v>
      </c>
      <c r="U271" s="88">
        <v>0</v>
      </c>
      <c r="V271" s="60">
        <f>Tabela13[[#This Row],[V.DESC. 24]]-Tabela13[[#This Row],[V.DESC. 25]]</f>
        <v>12.087899999999991</v>
      </c>
      <c r="W271" s="20"/>
      <c r="X271" s="50"/>
      <c r="Y271" t="s">
        <v>4530</v>
      </c>
      <c r="Z271" s="49" t="s">
        <v>4832</v>
      </c>
      <c r="AA271" s="51" t="s">
        <v>4833</v>
      </c>
      <c r="AB271" s="49">
        <v>11979897054</v>
      </c>
      <c r="AC271" s="49" t="s">
        <v>4834</v>
      </c>
      <c r="AD271" s="1"/>
    </row>
    <row r="272" spans="1:30" x14ac:dyDescent="0.25">
      <c r="A272" s="30">
        <v>8019</v>
      </c>
      <c r="B272" t="s">
        <v>390</v>
      </c>
      <c r="C272" t="s">
        <v>691</v>
      </c>
      <c r="D272" t="s">
        <v>71</v>
      </c>
      <c r="E272" s="30"/>
      <c r="F272" s="32">
        <v>1196</v>
      </c>
      <c r="G272" s="40">
        <v>0</v>
      </c>
      <c r="H272" s="22">
        <v>0</v>
      </c>
      <c r="I272" s="21">
        <v>-10</v>
      </c>
      <c r="J272" s="35">
        <f>Tabela13[[#This Row],[V.BRUTO 24]]*Tabela13[[#This Row],[% DESC.]]%</f>
        <v>-119.60000000000001</v>
      </c>
      <c r="K272" s="24">
        <f>Tabela13[[#This Row],[V.BRUTO 24]]+J272</f>
        <v>1076.4000000000001</v>
      </c>
      <c r="M272" s="79">
        <v>1317</v>
      </c>
      <c r="N272" s="80">
        <v>0</v>
      </c>
      <c r="O272" s="81">
        <v>0</v>
      </c>
      <c r="P272" s="71">
        <f>Tabela13[[#This Row],[V.BRUTO 25]]*Tabela13[[#This Row],[% DESC.25]]%</f>
        <v>-131.70000000000002</v>
      </c>
      <c r="Q272" s="56">
        <f>Tabela13[[#This Row],[V.BRUTO 25]]+P272</f>
        <v>1185.3</v>
      </c>
      <c r="R272" s="67">
        <f>Tabela13[[#This Row],[% DESC.]]+Tabela13[[#This Row],[% DIFER.]]</f>
        <v>-10</v>
      </c>
      <c r="S272" s="64">
        <f>(Tabela13[[#This Row],[V.LIQ. 25]]-Tabela13[[#This Row],[V.LIQ. 24]])/Tabela13[[#This Row],[V.LIQ. 24]]</f>
        <v>0.10117056856187277</v>
      </c>
      <c r="T272" s="87">
        <f>Tabela13[[#This Row],[V.LIQ. 25]]-Tabela13[[#This Row],[V.LIQ. 24]]</f>
        <v>108.89999999999986</v>
      </c>
      <c r="U272" s="88">
        <v>0</v>
      </c>
      <c r="V272" s="60">
        <f>Tabela13[[#This Row],[V.DESC. 24]]-Tabela13[[#This Row],[V.DESC. 25]]</f>
        <v>12.100000000000009</v>
      </c>
      <c r="W272" s="20"/>
      <c r="X272" s="50"/>
      <c r="Y272" t="s">
        <v>4531</v>
      </c>
      <c r="Z272" s="49" t="s">
        <v>391</v>
      </c>
      <c r="AA272" s="51" t="s">
        <v>392</v>
      </c>
      <c r="AB272" s="49">
        <v>11958060591</v>
      </c>
      <c r="AC272" s="49" t="s">
        <v>393</v>
      </c>
      <c r="AD272" s="1"/>
    </row>
    <row r="273" spans="1:30" x14ac:dyDescent="0.25">
      <c r="A273" s="30">
        <v>7951</v>
      </c>
      <c r="B273" t="s">
        <v>394</v>
      </c>
      <c r="C273" t="s">
        <v>691</v>
      </c>
      <c r="D273" t="s">
        <v>71</v>
      </c>
      <c r="E273" s="30"/>
      <c r="F273" s="32">
        <v>1196</v>
      </c>
      <c r="G273" s="40">
        <v>0</v>
      </c>
      <c r="H273" s="22">
        <v>0</v>
      </c>
      <c r="I273" s="21">
        <v>-10</v>
      </c>
      <c r="J273" s="35">
        <f>Tabela13[[#This Row],[V.BRUTO 24]]*Tabela13[[#This Row],[% DESC.]]%</f>
        <v>-119.60000000000001</v>
      </c>
      <c r="K273" s="24">
        <f>Tabela13[[#This Row],[V.BRUTO 24]]+J273</f>
        <v>1076.4000000000001</v>
      </c>
      <c r="M273" s="79">
        <v>1317</v>
      </c>
      <c r="N273" s="80">
        <v>0</v>
      </c>
      <c r="O273" s="81">
        <v>0</v>
      </c>
      <c r="P273" s="71">
        <f>Tabela13[[#This Row],[V.BRUTO 25]]*Tabela13[[#This Row],[% DESC.25]]%</f>
        <v>-131.70000000000002</v>
      </c>
      <c r="Q273" s="56">
        <f>Tabela13[[#This Row],[V.BRUTO 25]]+P273</f>
        <v>1185.3</v>
      </c>
      <c r="R273" s="67">
        <f>Tabela13[[#This Row],[% DESC.]]+Tabela13[[#This Row],[% DIFER.]]</f>
        <v>-10</v>
      </c>
      <c r="S273" s="64">
        <f>(Tabela13[[#This Row],[V.LIQ. 25]]-Tabela13[[#This Row],[V.LIQ. 24]])/Tabela13[[#This Row],[V.LIQ. 24]]</f>
        <v>0.10117056856187277</v>
      </c>
      <c r="T273" s="87">
        <f>Tabela13[[#This Row],[V.LIQ. 25]]-Tabela13[[#This Row],[V.LIQ. 24]]</f>
        <v>108.89999999999986</v>
      </c>
      <c r="U273" s="88">
        <v>0</v>
      </c>
      <c r="V273" s="60">
        <f>Tabela13[[#This Row],[V.DESC. 24]]-Tabela13[[#This Row],[V.DESC. 25]]</f>
        <v>12.100000000000009</v>
      </c>
      <c r="W273" s="20"/>
      <c r="X273" s="50"/>
      <c r="Y273" t="s">
        <v>4530</v>
      </c>
      <c r="Z273" s="49" t="s">
        <v>395</v>
      </c>
      <c r="AA273" s="51" t="s">
        <v>396</v>
      </c>
      <c r="AB273" s="49">
        <v>11983228216</v>
      </c>
      <c r="AC273" s="49" t="s">
        <v>397</v>
      </c>
      <c r="AD273" s="1"/>
    </row>
    <row r="274" spans="1:30" x14ac:dyDescent="0.25">
      <c r="A274" s="30">
        <v>7919</v>
      </c>
      <c r="B274" t="s">
        <v>398</v>
      </c>
      <c r="C274" t="s">
        <v>691</v>
      </c>
      <c r="D274" t="s">
        <v>71</v>
      </c>
      <c r="E274" s="30"/>
      <c r="F274" s="32">
        <v>1196</v>
      </c>
      <c r="G274" s="40">
        <v>0</v>
      </c>
      <c r="H274" s="22">
        <v>0</v>
      </c>
      <c r="I274" s="21">
        <v>-10</v>
      </c>
      <c r="J274" s="35">
        <f>Tabela13[[#This Row],[V.BRUTO 24]]*Tabela13[[#This Row],[% DESC.]]%</f>
        <v>-119.60000000000001</v>
      </c>
      <c r="K274" s="24">
        <f>Tabela13[[#This Row],[V.BRUTO 24]]+J274</f>
        <v>1076.4000000000001</v>
      </c>
      <c r="M274" s="79">
        <v>1317</v>
      </c>
      <c r="N274" s="80">
        <v>0</v>
      </c>
      <c r="O274" s="81">
        <v>0</v>
      </c>
      <c r="P274" s="71">
        <f>Tabela13[[#This Row],[V.BRUTO 25]]*Tabela13[[#This Row],[% DESC.25]]%</f>
        <v>-131.70000000000002</v>
      </c>
      <c r="Q274" s="56">
        <f>Tabela13[[#This Row],[V.BRUTO 25]]+P274</f>
        <v>1185.3</v>
      </c>
      <c r="R274" s="67">
        <f>Tabela13[[#This Row],[% DESC.]]+Tabela13[[#This Row],[% DIFER.]]</f>
        <v>-10</v>
      </c>
      <c r="S274" s="64">
        <f>(Tabela13[[#This Row],[V.LIQ. 25]]-Tabela13[[#This Row],[V.LIQ. 24]])/Tabela13[[#This Row],[V.LIQ. 24]]</f>
        <v>0.10117056856187277</v>
      </c>
      <c r="T274" s="87">
        <f>Tabela13[[#This Row],[V.LIQ. 25]]-Tabela13[[#This Row],[V.LIQ. 24]]</f>
        <v>108.89999999999986</v>
      </c>
      <c r="U274" s="88">
        <v>0</v>
      </c>
      <c r="V274" s="60">
        <f>Tabela13[[#This Row],[V.DESC. 24]]-Tabela13[[#This Row],[V.DESC. 25]]</f>
        <v>12.100000000000009</v>
      </c>
      <c r="W274" s="20"/>
      <c r="X274" s="50"/>
      <c r="Y274" t="s">
        <v>4532</v>
      </c>
      <c r="Z274" s="49" t="s">
        <v>399</v>
      </c>
      <c r="AA274" s="51" t="s">
        <v>400</v>
      </c>
      <c r="AB274" s="49">
        <v>11933604567</v>
      </c>
      <c r="AC274" s="49" t="s">
        <v>401</v>
      </c>
      <c r="AD274" s="1"/>
    </row>
    <row r="275" spans="1:30" x14ac:dyDescent="0.25">
      <c r="A275" s="30">
        <v>7912</v>
      </c>
      <c r="B275" t="s">
        <v>406</v>
      </c>
      <c r="C275" t="s">
        <v>691</v>
      </c>
      <c r="D275" t="s">
        <v>71</v>
      </c>
      <c r="E275" s="30"/>
      <c r="F275" s="32">
        <v>1196</v>
      </c>
      <c r="G275" s="40">
        <v>0</v>
      </c>
      <c r="H275" s="22">
        <v>0</v>
      </c>
      <c r="I275" s="21">
        <v>-5</v>
      </c>
      <c r="J275" s="35">
        <f>Tabela13[[#This Row],[V.BRUTO 24]]*Tabela13[[#This Row],[% DESC.]]%</f>
        <v>-59.800000000000004</v>
      </c>
      <c r="K275" s="24">
        <f>Tabela13[[#This Row],[V.BRUTO 24]]+J275</f>
        <v>1136.2</v>
      </c>
      <c r="M275" s="79">
        <v>1317</v>
      </c>
      <c r="N275" s="80">
        <v>0</v>
      </c>
      <c r="O275" s="81">
        <v>0</v>
      </c>
      <c r="P275" s="71">
        <f>Tabela13[[#This Row],[V.BRUTO 25]]*Tabela13[[#This Row],[% DESC.25]]%</f>
        <v>-65.850000000000009</v>
      </c>
      <c r="Q275" s="56">
        <f>Tabela13[[#This Row],[V.BRUTO 25]]+P275</f>
        <v>1251.1500000000001</v>
      </c>
      <c r="R275" s="67">
        <f>Tabela13[[#This Row],[% DESC.]]+Tabela13[[#This Row],[% DIFER.]]</f>
        <v>-5</v>
      </c>
      <c r="S275" s="64">
        <f>(Tabela13[[#This Row],[V.LIQ. 25]]-Tabela13[[#This Row],[V.LIQ. 24]])/Tabela13[[#This Row],[V.LIQ. 24]]</f>
        <v>0.10117056856187294</v>
      </c>
      <c r="T275" s="87">
        <f>Tabela13[[#This Row],[V.LIQ. 25]]-Tabela13[[#This Row],[V.LIQ. 24]]</f>
        <v>114.95000000000005</v>
      </c>
      <c r="U275" s="88">
        <v>0</v>
      </c>
      <c r="V275" s="60">
        <f>Tabela13[[#This Row],[V.DESC. 24]]-Tabela13[[#This Row],[V.DESC. 25]]</f>
        <v>6.0500000000000043</v>
      </c>
      <c r="W275" s="20"/>
      <c r="X275" s="50"/>
      <c r="Y275" t="s">
        <v>4531</v>
      </c>
      <c r="Z275" s="49" t="s">
        <v>407</v>
      </c>
      <c r="AA275" s="51" t="s">
        <v>408</v>
      </c>
      <c r="AB275" s="49">
        <v>11964101943</v>
      </c>
      <c r="AC275" s="49" t="s">
        <v>409</v>
      </c>
      <c r="AD275" s="1"/>
    </row>
    <row r="276" spans="1:30" x14ac:dyDescent="0.25">
      <c r="A276" s="30">
        <v>7891</v>
      </c>
      <c r="B276" t="s">
        <v>410</v>
      </c>
      <c r="C276" t="s">
        <v>691</v>
      </c>
      <c r="D276" t="s">
        <v>71</v>
      </c>
      <c r="E276" s="30"/>
      <c r="F276" s="32">
        <v>1196</v>
      </c>
      <c r="G276" s="40">
        <v>0</v>
      </c>
      <c r="H276" s="22">
        <v>0</v>
      </c>
      <c r="I276" s="21">
        <v>-10</v>
      </c>
      <c r="J276" s="35">
        <f>Tabela13[[#This Row],[V.BRUTO 24]]*Tabela13[[#This Row],[% DESC.]]%</f>
        <v>-119.60000000000001</v>
      </c>
      <c r="K276" s="24">
        <f>Tabela13[[#This Row],[V.BRUTO 24]]+J276</f>
        <v>1076.4000000000001</v>
      </c>
      <c r="L276" s="17"/>
      <c r="M276" s="79">
        <v>1317</v>
      </c>
      <c r="N276" s="80">
        <v>0</v>
      </c>
      <c r="O276" s="81">
        <v>0</v>
      </c>
      <c r="P276" s="71">
        <f>Tabela13[[#This Row],[V.BRUTO 25]]*Tabela13[[#This Row],[% DESC.25]]%</f>
        <v>-131.70000000000002</v>
      </c>
      <c r="Q276" s="57">
        <f>Tabela13[[#This Row],[V.BRUTO 25]]+P276</f>
        <v>1185.3</v>
      </c>
      <c r="R276" s="67">
        <f>Tabela13[[#This Row],[% DESC.]]+Tabela13[[#This Row],[% DIFER.]]</f>
        <v>-10</v>
      </c>
      <c r="S276" s="64">
        <f>(Tabela13[[#This Row],[V.LIQ. 25]]-Tabela13[[#This Row],[V.LIQ. 24]])/Tabela13[[#This Row],[V.LIQ. 24]]</f>
        <v>0.10117056856187277</v>
      </c>
      <c r="T276" s="87">
        <f>Tabela13[[#This Row],[V.LIQ. 25]]-Tabela13[[#This Row],[V.LIQ. 24]]</f>
        <v>108.89999999999986</v>
      </c>
      <c r="U276" s="88">
        <v>0</v>
      </c>
      <c r="V276" s="60">
        <f>Tabela13[[#This Row],[V.DESC. 24]]-Tabela13[[#This Row],[V.DESC. 25]]</f>
        <v>12.100000000000009</v>
      </c>
      <c r="W276" s="20"/>
      <c r="X276" s="50"/>
      <c r="Y276" t="s">
        <v>4532</v>
      </c>
      <c r="Z276" s="49" t="s">
        <v>411</v>
      </c>
      <c r="AA276" s="51" t="s">
        <v>412</v>
      </c>
      <c r="AB276" s="49">
        <v>11992641995</v>
      </c>
      <c r="AC276" s="49" t="s">
        <v>413</v>
      </c>
      <c r="AD276" s="1"/>
    </row>
    <row r="277" spans="1:30" x14ac:dyDescent="0.25">
      <c r="A277" s="30">
        <v>8146</v>
      </c>
      <c r="B277" t="s">
        <v>414</v>
      </c>
      <c r="C277" t="s">
        <v>691</v>
      </c>
      <c r="D277" t="s">
        <v>71</v>
      </c>
      <c r="E277" s="30"/>
      <c r="F277" s="32">
        <v>1196</v>
      </c>
      <c r="G277" s="40">
        <v>0</v>
      </c>
      <c r="H277" s="22">
        <v>0</v>
      </c>
      <c r="I277" s="21">
        <v>0</v>
      </c>
      <c r="J277" s="35">
        <f>Tabela13[[#This Row],[V.BRUTO 24]]*Tabela13[[#This Row],[% DESC.]]%</f>
        <v>0</v>
      </c>
      <c r="K277" s="24">
        <f>Tabela13[[#This Row],[V.BRUTO 24]]+J277</f>
        <v>1196</v>
      </c>
      <c r="M277" s="79">
        <v>1317</v>
      </c>
      <c r="N277" s="80">
        <v>0</v>
      </c>
      <c r="O277" s="81">
        <v>0</v>
      </c>
      <c r="P277" s="71">
        <f>Tabela13[[#This Row],[V.BRUTO 25]]*Tabela13[[#This Row],[% DESC.25]]%</f>
        <v>0</v>
      </c>
      <c r="Q277" s="56">
        <f>Tabela13[[#This Row],[V.BRUTO 25]]+P277</f>
        <v>1317</v>
      </c>
      <c r="R277" s="67">
        <f>Tabela13[[#This Row],[% DESC.]]+Tabela13[[#This Row],[% DIFER.]]</f>
        <v>0</v>
      </c>
      <c r="S277" s="64">
        <f>(Tabela13[[#This Row],[V.LIQ. 25]]-Tabela13[[#This Row],[V.LIQ. 24]])/Tabela13[[#This Row],[V.LIQ. 24]]</f>
        <v>0.10117056856187291</v>
      </c>
      <c r="T277" s="87">
        <f>Tabela13[[#This Row],[V.LIQ. 25]]-Tabela13[[#This Row],[V.LIQ. 24]]</f>
        <v>121</v>
      </c>
      <c r="U277" s="88">
        <v>0</v>
      </c>
      <c r="V277" s="60">
        <f>Tabela13[[#This Row],[V.DESC. 24]]-Tabela13[[#This Row],[V.DESC. 25]]</f>
        <v>0</v>
      </c>
      <c r="W277" s="20"/>
      <c r="X277" s="50"/>
      <c r="Y277" t="s">
        <v>4528</v>
      </c>
      <c r="Z277" s="49" t="s">
        <v>415</v>
      </c>
      <c r="AA277" s="51" t="s">
        <v>416</v>
      </c>
      <c r="AB277" s="49">
        <v>11966011961</v>
      </c>
      <c r="AC277" s="49" t="s">
        <v>417</v>
      </c>
      <c r="AD277" s="1"/>
    </row>
    <row r="278" spans="1:30" x14ac:dyDescent="0.25">
      <c r="A278" s="30">
        <v>7992</v>
      </c>
      <c r="B278" t="s">
        <v>418</v>
      </c>
      <c r="C278" t="s">
        <v>691</v>
      </c>
      <c r="D278" t="s">
        <v>71</v>
      </c>
      <c r="E278" s="30"/>
      <c r="F278" s="32">
        <v>1196</v>
      </c>
      <c r="G278" s="40">
        <v>0</v>
      </c>
      <c r="H278" s="22">
        <v>0</v>
      </c>
      <c r="I278" s="21">
        <v>-13</v>
      </c>
      <c r="J278" s="35">
        <f>Tabela13[[#This Row],[V.BRUTO 24]]*Tabela13[[#This Row],[% DESC.]]%</f>
        <v>-155.48000000000002</v>
      </c>
      <c r="K278" s="24">
        <f>Tabela13[[#This Row],[V.BRUTO 24]]+J278</f>
        <v>1040.52</v>
      </c>
      <c r="M278" s="79">
        <v>1317</v>
      </c>
      <c r="N278" s="80">
        <v>0</v>
      </c>
      <c r="O278" s="81">
        <v>0</v>
      </c>
      <c r="P278" s="71">
        <f>Tabela13[[#This Row],[V.BRUTO 25]]*Tabela13[[#This Row],[% DESC.25]]%</f>
        <v>-171.21</v>
      </c>
      <c r="Q278" s="56">
        <f>Tabela13[[#This Row],[V.BRUTO 25]]+P278</f>
        <v>1145.79</v>
      </c>
      <c r="R278" s="67">
        <f>Tabela13[[#This Row],[% DESC.]]+Tabela13[[#This Row],[% DIFER.]]</f>
        <v>-13</v>
      </c>
      <c r="S278" s="64">
        <f>(Tabela13[[#This Row],[V.LIQ. 25]]-Tabela13[[#This Row],[V.LIQ. 24]])/Tabela13[[#This Row],[V.LIQ. 24]]</f>
        <v>0.1011705685618729</v>
      </c>
      <c r="T278" s="87">
        <f>Tabela13[[#This Row],[V.LIQ. 25]]-Tabela13[[#This Row],[V.LIQ. 24]]</f>
        <v>105.26999999999998</v>
      </c>
      <c r="U278" s="88">
        <v>0</v>
      </c>
      <c r="V278" s="60">
        <f>Tabela13[[#This Row],[V.DESC. 24]]-Tabela13[[#This Row],[V.DESC. 25]]</f>
        <v>15.72999999999999</v>
      </c>
      <c r="W278" s="20"/>
      <c r="X278" s="50"/>
      <c r="Y278" t="s">
        <v>4528</v>
      </c>
      <c r="Z278" s="49" t="s">
        <v>419</v>
      </c>
      <c r="AA278" s="51" t="s">
        <v>420</v>
      </c>
      <c r="AB278" s="49">
        <v>11992801721</v>
      </c>
      <c r="AC278" s="49" t="s">
        <v>421</v>
      </c>
      <c r="AD278" s="1"/>
    </row>
    <row r="279" spans="1:30" x14ac:dyDescent="0.25">
      <c r="A279" s="30">
        <v>8012</v>
      </c>
      <c r="B279" t="s">
        <v>422</v>
      </c>
      <c r="C279" t="s">
        <v>691</v>
      </c>
      <c r="D279" t="s">
        <v>71</v>
      </c>
      <c r="E279" s="30"/>
      <c r="F279" s="32">
        <v>1196</v>
      </c>
      <c r="G279" s="40">
        <v>0</v>
      </c>
      <c r="H279" s="22">
        <v>0</v>
      </c>
      <c r="I279" s="21">
        <v>-10</v>
      </c>
      <c r="J279" s="35">
        <f>Tabela13[[#This Row],[V.BRUTO 24]]*Tabela13[[#This Row],[% DESC.]]%</f>
        <v>-119.60000000000001</v>
      </c>
      <c r="K279" s="24">
        <f>Tabela13[[#This Row],[V.BRUTO 24]]+J279</f>
        <v>1076.4000000000001</v>
      </c>
      <c r="M279" s="79">
        <v>1317</v>
      </c>
      <c r="N279" s="80">
        <v>0</v>
      </c>
      <c r="O279" s="81">
        <v>0</v>
      </c>
      <c r="P279" s="71">
        <f>Tabela13[[#This Row],[V.BRUTO 25]]*Tabela13[[#This Row],[% DESC.25]]%</f>
        <v>-131.70000000000002</v>
      </c>
      <c r="Q279" s="56">
        <f>Tabela13[[#This Row],[V.BRUTO 25]]+P279</f>
        <v>1185.3</v>
      </c>
      <c r="R279" s="67">
        <f>Tabela13[[#This Row],[% DESC.]]+Tabela13[[#This Row],[% DIFER.]]</f>
        <v>-10</v>
      </c>
      <c r="S279" s="64">
        <f>(Tabela13[[#This Row],[V.LIQ. 25]]-Tabela13[[#This Row],[V.LIQ. 24]])/Tabela13[[#This Row],[V.LIQ. 24]]</f>
        <v>0.10117056856187277</v>
      </c>
      <c r="T279" s="87">
        <f>Tabela13[[#This Row],[V.LIQ. 25]]-Tabela13[[#This Row],[V.LIQ. 24]]</f>
        <v>108.89999999999986</v>
      </c>
      <c r="U279" s="88">
        <v>0</v>
      </c>
      <c r="V279" s="60">
        <f>Tabela13[[#This Row],[V.DESC. 24]]-Tabela13[[#This Row],[V.DESC. 25]]</f>
        <v>12.100000000000009</v>
      </c>
      <c r="W279" s="20"/>
      <c r="X279" s="50"/>
      <c r="Y279" t="s">
        <v>4528</v>
      </c>
      <c r="Z279" s="49" t="s">
        <v>423</v>
      </c>
      <c r="AA279" s="51" t="s">
        <v>424</v>
      </c>
      <c r="AB279" s="49">
        <v>11957024073</v>
      </c>
      <c r="AC279" s="49" t="s">
        <v>425</v>
      </c>
      <c r="AD279" s="1"/>
    </row>
    <row r="280" spans="1:30" x14ac:dyDescent="0.25">
      <c r="A280" s="30">
        <v>7931</v>
      </c>
      <c r="B280" t="s">
        <v>426</v>
      </c>
      <c r="C280" t="s">
        <v>691</v>
      </c>
      <c r="D280" t="s">
        <v>71</v>
      </c>
      <c r="E280" s="30"/>
      <c r="F280" s="32">
        <v>1196</v>
      </c>
      <c r="G280" s="40">
        <v>0</v>
      </c>
      <c r="H280" s="22">
        <v>0</v>
      </c>
      <c r="I280" s="21">
        <v>0</v>
      </c>
      <c r="J280" s="35">
        <f>Tabela13[[#This Row],[V.BRUTO 24]]*Tabela13[[#This Row],[% DESC.]]%</f>
        <v>0</v>
      </c>
      <c r="K280" s="24">
        <f>Tabela13[[#This Row],[V.BRUTO 24]]+J280</f>
        <v>1196</v>
      </c>
      <c r="M280" s="79">
        <v>1317</v>
      </c>
      <c r="N280" s="80">
        <v>0</v>
      </c>
      <c r="O280" s="81">
        <v>0</v>
      </c>
      <c r="P280" s="71">
        <f>Tabela13[[#This Row],[V.BRUTO 25]]*Tabela13[[#This Row],[% DESC.25]]%</f>
        <v>0</v>
      </c>
      <c r="Q280" s="56">
        <f>Tabela13[[#This Row],[V.BRUTO 25]]+P280</f>
        <v>1317</v>
      </c>
      <c r="R280" s="67">
        <f>Tabela13[[#This Row],[% DESC.]]+Tabela13[[#This Row],[% DIFER.]]</f>
        <v>0</v>
      </c>
      <c r="S280" s="64">
        <f>(Tabela13[[#This Row],[V.LIQ. 25]]-Tabela13[[#This Row],[V.LIQ. 24]])/Tabela13[[#This Row],[V.LIQ. 24]]</f>
        <v>0.10117056856187291</v>
      </c>
      <c r="T280" s="87">
        <f>Tabela13[[#This Row],[V.LIQ. 25]]-Tabela13[[#This Row],[V.LIQ. 24]]</f>
        <v>121</v>
      </c>
      <c r="U280" s="88">
        <v>0</v>
      </c>
      <c r="V280" s="60">
        <f>Tabela13[[#This Row],[V.DESC. 24]]-Tabela13[[#This Row],[V.DESC. 25]]</f>
        <v>0</v>
      </c>
      <c r="W280" s="20"/>
      <c r="X280" s="50"/>
      <c r="Y280" t="s">
        <v>4532</v>
      </c>
      <c r="Z280" s="49" t="s">
        <v>427</v>
      </c>
      <c r="AA280" s="51" t="s">
        <v>428</v>
      </c>
      <c r="AB280" s="49">
        <v>11993398713</v>
      </c>
      <c r="AC280" s="49" t="s">
        <v>429</v>
      </c>
      <c r="AD280" s="1"/>
    </row>
    <row r="281" spans="1:30" x14ac:dyDescent="0.25">
      <c r="A281" s="30">
        <v>8014</v>
      </c>
      <c r="B281" t="s">
        <v>430</v>
      </c>
      <c r="C281" t="s">
        <v>691</v>
      </c>
      <c r="D281" t="s">
        <v>71</v>
      </c>
      <c r="E281" s="30"/>
      <c r="F281" s="32">
        <v>1196</v>
      </c>
      <c r="G281" s="40">
        <v>0</v>
      </c>
      <c r="H281" s="22">
        <v>0</v>
      </c>
      <c r="I281" s="21">
        <v>0</v>
      </c>
      <c r="J281" s="35">
        <f>Tabela13[[#This Row],[V.BRUTO 24]]*Tabela13[[#This Row],[% DESC.]]%</f>
        <v>0</v>
      </c>
      <c r="K281" s="24">
        <f>Tabela13[[#This Row],[V.BRUTO 24]]+J281</f>
        <v>1196</v>
      </c>
      <c r="M281" s="79">
        <v>1317</v>
      </c>
      <c r="N281" s="80">
        <v>0</v>
      </c>
      <c r="O281" s="81">
        <v>0</v>
      </c>
      <c r="P281" s="71">
        <f>Tabela13[[#This Row],[V.BRUTO 25]]*Tabela13[[#This Row],[% DESC.25]]%</f>
        <v>0</v>
      </c>
      <c r="Q281" s="56">
        <f>Tabela13[[#This Row],[V.BRUTO 25]]+P281</f>
        <v>1317</v>
      </c>
      <c r="R281" s="67">
        <f>Tabela13[[#This Row],[% DESC.]]+Tabela13[[#This Row],[% DIFER.]]</f>
        <v>0</v>
      </c>
      <c r="S281" s="64">
        <f>(Tabela13[[#This Row],[V.LIQ. 25]]-Tabela13[[#This Row],[V.LIQ. 24]])/Tabela13[[#This Row],[V.LIQ. 24]]</f>
        <v>0.10117056856187291</v>
      </c>
      <c r="T281" s="87">
        <f>Tabela13[[#This Row],[V.LIQ. 25]]-Tabela13[[#This Row],[V.LIQ. 24]]</f>
        <v>121</v>
      </c>
      <c r="U281" s="88">
        <v>0</v>
      </c>
      <c r="V281" s="60">
        <f>Tabela13[[#This Row],[V.DESC. 24]]-Tabela13[[#This Row],[V.DESC. 25]]</f>
        <v>0</v>
      </c>
      <c r="W281" s="20"/>
      <c r="X281" s="50"/>
      <c r="Y281" t="s">
        <v>4534</v>
      </c>
      <c r="Z281" s="49" t="s">
        <v>431</v>
      </c>
      <c r="AA281" s="51" t="s">
        <v>432</v>
      </c>
      <c r="AB281" s="49">
        <v>11979918610</v>
      </c>
      <c r="AC281" s="49" t="s">
        <v>433</v>
      </c>
      <c r="AD281" s="1"/>
    </row>
    <row r="282" spans="1:30" x14ac:dyDescent="0.25">
      <c r="A282" s="30">
        <v>8010</v>
      </c>
      <c r="B282" t="s">
        <v>437</v>
      </c>
      <c r="C282" t="s">
        <v>691</v>
      </c>
      <c r="D282" t="s">
        <v>71</v>
      </c>
      <c r="E282" s="30"/>
      <c r="F282" s="32">
        <v>1196</v>
      </c>
      <c r="G282" s="40">
        <v>0</v>
      </c>
      <c r="H282" s="22">
        <v>0</v>
      </c>
      <c r="I282" s="21">
        <v>-13</v>
      </c>
      <c r="J282" s="35">
        <f>Tabela13[[#This Row],[V.BRUTO 24]]*Tabela13[[#This Row],[% DESC.]]%</f>
        <v>-155.48000000000002</v>
      </c>
      <c r="K282" s="24">
        <f>Tabela13[[#This Row],[V.BRUTO 24]]+J282</f>
        <v>1040.52</v>
      </c>
      <c r="M282" s="79">
        <v>1317</v>
      </c>
      <c r="N282" s="80">
        <v>0</v>
      </c>
      <c r="O282" s="81">
        <v>0</v>
      </c>
      <c r="P282" s="71">
        <f>Tabela13[[#This Row],[V.BRUTO 25]]*Tabela13[[#This Row],[% DESC.25]]%</f>
        <v>-171.21</v>
      </c>
      <c r="Q282" s="56">
        <f>Tabela13[[#This Row],[V.BRUTO 25]]+P282</f>
        <v>1145.79</v>
      </c>
      <c r="R282" s="67">
        <f>Tabela13[[#This Row],[% DESC.]]+Tabela13[[#This Row],[% DIFER.]]</f>
        <v>-13</v>
      </c>
      <c r="S282" s="64">
        <f>(Tabela13[[#This Row],[V.LIQ. 25]]-Tabela13[[#This Row],[V.LIQ. 24]])/Tabela13[[#This Row],[V.LIQ. 24]]</f>
        <v>0.1011705685618729</v>
      </c>
      <c r="T282" s="87">
        <f>Tabela13[[#This Row],[V.LIQ. 25]]-Tabela13[[#This Row],[V.LIQ. 24]]</f>
        <v>105.26999999999998</v>
      </c>
      <c r="U282" s="88">
        <v>0</v>
      </c>
      <c r="V282" s="60">
        <f>Tabela13[[#This Row],[V.DESC. 24]]-Tabela13[[#This Row],[V.DESC. 25]]</f>
        <v>15.72999999999999</v>
      </c>
      <c r="W282" s="20"/>
      <c r="X282" s="50"/>
      <c r="Y282" t="s">
        <v>4528</v>
      </c>
      <c r="Z282" s="49" t="s">
        <v>438</v>
      </c>
      <c r="AA282" s="51" t="s">
        <v>439</v>
      </c>
      <c r="AB282" s="49">
        <v>11940310254</v>
      </c>
      <c r="AC282" s="49" t="s">
        <v>440</v>
      </c>
      <c r="AD282" s="1"/>
    </row>
    <row r="283" spans="1:30" x14ac:dyDescent="0.25">
      <c r="A283" s="30">
        <v>7873</v>
      </c>
      <c r="B283" t="s">
        <v>445</v>
      </c>
      <c r="C283" t="s">
        <v>691</v>
      </c>
      <c r="D283" t="s">
        <v>71</v>
      </c>
      <c r="E283" s="30"/>
      <c r="F283" s="32">
        <v>1196</v>
      </c>
      <c r="G283" s="40">
        <v>0</v>
      </c>
      <c r="H283" s="22">
        <v>0</v>
      </c>
      <c r="I283" s="21">
        <v>-10</v>
      </c>
      <c r="J283" s="35">
        <f>Tabela13[[#This Row],[V.BRUTO 24]]*Tabela13[[#This Row],[% DESC.]]%</f>
        <v>-119.60000000000001</v>
      </c>
      <c r="K283" s="24">
        <f>Tabela13[[#This Row],[V.BRUTO 24]]+J283</f>
        <v>1076.4000000000001</v>
      </c>
      <c r="M283" s="79">
        <v>1317</v>
      </c>
      <c r="N283" s="80">
        <v>0</v>
      </c>
      <c r="O283" s="81">
        <v>0</v>
      </c>
      <c r="P283" s="71">
        <f>Tabela13[[#This Row],[V.BRUTO 25]]*Tabela13[[#This Row],[% DESC.25]]%</f>
        <v>-131.70000000000002</v>
      </c>
      <c r="Q283" s="56">
        <f>Tabela13[[#This Row],[V.BRUTO 25]]+P283</f>
        <v>1185.3</v>
      </c>
      <c r="R283" s="67">
        <f>Tabela13[[#This Row],[% DESC.]]+Tabela13[[#This Row],[% DIFER.]]</f>
        <v>-10</v>
      </c>
      <c r="S283" s="64">
        <f>(Tabela13[[#This Row],[V.LIQ. 25]]-Tabela13[[#This Row],[V.LIQ. 24]])/Tabela13[[#This Row],[V.LIQ. 24]]</f>
        <v>0.10117056856187277</v>
      </c>
      <c r="T283" s="87">
        <f>Tabela13[[#This Row],[V.LIQ. 25]]-Tabela13[[#This Row],[V.LIQ. 24]]</f>
        <v>108.89999999999986</v>
      </c>
      <c r="U283" s="88">
        <v>0</v>
      </c>
      <c r="V283" s="60">
        <f>Tabela13[[#This Row],[V.DESC. 24]]-Tabela13[[#This Row],[V.DESC. 25]]</f>
        <v>12.100000000000009</v>
      </c>
      <c r="W283" s="20"/>
      <c r="X283" s="50"/>
      <c r="Y283" t="s">
        <v>4531</v>
      </c>
      <c r="Z283" s="49" t="s">
        <v>446</v>
      </c>
      <c r="AA283" s="51" t="s">
        <v>447</v>
      </c>
      <c r="AB283" s="49">
        <v>11974364499</v>
      </c>
      <c r="AC283" s="49" t="s">
        <v>448</v>
      </c>
      <c r="AD283" s="1"/>
    </row>
    <row r="284" spans="1:30" x14ac:dyDescent="0.25">
      <c r="A284" s="30">
        <v>8068</v>
      </c>
      <c r="B284" t="s">
        <v>449</v>
      </c>
      <c r="C284" t="s">
        <v>691</v>
      </c>
      <c r="D284" t="s">
        <v>71</v>
      </c>
      <c r="E284" s="30"/>
      <c r="F284" s="32">
        <v>1196</v>
      </c>
      <c r="G284" s="40">
        <v>0</v>
      </c>
      <c r="H284" s="22">
        <v>0</v>
      </c>
      <c r="I284" s="21">
        <v>-12.5</v>
      </c>
      <c r="J284" s="35">
        <f>Tabela13[[#This Row],[V.BRUTO 24]]*Tabela13[[#This Row],[% DESC.]]%</f>
        <v>-149.5</v>
      </c>
      <c r="K284" s="24">
        <f>Tabela13[[#This Row],[V.BRUTO 24]]+J284</f>
        <v>1046.5</v>
      </c>
      <c r="M284" s="79">
        <v>1317</v>
      </c>
      <c r="N284" s="80">
        <v>0</v>
      </c>
      <c r="O284" s="81">
        <v>0</v>
      </c>
      <c r="P284" s="71">
        <f>Tabela13[[#This Row],[V.BRUTO 25]]*Tabela13[[#This Row],[% DESC.25]]%</f>
        <v>-164.625</v>
      </c>
      <c r="Q284" s="56">
        <f>Tabela13[[#This Row],[V.BRUTO 25]]+P284</f>
        <v>1152.375</v>
      </c>
      <c r="R284" s="67">
        <f>Tabela13[[#This Row],[% DESC.]]+Tabela13[[#This Row],[% DIFER.]]</f>
        <v>-12.5</v>
      </c>
      <c r="S284" s="64">
        <f>(Tabela13[[#This Row],[V.LIQ. 25]]-Tabela13[[#This Row],[V.LIQ. 24]])/Tabela13[[#This Row],[V.LIQ. 24]]</f>
        <v>0.10117056856187291</v>
      </c>
      <c r="T284" s="87">
        <f>Tabela13[[#This Row],[V.LIQ. 25]]-Tabela13[[#This Row],[V.LIQ. 24]]</f>
        <v>105.875</v>
      </c>
      <c r="U284" s="88">
        <v>0</v>
      </c>
      <c r="V284" s="60">
        <f>Tabela13[[#This Row],[V.DESC. 24]]-Tabela13[[#This Row],[V.DESC. 25]]</f>
        <v>15.125</v>
      </c>
      <c r="W284" s="20"/>
      <c r="X284" s="50"/>
      <c r="Y284" t="s">
        <v>4531</v>
      </c>
      <c r="Z284" s="49" t="s">
        <v>340</v>
      </c>
      <c r="AA284" s="51" t="s">
        <v>341</v>
      </c>
      <c r="AB284" s="49">
        <v>11983639737</v>
      </c>
      <c r="AC284" s="49" t="s">
        <v>342</v>
      </c>
      <c r="AD284" s="1"/>
    </row>
    <row r="285" spans="1:30" x14ac:dyDescent="0.25">
      <c r="A285" s="30">
        <v>8024</v>
      </c>
      <c r="B285" t="s">
        <v>450</v>
      </c>
      <c r="C285" t="s">
        <v>691</v>
      </c>
      <c r="D285" t="s">
        <v>71</v>
      </c>
      <c r="E285" s="30"/>
      <c r="F285" s="32">
        <v>1196</v>
      </c>
      <c r="G285" s="40">
        <v>0</v>
      </c>
      <c r="H285" s="22">
        <v>0</v>
      </c>
      <c r="I285" s="21">
        <v>-5</v>
      </c>
      <c r="J285" s="35">
        <f>Tabela13[[#This Row],[V.BRUTO 24]]*Tabela13[[#This Row],[% DESC.]]%</f>
        <v>-59.800000000000004</v>
      </c>
      <c r="K285" s="24">
        <f>Tabela13[[#This Row],[V.BRUTO 24]]+J285</f>
        <v>1136.2</v>
      </c>
      <c r="M285" s="79">
        <v>1317</v>
      </c>
      <c r="N285" s="80">
        <v>0</v>
      </c>
      <c r="O285" s="81">
        <v>0</v>
      </c>
      <c r="P285" s="71">
        <f>Tabela13[[#This Row],[V.BRUTO 25]]*Tabela13[[#This Row],[% DESC.25]]%</f>
        <v>-65.850000000000009</v>
      </c>
      <c r="Q285" s="56">
        <f>Tabela13[[#This Row],[V.BRUTO 25]]+P285</f>
        <v>1251.1500000000001</v>
      </c>
      <c r="R285" s="67">
        <f>Tabela13[[#This Row],[% DESC.]]+Tabela13[[#This Row],[% DIFER.]]</f>
        <v>-5</v>
      </c>
      <c r="S285" s="64">
        <f>(Tabela13[[#This Row],[V.LIQ. 25]]-Tabela13[[#This Row],[V.LIQ. 24]])/Tabela13[[#This Row],[V.LIQ. 24]]</f>
        <v>0.10117056856187294</v>
      </c>
      <c r="T285" s="87">
        <f>Tabela13[[#This Row],[V.LIQ. 25]]-Tabela13[[#This Row],[V.LIQ. 24]]</f>
        <v>114.95000000000005</v>
      </c>
      <c r="U285" s="88">
        <v>0</v>
      </c>
      <c r="V285" s="60">
        <f>Tabela13[[#This Row],[V.DESC. 24]]-Tabela13[[#This Row],[V.DESC. 25]]</f>
        <v>6.0500000000000043</v>
      </c>
      <c r="W285" s="20"/>
      <c r="X285" s="50"/>
      <c r="Y285" t="s">
        <v>4531</v>
      </c>
      <c r="Z285" s="49" t="s">
        <v>451</v>
      </c>
      <c r="AA285" s="51" t="s">
        <v>452</v>
      </c>
      <c r="AB285" s="49">
        <v>11981589501</v>
      </c>
      <c r="AC285" s="49" t="s">
        <v>453</v>
      </c>
      <c r="AD285" s="1"/>
    </row>
    <row r="286" spans="1:30" x14ac:dyDescent="0.25">
      <c r="A286" s="30">
        <v>7510</v>
      </c>
      <c r="B286" t="s">
        <v>373</v>
      </c>
      <c r="C286" t="s">
        <v>691</v>
      </c>
      <c r="D286" t="s">
        <v>71</v>
      </c>
      <c r="E286" s="30"/>
      <c r="F286" s="32">
        <v>1196</v>
      </c>
      <c r="G286" s="40">
        <v>0</v>
      </c>
      <c r="H286" s="22">
        <v>0</v>
      </c>
      <c r="I286" s="21">
        <v>-8</v>
      </c>
      <c r="J286" s="35">
        <f>Tabela13[[#This Row],[V.BRUTO 24]]*Tabela13[[#This Row],[% DESC.]]%</f>
        <v>-95.68</v>
      </c>
      <c r="K286" s="24">
        <f>Tabela13[[#This Row],[V.BRUTO 24]]+J286</f>
        <v>1100.32</v>
      </c>
      <c r="M286" s="79">
        <v>1317</v>
      </c>
      <c r="N286" s="80">
        <v>0</v>
      </c>
      <c r="O286" s="81">
        <v>0</v>
      </c>
      <c r="P286" s="71">
        <f>Tabela13[[#This Row],[V.BRUTO 25]]*Tabela13[[#This Row],[% DESC.25]]%</f>
        <v>-105.36</v>
      </c>
      <c r="Q286" s="56">
        <f>Tabela13[[#This Row],[V.BRUTO 25]]+P286</f>
        <v>1211.6400000000001</v>
      </c>
      <c r="R286" s="67">
        <f>Tabela13[[#This Row],[% DESC.]]+Tabela13[[#This Row],[% DIFER.]]</f>
        <v>-8</v>
      </c>
      <c r="S286" s="64">
        <f>(Tabela13[[#This Row],[V.LIQ. 25]]-Tabela13[[#This Row],[V.LIQ. 24]])/Tabela13[[#This Row],[V.LIQ. 24]]</f>
        <v>0.10117056856187306</v>
      </c>
      <c r="T286" s="87">
        <f>Tabela13[[#This Row],[V.LIQ. 25]]-Tabela13[[#This Row],[V.LIQ. 24]]</f>
        <v>111.32000000000016</v>
      </c>
      <c r="U286" s="88">
        <v>0</v>
      </c>
      <c r="V286" s="60">
        <f>Tabela13[[#This Row],[V.DESC. 24]]-Tabela13[[#This Row],[V.DESC. 25]]</f>
        <v>9.6799999999999926</v>
      </c>
      <c r="W286" s="20">
        <v>4784</v>
      </c>
      <c r="X286" s="50" t="s">
        <v>4549</v>
      </c>
      <c r="Y286" t="s">
        <v>4530</v>
      </c>
      <c r="Z286" s="49" t="s">
        <v>374</v>
      </c>
      <c r="AA286" s="51" t="s">
        <v>375</v>
      </c>
      <c r="AB286" s="49">
        <v>11984470413</v>
      </c>
      <c r="AC286" s="49" t="s">
        <v>376</v>
      </c>
      <c r="AD286" s="1"/>
    </row>
    <row r="287" spans="1:30" x14ac:dyDescent="0.25">
      <c r="A287" s="30">
        <v>7975</v>
      </c>
      <c r="B287" t="s">
        <v>604</v>
      </c>
      <c r="C287" t="s">
        <v>691</v>
      </c>
      <c r="D287" t="s">
        <v>71</v>
      </c>
      <c r="E287" s="30"/>
      <c r="F287" s="32">
        <v>1196</v>
      </c>
      <c r="G287" s="40">
        <v>0</v>
      </c>
      <c r="H287" s="22">
        <v>0</v>
      </c>
      <c r="I287" s="21">
        <v>-15</v>
      </c>
      <c r="J287" s="35">
        <f>Tabela13[[#This Row],[V.BRUTO 24]]*Tabela13[[#This Row],[% DESC.]]%</f>
        <v>-179.4</v>
      </c>
      <c r="K287" s="24">
        <f>Tabela13[[#This Row],[V.BRUTO 24]]+J287</f>
        <v>1016.6</v>
      </c>
      <c r="M287" s="79">
        <v>1317</v>
      </c>
      <c r="N287" s="80">
        <v>0</v>
      </c>
      <c r="O287" s="81">
        <v>0</v>
      </c>
      <c r="P287" s="71">
        <f>Tabela13[[#This Row],[V.BRUTO 25]]*Tabela13[[#This Row],[% DESC.25]]%</f>
        <v>-197.54999999999998</v>
      </c>
      <c r="Q287" s="56">
        <f>Tabela13[[#This Row],[V.BRUTO 25]]+P287</f>
        <v>1119.45</v>
      </c>
      <c r="R287" s="67">
        <f>Tabela13[[#This Row],[% DESC.]]+Tabela13[[#This Row],[% DIFER.]]</f>
        <v>-15</v>
      </c>
      <c r="S287" s="64">
        <f>(Tabela13[[#This Row],[V.LIQ. 25]]-Tabela13[[#This Row],[V.LIQ. 24]])/Tabela13[[#This Row],[V.LIQ. 24]]</f>
        <v>0.10117056856187293</v>
      </c>
      <c r="T287" s="87">
        <f>Tabela13[[#This Row],[V.LIQ. 25]]-Tabela13[[#This Row],[V.LIQ. 24]]</f>
        <v>102.85000000000002</v>
      </c>
      <c r="U287" s="88">
        <v>0</v>
      </c>
      <c r="V287" s="60">
        <f>Tabela13[[#This Row],[V.DESC. 24]]-Tabela13[[#This Row],[V.DESC. 25]]</f>
        <v>18.149999999999977</v>
      </c>
      <c r="W287" s="20"/>
      <c r="X287" s="50"/>
      <c r="Y287" t="s">
        <v>4528</v>
      </c>
      <c r="Z287" s="49" t="s">
        <v>605</v>
      </c>
      <c r="AA287" s="51" t="s">
        <v>606</v>
      </c>
      <c r="AB287" s="49">
        <v>11983223100</v>
      </c>
      <c r="AC287" s="49" t="s">
        <v>607</v>
      </c>
      <c r="AD287" s="1"/>
    </row>
    <row r="288" spans="1:30" x14ac:dyDescent="0.25">
      <c r="A288" s="30">
        <v>7338</v>
      </c>
      <c r="B288" t="s">
        <v>454</v>
      </c>
      <c r="C288" t="s">
        <v>691</v>
      </c>
      <c r="D288" t="s">
        <v>71</v>
      </c>
      <c r="E288" s="30"/>
      <c r="F288" s="32">
        <v>1196</v>
      </c>
      <c r="G288" s="40">
        <v>-50</v>
      </c>
      <c r="H288" s="22">
        <v>0</v>
      </c>
      <c r="I288" s="21">
        <v>0</v>
      </c>
      <c r="J288" s="35">
        <f>Tabela13[[#This Row],[V.BRUTO 24]]*Tabela13[[#This Row],[% DESC.]]%</f>
        <v>0</v>
      </c>
      <c r="K288" s="24">
        <f>Tabela13[[#This Row],[V.BRUTO 24]]+J288</f>
        <v>1196</v>
      </c>
      <c r="M288" s="79">
        <v>1317</v>
      </c>
      <c r="N288" s="80">
        <v>-50</v>
      </c>
      <c r="O288" s="81">
        <v>0</v>
      </c>
      <c r="P288" s="71">
        <f>Tabela13[[#This Row],[V.BRUTO 25]]*Tabela13[[#This Row],[% DESC.25]]%</f>
        <v>0</v>
      </c>
      <c r="Q288" s="56">
        <f>Tabela13[[#This Row],[V.BRUTO 25]]+P288</f>
        <v>1317</v>
      </c>
      <c r="R288" s="67">
        <f>Tabela13[[#This Row],[% DESC.]]+Tabela13[[#This Row],[% DIFER.]]</f>
        <v>0</v>
      </c>
      <c r="S288" s="64">
        <f>(Tabela13[[#This Row],[V.LIQ. 25]]-Tabela13[[#This Row],[V.LIQ. 24]])/Tabela13[[#This Row],[V.LIQ. 24]]</f>
        <v>0.10117056856187291</v>
      </c>
      <c r="T288" s="87">
        <f>Tabela13[[#This Row],[V.LIQ. 25]]-Tabela13[[#This Row],[V.LIQ. 24]]</f>
        <v>121</v>
      </c>
      <c r="U288" s="88">
        <v>0</v>
      </c>
      <c r="V288" s="60">
        <f>Tabela13[[#This Row],[V.DESC. 24]]-Tabela13[[#This Row],[V.DESC. 25]]</f>
        <v>0</v>
      </c>
      <c r="W288" s="20"/>
      <c r="X288" s="50"/>
      <c r="Y288" t="s">
        <v>4530</v>
      </c>
      <c r="Z288" s="49" t="s">
        <v>455</v>
      </c>
      <c r="AA288" s="51" t="s">
        <v>456</v>
      </c>
      <c r="AB288" s="49">
        <v>1137688166</v>
      </c>
      <c r="AC288" s="49" t="s">
        <v>457</v>
      </c>
      <c r="AD288" s="1"/>
    </row>
    <row r="289" spans="1:30" x14ac:dyDescent="0.25">
      <c r="A289" s="30">
        <v>8043</v>
      </c>
      <c r="B289" t="s">
        <v>609</v>
      </c>
      <c r="C289" t="s">
        <v>691</v>
      </c>
      <c r="D289" t="s">
        <v>71</v>
      </c>
      <c r="E289" s="30"/>
      <c r="F289" s="32">
        <v>1196</v>
      </c>
      <c r="G289" s="40">
        <v>-100</v>
      </c>
      <c r="H289" s="22">
        <v>0</v>
      </c>
      <c r="I289" s="21">
        <v>0</v>
      </c>
      <c r="J289" s="35">
        <f>Tabela13[[#This Row],[V.BRUTO 24]]*Tabela13[[#This Row],[% DESC.]]%</f>
        <v>0</v>
      </c>
      <c r="K289" s="24">
        <f>Tabela13[[#This Row],[V.BRUTO 24]]+J289</f>
        <v>1196</v>
      </c>
      <c r="M289" s="79">
        <v>1317</v>
      </c>
      <c r="N289" s="80">
        <v>-100</v>
      </c>
      <c r="O289" s="81">
        <v>0</v>
      </c>
      <c r="P289" s="71">
        <f>Tabela13[[#This Row],[V.BRUTO 25]]*Tabela13[[#This Row],[% DESC.25]]%</f>
        <v>0</v>
      </c>
      <c r="Q289" s="56">
        <f>Tabela13[[#This Row],[V.BRUTO 25]]+P289</f>
        <v>1317</v>
      </c>
      <c r="R289" s="67">
        <f>Tabela13[[#This Row],[% DESC.]]+Tabela13[[#This Row],[% DIFER.]]</f>
        <v>0</v>
      </c>
      <c r="S289" s="64">
        <f>(Tabela13[[#This Row],[V.LIQ. 25]]-Tabela13[[#This Row],[V.LIQ. 24]])/Tabela13[[#This Row],[V.LIQ. 24]]</f>
        <v>0.10117056856187291</v>
      </c>
      <c r="T289" s="87">
        <f>Tabela13[[#This Row],[V.LIQ. 25]]-Tabela13[[#This Row],[V.LIQ. 24]]</f>
        <v>121</v>
      </c>
      <c r="U289" s="88">
        <v>0</v>
      </c>
      <c r="V289" s="60">
        <f>Tabela13[[#This Row],[V.DESC. 24]]-Tabela13[[#This Row],[V.DESC. 25]]</f>
        <v>0</v>
      </c>
      <c r="W289" s="20"/>
      <c r="X289" s="50"/>
      <c r="Y289" t="s">
        <v>4528</v>
      </c>
      <c r="Z289" s="49" t="s">
        <v>610</v>
      </c>
      <c r="AA289" s="51" t="s">
        <v>611</v>
      </c>
      <c r="AB289" s="49">
        <v>11991847537</v>
      </c>
      <c r="AC289" s="49" t="s">
        <v>4835</v>
      </c>
      <c r="AD289" s="1"/>
    </row>
    <row r="290" spans="1:30" x14ac:dyDescent="0.25">
      <c r="A290" s="30">
        <v>7923</v>
      </c>
      <c r="B290" t="s">
        <v>458</v>
      </c>
      <c r="C290" t="s">
        <v>691</v>
      </c>
      <c r="D290" t="s">
        <v>71</v>
      </c>
      <c r="E290" s="30"/>
      <c r="F290" s="32">
        <v>1196</v>
      </c>
      <c r="G290" s="40">
        <v>0</v>
      </c>
      <c r="H290" s="22">
        <v>0</v>
      </c>
      <c r="I290" s="21">
        <v>0</v>
      </c>
      <c r="J290" s="35">
        <f>Tabela13[[#This Row],[V.BRUTO 24]]*Tabela13[[#This Row],[% DESC.]]%</f>
        <v>0</v>
      </c>
      <c r="K290" s="24">
        <f>Tabela13[[#This Row],[V.BRUTO 24]]+J290</f>
        <v>1196</v>
      </c>
      <c r="M290" s="79">
        <v>1317</v>
      </c>
      <c r="N290" s="80">
        <v>0</v>
      </c>
      <c r="O290" s="81">
        <v>0</v>
      </c>
      <c r="P290" s="71">
        <f>Tabela13[[#This Row],[V.BRUTO 25]]*Tabela13[[#This Row],[% DESC.25]]%</f>
        <v>0</v>
      </c>
      <c r="Q290" s="56">
        <f>Tabela13[[#This Row],[V.BRUTO 25]]+P290</f>
        <v>1317</v>
      </c>
      <c r="R290" s="67">
        <f>Tabela13[[#This Row],[% DESC.]]+Tabela13[[#This Row],[% DIFER.]]</f>
        <v>0</v>
      </c>
      <c r="S290" s="64">
        <f>(Tabela13[[#This Row],[V.LIQ. 25]]-Tabela13[[#This Row],[V.LIQ. 24]])/Tabela13[[#This Row],[V.LIQ. 24]]</f>
        <v>0.10117056856187291</v>
      </c>
      <c r="T290" s="87">
        <f>Tabela13[[#This Row],[V.LIQ. 25]]-Tabela13[[#This Row],[V.LIQ. 24]]</f>
        <v>121</v>
      </c>
      <c r="U290" s="88">
        <v>0</v>
      </c>
      <c r="V290" s="60">
        <f>Tabela13[[#This Row],[V.DESC. 24]]-Tabela13[[#This Row],[V.DESC. 25]]</f>
        <v>0</v>
      </c>
      <c r="W290" s="20">
        <v>1196</v>
      </c>
      <c r="X290" s="54">
        <v>45505</v>
      </c>
      <c r="Y290" t="s">
        <v>4531</v>
      </c>
      <c r="Z290" s="49" t="s">
        <v>459</v>
      </c>
      <c r="AA290" s="51" t="s">
        <v>460</v>
      </c>
      <c r="AB290" s="49">
        <v>11947286483</v>
      </c>
      <c r="AC290" s="49" t="s">
        <v>461</v>
      </c>
      <c r="AD290" s="1"/>
    </row>
    <row r="291" spans="1:30" x14ac:dyDescent="0.25">
      <c r="A291" s="30">
        <v>7880</v>
      </c>
      <c r="B291" t="s">
        <v>441</v>
      </c>
      <c r="C291" t="s">
        <v>691</v>
      </c>
      <c r="D291" t="s">
        <v>71</v>
      </c>
      <c r="E291" s="30"/>
      <c r="F291" s="32">
        <v>1196</v>
      </c>
      <c r="G291" s="40">
        <v>0</v>
      </c>
      <c r="H291" s="22">
        <v>-100</v>
      </c>
      <c r="I291" s="21">
        <v>0</v>
      </c>
      <c r="J291" s="35">
        <f>Tabela13[[#This Row],[V.BRUTO 24]]*Tabela13[[#This Row],[% DESC.]]%</f>
        <v>0</v>
      </c>
      <c r="K291" s="24">
        <f>Tabela13[[#This Row],[V.BRUTO 24]]+J291</f>
        <v>1196</v>
      </c>
      <c r="M291" s="79">
        <v>1317</v>
      </c>
      <c r="N291" s="80">
        <v>0</v>
      </c>
      <c r="O291" s="81">
        <v>-100</v>
      </c>
      <c r="P291" s="71">
        <f>Tabela13[[#This Row],[V.BRUTO 25]]*Tabela13[[#This Row],[% DESC.25]]%</f>
        <v>0</v>
      </c>
      <c r="Q291" s="56">
        <f>Tabela13[[#This Row],[V.BRUTO 25]]+P291</f>
        <v>1317</v>
      </c>
      <c r="R291" s="67">
        <f>Tabela13[[#This Row],[% DESC.]]+Tabela13[[#This Row],[% DIFER.]]</f>
        <v>0</v>
      </c>
      <c r="S291" s="64">
        <f>(Tabela13[[#This Row],[V.LIQ. 25]]-Tabela13[[#This Row],[V.LIQ. 24]])/Tabela13[[#This Row],[V.LIQ. 24]]</f>
        <v>0.10117056856187291</v>
      </c>
      <c r="T291" s="87">
        <f>Tabela13[[#This Row],[V.LIQ. 25]]-Tabela13[[#This Row],[V.LIQ. 24]]</f>
        <v>121</v>
      </c>
      <c r="U291" s="88">
        <v>0</v>
      </c>
      <c r="V291" s="60">
        <f>Tabela13[[#This Row],[V.DESC. 24]]-Tabela13[[#This Row],[V.DESC. 25]]</f>
        <v>0</v>
      </c>
      <c r="W291" s="20"/>
      <c r="X291" s="50"/>
      <c r="Y291" t="s">
        <v>4529</v>
      </c>
      <c r="Z291" s="49" t="s">
        <v>442</v>
      </c>
      <c r="AA291" s="51" t="s">
        <v>443</v>
      </c>
      <c r="AB291" s="49">
        <v>1192309205</v>
      </c>
      <c r="AC291" s="49" t="s">
        <v>444</v>
      </c>
      <c r="AD291" s="1"/>
    </row>
    <row r="292" spans="1:30" x14ac:dyDescent="0.25">
      <c r="A292" s="30">
        <v>8158</v>
      </c>
      <c r="B292" t="s">
        <v>462</v>
      </c>
      <c r="C292" t="s">
        <v>751</v>
      </c>
      <c r="D292" t="s">
        <v>71</v>
      </c>
      <c r="E292" s="30"/>
      <c r="F292" s="32">
        <v>1196</v>
      </c>
      <c r="G292" s="40">
        <v>0</v>
      </c>
      <c r="H292" s="22">
        <v>0</v>
      </c>
      <c r="I292" s="21">
        <v>-10</v>
      </c>
      <c r="J292" s="35">
        <f>Tabela13[[#This Row],[V.BRUTO 24]]*Tabela13[[#This Row],[% DESC.]]%</f>
        <v>-119.60000000000001</v>
      </c>
      <c r="K292" s="24">
        <f>Tabela13[[#This Row],[V.BRUTO 24]]+J292</f>
        <v>1076.4000000000001</v>
      </c>
      <c r="M292" s="79">
        <v>1317</v>
      </c>
      <c r="N292" s="80">
        <v>0</v>
      </c>
      <c r="O292" s="81">
        <v>0</v>
      </c>
      <c r="P292" s="71">
        <f>Tabela13[[#This Row],[V.BRUTO 25]]*Tabela13[[#This Row],[% DESC.25]]%</f>
        <v>-131.70000000000002</v>
      </c>
      <c r="Q292" s="56">
        <f>Tabela13[[#This Row],[V.BRUTO 25]]+P292</f>
        <v>1185.3</v>
      </c>
      <c r="R292" s="67">
        <f>Tabela13[[#This Row],[% DESC.]]+Tabela13[[#This Row],[% DIFER.]]</f>
        <v>-10</v>
      </c>
      <c r="S292" s="64">
        <f>(Tabela13[[#This Row],[V.LIQ. 25]]-Tabela13[[#This Row],[V.LIQ. 24]])/Tabela13[[#This Row],[V.LIQ. 24]]</f>
        <v>0.10117056856187277</v>
      </c>
      <c r="T292" s="87">
        <f>Tabela13[[#This Row],[V.LIQ. 25]]-Tabela13[[#This Row],[V.LIQ. 24]]</f>
        <v>108.89999999999986</v>
      </c>
      <c r="U292" s="88">
        <v>0</v>
      </c>
      <c r="V292" s="60">
        <f>Tabela13[[#This Row],[V.DESC. 24]]-Tabela13[[#This Row],[V.DESC. 25]]</f>
        <v>12.100000000000009</v>
      </c>
      <c r="W292" s="20"/>
      <c r="X292" s="50"/>
      <c r="Y292" t="s">
        <v>4528</v>
      </c>
      <c r="Z292" s="49" t="s">
        <v>464</v>
      </c>
      <c r="AA292" s="51" t="s">
        <v>465</v>
      </c>
      <c r="AB292" s="49">
        <v>11992051292</v>
      </c>
      <c r="AC292" s="49" t="s">
        <v>4836</v>
      </c>
      <c r="AD292" s="1"/>
    </row>
    <row r="293" spans="1:30" x14ac:dyDescent="0.25">
      <c r="A293" s="30">
        <v>7326</v>
      </c>
      <c r="B293" t="s">
        <v>466</v>
      </c>
      <c r="C293" t="s">
        <v>751</v>
      </c>
      <c r="D293" t="s">
        <v>71</v>
      </c>
      <c r="E293" s="30"/>
      <c r="F293" s="32">
        <v>1196</v>
      </c>
      <c r="G293" s="40">
        <v>0</v>
      </c>
      <c r="H293" s="22">
        <v>0</v>
      </c>
      <c r="I293" s="21">
        <v>-15</v>
      </c>
      <c r="J293" s="35">
        <f>Tabela13[[#This Row],[V.BRUTO 24]]*Tabela13[[#This Row],[% DESC.]]%</f>
        <v>-179.4</v>
      </c>
      <c r="K293" s="24">
        <f>Tabela13[[#This Row],[V.BRUTO 24]]+J293</f>
        <v>1016.6</v>
      </c>
      <c r="M293" s="79">
        <v>1317</v>
      </c>
      <c r="N293" s="80">
        <v>0</v>
      </c>
      <c r="O293" s="81">
        <v>0</v>
      </c>
      <c r="P293" s="71">
        <f>Tabela13[[#This Row],[V.BRUTO 25]]*Tabela13[[#This Row],[% DESC.25]]%</f>
        <v>-197.54999999999998</v>
      </c>
      <c r="Q293" s="56">
        <f>Tabela13[[#This Row],[V.BRUTO 25]]+P293</f>
        <v>1119.45</v>
      </c>
      <c r="R293" s="67">
        <f>Tabela13[[#This Row],[% DESC.]]+Tabela13[[#This Row],[% DIFER.]]</f>
        <v>-15</v>
      </c>
      <c r="S293" s="64">
        <f>(Tabela13[[#This Row],[V.LIQ. 25]]-Tabela13[[#This Row],[V.LIQ. 24]])/Tabela13[[#This Row],[V.LIQ. 24]]</f>
        <v>0.10117056856187293</v>
      </c>
      <c r="T293" s="87">
        <f>Tabela13[[#This Row],[V.LIQ. 25]]-Tabela13[[#This Row],[V.LIQ. 24]]</f>
        <v>102.85000000000002</v>
      </c>
      <c r="U293" s="88">
        <v>0</v>
      </c>
      <c r="V293" s="60">
        <f>Tabela13[[#This Row],[V.DESC. 24]]-Tabela13[[#This Row],[V.DESC. 25]]</f>
        <v>18.149999999999977</v>
      </c>
      <c r="W293" s="20"/>
      <c r="X293" s="50"/>
      <c r="Y293" t="s">
        <v>4530</v>
      </c>
      <c r="Z293" s="49" t="s">
        <v>467</v>
      </c>
      <c r="AA293" s="51" t="s">
        <v>468</v>
      </c>
      <c r="AB293" s="49">
        <v>11947774431</v>
      </c>
      <c r="AC293" s="49" t="s">
        <v>469</v>
      </c>
      <c r="AD293" s="1"/>
    </row>
    <row r="294" spans="1:30" x14ac:dyDescent="0.25">
      <c r="A294" s="30">
        <v>7748</v>
      </c>
      <c r="B294" t="s">
        <v>470</v>
      </c>
      <c r="C294" t="s">
        <v>751</v>
      </c>
      <c r="D294" t="s">
        <v>71</v>
      </c>
      <c r="E294" s="30"/>
      <c r="F294" s="32">
        <v>1196</v>
      </c>
      <c r="G294" s="40">
        <v>0</v>
      </c>
      <c r="H294" s="22">
        <v>0</v>
      </c>
      <c r="I294" s="21">
        <v>0</v>
      </c>
      <c r="J294" s="35">
        <f>Tabela13[[#This Row],[V.BRUTO 24]]*Tabela13[[#This Row],[% DESC.]]%</f>
        <v>0</v>
      </c>
      <c r="K294" s="24">
        <f>Tabela13[[#This Row],[V.BRUTO 24]]+J294</f>
        <v>1196</v>
      </c>
      <c r="M294" s="79">
        <v>1317</v>
      </c>
      <c r="N294" s="80">
        <v>0</v>
      </c>
      <c r="O294" s="81">
        <v>0</v>
      </c>
      <c r="P294" s="71">
        <f>Tabela13[[#This Row],[V.BRUTO 25]]*Tabela13[[#This Row],[% DESC.25]]%</f>
        <v>0</v>
      </c>
      <c r="Q294" s="56">
        <f>Tabela13[[#This Row],[V.BRUTO 25]]+P294</f>
        <v>1317</v>
      </c>
      <c r="R294" s="67">
        <f>Tabela13[[#This Row],[% DESC.]]+Tabela13[[#This Row],[% DIFER.]]</f>
        <v>0</v>
      </c>
      <c r="S294" s="64">
        <f>(Tabela13[[#This Row],[V.LIQ. 25]]-Tabela13[[#This Row],[V.LIQ. 24]])/Tabela13[[#This Row],[V.LIQ. 24]]</f>
        <v>0.10117056856187291</v>
      </c>
      <c r="T294" s="87">
        <f>Tabela13[[#This Row],[V.LIQ. 25]]-Tabela13[[#This Row],[V.LIQ. 24]]</f>
        <v>121</v>
      </c>
      <c r="U294" s="88">
        <v>0</v>
      </c>
      <c r="V294" s="60">
        <f>Tabela13[[#This Row],[V.DESC. 24]]-Tabela13[[#This Row],[V.DESC. 25]]</f>
        <v>0</v>
      </c>
      <c r="W294" s="20">
        <v>4784</v>
      </c>
      <c r="X294" s="50" t="s">
        <v>4551</v>
      </c>
      <c r="Y294" t="s">
        <v>4530</v>
      </c>
      <c r="Z294" s="49" t="s">
        <v>471</v>
      </c>
      <c r="AA294" s="51" t="s">
        <v>472</v>
      </c>
      <c r="AB294" s="49">
        <v>11986136303</v>
      </c>
      <c r="AC294" s="49" t="s">
        <v>473</v>
      </c>
      <c r="AD294" s="1"/>
    </row>
    <row r="295" spans="1:30" x14ac:dyDescent="0.25">
      <c r="A295" s="30">
        <v>7614</v>
      </c>
      <c r="B295" t="s">
        <v>474</v>
      </c>
      <c r="C295" t="s">
        <v>751</v>
      </c>
      <c r="D295" t="s">
        <v>71</v>
      </c>
      <c r="E295" s="30"/>
      <c r="F295" s="32">
        <v>1196</v>
      </c>
      <c r="G295" s="40">
        <v>0</v>
      </c>
      <c r="H295" s="22">
        <v>0</v>
      </c>
      <c r="I295" s="21">
        <v>-10</v>
      </c>
      <c r="J295" s="35">
        <f>Tabela13[[#This Row],[V.BRUTO 24]]*Tabela13[[#This Row],[% DESC.]]%</f>
        <v>-119.60000000000001</v>
      </c>
      <c r="K295" s="24">
        <f>Tabela13[[#This Row],[V.BRUTO 24]]+J295</f>
        <v>1076.4000000000001</v>
      </c>
      <c r="M295" s="79">
        <v>1317</v>
      </c>
      <c r="N295" s="80">
        <v>0</v>
      </c>
      <c r="O295" s="81">
        <v>0</v>
      </c>
      <c r="P295" s="71">
        <f>Tabela13[[#This Row],[V.BRUTO 25]]*Tabela13[[#This Row],[% DESC.25]]%</f>
        <v>-131.70000000000002</v>
      </c>
      <c r="Q295" s="56">
        <f>Tabela13[[#This Row],[V.BRUTO 25]]+P295</f>
        <v>1185.3</v>
      </c>
      <c r="R295" s="67">
        <f>Tabela13[[#This Row],[% DESC.]]+Tabela13[[#This Row],[% DIFER.]]</f>
        <v>-10</v>
      </c>
      <c r="S295" s="64">
        <f>(Tabela13[[#This Row],[V.LIQ. 25]]-Tabela13[[#This Row],[V.LIQ. 24]])/Tabela13[[#This Row],[V.LIQ. 24]]</f>
        <v>0.10117056856187277</v>
      </c>
      <c r="T295" s="87">
        <f>Tabela13[[#This Row],[V.LIQ. 25]]-Tabela13[[#This Row],[V.LIQ. 24]]</f>
        <v>108.89999999999986</v>
      </c>
      <c r="U295" s="88">
        <v>0</v>
      </c>
      <c r="V295" s="60">
        <f>Tabela13[[#This Row],[V.DESC. 24]]-Tabela13[[#This Row],[V.DESC. 25]]</f>
        <v>12.100000000000009</v>
      </c>
      <c r="W295" s="20"/>
      <c r="X295" s="50"/>
      <c r="Y295" t="s">
        <v>4532</v>
      </c>
      <c r="Z295" s="49" t="s">
        <v>475</v>
      </c>
      <c r="AA295" s="51" t="s">
        <v>476</v>
      </c>
      <c r="AB295" s="49">
        <v>11994766469</v>
      </c>
      <c r="AC295" s="49" t="s">
        <v>477</v>
      </c>
      <c r="AD295" s="1"/>
    </row>
    <row r="296" spans="1:30" x14ac:dyDescent="0.25">
      <c r="A296" s="30">
        <v>7604</v>
      </c>
      <c r="B296" t="s">
        <v>478</v>
      </c>
      <c r="C296" t="s">
        <v>751</v>
      </c>
      <c r="D296" t="s">
        <v>71</v>
      </c>
      <c r="E296" s="30"/>
      <c r="F296" s="32">
        <v>1196</v>
      </c>
      <c r="G296" s="40">
        <v>0</v>
      </c>
      <c r="H296" s="22">
        <v>0</v>
      </c>
      <c r="I296" s="21">
        <v>0</v>
      </c>
      <c r="J296" s="35">
        <f>Tabela13[[#This Row],[V.BRUTO 24]]*Tabela13[[#This Row],[% DESC.]]%</f>
        <v>0</v>
      </c>
      <c r="K296" s="24">
        <f>Tabela13[[#This Row],[V.BRUTO 24]]+J296</f>
        <v>1196</v>
      </c>
      <c r="M296" s="79">
        <v>1317</v>
      </c>
      <c r="N296" s="80">
        <v>0</v>
      </c>
      <c r="O296" s="81">
        <v>0</v>
      </c>
      <c r="P296" s="71">
        <f>Tabela13[[#This Row],[V.BRUTO 25]]*Tabela13[[#This Row],[% DESC.25]]%</f>
        <v>0</v>
      </c>
      <c r="Q296" s="56">
        <f>Tabela13[[#This Row],[V.BRUTO 25]]+P296</f>
        <v>1317</v>
      </c>
      <c r="R296" s="67">
        <f>Tabela13[[#This Row],[% DESC.]]+Tabela13[[#This Row],[% DIFER.]]</f>
        <v>0</v>
      </c>
      <c r="S296" s="64">
        <f>(Tabela13[[#This Row],[V.LIQ. 25]]-Tabela13[[#This Row],[V.LIQ. 24]])/Tabela13[[#This Row],[V.LIQ. 24]]</f>
        <v>0.10117056856187291</v>
      </c>
      <c r="T296" s="87">
        <f>Tabela13[[#This Row],[V.LIQ. 25]]-Tabela13[[#This Row],[V.LIQ. 24]]</f>
        <v>121</v>
      </c>
      <c r="U296" s="88">
        <v>0</v>
      </c>
      <c r="V296" s="60">
        <f>Tabela13[[#This Row],[V.DESC. 24]]-Tabela13[[#This Row],[V.DESC. 25]]</f>
        <v>0</v>
      </c>
      <c r="W296" s="20">
        <v>5980</v>
      </c>
      <c r="X296" s="50" t="s">
        <v>4545</v>
      </c>
      <c r="Y296" t="s">
        <v>4532</v>
      </c>
      <c r="Z296" s="49" t="s">
        <v>479</v>
      </c>
      <c r="AA296" s="51" t="s">
        <v>480</v>
      </c>
      <c r="AB296" s="49"/>
      <c r="AC296" s="49" t="s">
        <v>481</v>
      </c>
      <c r="AD296" s="1"/>
    </row>
    <row r="297" spans="1:30" x14ac:dyDescent="0.25">
      <c r="A297" s="30">
        <v>8057</v>
      </c>
      <c r="B297" t="s">
        <v>482</v>
      </c>
      <c r="C297" t="s">
        <v>751</v>
      </c>
      <c r="D297" t="s">
        <v>71</v>
      </c>
      <c r="E297" s="30"/>
      <c r="F297" s="32">
        <v>1196</v>
      </c>
      <c r="G297" s="40">
        <v>-100</v>
      </c>
      <c r="H297" s="22">
        <v>0</v>
      </c>
      <c r="I297" s="21">
        <v>0</v>
      </c>
      <c r="J297" s="35">
        <f>Tabela13[[#This Row],[V.BRUTO 24]]*Tabela13[[#This Row],[% DESC.]]%</f>
        <v>0</v>
      </c>
      <c r="K297" s="24">
        <f>Tabela13[[#This Row],[V.BRUTO 24]]+J297</f>
        <v>1196</v>
      </c>
      <c r="M297" s="79">
        <v>1317</v>
      </c>
      <c r="N297" s="80">
        <v>-100</v>
      </c>
      <c r="O297" s="81">
        <v>0</v>
      </c>
      <c r="P297" s="71">
        <f>Tabela13[[#This Row],[V.BRUTO 25]]*Tabela13[[#This Row],[% DESC.25]]%</f>
        <v>0</v>
      </c>
      <c r="Q297" s="56">
        <f>Tabela13[[#This Row],[V.BRUTO 25]]+P297</f>
        <v>1317</v>
      </c>
      <c r="R297" s="67">
        <f>Tabela13[[#This Row],[% DESC.]]+Tabela13[[#This Row],[% DIFER.]]</f>
        <v>0</v>
      </c>
      <c r="S297" s="64">
        <f>(Tabela13[[#This Row],[V.LIQ. 25]]-Tabela13[[#This Row],[V.LIQ. 24]])/Tabela13[[#This Row],[V.LIQ. 24]]</f>
        <v>0.10117056856187291</v>
      </c>
      <c r="T297" s="87">
        <f>Tabela13[[#This Row],[V.LIQ. 25]]-Tabela13[[#This Row],[V.LIQ. 24]]</f>
        <v>121</v>
      </c>
      <c r="U297" s="88">
        <v>0</v>
      </c>
      <c r="V297" s="60">
        <f>Tabela13[[#This Row],[V.DESC. 24]]-Tabela13[[#This Row],[V.DESC. 25]]</f>
        <v>0</v>
      </c>
      <c r="W297" s="20"/>
      <c r="X297" s="50"/>
      <c r="Y297" t="s">
        <v>4531</v>
      </c>
      <c r="Z297" s="49" t="s">
        <v>483</v>
      </c>
      <c r="AA297" s="51" t="s">
        <v>484</v>
      </c>
      <c r="AB297" s="49">
        <v>11979695841</v>
      </c>
      <c r="AC297" s="49" t="s">
        <v>485</v>
      </c>
      <c r="AD297" s="1"/>
    </row>
    <row r="298" spans="1:30" x14ac:dyDescent="0.25">
      <c r="A298" s="30">
        <v>7301</v>
      </c>
      <c r="B298" t="s">
        <v>486</v>
      </c>
      <c r="C298" t="s">
        <v>751</v>
      </c>
      <c r="D298" t="s">
        <v>71</v>
      </c>
      <c r="E298" s="30">
        <v>15</v>
      </c>
      <c r="F298" s="32">
        <v>1196</v>
      </c>
      <c r="G298" s="40">
        <v>0</v>
      </c>
      <c r="H298" s="22">
        <v>0</v>
      </c>
      <c r="I298" s="21">
        <v>-15</v>
      </c>
      <c r="J298" s="35">
        <f>Tabela13[[#This Row],[V.BRUTO 24]]*Tabela13[[#This Row],[% DESC.]]%</f>
        <v>-179.4</v>
      </c>
      <c r="K298" s="24">
        <f>Tabela13[[#This Row],[V.BRUTO 24]]+J298</f>
        <v>1016.6</v>
      </c>
      <c r="M298" s="79">
        <v>1317</v>
      </c>
      <c r="N298" s="80">
        <v>0</v>
      </c>
      <c r="O298" s="81">
        <v>0</v>
      </c>
      <c r="P298" s="71">
        <f>Tabela13[[#This Row],[V.BRUTO 25]]*Tabela13[[#This Row],[% DESC.25]]%</f>
        <v>-197.54999999999998</v>
      </c>
      <c r="Q298" s="56">
        <f>Tabela13[[#This Row],[V.BRUTO 25]]+P298</f>
        <v>1119.45</v>
      </c>
      <c r="R298" s="67">
        <f>Tabela13[[#This Row],[% DESC.]]+Tabela13[[#This Row],[% DIFER.]]</f>
        <v>-15</v>
      </c>
      <c r="S298" s="64">
        <f>(Tabela13[[#This Row],[V.LIQ. 25]]-Tabela13[[#This Row],[V.LIQ. 24]])/Tabela13[[#This Row],[V.LIQ. 24]]</f>
        <v>0.10117056856187293</v>
      </c>
      <c r="T298" s="87">
        <f>Tabela13[[#This Row],[V.LIQ. 25]]-Tabela13[[#This Row],[V.LIQ. 24]]</f>
        <v>102.85000000000002</v>
      </c>
      <c r="U298" s="88">
        <v>0</v>
      </c>
      <c r="V298" s="60">
        <f>Tabela13[[#This Row],[V.DESC. 24]]-Tabela13[[#This Row],[V.DESC. 25]]</f>
        <v>18.149999999999977</v>
      </c>
      <c r="W298" s="20"/>
      <c r="X298" s="50"/>
      <c r="Y298" t="s">
        <v>4530</v>
      </c>
      <c r="Z298" s="49" t="s">
        <v>487</v>
      </c>
      <c r="AA298" s="51" t="s">
        <v>488</v>
      </c>
      <c r="AB298" s="49">
        <v>11981055403</v>
      </c>
      <c r="AC298" s="49" t="s">
        <v>489</v>
      </c>
      <c r="AD298" s="1"/>
    </row>
    <row r="299" spans="1:30" x14ac:dyDescent="0.25">
      <c r="A299" s="30">
        <v>8074</v>
      </c>
      <c r="B299" t="s">
        <v>402</v>
      </c>
      <c r="C299" t="s">
        <v>751</v>
      </c>
      <c r="D299" t="s">
        <v>71</v>
      </c>
      <c r="E299" s="30"/>
      <c r="F299" s="32">
        <v>1196</v>
      </c>
      <c r="G299" s="40">
        <v>-100</v>
      </c>
      <c r="H299" s="22">
        <v>0</v>
      </c>
      <c r="I299" s="21">
        <v>0</v>
      </c>
      <c r="J299" s="35">
        <f>Tabela13[[#This Row],[V.BRUTO 24]]*Tabela13[[#This Row],[% DESC.]]%</f>
        <v>0</v>
      </c>
      <c r="K299" s="24">
        <f>Tabela13[[#This Row],[V.BRUTO 24]]+J299</f>
        <v>1196</v>
      </c>
      <c r="M299" s="79">
        <v>1317</v>
      </c>
      <c r="N299" s="80">
        <v>-100</v>
      </c>
      <c r="O299" s="81">
        <v>0</v>
      </c>
      <c r="P299" s="71">
        <f>Tabela13[[#This Row],[V.BRUTO 25]]*Tabela13[[#This Row],[% DESC.25]]%</f>
        <v>0</v>
      </c>
      <c r="Q299" s="56">
        <f>Tabela13[[#This Row],[V.BRUTO 25]]+P299</f>
        <v>1317</v>
      </c>
      <c r="R299" s="67">
        <f>Tabela13[[#This Row],[% DESC.]]+Tabela13[[#This Row],[% DIFER.]]</f>
        <v>0</v>
      </c>
      <c r="S299" s="64">
        <f>(Tabela13[[#This Row],[V.LIQ. 25]]-Tabela13[[#This Row],[V.LIQ. 24]])/Tabela13[[#This Row],[V.LIQ. 24]]</f>
        <v>0.10117056856187291</v>
      </c>
      <c r="T299" s="87">
        <f>Tabela13[[#This Row],[V.LIQ. 25]]-Tabela13[[#This Row],[V.LIQ. 24]]</f>
        <v>121</v>
      </c>
      <c r="U299" s="88">
        <v>0</v>
      </c>
      <c r="V299" s="60">
        <f>Tabela13[[#This Row],[V.DESC. 24]]-Tabela13[[#This Row],[V.DESC. 25]]</f>
        <v>0</v>
      </c>
      <c r="W299" s="20"/>
      <c r="X299" s="50"/>
      <c r="Y299" t="s">
        <v>4531</v>
      </c>
      <c r="Z299" s="49" t="s">
        <v>403</v>
      </c>
      <c r="AA299" s="51" t="s">
        <v>404</v>
      </c>
      <c r="AB299" s="49">
        <v>11951938268</v>
      </c>
      <c r="AC299" s="49" t="s">
        <v>405</v>
      </c>
      <c r="AD299" s="1"/>
    </row>
    <row r="300" spans="1:30" x14ac:dyDescent="0.25">
      <c r="A300" s="30">
        <v>8058</v>
      </c>
      <c r="B300" t="s">
        <v>490</v>
      </c>
      <c r="C300" t="s">
        <v>751</v>
      </c>
      <c r="D300" t="s">
        <v>71</v>
      </c>
      <c r="E300" s="30"/>
      <c r="F300" s="32">
        <v>1196</v>
      </c>
      <c r="G300" s="40">
        <v>-100</v>
      </c>
      <c r="H300" s="22">
        <v>0</v>
      </c>
      <c r="I300" s="21">
        <v>0</v>
      </c>
      <c r="J300" s="35">
        <f>Tabela13[[#This Row],[V.BRUTO 24]]*Tabela13[[#This Row],[% DESC.]]%</f>
        <v>0</v>
      </c>
      <c r="K300" s="24">
        <f>Tabela13[[#This Row],[V.BRUTO 24]]+J300</f>
        <v>1196</v>
      </c>
      <c r="M300" s="79">
        <v>1317</v>
      </c>
      <c r="N300" s="80">
        <v>-100</v>
      </c>
      <c r="O300" s="81">
        <v>0</v>
      </c>
      <c r="P300" s="71">
        <f>Tabela13[[#This Row],[V.BRUTO 25]]*Tabela13[[#This Row],[% DESC.25]]%</f>
        <v>0</v>
      </c>
      <c r="Q300" s="56">
        <f>Tabela13[[#This Row],[V.BRUTO 25]]+P300</f>
        <v>1317</v>
      </c>
      <c r="R300" s="67">
        <f>Tabela13[[#This Row],[% DESC.]]+Tabela13[[#This Row],[% DIFER.]]</f>
        <v>0</v>
      </c>
      <c r="S300" s="64">
        <f>(Tabela13[[#This Row],[V.LIQ. 25]]-Tabela13[[#This Row],[V.LIQ. 24]])/Tabela13[[#This Row],[V.LIQ. 24]]</f>
        <v>0.10117056856187291</v>
      </c>
      <c r="T300" s="87">
        <f>Tabela13[[#This Row],[V.LIQ. 25]]-Tabela13[[#This Row],[V.LIQ. 24]]</f>
        <v>121</v>
      </c>
      <c r="U300" s="88">
        <v>0</v>
      </c>
      <c r="V300" s="60">
        <f>Tabela13[[#This Row],[V.DESC. 24]]-Tabela13[[#This Row],[V.DESC. 25]]</f>
        <v>0</v>
      </c>
      <c r="W300" s="20"/>
      <c r="X300" s="50"/>
      <c r="Y300" t="s">
        <v>4530</v>
      </c>
      <c r="Z300" s="49" t="s">
        <v>491</v>
      </c>
      <c r="AA300" s="51" t="s">
        <v>492</v>
      </c>
      <c r="AB300" s="49">
        <v>11992012308</v>
      </c>
      <c r="AC300" s="49" t="s">
        <v>493</v>
      </c>
      <c r="AD300" s="1"/>
    </row>
    <row r="301" spans="1:30" x14ac:dyDescent="0.25">
      <c r="A301" s="30">
        <v>8321</v>
      </c>
      <c r="B301" t="s">
        <v>4226</v>
      </c>
      <c r="C301" t="s">
        <v>751</v>
      </c>
      <c r="D301" t="s">
        <v>16</v>
      </c>
      <c r="E301" s="30">
        <v>5</v>
      </c>
      <c r="F301" s="32">
        <v>1196</v>
      </c>
      <c r="G301" s="40">
        <v>0</v>
      </c>
      <c r="H301" s="22">
        <v>0</v>
      </c>
      <c r="I301" s="21">
        <v>-4</v>
      </c>
      <c r="J301" s="35">
        <f>Tabela13[[#This Row],[V.BRUTO 24]]*Tabela13[[#This Row],[% DESC.]]%</f>
        <v>-47.84</v>
      </c>
      <c r="K301" s="24">
        <f>Tabela13[[#This Row],[V.BRUTO 24]]+J301</f>
        <v>1148.1600000000001</v>
      </c>
      <c r="M301" s="79">
        <v>1317</v>
      </c>
      <c r="N301" s="80">
        <v>0</v>
      </c>
      <c r="O301" s="81">
        <v>0</v>
      </c>
      <c r="P301" s="71">
        <f>Tabela13[[#This Row],[V.BRUTO 25]]*Tabela13[[#This Row],[% DESC.25]]%</f>
        <v>-52.68</v>
      </c>
      <c r="Q301" s="56">
        <f>Tabela13[[#This Row],[V.BRUTO 25]]+P301</f>
        <v>1264.32</v>
      </c>
      <c r="R301" s="67">
        <f>Tabela13[[#This Row],[% DESC.]]+Tabela13[[#This Row],[% DIFER.]]</f>
        <v>-4</v>
      </c>
      <c r="S301" s="64">
        <f>(Tabela13[[#This Row],[V.LIQ. 25]]-Tabela13[[#This Row],[V.LIQ. 24]])/Tabela13[[#This Row],[V.LIQ. 24]]</f>
        <v>0.10117056856187277</v>
      </c>
      <c r="T301" s="87">
        <f>Tabela13[[#This Row],[V.LIQ. 25]]-Tabela13[[#This Row],[V.LIQ. 24]]</f>
        <v>116.15999999999985</v>
      </c>
      <c r="U301" s="88">
        <v>0</v>
      </c>
      <c r="V301" s="60">
        <f>Tabela13[[#This Row],[V.DESC. 24]]-Tabela13[[#This Row],[V.DESC. 25]]</f>
        <v>4.8399999999999963</v>
      </c>
      <c r="W301" s="20"/>
      <c r="X301" s="50"/>
      <c r="Y301" t="s">
        <v>4533</v>
      </c>
      <c r="Z301" s="49" t="s">
        <v>4837</v>
      </c>
      <c r="AA301" s="51" t="s">
        <v>4838</v>
      </c>
      <c r="AB301" s="49">
        <v>61999190421</v>
      </c>
      <c r="AC301" s="49" t="s">
        <v>4839</v>
      </c>
      <c r="AD301" s="1"/>
    </row>
    <row r="302" spans="1:30" x14ac:dyDescent="0.25">
      <c r="A302" s="30">
        <v>8453</v>
      </c>
      <c r="B302" t="s">
        <v>4227</v>
      </c>
      <c r="C302" t="s">
        <v>751</v>
      </c>
      <c r="D302" t="s">
        <v>16</v>
      </c>
      <c r="E302" s="30"/>
      <c r="F302" s="32">
        <v>1196</v>
      </c>
      <c r="G302" s="40">
        <v>-100</v>
      </c>
      <c r="H302" s="22">
        <v>0</v>
      </c>
      <c r="I302" s="21">
        <v>0</v>
      </c>
      <c r="J302" s="35">
        <f>Tabela13[[#This Row],[V.BRUTO 24]]*Tabela13[[#This Row],[% DESC.]]%</f>
        <v>0</v>
      </c>
      <c r="K302" s="24">
        <f>Tabela13[[#This Row],[V.BRUTO 24]]+J302</f>
        <v>1196</v>
      </c>
      <c r="M302" s="79">
        <v>1317</v>
      </c>
      <c r="N302" s="80">
        <v>-100</v>
      </c>
      <c r="O302" s="81">
        <v>0</v>
      </c>
      <c r="P302" s="71">
        <f>Tabela13[[#This Row],[V.BRUTO 25]]*Tabela13[[#This Row],[% DESC.25]]%</f>
        <v>0</v>
      </c>
      <c r="Q302" s="56">
        <f>Tabela13[[#This Row],[V.BRUTO 25]]+P302</f>
        <v>1317</v>
      </c>
      <c r="R302" s="67">
        <f>Tabela13[[#This Row],[% DESC.]]+Tabela13[[#This Row],[% DIFER.]]</f>
        <v>0</v>
      </c>
      <c r="S302" s="64">
        <f>(Tabela13[[#This Row],[V.LIQ. 25]]-Tabela13[[#This Row],[V.LIQ. 24]])/Tabela13[[#This Row],[V.LIQ. 24]]</f>
        <v>0.10117056856187291</v>
      </c>
      <c r="T302" s="87">
        <f>Tabela13[[#This Row],[V.LIQ. 25]]-Tabela13[[#This Row],[V.LIQ. 24]]</f>
        <v>121</v>
      </c>
      <c r="U302" s="88">
        <v>0</v>
      </c>
      <c r="V302" s="60">
        <f>Tabela13[[#This Row],[V.DESC. 24]]-Tabela13[[#This Row],[V.DESC. 25]]</f>
        <v>0</v>
      </c>
      <c r="W302" s="20"/>
      <c r="X302" s="50"/>
      <c r="Y302" t="s">
        <v>4533</v>
      </c>
      <c r="Z302" s="49" t="s">
        <v>4840</v>
      </c>
      <c r="AA302" s="51" t="s">
        <v>4841</v>
      </c>
      <c r="AB302" s="49">
        <v>11992434325</v>
      </c>
      <c r="AC302" s="49" t="s">
        <v>4842</v>
      </c>
      <c r="AD302" s="1"/>
    </row>
    <row r="303" spans="1:30" x14ac:dyDescent="0.25">
      <c r="A303" s="30">
        <v>8028</v>
      </c>
      <c r="B303" t="s">
        <v>494</v>
      </c>
      <c r="C303" t="s">
        <v>751</v>
      </c>
      <c r="D303" t="s">
        <v>71</v>
      </c>
      <c r="E303" s="30"/>
      <c r="F303" s="32">
        <v>1196</v>
      </c>
      <c r="G303" s="40">
        <v>0</v>
      </c>
      <c r="H303" s="22">
        <v>0</v>
      </c>
      <c r="I303" s="21">
        <v>-10</v>
      </c>
      <c r="J303" s="35">
        <f>Tabela13[[#This Row],[V.BRUTO 24]]*Tabela13[[#This Row],[% DESC.]]%</f>
        <v>-119.60000000000001</v>
      </c>
      <c r="K303" s="24">
        <f>Tabela13[[#This Row],[V.BRUTO 24]]+J303</f>
        <v>1076.4000000000001</v>
      </c>
      <c r="M303" s="79">
        <v>1317</v>
      </c>
      <c r="N303" s="80">
        <v>0</v>
      </c>
      <c r="O303" s="81">
        <v>0</v>
      </c>
      <c r="P303" s="71">
        <f>Tabela13[[#This Row],[V.BRUTO 25]]*Tabela13[[#This Row],[% DESC.25]]%</f>
        <v>-131.70000000000002</v>
      </c>
      <c r="Q303" s="56">
        <f>Tabela13[[#This Row],[V.BRUTO 25]]+P303</f>
        <v>1185.3</v>
      </c>
      <c r="R303" s="67">
        <f>Tabela13[[#This Row],[% DESC.]]+Tabela13[[#This Row],[% DIFER.]]</f>
        <v>-10</v>
      </c>
      <c r="S303" s="64">
        <f>(Tabela13[[#This Row],[V.LIQ. 25]]-Tabela13[[#This Row],[V.LIQ. 24]])/Tabela13[[#This Row],[V.LIQ. 24]]</f>
        <v>0.10117056856187277</v>
      </c>
      <c r="T303" s="87">
        <f>Tabela13[[#This Row],[V.LIQ. 25]]-Tabela13[[#This Row],[V.LIQ. 24]]</f>
        <v>108.89999999999986</v>
      </c>
      <c r="U303" s="88">
        <v>0</v>
      </c>
      <c r="V303" s="60">
        <f>Tabela13[[#This Row],[V.DESC. 24]]-Tabela13[[#This Row],[V.DESC. 25]]</f>
        <v>12.100000000000009</v>
      </c>
      <c r="W303" s="20"/>
      <c r="X303" s="50"/>
      <c r="Y303" t="s">
        <v>4528</v>
      </c>
      <c r="Z303" s="49" t="s">
        <v>495</v>
      </c>
      <c r="AA303" s="51" t="s">
        <v>496</v>
      </c>
      <c r="AB303" s="49">
        <v>11985536761</v>
      </c>
      <c r="AC303" s="49" t="s">
        <v>497</v>
      </c>
      <c r="AD303" s="1"/>
    </row>
    <row r="304" spans="1:30" x14ac:dyDescent="0.25">
      <c r="A304" s="30">
        <v>7635</v>
      </c>
      <c r="B304" t="s">
        <v>4228</v>
      </c>
      <c r="C304" t="s">
        <v>751</v>
      </c>
      <c r="D304" t="s">
        <v>71</v>
      </c>
      <c r="E304" s="30"/>
      <c r="F304" s="32">
        <v>1196</v>
      </c>
      <c r="G304" s="40">
        <v>0</v>
      </c>
      <c r="H304" s="22">
        <v>0</v>
      </c>
      <c r="I304" s="21">
        <v>-15</v>
      </c>
      <c r="J304" s="35">
        <f>Tabela13[[#This Row],[V.BRUTO 24]]*Tabela13[[#This Row],[% DESC.]]%</f>
        <v>-179.4</v>
      </c>
      <c r="K304" s="24">
        <f>Tabela13[[#This Row],[V.BRUTO 24]]+J304</f>
        <v>1016.6</v>
      </c>
      <c r="M304" s="79">
        <v>1317</v>
      </c>
      <c r="N304" s="80">
        <v>0</v>
      </c>
      <c r="O304" s="81">
        <v>0</v>
      </c>
      <c r="P304" s="71">
        <f>Tabela13[[#This Row],[V.BRUTO 25]]*Tabela13[[#This Row],[% DESC.25]]%</f>
        <v>-197.54999999999998</v>
      </c>
      <c r="Q304" s="56">
        <f>Tabela13[[#This Row],[V.BRUTO 25]]+P304</f>
        <v>1119.45</v>
      </c>
      <c r="R304" s="67">
        <f>Tabela13[[#This Row],[% DESC.]]+Tabela13[[#This Row],[% DIFER.]]</f>
        <v>-15</v>
      </c>
      <c r="S304" s="64">
        <f>(Tabela13[[#This Row],[V.LIQ. 25]]-Tabela13[[#This Row],[V.LIQ. 24]])/Tabela13[[#This Row],[V.LIQ. 24]]</f>
        <v>0.10117056856187293</v>
      </c>
      <c r="T304" s="87">
        <f>Tabela13[[#This Row],[V.LIQ. 25]]-Tabela13[[#This Row],[V.LIQ. 24]]</f>
        <v>102.85000000000002</v>
      </c>
      <c r="U304" s="88">
        <v>0</v>
      </c>
      <c r="V304" s="60">
        <f>Tabela13[[#This Row],[V.DESC. 24]]-Tabela13[[#This Row],[V.DESC. 25]]</f>
        <v>18.149999999999977</v>
      </c>
      <c r="W304" s="20"/>
      <c r="X304" s="50"/>
      <c r="Y304" t="s">
        <v>4530</v>
      </c>
      <c r="Z304" s="49" t="s">
        <v>498</v>
      </c>
      <c r="AA304" s="51" t="s">
        <v>499</v>
      </c>
      <c r="AB304" s="49">
        <v>11974146353</v>
      </c>
      <c r="AC304" s="49" t="s">
        <v>500</v>
      </c>
      <c r="AD304" s="1"/>
    </row>
    <row r="305" spans="1:30" x14ac:dyDescent="0.25">
      <c r="A305" s="30">
        <v>8475</v>
      </c>
      <c r="B305" t="s">
        <v>4229</v>
      </c>
      <c r="C305" t="s">
        <v>751</v>
      </c>
      <c r="D305" t="s">
        <v>16</v>
      </c>
      <c r="E305" s="30"/>
      <c r="F305" s="32">
        <v>1196</v>
      </c>
      <c r="G305" s="40">
        <v>-50</v>
      </c>
      <c r="H305" s="22">
        <v>0</v>
      </c>
      <c r="I305" s="21">
        <v>0</v>
      </c>
      <c r="J305" s="35">
        <f>Tabela13[[#This Row],[V.BRUTO 24]]*Tabela13[[#This Row],[% DESC.]]%</f>
        <v>0</v>
      </c>
      <c r="K305" s="24">
        <f>Tabela13[[#This Row],[V.BRUTO 24]]+J305</f>
        <v>1196</v>
      </c>
      <c r="M305" s="79">
        <v>1317</v>
      </c>
      <c r="N305" s="80">
        <v>-50</v>
      </c>
      <c r="O305" s="81">
        <v>0</v>
      </c>
      <c r="P305" s="71">
        <f>Tabela13[[#This Row],[V.BRUTO 25]]*Tabela13[[#This Row],[% DESC.25]]%</f>
        <v>0</v>
      </c>
      <c r="Q305" s="56">
        <f>Tabela13[[#This Row],[V.BRUTO 25]]+P305</f>
        <v>1317</v>
      </c>
      <c r="R305" s="67">
        <f>Tabela13[[#This Row],[% DESC.]]+Tabela13[[#This Row],[% DIFER.]]</f>
        <v>0</v>
      </c>
      <c r="S305" s="64">
        <f>(Tabela13[[#This Row],[V.LIQ. 25]]-Tabela13[[#This Row],[V.LIQ. 24]])/Tabela13[[#This Row],[V.LIQ. 24]]</f>
        <v>0.10117056856187291</v>
      </c>
      <c r="T305" s="87">
        <f>Tabela13[[#This Row],[V.LIQ. 25]]-Tabela13[[#This Row],[V.LIQ. 24]]</f>
        <v>121</v>
      </c>
      <c r="U305" s="88">
        <v>0</v>
      </c>
      <c r="V305" s="60">
        <f>Tabela13[[#This Row],[V.DESC. 24]]-Tabela13[[#This Row],[V.DESC. 25]]</f>
        <v>0</v>
      </c>
      <c r="W305" s="20"/>
      <c r="X305" s="50"/>
      <c r="Y305" t="s">
        <v>4530</v>
      </c>
      <c r="Z305" s="49" t="s">
        <v>3467</v>
      </c>
      <c r="AA305" s="51" t="s">
        <v>3468</v>
      </c>
      <c r="AB305" s="49">
        <v>11966479630</v>
      </c>
      <c r="AC305" s="49" t="s">
        <v>3469</v>
      </c>
      <c r="AD305" s="1"/>
    </row>
    <row r="306" spans="1:30" x14ac:dyDescent="0.25">
      <c r="A306" s="30">
        <v>7996</v>
      </c>
      <c r="B306" t="s">
        <v>501</v>
      </c>
      <c r="C306" t="s">
        <v>751</v>
      </c>
      <c r="D306" t="s">
        <v>71</v>
      </c>
      <c r="E306" s="30"/>
      <c r="F306" s="32">
        <v>1196</v>
      </c>
      <c r="G306" s="40">
        <v>0</v>
      </c>
      <c r="H306" s="22">
        <v>0</v>
      </c>
      <c r="I306" s="21">
        <v>0</v>
      </c>
      <c r="J306" s="35">
        <f>Tabela13[[#This Row],[V.BRUTO 24]]*Tabela13[[#This Row],[% DESC.]]%</f>
        <v>0</v>
      </c>
      <c r="K306" s="24">
        <f>Tabela13[[#This Row],[V.BRUTO 24]]+J306</f>
        <v>1196</v>
      </c>
      <c r="M306" s="79">
        <v>1317</v>
      </c>
      <c r="N306" s="80">
        <v>0</v>
      </c>
      <c r="O306" s="81">
        <v>0</v>
      </c>
      <c r="P306" s="71">
        <f>Tabela13[[#This Row],[V.BRUTO 25]]*Tabela13[[#This Row],[% DESC.25]]%</f>
        <v>0</v>
      </c>
      <c r="Q306" s="56">
        <f>Tabela13[[#This Row],[V.BRUTO 25]]+P306</f>
        <v>1317</v>
      </c>
      <c r="R306" s="67">
        <f>Tabela13[[#This Row],[% DESC.]]+Tabela13[[#This Row],[% DIFER.]]</f>
        <v>0</v>
      </c>
      <c r="S306" s="64">
        <f>(Tabela13[[#This Row],[V.LIQ. 25]]-Tabela13[[#This Row],[V.LIQ. 24]])/Tabela13[[#This Row],[V.LIQ. 24]]</f>
        <v>0.10117056856187291</v>
      </c>
      <c r="T306" s="87">
        <f>Tabela13[[#This Row],[V.LIQ. 25]]-Tabela13[[#This Row],[V.LIQ. 24]]</f>
        <v>121</v>
      </c>
      <c r="U306" s="88">
        <v>0</v>
      </c>
      <c r="V306" s="60">
        <f>Tabela13[[#This Row],[V.DESC. 24]]-Tabela13[[#This Row],[V.DESC. 25]]</f>
        <v>0</v>
      </c>
      <c r="W306" s="20">
        <v>1196</v>
      </c>
      <c r="X306" s="54">
        <v>45505</v>
      </c>
      <c r="Y306" t="s">
        <v>4532</v>
      </c>
      <c r="Z306" s="49" t="s">
        <v>502</v>
      </c>
      <c r="AA306" s="51" t="s">
        <v>503</v>
      </c>
      <c r="AB306" s="49">
        <v>11995908915</v>
      </c>
      <c r="AC306" s="49" t="s">
        <v>504</v>
      </c>
      <c r="AD306" s="1"/>
    </row>
    <row r="307" spans="1:30" x14ac:dyDescent="0.25">
      <c r="A307" s="30">
        <v>8367</v>
      </c>
      <c r="B307" t="s">
        <v>4230</v>
      </c>
      <c r="C307" t="s">
        <v>751</v>
      </c>
      <c r="D307" t="s">
        <v>16</v>
      </c>
      <c r="E307" s="30"/>
      <c r="F307" s="32">
        <v>1196</v>
      </c>
      <c r="G307" s="40">
        <v>0</v>
      </c>
      <c r="H307" s="22">
        <v>0</v>
      </c>
      <c r="I307" s="21">
        <v>-9.9</v>
      </c>
      <c r="J307" s="35">
        <f>Tabela13[[#This Row],[V.BRUTO 24]]*Tabela13[[#This Row],[% DESC.]]%</f>
        <v>-118.40400000000001</v>
      </c>
      <c r="K307" s="24">
        <f>Tabela13[[#This Row],[V.BRUTO 24]]+J307</f>
        <v>1077.596</v>
      </c>
      <c r="M307" s="79">
        <v>1317</v>
      </c>
      <c r="N307" s="80">
        <v>0</v>
      </c>
      <c r="O307" s="81">
        <v>0</v>
      </c>
      <c r="P307" s="71">
        <f>Tabela13[[#This Row],[V.BRUTO 25]]*Tabela13[[#This Row],[% DESC.25]]%</f>
        <v>-130.38300000000001</v>
      </c>
      <c r="Q307" s="56">
        <f>Tabela13[[#This Row],[V.BRUTO 25]]+P307</f>
        <v>1186.617</v>
      </c>
      <c r="R307" s="67">
        <f>Tabela13[[#This Row],[% DESC.]]+Tabela13[[#This Row],[% DIFER.]]</f>
        <v>-9.9</v>
      </c>
      <c r="S307" s="64">
        <f>(Tabela13[[#This Row],[V.LIQ. 25]]-Tabela13[[#This Row],[V.LIQ. 24]])/Tabela13[[#This Row],[V.LIQ. 24]]</f>
        <v>0.10117056856187287</v>
      </c>
      <c r="T307" s="87">
        <f>Tabela13[[#This Row],[V.LIQ. 25]]-Tabela13[[#This Row],[V.LIQ. 24]]</f>
        <v>109.02099999999996</v>
      </c>
      <c r="U307" s="88">
        <v>0</v>
      </c>
      <c r="V307" s="60">
        <f>Tabela13[[#This Row],[V.DESC. 24]]-Tabela13[[#This Row],[V.DESC. 25]]</f>
        <v>11.978999999999999</v>
      </c>
      <c r="W307" s="20"/>
      <c r="X307" s="50"/>
      <c r="Y307" t="s">
        <v>4539</v>
      </c>
      <c r="Z307" s="49" t="s">
        <v>4843</v>
      </c>
      <c r="AA307" s="51" t="s">
        <v>4844</v>
      </c>
      <c r="AB307" s="49">
        <v>11953490182</v>
      </c>
      <c r="AC307" s="49" t="s">
        <v>4845</v>
      </c>
      <c r="AD307" s="1"/>
    </row>
    <row r="308" spans="1:30" x14ac:dyDescent="0.25">
      <c r="A308" s="30">
        <v>7462</v>
      </c>
      <c r="B308" t="s">
        <v>505</v>
      </c>
      <c r="C308" t="s">
        <v>751</v>
      </c>
      <c r="D308" t="s">
        <v>71</v>
      </c>
      <c r="E308" s="30">
        <v>20</v>
      </c>
      <c r="F308" s="32">
        <v>1196</v>
      </c>
      <c r="G308" s="40">
        <v>0</v>
      </c>
      <c r="H308" s="22">
        <v>0</v>
      </c>
      <c r="I308" s="21">
        <v>-15</v>
      </c>
      <c r="J308" s="35">
        <f>Tabela13[[#This Row],[V.BRUTO 24]]*Tabela13[[#This Row],[% DESC.]]%</f>
        <v>-179.4</v>
      </c>
      <c r="K308" s="24">
        <f>Tabela13[[#This Row],[V.BRUTO 24]]+J308</f>
        <v>1016.6</v>
      </c>
      <c r="M308" s="79">
        <v>1317</v>
      </c>
      <c r="N308" s="80">
        <v>0</v>
      </c>
      <c r="O308" s="81">
        <v>0</v>
      </c>
      <c r="P308" s="71">
        <f>Tabela13[[#This Row],[V.BRUTO 25]]*Tabela13[[#This Row],[% DESC.25]]%</f>
        <v>-197.54999999999998</v>
      </c>
      <c r="Q308" s="56">
        <f>Tabela13[[#This Row],[V.BRUTO 25]]+P308</f>
        <v>1119.45</v>
      </c>
      <c r="R308" s="67">
        <f>Tabela13[[#This Row],[% DESC.]]+Tabela13[[#This Row],[% DIFER.]]</f>
        <v>-15</v>
      </c>
      <c r="S308" s="64">
        <f>(Tabela13[[#This Row],[V.LIQ. 25]]-Tabela13[[#This Row],[V.LIQ. 24]])/Tabela13[[#This Row],[V.LIQ. 24]]</f>
        <v>0.10117056856187293</v>
      </c>
      <c r="T308" s="87">
        <f>Tabela13[[#This Row],[V.LIQ. 25]]-Tabela13[[#This Row],[V.LIQ. 24]]</f>
        <v>102.85000000000002</v>
      </c>
      <c r="U308" s="88">
        <v>0</v>
      </c>
      <c r="V308" s="60">
        <f>Tabela13[[#This Row],[V.DESC. 24]]-Tabela13[[#This Row],[V.DESC. 25]]</f>
        <v>18.149999999999977</v>
      </c>
      <c r="W308" s="20"/>
      <c r="X308" s="50"/>
      <c r="Y308" t="s">
        <v>4532</v>
      </c>
      <c r="Z308" s="49" t="s">
        <v>506</v>
      </c>
      <c r="AA308" s="51" t="s">
        <v>507</v>
      </c>
      <c r="AB308" s="49">
        <v>11942605550</v>
      </c>
      <c r="AC308" s="49" t="s">
        <v>508</v>
      </c>
      <c r="AD308" s="1"/>
    </row>
    <row r="309" spans="1:30" x14ac:dyDescent="0.25">
      <c r="A309" s="30">
        <v>8069</v>
      </c>
      <c r="B309" t="s">
        <v>509</v>
      </c>
      <c r="C309" t="s">
        <v>751</v>
      </c>
      <c r="D309" t="s">
        <v>71</v>
      </c>
      <c r="E309" s="30"/>
      <c r="F309" s="32">
        <v>1196</v>
      </c>
      <c r="G309" s="40">
        <v>-100</v>
      </c>
      <c r="H309" s="22">
        <v>0</v>
      </c>
      <c r="I309" s="21">
        <v>0</v>
      </c>
      <c r="J309" s="35">
        <f>Tabela13[[#This Row],[V.BRUTO 24]]*Tabela13[[#This Row],[% DESC.]]%</f>
        <v>0</v>
      </c>
      <c r="K309" s="24">
        <f>Tabela13[[#This Row],[V.BRUTO 24]]+J309</f>
        <v>1196</v>
      </c>
      <c r="M309" s="79">
        <v>1317</v>
      </c>
      <c r="N309" s="80">
        <v>-100</v>
      </c>
      <c r="O309" s="81">
        <v>0</v>
      </c>
      <c r="P309" s="71">
        <f>Tabela13[[#This Row],[V.BRUTO 25]]*Tabela13[[#This Row],[% DESC.25]]%</f>
        <v>0</v>
      </c>
      <c r="Q309" s="56">
        <f>Tabela13[[#This Row],[V.BRUTO 25]]+P309</f>
        <v>1317</v>
      </c>
      <c r="R309" s="67">
        <f>Tabela13[[#This Row],[% DESC.]]+Tabela13[[#This Row],[% DIFER.]]</f>
        <v>0</v>
      </c>
      <c r="S309" s="64">
        <f>(Tabela13[[#This Row],[V.LIQ. 25]]-Tabela13[[#This Row],[V.LIQ. 24]])/Tabela13[[#This Row],[V.LIQ. 24]]</f>
        <v>0.10117056856187291</v>
      </c>
      <c r="T309" s="87">
        <f>Tabela13[[#This Row],[V.LIQ. 25]]-Tabela13[[#This Row],[V.LIQ. 24]]</f>
        <v>121</v>
      </c>
      <c r="U309" s="88">
        <v>0</v>
      </c>
      <c r="V309" s="60">
        <f>Tabela13[[#This Row],[V.DESC. 24]]-Tabela13[[#This Row],[V.DESC. 25]]</f>
        <v>0</v>
      </c>
      <c r="W309" s="20"/>
      <c r="X309" s="50"/>
      <c r="Y309" t="s">
        <v>4528</v>
      </c>
      <c r="Z309" s="49" t="s">
        <v>510</v>
      </c>
      <c r="AA309" s="51" t="s">
        <v>511</v>
      </c>
      <c r="AB309" s="49">
        <v>11994045767</v>
      </c>
      <c r="AC309" s="49" t="s">
        <v>512</v>
      </c>
      <c r="AD309" s="1"/>
    </row>
    <row r="310" spans="1:30" x14ac:dyDescent="0.25">
      <c r="A310" s="30">
        <v>8362</v>
      </c>
      <c r="B310" t="s">
        <v>4231</v>
      </c>
      <c r="C310" t="s">
        <v>751</v>
      </c>
      <c r="D310" t="s">
        <v>16</v>
      </c>
      <c r="E310" s="30"/>
      <c r="F310" s="32">
        <v>1196</v>
      </c>
      <c r="G310" s="40">
        <v>0</v>
      </c>
      <c r="H310" s="22">
        <v>0</v>
      </c>
      <c r="I310" s="21">
        <v>-9.9</v>
      </c>
      <c r="J310" s="35">
        <f>Tabela13[[#This Row],[V.BRUTO 24]]*Tabela13[[#This Row],[% DESC.]]%</f>
        <v>-118.40400000000001</v>
      </c>
      <c r="K310" s="24">
        <f>Tabela13[[#This Row],[V.BRUTO 24]]+J310</f>
        <v>1077.596</v>
      </c>
      <c r="M310" s="79">
        <v>1317</v>
      </c>
      <c r="N310" s="80">
        <v>0</v>
      </c>
      <c r="O310" s="81">
        <v>0</v>
      </c>
      <c r="P310" s="71">
        <f>Tabela13[[#This Row],[V.BRUTO 25]]*Tabela13[[#This Row],[% DESC.25]]%</f>
        <v>-130.38300000000001</v>
      </c>
      <c r="Q310" s="56">
        <f>Tabela13[[#This Row],[V.BRUTO 25]]+P310</f>
        <v>1186.617</v>
      </c>
      <c r="R310" s="67">
        <f>Tabela13[[#This Row],[% DESC.]]+Tabela13[[#This Row],[% DIFER.]]</f>
        <v>-9.9</v>
      </c>
      <c r="S310" s="64">
        <f>(Tabela13[[#This Row],[V.LIQ. 25]]-Tabela13[[#This Row],[V.LIQ. 24]])/Tabela13[[#This Row],[V.LIQ. 24]]</f>
        <v>0.10117056856187287</v>
      </c>
      <c r="T310" s="87">
        <f>Tabela13[[#This Row],[V.LIQ. 25]]-Tabela13[[#This Row],[V.LIQ. 24]]</f>
        <v>109.02099999999996</v>
      </c>
      <c r="U310" s="88">
        <v>0</v>
      </c>
      <c r="V310" s="60">
        <f>Tabela13[[#This Row],[V.DESC. 24]]-Tabela13[[#This Row],[V.DESC. 25]]</f>
        <v>11.978999999999999</v>
      </c>
      <c r="W310" s="20"/>
      <c r="X310" s="50"/>
      <c r="Y310" t="s">
        <v>4539</v>
      </c>
      <c r="Z310" s="49" t="s">
        <v>4846</v>
      </c>
      <c r="AA310" s="51" t="s">
        <v>4847</v>
      </c>
      <c r="AB310" s="49">
        <v>11981023793</v>
      </c>
      <c r="AC310" s="49" t="s">
        <v>4848</v>
      </c>
      <c r="AD310" s="1"/>
    </row>
    <row r="311" spans="1:30" x14ac:dyDescent="0.25">
      <c r="A311" s="30">
        <v>7979</v>
      </c>
      <c r="B311" t="s">
        <v>513</v>
      </c>
      <c r="C311" t="s">
        <v>751</v>
      </c>
      <c r="D311" t="s">
        <v>71</v>
      </c>
      <c r="E311" s="30"/>
      <c r="F311" s="32">
        <v>1196</v>
      </c>
      <c r="G311" s="40">
        <v>0</v>
      </c>
      <c r="H311" s="22">
        <v>0</v>
      </c>
      <c r="I311" s="21">
        <v>-10</v>
      </c>
      <c r="J311" s="35">
        <f>Tabela13[[#This Row],[V.BRUTO 24]]*Tabela13[[#This Row],[% DESC.]]%</f>
        <v>-119.60000000000001</v>
      </c>
      <c r="K311" s="24">
        <f>Tabela13[[#This Row],[V.BRUTO 24]]+J311</f>
        <v>1076.4000000000001</v>
      </c>
      <c r="M311" s="79">
        <v>1317</v>
      </c>
      <c r="N311" s="80">
        <v>0</v>
      </c>
      <c r="O311" s="81">
        <v>0</v>
      </c>
      <c r="P311" s="71">
        <f>Tabela13[[#This Row],[V.BRUTO 25]]*Tabela13[[#This Row],[% DESC.25]]%</f>
        <v>-131.70000000000002</v>
      </c>
      <c r="Q311" s="56">
        <f>Tabela13[[#This Row],[V.BRUTO 25]]+P311</f>
        <v>1185.3</v>
      </c>
      <c r="R311" s="67">
        <f>Tabela13[[#This Row],[% DESC.]]+Tabela13[[#This Row],[% DIFER.]]</f>
        <v>-10</v>
      </c>
      <c r="S311" s="64">
        <f>(Tabela13[[#This Row],[V.LIQ. 25]]-Tabela13[[#This Row],[V.LIQ. 24]])/Tabela13[[#This Row],[V.LIQ. 24]]</f>
        <v>0.10117056856187277</v>
      </c>
      <c r="T311" s="87">
        <f>Tabela13[[#This Row],[V.LIQ. 25]]-Tabela13[[#This Row],[V.LIQ. 24]]</f>
        <v>108.89999999999986</v>
      </c>
      <c r="U311" s="88">
        <v>0</v>
      </c>
      <c r="V311" s="60">
        <f>Tabela13[[#This Row],[V.DESC. 24]]-Tabela13[[#This Row],[V.DESC. 25]]</f>
        <v>12.100000000000009</v>
      </c>
      <c r="W311" s="20"/>
      <c r="X311" s="50"/>
      <c r="Y311" t="s">
        <v>4538</v>
      </c>
      <c r="Z311" s="49" t="s">
        <v>514</v>
      </c>
      <c r="AA311" s="51" t="s">
        <v>515</v>
      </c>
      <c r="AB311" s="49">
        <v>11970964808</v>
      </c>
      <c r="AC311" s="49" t="s">
        <v>516</v>
      </c>
      <c r="AD311" s="1"/>
    </row>
    <row r="312" spans="1:30" x14ac:dyDescent="0.25">
      <c r="A312" s="30">
        <v>7423</v>
      </c>
      <c r="B312" t="s">
        <v>517</v>
      </c>
      <c r="C312" t="s">
        <v>751</v>
      </c>
      <c r="D312" t="s">
        <v>71</v>
      </c>
      <c r="E312" s="30"/>
      <c r="F312" s="32">
        <v>1196</v>
      </c>
      <c r="G312" s="40">
        <v>0</v>
      </c>
      <c r="H312" s="22">
        <v>0</v>
      </c>
      <c r="I312" s="21">
        <v>-12.5</v>
      </c>
      <c r="J312" s="35">
        <f>Tabela13[[#This Row],[V.BRUTO 24]]*Tabela13[[#This Row],[% DESC.]]%</f>
        <v>-149.5</v>
      </c>
      <c r="K312" s="24">
        <f>Tabela13[[#This Row],[V.BRUTO 24]]+J312</f>
        <v>1046.5</v>
      </c>
      <c r="M312" s="79">
        <v>1317</v>
      </c>
      <c r="N312" s="80">
        <v>0</v>
      </c>
      <c r="O312" s="81">
        <v>0</v>
      </c>
      <c r="P312" s="71">
        <f>Tabela13[[#This Row],[V.BRUTO 25]]*Tabela13[[#This Row],[% DESC.25]]%</f>
        <v>-164.625</v>
      </c>
      <c r="Q312" s="56">
        <f>Tabela13[[#This Row],[V.BRUTO 25]]+P312</f>
        <v>1152.375</v>
      </c>
      <c r="R312" s="67">
        <f>Tabela13[[#This Row],[% DESC.]]+Tabela13[[#This Row],[% DIFER.]]</f>
        <v>-12.5</v>
      </c>
      <c r="S312" s="64">
        <f>(Tabela13[[#This Row],[V.LIQ. 25]]-Tabela13[[#This Row],[V.LIQ. 24]])/Tabela13[[#This Row],[V.LIQ. 24]]</f>
        <v>0.10117056856187291</v>
      </c>
      <c r="T312" s="87">
        <f>Tabela13[[#This Row],[V.LIQ. 25]]-Tabela13[[#This Row],[V.LIQ. 24]]</f>
        <v>105.875</v>
      </c>
      <c r="U312" s="88">
        <v>0</v>
      </c>
      <c r="V312" s="60">
        <f>Tabela13[[#This Row],[V.DESC. 24]]-Tabela13[[#This Row],[V.DESC. 25]]</f>
        <v>15.125</v>
      </c>
      <c r="W312" s="20"/>
      <c r="X312" s="50"/>
      <c r="Y312" t="s">
        <v>4532</v>
      </c>
      <c r="Z312" s="49" t="s">
        <v>518</v>
      </c>
      <c r="AA312" s="51" t="s">
        <v>519</v>
      </c>
      <c r="AB312" s="49">
        <v>11981069927</v>
      </c>
      <c r="AC312" s="49" t="s">
        <v>520</v>
      </c>
      <c r="AD312" s="1"/>
    </row>
    <row r="313" spans="1:30" x14ac:dyDescent="0.25">
      <c r="A313" s="30">
        <v>8576</v>
      </c>
      <c r="B313" t="s">
        <v>4232</v>
      </c>
      <c r="C313" t="s">
        <v>751</v>
      </c>
      <c r="D313" t="s">
        <v>16</v>
      </c>
      <c r="E313" s="30"/>
      <c r="F313" s="32">
        <v>1196</v>
      </c>
      <c r="G313" s="40">
        <v>0</v>
      </c>
      <c r="H313" s="22">
        <v>0</v>
      </c>
      <c r="I313" s="21">
        <v>-9.99</v>
      </c>
      <c r="J313" s="35">
        <f>Tabela13[[#This Row],[V.BRUTO 24]]*Tabela13[[#This Row],[% DESC.]]%</f>
        <v>-119.4804</v>
      </c>
      <c r="K313" s="24">
        <f>Tabela13[[#This Row],[V.BRUTO 24]]+J313</f>
        <v>1076.5196000000001</v>
      </c>
      <c r="M313" s="79">
        <v>1317</v>
      </c>
      <c r="N313" s="80">
        <v>0</v>
      </c>
      <c r="O313" s="81">
        <v>0</v>
      </c>
      <c r="P313" s="71">
        <f>Tabela13[[#This Row],[V.BRUTO 25]]*Tabela13[[#This Row],[% DESC.25]]%</f>
        <v>-131.56829999999999</v>
      </c>
      <c r="Q313" s="56">
        <f>Tabela13[[#This Row],[V.BRUTO 25]]+P313</f>
        <v>1185.4317000000001</v>
      </c>
      <c r="R313" s="67">
        <f>Tabela13[[#This Row],[% DESC.]]+Tabela13[[#This Row],[% DIFER.]]</f>
        <v>-9.99</v>
      </c>
      <c r="S313" s="64">
        <f>(Tabela13[[#This Row],[V.LIQ. 25]]-Tabela13[[#This Row],[V.LIQ. 24]])/Tabela13[[#This Row],[V.LIQ. 24]]</f>
        <v>0.10117056856187291</v>
      </c>
      <c r="T313" s="87">
        <f>Tabela13[[#This Row],[V.LIQ. 25]]-Tabela13[[#This Row],[V.LIQ. 24]]</f>
        <v>108.91210000000001</v>
      </c>
      <c r="U313" s="88">
        <v>0</v>
      </c>
      <c r="V313" s="60">
        <f>Tabela13[[#This Row],[V.DESC. 24]]-Tabela13[[#This Row],[V.DESC. 25]]</f>
        <v>12.087899999999991</v>
      </c>
      <c r="W313" s="20"/>
      <c r="X313" s="50"/>
      <c r="Y313" t="s">
        <v>4530</v>
      </c>
      <c r="Z313" s="49" t="s">
        <v>4850</v>
      </c>
      <c r="AA313" s="51" t="s">
        <v>4851</v>
      </c>
      <c r="AB313" s="49">
        <v>11982349099</v>
      </c>
      <c r="AC313" s="49" t="s">
        <v>4852</v>
      </c>
      <c r="AD313" s="1"/>
    </row>
    <row r="314" spans="1:30" x14ac:dyDescent="0.25">
      <c r="A314" s="30">
        <v>6886</v>
      </c>
      <c r="B314" t="s">
        <v>524</v>
      </c>
      <c r="C314" t="s">
        <v>751</v>
      </c>
      <c r="D314" t="s">
        <v>71</v>
      </c>
      <c r="E314" s="30"/>
      <c r="F314" s="32">
        <v>1196</v>
      </c>
      <c r="G314" s="40">
        <v>0</v>
      </c>
      <c r="H314" s="22">
        <v>0</v>
      </c>
      <c r="I314" s="21">
        <v>-19</v>
      </c>
      <c r="J314" s="35">
        <f>Tabela13[[#This Row],[V.BRUTO 24]]*Tabela13[[#This Row],[% DESC.]]%</f>
        <v>-227.24</v>
      </c>
      <c r="K314" s="24">
        <f>Tabela13[[#This Row],[V.BRUTO 24]]+J314</f>
        <v>968.76</v>
      </c>
      <c r="M314" s="79">
        <v>1317</v>
      </c>
      <c r="N314" s="80">
        <v>0</v>
      </c>
      <c r="O314" s="81">
        <v>0</v>
      </c>
      <c r="P314" s="71">
        <f>Tabela13[[#This Row],[V.BRUTO 25]]*Tabela13[[#This Row],[% DESC.25]]%</f>
        <v>-250.23</v>
      </c>
      <c r="Q314" s="56">
        <f>Tabela13[[#This Row],[V.BRUTO 25]]+P314</f>
        <v>1066.77</v>
      </c>
      <c r="R314" s="67">
        <f>Tabela13[[#This Row],[% DESC.]]+Tabela13[[#This Row],[% DIFER.]]</f>
        <v>-19</v>
      </c>
      <c r="S314" s="64">
        <f>(Tabela13[[#This Row],[V.LIQ. 25]]-Tabela13[[#This Row],[V.LIQ. 24]])/Tabela13[[#This Row],[V.LIQ. 24]]</f>
        <v>0.1011705685618729</v>
      </c>
      <c r="T314" s="87">
        <f>Tabela13[[#This Row],[V.LIQ. 25]]-Tabela13[[#This Row],[V.LIQ. 24]]</f>
        <v>98.009999999999991</v>
      </c>
      <c r="U314" s="88">
        <v>0</v>
      </c>
      <c r="V314" s="60">
        <f>Tabela13[[#This Row],[V.DESC. 24]]-Tabela13[[#This Row],[V.DESC. 25]]</f>
        <v>22.989999999999981</v>
      </c>
      <c r="W314" s="20"/>
      <c r="X314" s="50"/>
      <c r="Y314" t="s">
        <v>4530</v>
      </c>
      <c r="Z314" s="49" t="s">
        <v>525</v>
      </c>
      <c r="AA314" s="51" t="s">
        <v>526</v>
      </c>
      <c r="AB314" s="49">
        <v>11947211697</v>
      </c>
      <c r="AC314" s="49" t="s">
        <v>527</v>
      </c>
      <c r="AD314" s="1"/>
    </row>
    <row r="315" spans="1:30" x14ac:dyDescent="0.25">
      <c r="A315" s="30">
        <v>8448</v>
      </c>
      <c r="B315" t="s">
        <v>4233</v>
      </c>
      <c r="C315" t="s">
        <v>751</v>
      </c>
      <c r="D315" t="s">
        <v>16</v>
      </c>
      <c r="E315" s="30"/>
      <c r="F315" s="32">
        <v>1196</v>
      </c>
      <c r="G315" s="40">
        <v>-100</v>
      </c>
      <c r="H315" s="22">
        <v>0</v>
      </c>
      <c r="I315" s="21">
        <v>0</v>
      </c>
      <c r="J315" s="35">
        <f>Tabela13[[#This Row],[V.BRUTO 24]]*Tabela13[[#This Row],[% DESC.]]%</f>
        <v>0</v>
      </c>
      <c r="K315" s="24">
        <f>Tabela13[[#This Row],[V.BRUTO 24]]+J315</f>
        <v>1196</v>
      </c>
      <c r="M315" s="79">
        <v>1317</v>
      </c>
      <c r="N315" s="80">
        <v>-100</v>
      </c>
      <c r="O315" s="81">
        <v>0</v>
      </c>
      <c r="P315" s="71">
        <f>Tabela13[[#This Row],[V.BRUTO 25]]*Tabela13[[#This Row],[% DESC.25]]%</f>
        <v>0</v>
      </c>
      <c r="Q315" s="56">
        <f>Tabela13[[#This Row],[V.BRUTO 25]]+P315</f>
        <v>1317</v>
      </c>
      <c r="R315" s="67">
        <f>Tabela13[[#This Row],[% DESC.]]+Tabela13[[#This Row],[% DIFER.]]</f>
        <v>0</v>
      </c>
      <c r="S315" s="64">
        <f>(Tabela13[[#This Row],[V.LIQ. 25]]-Tabela13[[#This Row],[V.LIQ. 24]])/Tabela13[[#This Row],[V.LIQ. 24]]</f>
        <v>0.10117056856187291</v>
      </c>
      <c r="T315" s="87">
        <f>Tabela13[[#This Row],[V.LIQ. 25]]-Tabela13[[#This Row],[V.LIQ. 24]]</f>
        <v>121</v>
      </c>
      <c r="U315" s="88">
        <v>0</v>
      </c>
      <c r="V315" s="60">
        <f>Tabela13[[#This Row],[V.DESC. 24]]-Tabela13[[#This Row],[V.DESC. 25]]</f>
        <v>0</v>
      </c>
      <c r="W315" s="20"/>
      <c r="X315" s="50"/>
      <c r="Y315" t="s">
        <v>4533</v>
      </c>
      <c r="Z315" s="49" t="s">
        <v>4853</v>
      </c>
      <c r="AA315" s="51" t="s">
        <v>4854</v>
      </c>
      <c r="AB315" s="49">
        <v>11993764291</v>
      </c>
      <c r="AC315" s="49" t="s">
        <v>4855</v>
      </c>
      <c r="AD315" s="1"/>
    </row>
    <row r="316" spans="1:30" x14ac:dyDescent="0.25">
      <c r="A316" s="30">
        <v>8133</v>
      </c>
      <c r="B316" t="s">
        <v>528</v>
      </c>
      <c r="C316" t="s">
        <v>751</v>
      </c>
      <c r="D316" t="s">
        <v>71</v>
      </c>
      <c r="E316" s="30"/>
      <c r="F316" s="32">
        <v>1196</v>
      </c>
      <c r="G316" s="40">
        <v>0</v>
      </c>
      <c r="H316" s="22">
        <v>0</v>
      </c>
      <c r="I316" s="21">
        <v>-5</v>
      </c>
      <c r="J316" s="35">
        <f>Tabela13[[#This Row],[V.BRUTO 24]]*Tabela13[[#This Row],[% DESC.]]%</f>
        <v>-59.800000000000004</v>
      </c>
      <c r="K316" s="24">
        <f>Tabela13[[#This Row],[V.BRUTO 24]]+J316</f>
        <v>1136.2</v>
      </c>
      <c r="M316" s="79">
        <v>1317</v>
      </c>
      <c r="N316" s="80">
        <v>0</v>
      </c>
      <c r="O316" s="81">
        <v>0</v>
      </c>
      <c r="P316" s="71">
        <f>Tabela13[[#This Row],[V.BRUTO 25]]*Tabela13[[#This Row],[% DESC.25]]%</f>
        <v>-65.850000000000009</v>
      </c>
      <c r="Q316" s="56">
        <f>Tabela13[[#This Row],[V.BRUTO 25]]+P316</f>
        <v>1251.1500000000001</v>
      </c>
      <c r="R316" s="67">
        <f>Tabela13[[#This Row],[% DESC.]]+Tabela13[[#This Row],[% DIFER.]]</f>
        <v>-5</v>
      </c>
      <c r="S316" s="64">
        <f>(Tabela13[[#This Row],[V.LIQ. 25]]-Tabela13[[#This Row],[V.LIQ. 24]])/Tabela13[[#This Row],[V.LIQ. 24]]</f>
        <v>0.10117056856187294</v>
      </c>
      <c r="T316" s="87">
        <f>Tabela13[[#This Row],[V.LIQ. 25]]-Tabela13[[#This Row],[V.LIQ. 24]]</f>
        <v>114.95000000000005</v>
      </c>
      <c r="U316" s="88">
        <v>0</v>
      </c>
      <c r="V316" s="60">
        <f>Tabela13[[#This Row],[V.DESC. 24]]-Tabela13[[#This Row],[V.DESC. 25]]</f>
        <v>6.0500000000000043</v>
      </c>
      <c r="W316" s="20"/>
      <c r="X316" s="50"/>
      <c r="Y316" t="s">
        <v>4528</v>
      </c>
      <c r="Z316" s="49" t="s">
        <v>529</v>
      </c>
      <c r="AA316" s="51" t="s">
        <v>530</v>
      </c>
      <c r="AB316" s="49">
        <v>11952580006</v>
      </c>
      <c r="AC316" s="49" t="s">
        <v>531</v>
      </c>
      <c r="AD316" s="1"/>
    </row>
    <row r="317" spans="1:30" x14ac:dyDescent="0.25">
      <c r="A317" s="30">
        <v>8364</v>
      </c>
      <c r="B317" t="s">
        <v>4234</v>
      </c>
      <c r="C317" t="s">
        <v>751</v>
      </c>
      <c r="D317" t="s">
        <v>16</v>
      </c>
      <c r="E317" s="30"/>
      <c r="F317" s="32">
        <v>1196</v>
      </c>
      <c r="G317" s="40">
        <v>0</v>
      </c>
      <c r="H317" s="22">
        <v>0</v>
      </c>
      <c r="I317" s="21">
        <v>-9.9</v>
      </c>
      <c r="J317" s="35">
        <f>Tabela13[[#This Row],[V.BRUTO 24]]*Tabela13[[#This Row],[% DESC.]]%</f>
        <v>-118.40400000000001</v>
      </c>
      <c r="K317" s="24">
        <f>Tabela13[[#This Row],[V.BRUTO 24]]+J317</f>
        <v>1077.596</v>
      </c>
      <c r="M317" s="79">
        <v>1317</v>
      </c>
      <c r="N317" s="80">
        <v>0</v>
      </c>
      <c r="O317" s="81">
        <v>0</v>
      </c>
      <c r="P317" s="71">
        <f>Tabela13[[#This Row],[V.BRUTO 25]]*Tabela13[[#This Row],[% DESC.25]]%</f>
        <v>-130.38300000000001</v>
      </c>
      <c r="Q317" s="56">
        <f>Tabela13[[#This Row],[V.BRUTO 25]]+P317</f>
        <v>1186.617</v>
      </c>
      <c r="R317" s="67">
        <f>Tabela13[[#This Row],[% DESC.]]+Tabela13[[#This Row],[% DIFER.]]</f>
        <v>-9.9</v>
      </c>
      <c r="S317" s="64">
        <f>(Tabela13[[#This Row],[V.LIQ. 25]]-Tabela13[[#This Row],[V.LIQ. 24]])/Tabela13[[#This Row],[V.LIQ. 24]]</f>
        <v>0.10117056856187287</v>
      </c>
      <c r="T317" s="87">
        <f>Tabela13[[#This Row],[V.LIQ. 25]]-Tabela13[[#This Row],[V.LIQ. 24]]</f>
        <v>109.02099999999996</v>
      </c>
      <c r="U317" s="88">
        <v>0</v>
      </c>
      <c r="V317" s="60">
        <f>Tabela13[[#This Row],[V.DESC. 24]]-Tabela13[[#This Row],[V.DESC. 25]]</f>
        <v>11.978999999999999</v>
      </c>
      <c r="W317" s="20"/>
      <c r="X317" s="50"/>
      <c r="Y317" t="s">
        <v>4530</v>
      </c>
      <c r="Z317" s="49" t="s">
        <v>4856</v>
      </c>
      <c r="AA317" s="51" t="s">
        <v>4857</v>
      </c>
      <c r="AB317" s="49">
        <v>11952163016</v>
      </c>
      <c r="AC317" s="49" t="s">
        <v>4858</v>
      </c>
      <c r="AD317" s="1"/>
    </row>
    <row r="318" spans="1:30" x14ac:dyDescent="0.25">
      <c r="A318" s="30">
        <v>7708</v>
      </c>
      <c r="B318" t="s">
        <v>532</v>
      </c>
      <c r="C318" t="s">
        <v>751</v>
      </c>
      <c r="D318" t="s">
        <v>71</v>
      </c>
      <c r="E318" s="30"/>
      <c r="F318" s="32">
        <v>1196</v>
      </c>
      <c r="G318" s="40">
        <v>0</v>
      </c>
      <c r="H318" s="22">
        <v>0</v>
      </c>
      <c r="I318" s="21">
        <v>-15</v>
      </c>
      <c r="J318" s="35">
        <f>Tabela13[[#This Row],[V.BRUTO 24]]*Tabela13[[#This Row],[% DESC.]]%</f>
        <v>-179.4</v>
      </c>
      <c r="K318" s="24">
        <f>Tabela13[[#This Row],[V.BRUTO 24]]+J318</f>
        <v>1016.6</v>
      </c>
      <c r="M318" s="79">
        <v>1317</v>
      </c>
      <c r="N318" s="80">
        <v>0</v>
      </c>
      <c r="O318" s="81">
        <v>0</v>
      </c>
      <c r="P318" s="71">
        <f>Tabela13[[#This Row],[V.BRUTO 25]]*Tabela13[[#This Row],[% DESC.25]]%</f>
        <v>-197.54999999999998</v>
      </c>
      <c r="Q318" s="56">
        <f>Tabela13[[#This Row],[V.BRUTO 25]]+P318</f>
        <v>1119.45</v>
      </c>
      <c r="R318" s="67">
        <f>Tabela13[[#This Row],[% DESC.]]+Tabela13[[#This Row],[% DIFER.]]</f>
        <v>-15</v>
      </c>
      <c r="S318" s="64">
        <f>(Tabela13[[#This Row],[V.LIQ. 25]]-Tabela13[[#This Row],[V.LIQ. 24]])/Tabela13[[#This Row],[V.LIQ. 24]]</f>
        <v>0.10117056856187293</v>
      </c>
      <c r="T318" s="87">
        <f>Tabela13[[#This Row],[V.LIQ. 25]]-Tabela13[[#This Row],[V.LIQ. 24]]</f>
        <v>102.85000000000002</v>
      </c>
      <c r="U318" s="88">
        <v>0</v>
      </c>
      <c r="V318" s="60">
        <f>Tabela13[[#This Row],[V.DESC. 24]]-Tabela13[[#This Row],[V.DESC. 25]]</f>
        <v>18.149999999999977</v>
      </c>
      <c r="W318" s="20">
        <v>3588</v>
      </c>
      <c r="X318" s="50" t="s">
        <v>4548</v>
      </c>
      <c r="Y318" t="s">
        <v>4537</v>
      </c>
      <c r="Z318" s="49" t="s">
        <v>256</v>
      </c>
      <c r="AA318" s="51" t="s">
        <v>257</v>
      </c>
      <c r="AB318" s="49">
        <v>11982733249</v>
      </c>
      <c r="AC318" s="49" t="s">
        <v>258</v>
      </c>
      <c r="AD318" s="1"/>
    </row>
    <row r="319" spans="1:30" x14ac:dyDescent="0.25">
      <c r="A319" s="30">
        <v>6901</v>
      </c>
      <c r="B319" t="s">
        <v>533</v>
      </c>
      <c r="C319" t="s">
        <v>751</v>
      </c>
      <c r="D319" t="s">
        <v>71</v>
      </c>
      <c r="E319" s="30"/>
      <c r="F319" s="32">
        <v>1196</v>
      </c>
      <c r="G319" s="40">
        <v>0</v>
      </c>
      <c r="H319" s="22">
        <v>0</v>
      </c>
      <c r="I319" s="21">
        <v>-15</v>
      </c>
      <c r="J319" s="35">
        <f>Tabela13[[#This Row],[V.BRUTO 24]]*Tabela13[[#This Row],[% DESC.]]%</f>
        <v>-179.4</v>
      </c>
      <c r="K319" s="24">
        <f>Tabela13[[#This Row],[V.BRUTO 24]]+J319</f>
        <v>1016.6</v>
      </c>
      <c r="M319" s="79">
        <v>1317</v>
      </c>
      <c r="N319" s="80">
        <v>0</v>
      </c>
      <c r="O319" s="81">
        <v>0</v>
      </c>
      <c r="P319" s="71">
        <f>Tabela13[[#This Row],[V.BRUTO 25]]*Tabela13[[#This Row],[% DESC.25]]%</f>
        <v>-197.54999999999998</v>
      </c>
      <c r="Q319" s="56">
        <f>Tabela13[[#This Row],[V.BRUTO 25]]+P319</f>
        <v>1119.45</v>
      </c>
      <c r="R319" s="67">
        <f>Tabela13[[#This Row],[% DESC.]]+Tabela13[[#This Row],[% DIFER.]]</f>
        <v>-15</v>
      </c>
      <c r="S319" s="64">
        <f>(Tabela13[[#This Row],[V.LIQ. 25]]-Tabela13[[#This Row],[V.LIQ. 24]])/Tabela13[[#This Row],[V.LIQ. 24]]</f>
        <v>0.10117056856187293</v>
      </c>
      <c r="T319" s="87">
        <f>Tabela13[[#This Row],[V.LIQ. 25]]-Tabela13[[#This Row],[V.LIQ. 24]]</f>
        <v>102.85000000000002</v>
      </c>
      <c r="U319" s="88">
        <v>0</v>
      </c>
      <c r="V319" s="60">
        <f>Tabela13[[#This Row],[V.DESC. 24]]-Tabela13[[#This Row],[V.DESC. 25]]</f>
        <v>18.149999999999977</v>
      </c>
      <c r="W319" s="20"/>
      <c r="X319" s="50"/>
      <c r="Y319" t="s">
        <v>4532</v>
      </c>
      <c r="Z319" s="49" t="s">
        <v>534</v>
      </c>
      <c r="AA319" s="51" t="s">
        <v>535</v>
      </c>
      <c r="AB319" s="49">
        <v>11970185886</v>
      </c>
      <c r="AC319" s="49" t="s">
        <v>536</v>
      </c>
      <c r="AD319" s="1"/>
    </row>
    <row r="320" spans="1:30" x14ac:dyDescent="0.25">
      <c r="A320" s="30">
        <v>6753</v>
      </c>
      <c r="B320" t="s">
        <v>521</v>
      </c>
      <c r="C320" t="s">
        <v>751</v>
      </c>
      <c r="D320" t="s">
        <v>71</v>
      </c>
      <c r="E320" s="30"/>
      <c r="F320" s="32">
        <v>1196</v>
      </c>
      <c r="G320" s="40">
        <v>0</v>
      </c>
      <c r="H320" s="22">
        <v>-100</v>
      </c>
      <c r="I320" s="21">
        <v>0</v>
      </c>
      <c r="J320" s="35">
        <f>Tabela13[[#This Row],[V.BRUTO 24]]*Tabela13[[#This Row],[% DESC.]]%</f>
        <v>0</v>
      </c>
      <c r="K320" s="24">
        <f>Tabela13[[#This Row],[V.BRUTO 24]]+J320</f>
        <v>1196</v>
      </c>
      <c r="M320" s="79">
        <v>1317</v>
      </c>
      <c r="N320" s="80">
        <v>0</v>
      </c>
      <c r="O320" s="81">
        <v>-100</v>
      </c>
      <c r="P320" s="71">
        <f>Tabela13[[#This Row],[V.BRUTO 25]]*Tabela13[[#This Row],[% DESC.25]]%</f>
        <v>0</v>
      </c>
      <c r="Q320" s="56">
        <f>Tabela13[[#This Row],[V.BRUTO 25]]+P320</f>
        <v>1317</v>
      </c>
      <c r="R320" s="67">
        <f>Tabela13[[#This Row],[% DESC.]]+Tabela13[[#This Row],[% DIFER.]]</f>
        <v>0</v>
      </c>
      <c r="S320" s="64">
        <f>(Tabela13[[#This Row],[V.LIQ. 25]]-Tabela13[[#This Row],[V.LIQ. 24]])/Tabela13[[#This Row],[V.LIQ. 24]]</f>
        <v>0.10117056856187291</v>
      </c>
      <c r="T320" s="87">
        <f>Tabela13[[#This Row],[V.LIQ. 25]]-Tabela13[[#This Row],[V.LIQ. 24]]</f>
        <v>121</v>
      </c>
      <c r="U320" s="88">
        <v>0</v>
      </c>
      <c r="V320" s="60">
        <f>Tabela13[[#This Row],[V.DESC. 24]]-Tabela13[[#This Row],[V.DESC. 25]]</f>
        <v>0</v>
      </c>
      <c r="W320" s="20">
        <v>45</v>
      </c>
      <c r="X320" s="50"/>
      <c r="Y320" t="s">
        <v>4529</v>
      </c>
      <c r="Z320" s="49" t="s">
        <v>4849</v>
      </c>
      <c r="AA320" s="51" t="s">
        <v>522</v>
      </c>
      <c r="AB320" s="49">
        <v>11959409378</v>
      </c>
      <c r="AC320" s="49" t="s">
        <v>523</v>
      </c>
      <c r="AD320" s="1"/>
    </row>
    <row r="321" spans="1:30" x14ac:dyDescent="0.25">
      <c r="A321" s="30">
        <v>8404</v>
      </c>
      <c r="B321" t="s">
        <v>4235</v>
      </c>
      <c r="C321" t="s">
        <v>818</v>
      </c>
      <c r="D321" t="s">
        <v>16</v>
      </c>
      <c r="E321" s="30"/>
      <c r="F321" s="32">
        <v>1196</v>
      </c>
      <c r="G321" s="40">
        <v>-100</v>
      </c>
      <c r="H321" s="22">
        <v>0</v>
      </c>
      <c r="I321" s="21">
        <v>0</v>
      </c>
      <c r="J321" s="35">
        <f>Tabela13[[#This Row],[V.BRUTO 24]]*Tabela13[[#This Row],[% DESC.]]%</f>
        <v>0</v>
      </c>
      <c r="K321" s="24">
        <f>Tabela13[[#This Row],[V.BRUTO 24]]+J321</f>
        <v>1196</v>
      </c>
      <c r="M321" s="79">
        <v>1317</v>
      </c>
      <c r="N321" s="80">
        <v>-100</v>
      </c>
      <c r="O321" s="81">
        <v>0</v>
      </c>
      <c r="P321" s="71">
        <f>Tabela13[[#This Row],[V.BRUTO 25]]*Tabela13[[#This Row],[% DESC.25]]%</f>
        <v>0</v>
      </c>
      <c r="Q321" s="56">
        <f>Tabela13[[#This Row],[V.BRUTO 25]]+P321</f>
        <v>1317</v>
      </c>
      <c r="R321" s="67">
        <f>Tabela13[[#This Row],[% DESC.]]+Tabela13[[#This Row],[% DIFER.]]</f>
        <v>0</v>
      </c>
      <c r="S321" s="64">
        <f>(Tabela13[[#This Row],[V.LIQ. 25]]-Tabela13[[#This Row],[V.LIQ. 24]])/Tabela13[[#This Row],[V.LIQ. 24]]</f>
        <v>0.10117056856187291</v>
      </c>
      <c r="T321" s="87">
        <f>Tabela13[[#This Row],[V.LIQ. 25]]-Tabela13[[#This Row],[V.LIQ. 24]]</f>
        <v>121</v>
      </c>
      <c r="U321" s="88">
        <v>0</v>
      </c>
      <c r="V321" s="60">
        <f>Tabela13[[#This Row],[V.DESC. 24]]-Tabela13[[#This Row],[V.DESC. 25]]</f>
        <v>0</v>
      </c>
      <c r="W321" s="20"/>
      <c r="X321" s="50"/>
      <c r="Y321" t="s">
        <v>4533</v>
      </c>
      <c r="Z321" s="49" t="s">
        <v>2546</v>
      </c>
      <c r="AA321" s="51" t="s">
        <v>2547</v>
      </c>
      <c r="AB321" s="49">
        <v>11963281625</v>
      </c>
      <c r="AC321" s="49" t="s">
        <v>2548</v>
      </c>
      <c r="AD321" s="1"/>
    </row>
    <row r="322" spans="1:30" x14ac:dyDescent="0.25">
      <c r="A322" s="30">
        <v>7539</v>
      </c>
      <c r="B322" t="s">
        <v>539</v>
      </c>
      <c r="C322" t="s">
        <v>818</v>
      </c>
      <c r="D322" t="s">
        <v>71</v>
      </c>
      <c r="E322" s="30"/>
      <c r="F322" s="32">
        <v>1196</v>
      </c>
      <c r="G322" s="40">
        <v>0</v>
      </c>
      <c r="H322" s="22">
        <v>0</v>
      </c>
      <c r="I322" s="21">
        <v>-15</v>
      </c>
      <c r="J322" s="35">
        <f>Tabela13[[#This Row],[V.BRUTO 24]]*Tabela13[[#This Row],[% DESC.]]%</f>
        <v>-179.4</v>
      </c>
      <c r="K322" s="24">
        <f>Tabela13[[#This Row],[V.BRUTO 24]]+J322</f>
        <v>1016.6</v>
      </c>
      <c r="M322" s="79">
        <v>1317</v>
      </c>
      <c r="N322" s="80">
        <v>0</v>
      </c>
      <c r="O322" s="81">
        <v>0</v>
      </c>
      <c r="P322" s="71">
        <f>Tabela13[[#This Row],[V.BRUTO 25]]*Tabela13[[#This Row],[% DESC.25]]%</f>
        <v>-197.54999999999998</v>
      </c>
      <c r="Q322" s="56">
        <f>Tabela13[[#This Row],[V.BRUTO 25]]+P322</f>
        <v>1119.45</v>
      </c>
      <c r="R322" s="67">
        <f>Tabela13[[#This Row],[% DESC.]]+Tabela13[[#This Row],[% DIFER.]]</f>
        <v>-15</v>
      </c>
      <c r="S322" s="64">
        <f>(Tabela13[[#This Row],[V.LIQ. 25]]-Tabela13[[#This Row],[V.LIQ. 24]])/Tabela13[[#This Row],[V.LIQ. 24]]</f>
        <v>0.10117056856187293</v>
      </c>
      <c r="T322" s="87">
        <f>Tabela13[[#This Row],[V.LIQ. 25]]-Tabela13[[#This Row],[V.LIQ. 24]]</f>
        <v>102.85000000000002</v>
      </c>
      <c r="U322" s="88">
        <v>0</v>
      </c>
      <c r="V322" s="60">
        <f>Tabela13[[#This Row],[V.DESC. 24]]-Tabela13[[#This Row],[V.DESC. 25]]</f>
        <v>18.149999999999977</v>
      </c>
      <c r="W322" s="20"/>
      <c r="X322" s="50"/>
      <c r="Y322" t="s">
        <v>4532</v>
      </c>
      <c r="Z322" s="49" t="s">
        <v>540</v>
      </c>
      <c r="AA322" s="51" t="s">
        <v>541</v>
      </c>
      <c r="AB322" s="49">
        <v>11949077562</v>
      </c>
      <c r="AC322" s="49" t="s">
        <v>542</v>
      </c>
      <c r="AD322" s="1"/>
    </row>
    <row r="323" spans="1:30" x14ac:dyDescent="0.25">
      <c r="A323" s="30">
        <v>8157</v>
      </c>
      <c r="B323" t="s">
        <v>543</v>
      </c>
      <c r="C323" t="s">
        <v>818</v>
      </c>
      <c r="D323" t="s">
        <v>71</v>
      </c>
      <c r="E323" s="30"/>
      <c r="F323" s="32">
        <v>1196</v>
      </c>
      <c r="G323" s="40">
        <v>0</v>
      </c>
      <c r="H323" s="22">
        <v>0</v>
      </c>
      <c r="I323" s="21">
        <v>-10</v>
      </c>
      <c r="J323" s="35">
        <f>Tabela13[[#This Row],[V.BRUTO 24]]*Tabela13[[#This Row],[% DESC.]]%</f>
        <v>-119.60000000000001</v>
      </c>
      <c r="K323" s="24">
        <f>Tabela13[[#This Row],[V.BRUTO 24]]+J323</f>
        <v>1076.4000000000001</v>
      </c>
      <c r="M323" s="79">
        <v>1317</v>
      </c>
      <c r="N323" s="80">
        <v>0</v>
      </c>
      <c r="O323" s="81">
        <v>0</v>
      </c>
      <c r="P323" s="71">
        <f>Tabela13[[#This Row],[V.BRUTO 25]]*Tabela13[[#This Row],[% DESC.25]]%</f>
        <v>-131.70000000000002</v>
      </c>
      <c r="Q323" s="56">
        <f>Tabela13[[#This Row],[V.BRUTO 25]]+P323</f>
        <v>1185.3</v>
      </c>
      <c r="R323" s="67">
        <f>Tabela13[[#This Row],[% DESC.]]+Tabela13[[#This Row],[% DIFER.]]</f>
        <v>-10</v>
      </c>
      <c r="S323" s="64">
        <f>(Tabela13[[#This Row],[V.LIQ. 25]]-Tabela13[[#This Row],[V.LIQ. 24]])/Tabela13[[#This Row],[V.LIQ. 24]]</f>
        <v>0.10117056856187277</v>
      </c>
      <c r="T323" s="87">
        <f>Tabela13[[#This Row],[V.LIQ. 25]]-Tabela13[[#This Row],[V.LIQ. 24]]</f>
        <v>108.89999999999986</v>
      </c>
      <c r="U323" s="88">
        <v>0</v>
      </c>
      <c r="V323" s="60">
        <f>Tabela13[[#This Row],[V.DESC. 24]]-Tabela13[[#This Row],[V.DESC. 25]]</f>
        <v>12.100000000000009</v>
      </c>
      <c r="W323" s="20"/>
      <c r="X323" s="50"/>
      <c r="Y323" t="s">
        <v>4528</v>
      </c>
      <c r="Z323" s="49" t="s">
        <v>464</v>
      </c>
      <c r="AA323" s="51" t="s">
        <v>465</v>
      </c>
      <c r="AB323" s="49">
        <v>11992051292</v>
      </c>
      <c r="AC323" s="49" t="s">
        <v>4836</v>
      </c>
      <c r="AD323" s="1"/>
    </row>
    <row r="324" spans="1:30" x14ac:dyDescent="0.25">
      <c r="A324" s="30">
        <v>7944</v>
      </c>
      <c r="B324" t="s">
        <v>544</v>
      </c>
      <c r="C324" t="s">
        <v>818</v>
      </c>
      <c r="D324" t="s">
        <v>71</v>
      </c>
      <c r="E324" s="30"/>
      <c r="F324" s="32">
        <v>1196</v>
      </c>
      <c r="G324" s="40">
        <v>0</v>
      </c>
      <c r="H324" s="22">
        <v>0</v>
      </c>
      <c r="I324" s="21">
        <v>0</v>
      </c>
      <c r="J324" s="35">
        <f>Tabela13[[#This Row],[V.BRUTO 24]]*Tabela13[[#This Row],[% DESC.]]%</f>
        <v>0</v>
      </c>
      <c r="K324" s="24">
        <f>Tabela13[[#This Row],[V.BRUTO 24]]+J324</f>
        <v>1196</v>
      </c>
      <c r="M324" s="79">
        <v>1317</v>
      </c>
      <c r="N324" s="80">
        <v>0</v>
      </c>
      <c r="O324" s="81">
        <v>0</v>
      </c>
      <c r="P324" s="71">
        <f>Tabela13[[#This Row],[V.BRUTO 25]]*Tabela13[[#This Row],[% DESC.25]]%</f>
        <v>0</v>
      </c>
      <c r="Q324" s="56">
        <f>Tabela13[[#This Row],[V.BRUTO 25]]+P324</f>
        <v>1317</v>
      </c>
      <c r="R324" s="67">
        <f>Tabela13[[#This Row],[% DESC.]]+Tabela13[[#This Row],[% DIFER.]]</f>
        <v>0</v>
      </c>
      <c r="S324" s="64">
        <f>(Tabela13[[#This Row],[V.LIQ. 25]]-Tabela13[[#This Row],[V.LIQ. 24]])/Tabela13[[#This Row],[V.LIQ. 24]]</f>
        <v>0.10117056856187291</v>
      </c>
      <c r="T324" s="87">
        <f>Tabela13[[#This Row],[V.LIQ. 25]]-Tabela13[[#This Row],[V.LIQ. 24]]</f>
        <v>121</v>
      </c>
      <c r="U324" s="88">
        <v>0</v>
      </c>
      <c r="V324" s="60">
        <f>Tabela13[[#This Row],[V.DESC. 24]]-Tabela13[[#This Row],[V.DESC. 25]]</f>
        <v>0</v>
      </c>
      <c r="W324" s="20"/>
      <c r="X324" s="50"/>
      <c r="Y324" t="s">
        <v>4528</v>
      </c>
      <c r="Z324" s="49" t="s">
        <v>545</v>
      </c>
      <c r="AA324" s="51" t="s">
        <v>546</v>
      </c>
      <c r="AB324" s="49">
        <v>11994450154</v>
      </c>
      <c r="AC324" s="49" t="s">
        <v>547</v>
      </c>
      <c r="AD324" s="1"/>
    </row>
    <row r="325" spans="1:30" x14ac:dyDescent="0.25">
      <c r="A325" s="30">
        <v>8090</v>
      </c>
      <c r="B325" t="s">
        <v>548</v>
      </c>
      <c r="C325" t="s">
        <v>818</v>
      </c>
      <c r="D325" t="s">
        <v>71</v>
      </c>
      <c r="E325" s="30"/>
      <c r="F325" s="32">
        <v>1196</v>
      </c>
      <c r="G325" s="40">
        <v>0</v>
      </c>
      <c r="H325" s="22">
        <v>0</v>
      </c>
      <c r="I325" s="21">
        <v>-10</v>
      </c>
      <c r="J325" s="35">
        <f>Tabela13[[#This Row],[V.BRUTO 24]]*Tabela13[[#This Row],[% DESC.]]%</f>
        <v>-119.60000000000001</v>
      </c>
      <c r="K325" s="24">
        <f>Tabela13[[#This Row],[V.BRUTO 24]]+J325</f>
        <v>1076.4000000000001</v>
      </c>
      <c r="M325" s="79">
        <v>1317</v>
      </c>
      <c r="N325" s="80">
        <v>0</v>
      </c>
      <c r="O325" s="81">
        <v>0</v>
      </c>
      <c r="P325" s="71">
        <f>Tabela13[[#This Row],[V.BRUTO 25]]*Tabela13[[#This Row],[% DESC.25]]%</f>
        <v>-131.70000000000002</v>
      </c>
      <c r="Q325" s="56">
        <f>Tabela13[[#This Row],[V.BRUTO 25]]+P325</f>
        <v>1185.3</v>
      </c>
      <c r="R325" s="67">
        <f>Tabela13[[#This Row],[% DESC.]]+Tabela13[[#This Row],[% DIFER.]]</f>
        <v>-10</v>
      </c>
      <c r="S325" s="64">
        <f>(Tabela13[[#This Row],[V.LIQ. 25]]-Tabela13[[#This Row],[V.LIQ. 24]])/Tabela13[[#This Row],[V.LIQ. 24]]</f>
        <v>0.10117056856187277</v>
      </c>
      <c r="T325" s="87">
        <f>Tabela13[[#This Row],[V.LIQ. 25]]-Tabela13[[#This Row],[V.LIQ. 24]]</f>
        <v>108.89999999999986</v>
      </c>
      <c r="U325" s="88">
        <v>0</v>
      </c>
      <c r="V325" s="60">
        <f>Tabela13[[#This Row],[V.DESC. 24]]-Tabela13[[#This Row],[V.DESC. 25]]</f>
        <v>12.100000000000009</v>
      </c>
      <c r="W325" s="20"/>
      <c r="X325" s="50"/>
      <c r="Y325" t="s">
        <v>4531</v>
      </c>
      <c r="Z325" s="49" t="s">
        <v>549</v>
      </c>
      <c r="AA325" s="51" t="s">
        <v>550</v>
      </c>
      <c r="AB325" s="49">
        <v>11912140532</v>
      </c>
      <c r="AC325" s="49" t="s">
        <v>551</v>
      </c>
      <c r="AD325" s="1"/>
    </row>
    <row r="326" spans="1:30" x14ac:dyDescent="0.25">
      <c r="A326" s="30">
        <v>8429</v>
      </c>
      <c r="B326" t="s">
        <v>4236</v>
      </c>
      <c r="C326" t="s">
        <v>818</v>
      </c>
      <c r="D326" t="s">
        <v>16</v>
      </c>
      <c r="E326" s="30"/>
      <c r="F326" s="32">
        <v>1196</v>
      </c>
      <c r="G326" s="40">
        <v>-100</v>
      </c>
      <c r="H326" s="22">
        <v>0</v>
      </c>
      <c r="I326" s="21">
        <v>0</v>
      </c>
      <c r="J326" s="35">
        <f>Tabela13[[#This Row],[V.BRUTO 24]]*Tabela13[[#This Row],[% DESC.]]%</f>
        <v>0</v>
      </c>
      <c r="K326" s="24">
        <f>Tabela13[[#This Row],[V.BRUTO 24]]+J326</f>
        <v>1196</v>
      </c>
      <c r="M326" s="79">
        <v>1317</v>
      </c>
      <c r="N326" s="80">
        <v>-100</v>
      </c>
      <c r="O326" s="81">
        <v>0</v>
      </c>
      <c r="P326" s="71">
        <f>Tabela13[[#This Row],[V.BRUTO 25]]*Tabela13[[#This Row],[% DESC.25]]%</f>
        <v>0</v>
      </c>
      <c r="Q326" s="56">
        <f>Tabela13[[#This Row],[V.BRUTO 25]]+P326</f>
        <v>1317</v>
      </c>
      <c r="R326" s="67">
        <f>Tabela13[[#This Row],[% DESC.]]+Tabela13[[#This Row],[% DIFER.]]</f>
        <v>0</v>
      </c>
      <c r="S326" s="64">
        <f>(Tabela13[[#This Row],[V.LIQ. 25]]-Tabela13[[#This Row],[V.LIQ. 24]])/Tabela13[[#This Row],[V.LIQ. 24]]</f>
        <v>0.10117056856187291</v>
      </c>
      <c r="T326" s="87">
        <f>Tabela13[[#This Row],[V.LIQ. 25]]-Tabela13[[#This Row],[V.LIQ. 24]]</f>
        <v>121</v>
      </c>
      <c r="U326" s="88">
        <v>0</v>
      </c>
      <c r="V326" s="60">
        <f>Tabela13[[#This Row],[V.DESC. 24]]-Tabela13[[#This Row],[V.DESC. 25]]</f>
        <v>0</v>
      </c>
      <c r="W326" s="20"/>
      <c r="X326" s="50"/>
      <c r="Y326" t="s">
        <v>4533</v>
      </c>
      <c r="Z326" s="49" t="s">
        <v>4859</v>
      </c>
      <c r="AA326" s="51" t="s">
        <v>4860</v>
      </c>
      <c r="AB326" s="49">
        <v>11963922658</v>
      </c>
      <c r="AC326" s="49" t="s">
        <v>4861</v>
      </c>
      <c r="AD326" s="1"/>
    </row>
    <row r="327" spans="1:30" x14ac:dyDescent="0.25">
      <c r="A327" s="30">
        <v>8332</v>
      </c>
      <c r="B327" t="s">
        <v>4237</v>
      </c>
      <c r="C327" t="s">
        <v>818</v>
      </c>
      <c r="D327" t="s">
        <v>16</v>
      </c>
      <c r="E327" s="30"/>
      <c r="F327" s="32">
        <v>1196</v>
      </c>
      <c r="G327" s="40">
        <v>0</v>
      </c>
      <c r="H327" s="22">
        <v>0</v>
      </c>
      <c r="I327" s="21">
        <v>-9.9</v>
      </c>
      <c r="J327" s="35">
        <f>Tabela13[[#This Row],[V.BRUTO 24]]*Tabela13[[#This Row],[% DESC.]]%</f>
        <v>-118.40400000000001</v>
      </c>
      <c r="K327" s="24">
        <f>Tabela13[[#This Row],[V.BRUTO 24]]+J327</f>
        <v>1077.596</v>
      </c>
      <c r="M327" s="79">
        <v>1317</v>
      </c>
      <c r="N327" s="80">
        <v>0</v>
      </c>
      <c r="O327" s="81">
        <v>0</v>
      </c>
      <c r="P327" s="71">
        <f>Tabela13[[#This Row],[V.BRUTO 25]]*Tabela13[[#This Row],[% DESC.25]]%</f>
        <v>-130.38300000000001</v>
      </c>
      <c r="Q327" s="56">
        <f>Tabela13[[#This Row],[V.BRUTO 25]]+P327</f>
        <v>1186.617</v>
      </c>
      <c r="R327" s="67">
        <f>Tabela13[[#This Row],[% DESC.]]+Tabela13[[#This Row],[% DIFER.]]</f>
        <v>-9.9</v>
      </c>
      <c r="S327" s="64">
        <f>(Tabela13[[#This Row],[V.LIQ. 25]]-Tabela13[[#This Row],[V.LIQ. 24]])/Tabela13[[#This Row],[V.LIQ. 24]]</f>
        <v>0.10117056856187287</v>
      </c>
      <c r="T327" s="87">
        <f>Tabela13[[#This Row],[V.LIQ. 25]]-Tabela13[[#This Row],[V.LIQ. 24]]</f>
        <v>109.02099999999996</v>
      </c>
      <c r="U327" s="88">
        <v>0</v>
      </c>
      <c r="V327" s="60">
        <f>Tabela13[[#This Row],[V.DESC. 24]]-Tabela13[[#This Row],[V.DESC. 25]]</f>
        <v>11.978999999999999</v>
      </c>
      <c r="W327" s="20"/>
      <c r="X327" s="50"/>
      <c r="Y327" t="s">
        <v>4530</v>
      </c>
      <c r="Z327" s="49" t="s">
        <v>4862</v>
      </c>
      <c r="AA327" s="51" t="s">
        <v>4863</v>
      </c>
      <c r="AB327" s="49">
        <v>11982621966</v>
      </c>
      <c r="AC327" s="49" t="s">
        <v>4864</v>
      </c>
      <c r="AD327" s="1"/>
    </row>
    <row r="328" spans="1:30" x14ac:dyDescent="0.25">
      <c r="A328" s="30">
        <v>7968</v>
      </c>
      <c r="B328" t="s">
        <v>552</v>
      </c>
      <c r="C328" t="s">
        <v>818</v>
      </c>
      <c r="D328" t="s">
        <v>71</v>
      </c>
      <c r="E328" s="30"/>
      <c r="F328" s="32">
        <v>1196</v>
      </c>
      <c r="G328" s="40">
        <v>0</v>
      </c>
      <c r="H328" s="22">
        <v>0</v>
      </c>
      <c r="I328" s="21">
        <v>-14</v>
      </c>
      <c r="J328" s="35">
        <f>Tabela13[[#This Row],[V.BRUTO 24]]*Tabela13[[#This Row],[% DESC.]]%</f>
        <v>-167.44000000000003</v>
      </c>
      <c r="K328" s="24">
        <f>Tabela13[[#This Row],[V.BRUTO 24]]+J328</f>
        <v>1028.56</v>
      </c>
      <c r="M328" s="79">
        <v>1317</v>
      </c>
      <c r="N328" s="80">
        <v>0</v>
      </c>
      <c r="O328" s="81">
        <v>0</v>
      </c>
      <c r="P328" s="71">
        <f>Tabela13[[#This Row],[V.BRUTO 25]]*Tabela13[[#This Row],[% DESC.25]]%</f>
        <v>-184.38000000000002</v>
      </c>
      <c r="Q328" s="56">
        <f>Tabela13[[#This Row],[V.BRUTO 25]]+P328</f>
        <v>1132.6199999999999</v>
      </c>
      <c r="R328" s="67">
        <f>Tabela13[[#This Row],[% DESC.]]+Tabela13[[#This Row],[% DIFER.]]</f>
        <v>-14</v>
      </c>
      <c r="S328" s="64">
        <f>(Tabela13[[#This Row],[V.LIQ. 25]]-Tabela13[[#This Row],[V.LIQ. 24]])/Tabela13[[#This Row],[V.LIQ. 24]]</f>
        <v>0.10117056856187286</v>
      </c>
      <c r="T328" s="87">
        <f>Tabela13[[#This Row],[V.LIQ. 25]]-Tabela13[[#This Row],[V.LIQ. 24]]</f>
        <v>104.05999999999995</v>
      </c>
      <c r="U328" s="88">
        <v>0</v>
      </c>
      <c r="V328" s="60">
        <f>Tabela13[[#This Row],[V.DESC. 24]]-Tabela13[[#This Row],[V.DESC. 25]]</f>
        <v>16.939999999999998</v>
      </c>
      <c r="W328" s="20"/>
      <c r="X328" s="50"/>
      <c r="Y328" t="s">
        <v>4528</v>
      </c>
      <c r="Z328" s="49" t="s">
        <v>553</v>
      </c>
      <c r="AA328" s="51" t="s">
        <v>554</v>
      </c>
      <c r="AB328" s="49">
        <v>11950568298</v>
      </c>
      <c r="AC328" s="49" t="s">
        <v>555</v>
      </c>
      <c r="AD328" s="1"/>
    </row>
    <row r="329" spans="1:30" x14ac:dyDescent="0.25">
      <c r="A329" s="30">
        <v>8060</v>
      </c>
      <c r="B329" t="s">
        <v>556</v>
      </c>
      <c r="C329" t="s">
        <v>818</v>
      </c>
      <c r="D329" t="s">
        <v>71</v>
      </c>
      <c r="E329" s="30"/>
      <c r="F329" s="32">
        <v>1196</v>
      </c>
      <c r="G329" s="40">
        <v>-100</v>
      </c>
      <c r="H329" s="22">
        <v>0</v>
      </c>
      <c r="I329" s="21">
        <v>0</v>
      </c>
      <c r="J329" s="35">
        <f>Tabela13[[#This Row],[V.BRUTO 24]]*Tabela13[[#This Row],[% DESC.]]%</f>
        <v>0</v>
      </c>
      <c r="K329" s="24">
        <f>Tabela13[[#This Row],[V.BRUTO 24]]+J329</f>
        <v>1196</v>
      </c>
      <c r="M329" s="79">
        <v>1317</v>
      </c>
      <c r="N329" s="80">
        <v>-100</v>
      </c>
      <c r="O329" s="81">
        <v>0</v>
      </c>
      <c r="P329" s="71">
        <f>Tabela13[[#This Row],[V.BRUTO 25]]*Tabela13[[#This Row],[% DESC.25]]%</f>
        <v>0</v>
      </c>
      <c r="Q329" s="56">
        <f>Tabela13[[#This Row],[V.BRUTO 25]]+P329</f>
        <v>1317</v>
      </c>
      <c r="R329" s="67">
        <f>Tabela13[[#This Row],[% DESC.]]+Tabela13[[#This Row],[% DIFER.]]</f>
        <v>0</v>
      </c>
      <c r="S329" s="64">
        <f>(Tabela13[[#This Row],[V.LIQ. 25]]-Tabela13[[#This Row],[V.LIQ. 24]])/Tabela13[[#This Row],[V.LIQ. 24]]</f>
        <v>0.10117056856187291</v>
      </c>
      <c r="T329" s="87">
        <f>Tabela13[[#This Row],[V.LIQ. 25]]-Tabela13[[#This Row],[V.LIQ. 24]]</f>
        <v>121</v>
      </c>
      <c r="U329" s="88">
        <v>0</v>
      </c>
      <c r="V329" s="60">
        <f>Tabela13[[#This Row],[V.DESC. 24]]-Tabela13[[#This Row],[V.DESC. 25]]</f>
        <v>0</v>
      </c>
      <c r="W329" s="20"/>
      <c r="X329" s="50"/>
      <c r="Y329" t="s">
        <v>4531</v>
      </c>
      <c r="Z329" s="49" t="s">
        <v>557</v>
      </c>
      <c r="AA329" s="51" t="s">
        <v>558</v>
      </c>
      <c r="AB329" s="49">
        <v>971867665</v>
      </c>
      <c r="AC329" s="49" t="s">
        <v>559</v>
      </c>
      <c r="AD329" s="1"/>
    </row>
    <row r="330" spans="1:30" x14ac:dyDescent="0.25">
      <c r="A330" s="30">
        <v>7914</v>
      </c>
      <c r="B330" t="s">
        <v>560</v>
      </c>
      <c r="C330" t="s">
        <v>818</v>
      </c>
      <c r="D330" t="s">
        <v>71</v>
      </c>
      <c r="E330" s="30"/>
      <c r="F330" s="32">
        <v>1196</v>
      </c>
      <c r="G330" s="40">
        <v>0</v>
      </c>
      <c r="H330" s="22">
        <v>0</v>
      </c>
      <c r="I330" s="21">
        <v>-10</v>
      </c>
      <c r="J330" s="35">
        <f>Tabela13[[#This Row],[V.BRUTO 24]]*Tabela13[[#This Row],[% DESC.]]%</f>
        <v>-119.60000000000001</v>
      </c>
      <c r="K330" s="24">
        <f>Tabela13[[#This Row],[V.BRUTO 24]]+J330</f>
        <v>1076.4000000000001</v>
      </c>
      <c r="M330" s="79">
        <v>1317</v>
      </c>
      <c r="N330" s="80">
        <v>0</v>
      </c>
      <c r="O330" s="81">
        <v>0</v>
      </c>
      <c r="P330" s="71">
        <f>Tabela13[[#This Row],[V.BRUTO 25]]*Tabela13[[#This Row],[% DESC.25]]%</f>
        <v>-131.70000000000002</v>
      </c>
      <c r="Q330" s="56">
        <f>Tabela13[[#This Row],[V.BRUTO 25]]+P330</f>
        <v>1185.3</v>
      </c>
      <c r="R330" s="67">
        <f>Tabela13[[#This Row],[% DESC.]]+Tabela13[[#This Row],[% DIFER.]]</f>
        <v>-10</v>
      </c>
      <c r="S330" s="64">
        <f>(Tabela13[[#This Row],[V.LIQ. 25]]-Tabela13[[#This Row],[V.LIQ. 24]])/Tabela13[[#This Row],[V.LIQ. 24]]</f>
        <v>0.10117056856187277</v>
      </c>
      <c r="T330" s="87">
        <f>Tabela13[[#This Row],[V.LIQ. 25]]-Tabela13[[#This Row],[V.LIQ. 24]]</f>
        <v>108.89999999999986</v>
      </c>
      <c r="U330" s="88">
        <v>0</v>
      </c>
      <c r="V330" s="60">
        <f>Tabela13[[#This Row],[V.DESC. 24]]-Tabela13[[#This Row],[V.DESC. 25]]</f>
        <v>12.100000000000009</v>
      </c>
      <c r="W330" s="20"/>
      <c r="X330" s="50"/>
      <c r="Y330" t="s">
        <v>4531</v>
      </c>
      <c r="Z330" s="49" t="s">
        <v>561</v>
      </c>
      <c r="AA330" s="51" t="s">
        <v>562</v>
      </c>
      <c r="AB330" s="49">
        <v>11998845621</v>
      </c>
      <c r="AC330" s="49" t="s">
        <v>563</v>
      </c>
      <c r="AD330" s="1"/>
    </row>
    <row r="331" spans="1:30" x14ac:dyDescent="0.25">
      <c r="A331" s="30">
        <v>8344</v>
      </c>
      <c r="B331" t="s">
        <v>4238</v>
      </c>
      <c r="C331" t="s">
        <v>818</v>
      </c>
      <c r="D331" t="s">
        <v>16</v>
      </c>
      <c r="E331" s="30"/>
      <c r="F331" s="32">
        <v>1196</v>
      </c>
      <c r="G331" s="40">
        <v>0</v>
      </c>
      <c r="H331" s="22">
        <v>0</v>
      </c>
      <c r="I331" s="21">
        <v>-9.99</v>
      </c>
      <c r="J331" s="35">
        <f>Tabela13[[#This Row],[V.BRUTO 24]]*Tabela13[[#This Row],[% DESC.]]%</f>
        <v>-119.4804</v>
      </c>
      <c r="K331" s="24">
        <f>Tabela13[[#This Row],[V.BRUTO 24]]+J331</f>
        <v>1076.5196000000001</v>
      </c>
      <c r="M331" s="79">
        <v>1317</v>
      </c>
      <c r="N331" s="80">
        <v>0</v>
      </c>
      <c r="O331" s="81">
        <v>0</v>
      </c>
      <c r="P331" s="71">
        <f>Tabela13[[#This Row],[V.BRUTO 25]]*Tabela13[[#This Row],[% DESC.25]]%</f>
        <v>-131.56829999999999</v>
      </c>
      <c r="Q331" s="56">
        <f>Tabela13[[#This Row],[V.BRUTO 25]]+P331</f>
        <v>1185.4317000000001</v>
      </c>
      <c r="R331" s="67">
        <f>Tabela13[[#This Row],[% DESC.]]+Tabela13[[#This Row],[% DIFER.]]</f>
        <v>-9.99</v>
      </c>
      <c r="S331" s="64">
        <f>(Tabela13[[#This Row],[V.LIQ. 25]]-Tabela13[[#This Row],[V.LIQ. 24]])/Tabela13[[#This Row],[V.LIQ. 24]]</f>
        <v>0.10117056856187291</v>
      </c>
      <c r="T331" s="87">
        <f>Tabela13[[#This Row],[V.LIQ. 25]]-Tabela13[[#This Row],[V.LIQ. 24]]</f>
        <v>108.91210000000001</v>
      </c>
      <c r="U331" s="88">
        <v>0</v>
      </c>
      <c r="V331" s="60">
        <f>Tabela13[[#This Row],[V.DESC. 24]]-Tabela13[[#This Row],[V.DESC. 25]]</f>
        <v>12.087899999999991</v>
      </c>
      <c r="W331" s="20"/>
      <c r="X331" s="50"/>
      <c r="Y331" t="s">
        <v>4528</v>
      </c>
      <c r="Z331" s="49" t="s">
        <v>4865</v>
      </c>
      <c r="AA331" s="51" t="s">
        <v>4866</v>
      </c>
      <c r="AB331" s="49">
        <v>11991370762</v>
      </c>
      <c r="AC331" s="49" t="s">
        <v>4867</v>
      </c>
      <c r="AD331" s="1"/>
    </row>
    <row r="332" spans="1:30" x14ac:dyDescent="0.25">
      <c r="A332" s="30">
        <v>8135</v>
      </c>
      <c r="B332" t="s">
        <v>564</v>
      </c>
      <c r="C332" t="s">
        <v>818</v>
      </c>
      <c r="D332" t="s">
        <v>71</v>
      </c>
      <c r="E332" s="30"/>
      <c r="F332" s="32">
        <v>1196</v>
      </c>
      <c r="G332" s="40">
        <v>0</v>
      </c>
      <c r="H332" s="22">
        <v>0</v>
      </c>
      <c r="I332" s="21">
        <v>0</v>
      </c>
      <c r="J332" s="35">
        <f>Tabela13[[#This Row],[V.BRUTO 24]]*Tabela13[[#This Row],[% DESC.]]%</f>
        <v>0</v>
      </c>
      <c r="K332" s="24">
        <f>Tabela13[[#This Row],[V.BRUTO 24]]+J332</f>
        <v>1196</v>
      </c>
      <c r="M332" s="79">
        <v>1317</v>
      </c>
      <c r="N332" s="80">
        <v>0</v>
      </c>
      <c r="O332" s="81">
        <v>0</v>
      </c>
      <c r="P332" s="71">
        <f>Tabela13[[#This Row],[V.BRUTO 25]]*Tabela13[[#This Row],[% DESC.25]]%</f>
        <v>0</v>
      </c>
      <c r="Q332" s="72">
        <f>Tabela13[[#This Row],[V.BRUTO 25]]+P332</f>
        <v>1317</v>
      </c>
      <c r="R332" s="67">
        <f>Tabela13[[#This Row],[% DESC.]]+Tabela13[[#This Row],[% DIFER.]]</f>
        <v>0</v>
      </c>
      <c r="S332" s="64">
        <f>(Tabela13[[#This Row],[V.LIQ. 25]]-Tabela13[[#This Row],[V.LIQ. 24]])/Tabela13[[#This Row],[V.LIQ. 24]]</f>
        <v>0.10117056856187291</v>
      </c>
      <c r="T332" s="87">
        <f>Tabela13[[#This Row],[V.LIQ. 25]]-Tabela13[[#This Row],[V.LIQ. 24]]</f>
        <v>121</v>
      </c>
      <c r="U332" s="88">
        <v>0</v>
      </c>
      <c r="V332" s="60">
        <f>Tabela13[[#This Row],[V.DESC. 24]]-Tabela13[[#This Row],[V.DESC. 25]]</f>
        <v>0</v>
      </c>
      <c r="W332" s="20"/>
      <c r="X332" s="50"/>
      <c r="Y332" t="s">
        <v>4532</v>
      </c>
      <c r="Z332" s="49" t="s">
        <v>565</v>
      </c>
      <c r="AA332" s="51" t="s">
        <v>566</v>
      </c>
      <c r="AB332" s="49">
        <v>11992671915</v>
      </c>
      <c r="AC332" s="49" t="s">
        <v>567</v>
      </c>
      <c r="AD332" s="1"/>
    </row>
    <row r="333" spans="1:30" x14ac:dyDescent="0.25">
      <c r="A333" s="30">
        <v>7973</v>
      </c>
      <c r="B333" t="s">
        <v>4239</v>
      </c>
      <c r="C333" t="s">
        <v>818</v>
      </c>
      <c r="D333" t="s">
        <v>71</v>
      </c>
      <c r="E333" s="30"/>
      <c r="F333" s="32">
        <v>1196</v>
      </c>
      <c r="G333" s="40">
        <v>0</v>
      </c>
      <c r="H333" s="22">
        <v>0</v>
      </c>
      <c r="I333" s="21">
        <v>-10</v>
      </c>
      <c r="J333" s="35">
        <f>Tabela13[[#This Row],[V.BRUTO 24]]*Tabela13[[#This Row],[% DESC.]]%</f>
        <v>-119.60000000000001</v>
      </c>
      <c r="K333" s="24">
        <f>Tabela13[[#This Row],[V.BRUTO 24]]+J333</f>
        <v>1076.4000000000001</v>
      </c>
      <c r="M333" s="79">
        <v>1317</v>
      </c>
      <c r="N333" s="80">
        <v>0</v>
      </c>
      <c r="O333" s="81">
        <v>0</v>
      </c>
      <c r="P333" s="71">
        <f>Tabela13[[#This Row],[V.BRUTO 25]]*Tabela13[[#This Row],[% DESC.25]]%</f>
        <v>-131.70000000000002</v>
      </c>
      <c r="Q333" s="56">
        <f>Tabela13[[#This Row],[V.BRUTO 25]]+P333</f>
        <v>1185.3</v>
      </c>
      <c r="R333" s="67">
        <f>Tabela13[[#This Row],[% DESC.]]+Tabela13[[#This Row],[% DIFER.]]</f>
        <v>-10</v>
      </c>
      <c r="S333" s="64">
        <f>(Tabela13[[#This Row],[V.LIQ. 25]]-Tabela13[[#This Row],[V.LIQ. 24]])/Tabela13[[#This Row],[V.LIQ. 24]]</f>
        <v>0.10117056856187277</v>
      </c>
      <c r="T333" s="87">
        <f>Tabela13[[#This Row],[V.LIQ. 25]]-Tabela13[[#This Row],[V.LIQ. 24]]</f>
        <v>108.89999999999986</v>
      </c>
      <c r="U333" s="88">
        <v>0</v>
      </c>
      <c r="V333" s="60">
        <f>Tabela13[[#This Row],[V.DESC. 24]]-Tabela13[[#This Row],[V.DESC. 25]]</f>
        <v>12.100000000000009</v>
      </c>
      <c r="W333" s="20"/>
      <c r="X333" s="50"/>
      <c r="Y333" t="s">
        <v>4532</v>
      </c>
      <c r="Z333" s="49" t="s">
        <v>4868</v>
      </c>
      <c r="AA333" s="51" t="s">
        <v>4869</v>
      </c>
      <c r="AB333" s="49">
        <v>11967645897</v>
      </c>
      <c r="AC333" s="49" t="s">
        <v>4870</v>
      </c>
      <c r="AD333" s="1"/>
    </row>
    <row r="334" spans="1:30" x14ac:dyDescent="0.25">
      <c r="A334" s="30">
        <v>7978</v>
      </c>
      <c r="B334" t="s">
        <v>568</v>
      </c>
      <c r="C334" t="s">
        <v>818</v>
      </c>
      <c r="D334" t="s">
        <v>71</v>
      </c>
      <c r="E334" s="30"/>
      <c r="F334" s="32">
        <v>1196</v>
      </c>
      <c r="G334" s="40">
        <v>0</v>
      </c>
      <c r="H334" s="22">
        <v>0</v>
      </c>
      <c r="I334" s="21">
        <v>0</v>
      </c>
      <c r="J334" s="35">
        <f>Tabela13[[#This Row],[V.BRUTO 24]]*Tabela13[[#This Row],[% DESC.]]%</f>
        <v>0</v>
      </c>
      <c r="K334" s="24">
        <f>Tabela13[[#This Row],[V.BRUTO 24]]+J334</f>
        <v>1196</v>
      </c>
      <c r="M334" s="79">
        <v>1317</v>
      </c>
      <c r="N334" s="80">
        <v>0</v>
      </c>
      <c r="O334" s="81">
        <v>0</v>
      </c>
      <c r="P334" s="71">
        <f>Tabela13[[#This Row],[V.BRUTO 25]]*Tabela13[[#This Row],[% DESC.25]]%</f>
        <v>0</v>
      </c>
      <c r="Q334" s="56">
        <f>Tabela13[[#This Row],[V.BRUTO 25]]+P334</f>
        <v>1317</v>
      </c>
      <c r="R334" s="67">
        <f>Tabela13[[#This Row],[% DESC.]]+Tabela13[[#This Row],[% DIFER.]]</f>
        <v>0</v>
      </c>
      <c r="S334" s="64">
        <f>(Tabela13[[#This Row],[V.LIQ. 25]]-Tabela13[[#This Row],[V.LIQ. 24]])/Tabela13[[#This Row],[V.LIQ. 24]]</f>
        <v>0.10117056856187291</v>
      </c>
      <c r="T334" s="87">
        <f>Tabela13[[#This Row],[V.LIQ. 25]]-Tabela13[[#This Row],[V.LIQ. 24]]</f>
        <v>121</v>
      </c>
      <c r="U334" s="88">
        <v>0</v>
      </c>
      <c r="V334" s="60">
        <f>Tabela13[[#This Row],[V.DESC. 24]]-Tabela13[[#This Row],[V.DESC. 25]]</f>
        <v>0</v>
      </c>
      <c r="W334" s="20">
        <v>10635</v>
      </c>
      <c r="X334" s="50" t="s">
        <v>4552</v>
      </c>
      <c r="Y334" t="s">
        <v>4528</v>
      </c>
      <c r="Z334" s="49" t="s">
        <v>569</v>
      </c>
      <c r="AA334" s="51" t="s">
        <v>570</v>
      </c>
      <c r="AB334" s="49">
        <v>11980902488</v>
      </c>
      <c r="AC334" s="49" t="s">
        <v>4871</v>
      </c>
      <c r="AD334" s="1"/>
    </row>
    <row r="335" spans="1:30" x14ac:dyDescent="0.25">
      <c r="A335" s="30">
        <v>8447</v>
      </c>
      <c r="B335" t="s">
        <v>4240</v>
      </c>
      <c r="C335" t="s">
        <v>818</v>
      </c>
      <c r="D335" t="s">
        <v>16</v>
      </c>
      <c r="E335" s="30"/>
      <c r="F335" s="32">
        <v>1196</v>
      </c>
      <c r="G335" s="40">
        <v>-100</v>
      </c>
      <c r="H335" s="22">
        <v>0</v>
      </c>
      <c r="I335" s="21">
        <v>0</v>
      </c>
      <c r="J335" s="35">
        <f>Tabela13[[#This Row],[V.BRUTO 24]]*Tabela13[[#This Row],[% DESC.]]%</f>
        <v>0</v>
      </c>
      <c r="K335" s="24">
        <f>Tabela13[[#This Row],[V.BRUTO 24]]+J335</f>
        <v>1196</v>
      </c>
      <c r="M335" s="79">
        <v>1317</v>
      </c>
      <c r="N335" s="80">
        <v>-100</v>
      </c>
      <c r="O335" s="81">
        <v>0</v>
      </c>
      <c r="P335" s="71">
        <f>Tabela13[[#This Row],[V.BRUTO 25]]*Tabela13[[#This Row],[% DESC.25]]%</f>
        <v>0</v>
      </c>
      <c r="Q335" s="56">
        <f>Tabela13[[#This Row],[V.BRUTO 25]]+P335</f>
        <v>1317</v>
      </c>
      <c r="R335" s="67">
        <f>Tabela13[[#This Row],[% DESC.]]+Tabela13[[#This Row],[% DIFER.]]</f>
        <v>0</v>
      </c>
      <c r="S335" s="64">
        <f>(Tabela13[[#This Row],[V.LIQ. 25]]-Tabela13[[#This Row],[V.LIQ. 24]])/Tabela13[[#This Row],[V.LIQ. 24]]</f>
        <v>0.10117056856187291</v>
      </c>
      <c r="T335" s="87">
        <f>Tabela13[[#This Row],[V.LIQ. 25]]-Tabela13[[#This Row],[V.LIQ. 24]]</f>
        <v>121</v>
      </c>
      <c r="U335" s="88">
        <v>0</v>
      </c>
      <c r="V335" s="60">
        <f>Tabela13[[#This Row],[V.DESC. 24]]-Tabela13[[#This Row],[V.DESC. 25]]</f>
        <v>0</v>
      </c>
      <c r="W335" s="20"/>
      <c r="X335" s="50"/>
      <c r="Y335" t="s">
        <v>4533</v>
      </c>
      <c r="Z335" s="49" t="s">
        <v>4872</v>
      </c>
      <c r="AA335" s="51" t="s">
        <v>4873</v>
      </c>
      <c r="AB335" s="49">
        <v>11985119744</v>
      </c>
      <c r="AC335" s="49" t="s">
        <v>4874</v>
      </c>
      <c r="AD335" s="1"/>
    </row>
    <row r="336" spans="1:30" x14ac:dyDescent="0.25">
      <c r="A336" s="30">
        <v>8045</v>
      </c>
      <c r="B336" t="s">
        <v>575</v>
      </c>
      <c r="C336" t="s">
        <v>818</v>
      </c>
      <c r="D336" t="s">
        <v>71</v>
      </c>
      <c r="E336" s="30"/>
      <c r="F336" s="32">
        <v>1196</v>
      </c>
      <c r="G336" s="40">
        <v>-100</v>
      </c>
      <c r="H336" s="22">
        <v>0</v>
      </c>
      <c r="I336" s="21">
        <v>0</v>
      </c>
      <c r="J336" s="35">
        <f>Tabela13[[#This Row],[V.BRUTO 24]]*Tabela13[[#This Row],[% DESC.]]%</f>
        <v>0</v>
      </c>
      <c r="K336" s="24">
        <f>Tabela13[[#This Row],[V.BRUTO 24]]+J336</f>
        <v>1196</v>
      </c>
      <c r="M336" s="79">
        <v>1317</v>
      </c>
      <c r="N336" s="80">
        <v>-100</v>
      </c>
      <c r="O336" s="81">
        <v>0</v>
      </c>
      <c r="P336" s="71">
        <f>Tabela13[[#This Row],[V.BRUTO 25]]*Tabela13[[#This Row],[% DESC.25]]%</f>
        <v>0</v>
      </c>
      <c r="Q336" s="56">
        <f>Tabela13[[#This Row],[V.BRUTO 25]]+P336</f>
        <v>1317</v>
      </c>
      <c r="R336" s="67">
        <f>Tabela13[[#This Row],[% DESC.]]+Tabela13[[#This Row],[% DIFER.]]</f>
        <v>0</v>
      </c>
      <c r="S336" s="64">
        <f>(Tabela13[[#This Row],[V.LIQ. 25]]-Tabela13[[#This Row],[V.LIQ. 24]])/Tabela13[[#This Row],[V.LIQ. 24]]</f>
        <v>0.10117056856187291</v>
      </c>
      <c r="T336" s="87">
        <f>Tabela13[[#This Row],[V.LIQ. 25]]-Tabela13[[#This Row],[V.LIQ. 24]]</f>
        <v>121</v>
      </c>
      <c r="U336" s="88">
        <v>0</v>
      </c>
      <c r="V336" s="60">
        <f>Tabela13[[#This Row],[V.DESC. 24]]-Tabela13[[#This Row],[V.DESC. 25]]</f>
        <v>0</v>
      </c>
      <c r="W336" s="20"/>
      <c r="X336" s="50"/>
      <c r="Y336" t="s">
        <v>4528</v>
      </c>
      <c r="Z336" s="49" t="s">
        <v>576</v>
      </c>
      <c r="AA336" s="51" t="s">
        <v>577</v>
      </c>
      <c r="AB336" s="49">
        <v>11977117822</v>
      </c>
      <c r="AC336" s="49" t="s">
        <v>578</v>
      </c>
      <c r="AD336" s="1"/>
    </row>
    <row r="337" spans="1:30" x14ac:dyDescent="0.25">
      <c r="A337" s="30">
        <v>7910</v>
      </c>
      <c r="B337" t="s">
        <v>583</v>
      </c>
      <c r="C337" t="s">
        <v>818</v>
      </c>
      <c r="D337" t="s">
        <v>71</v>
      </c>
      <c r="E337" s="30"/>
      <c r="F337" s="32">
        <v>1196</v>
      </c>
      <c r="G337" s="40">
        <v>0</v>
      </c>
      <c r="H337" s="22">
        <v>0</v>
      </c>
      <c r="I337" s="21">
        <v>-10</v>
      </c>
      <c r="J337" s="35">
        <f>Tabela13[[#This Row],[V.BRUTO 24]]*Tabela13[[#This Row],[% DESC.]]%</f>
        <v>-119.60000000000001</v>
      </c>
      <c r="K337" s="24">
        <f>Tabela13[[#This Row],[V.BRUTO 24]]+J337</f>
        <v>1076.4000000000001</v>
      </c>
      <c r="M337" s="79">
        <v>1317</v>
      </c>
      <c r="N337" s="80">
        <v>0</v>
      </c>
      <c r="O337" s="81">
        <v>0</v>
      </c>
      <c r="P337" s="71">
        <f>Tabela13[[#This Row],[V.BRUTO 25]]*Tabela13[[#This Row],[% DESC.25]]%</f>
        <v>-131.70000000000002</v>
      </c>
      <c r="Q337" s="56">
        <f>Tabela13[[#This Row],[V.BRUTO 25]]+P337</f>
        <v>1185.3</v>
      </c>
      <c r="R337" s="67">
        <f>Tabela13[[#This Row],[% DESC.]]+Tabela13[[#This Row],[% DIFER.]]</f>
        <v>-10</v>
      </c>
      <c r="S337" s="64">
        <f>(Tabela13[[#This Row],[V.LIQ. 25]]-Tabela13[[#This Row],[V.LIQ. 24]])/Tabela13[[#This Row],[V.LIQ. 24]]</f>
        <v>0.10117056856187277</v>
      </c>
      <c r="T337" s="87">
        <f>Tabela13[[#This Row],[V.LIQ. 25]]-Tabela13[[#This Row],[V.LIQ. 24]]</f>
        <v>108.89999999999986</v>
      </c>
      <c r="U337" s="88">
        <v>0</v>
      </c>
      <c r="V337" s="60">
        <f>Tabela13[[#This Row],[V.DESC. 24]]-Tabela13[[#This Row],[V.DESC. 25]]</f>
        <v>12.100000000000009</v>
      </c>
      <c r="W337" s="20"/>
      <c r="X337" s="50"/>
      <c r="Y337" t="s">
        <v>4532</v>
      </c>
      <c r="Z337" s="49" t="s">
        <v>584</v>
      </c>
      <c r="AA337" s="51" t="s">
        <v>585</v>
      </c>
      <c r="AB337" s="49">
        <v>11964489491</v>
      </c>
      <c r="AC337" s="49" t="s">
        <v>586</v>
      </c>
      <c r="AD337" s="1"/>
    </row>
    <row r="338" spans="1:30" x14ac:dyDescent="0.25">
      <c r="A338" s="30">
        <v>7877</v>
      </c>
      <c r="B338" t="s">
        <v>587</v>
      </c>
      <c r="C338" t="s">
        <v>818</v>
      </c>
      <c r="D338" t="s">
        <v>71</v>
      </c>
      <c r="E338" s="30"/>
      <c r="F338" s="32">
        <v>1196</v>
      </c>
      <c r="G338" s="40">
        <v>0</v>
      </c>
      <c r="H338" s="22">
        <v>0</v>
      </c>
      <c r="I338" s="21">
        <v>-15</v>
      </c>
      <c r="J338" s="35">
        <f>Tabela13[[#This Row],[V.BRUTO 24]]*Tabela13[[#This Row],[% DESC.]]%</f>
        <v>-179.4</v>
      </c>
      <c r="K338" s="24">
        <f>Tabela13[[#This Row],[V.BRUTO 24]]+J338</f>
        <v>1016.6</v>
      </c>
      <c r="M338" s="79">
        <v>1317</v>
      </c>
      <c r="N338" s="80">
        <v>0</v>
      </c>
      <c r="O338" s="81">
        <v>0</v>
      </c>
      <c r="P338" s="71">
        <f>Tabela13[[#This Row],[V.BRUTO 25]]*Tabela13[[#This Row],[% DESC.25]]%</f>
        <v>-197.54999999999998</v>
      </c>
      <c r="Q338" s="56">
        <f>Tabela13[[#This Row],[V.BRUTO 25]]+P338</f>
        <v>1119.45</v>
      </c>
      <c r="R338" s="67">
        <f>Tabela13[[#This Row],[% DESC.]]+Tabela13[[#This Row],[% DIFER.]]</f>
        <v>-15</v>
      </c>
      <c r="S338" s="64">
        <f>(Tabela13[[#This Row],[V.LIQ. 25]]-Tabela13[[#This Row],[V.LIQ. 24]])/Tabela13[[#This Row],[V.LIQ. 24]]</f>
        <v>0.10117056856187293</v>
      </c>
      <c r="T338" s="87">
        <f>Tabela13[[#This Row],[V.LIQ. 25]]-Tabela13[[#This Row],[V.LIQ. 24]]</f>
        <v>102.85000000000002</v>
      </c>
      <c r="U338" s="88">
        <v>0</v>
      </c>
      <c r="V338" s="60">
        <f>Tabela13[[#This Row],[V.DESC. 24]]-Tabela13[[#This Row],[V.DESC. 25]]</f>
        <v>18.149999999999977</v>
      </c>
      <c r="W338" s="20"/>
      <c r="X338" s="50"/>
      <c r="Y338" t="s">
        <v>4528</v>
      </c>
      <c r="Z338" s="49" t="s">
        <v>588</v>
      </c>
      <c r="AA338" s="51" t="s">
        <v>589</v>
      </c>
      <c r="AB338" s="49">
        <v>11985367891</v>
      </c>
      <c r="AC338" s="49" t="s">
        <v>590</v>
      </c>
      <c r="AD338" s="1"/>
    </row>
    <row r="339" spans="1:30" x14ac:dyDescent="0.25">
      <c r="A339" s="30">
        <v>8336</v>
      </c>
      <c r="B339" t="s">
        <v>4241</v>
      </c>
      <c r="C339" t="s">
        <v>818</v>
      </c>
      <c r="D339" t="s">
        <v>16</v>
      </c>
      <c r="E339" s="30"/>
      <c r="F339" s="32">
        <v>1196</v>
      </c>
      <c r="G339" s="40">
        <v>0</v>
      </c>
      <c r="H339" s="22">
        <v>0</v>
      </c>
      <c r="I339" s="21">
        <v>-9.99</v>
      </c>
      <c r="J339" s="35">
        <f>Tabela13[[#This Row],[V.BRUTO 24]]*Tabela13[[#This Row],[% DESC.]]%</f>
        <v>-119.4804</v>
      </c>
      <c r="K339" s="24">
        <f>Tabela13[[#This Row],[V.BRUTO 24]]+J339</f>
        <v>1076.5196000000001</v>
      </c>
      <c r="M339" s="79">
        <v>1317</v>
      </c>
      <c r="N339" s="80">
        <v>0</v>
      </c>
      <c r="O339" s="81">
        <v>0</v>
      </c>
      <c r="P339" s="71">
        <f>Tabela13[[#This Row],[V.BRUTO 25]]*Tabela13[[#This Row],[% DESC.25]]%</f>
        <v>-131.56829999999999</v>
      </c>
      <c r="Q339" s="56">
        <f>Tabela13[[#This Row],[V.BRUTO 25]]+P339</f>
        <v>1185.4317000000001</v>
      </c>
      <c r="R339" s="67">
        <f>Tabela13[[#This Row],[% DESC.]]+Tabela13[[#This Row],[% DIFER.]]</f>
        <v>-9.99</v>
      </c>
      <c r="S339" s="64">
        <f>(Tabela13[[#This Row],[V.LIQ. 25]]-Tabela13[[#This Row],[V.LIQ. 24]])/Tabela13[[#This Row],[V.LIQ. 24]]</f>
        <v>0.10117056856187291</v>
      </c>
      <c r="T339" s="87">
        <f>Tabela13[[#This Row],[V.LIQ. 25]]-Tabela13[[#This Row],[V.LIQ. 24]]</f>
        <v>108.91210000000001</v>
      </c>
      <c r="U339" s="88">
        <v>0</v>
      </c>
      <c r="V339" s="60">
        <f>Tabela13[[#This Row],[V.DESC. 24]]-Tabela13[[#This Row],[V.DESC. 25]]</f>
        <v>12.087899999999991</v>
      </c>
      <c r="W339" s="20"/>
      <c r="X339" s="50"/>
      <c r="Y339" t="s">
        <v>4528</v>
      </c>
      <c r="Z339" s="49" t="s">
        <v>4875</v>
      </c>
      <c r="AA339" s="51" t="s">
        <v>4876</v>
      </c>
      <c r="AB339" s="49">
        <v>11988732664</v>
      </c>
      <c r="AC339" s="49" t="s">
        <v>4877</v>
      </c>
      <c r="AD339" s="1"/>
    </row>
    <row r="340" spans="1:30" x14ac:dyDescent="0.25">
      <c r="A340" s="30">
        <v>7927</v>
      </c>
      <c r="B340" t="s">
        <v>591</v>
      </c>
      <c r="C340" t="s">
        <v>818</v>
      </c>
      <c r="D340" t="s">
        <v>71</v>
      </c>
      <c r="E340" s="30"/>
      <c r="F340" s="32">
        <v>1196</v>
      </c>
      <c r="G340" s="40">
        <v>0</v>
      </c>
      <c r="H340" s="22">
        <v>0</v>
      </c>
      <c r="I340" s="21">
        <v>0</v>
      </c>
      <c r="J340" s="35">
        <f>Tabela13[[#This Row],[V.BRUTO 24]]*Tabela13[[#This Row],[% DESC.]]%</f>
        <v>0</v>
      </c>
      <c r="K340" s="24">
        <f>Tabela13[[#This Row],[V.BRUTO 24]]+J340</f>
        <v>1196</v>
      </c>
      <c r="M340" s="79">
        <v>1317</v>
      </c>
      <c r="N340" s="80">
        <v>0</v>
      </c>
      <c r="O340" s="81">
        <v>0</v>
      </c>
      <c r="P340" s="71">
        <f>Tabela13[[#This Row],[V.BRUTO 25]]*Tabela13[[#This Row],[% DESC.25]]%</f>
        <v>0</v>
      </c>
      <c r="Q340" s="56">
        <f>Tabela13[[#This Row],[V.BRUTO 25]]+P340</f>
        <v>1317</v>
      </c>
      <c r="R340" s="67">
        <f>Tabela13[[#This Row],[% DESC.]]+Tabela13[[#This Row],[% DIFER.]]</f>
        <v>0</v>
      </c>
      <c r="S340" s="64">
        <f>(Tabela13[[#This Row],[V.LIQ. 25]]-Tabela13[[#This Row],[V.LIQ. 24]])/Tabela13[[#This Row],[V.LIQ. 24]]</f>
        <v>0.10117056856187291</v>
      </c>
      <c r="T340" s="87">
        <f>Tabela13[[#This Row],[V.LIQ. 25]]-Tabela13[[#This Row],[V.LIQ. 24]]</f>
        <v>121</v>
      </c>
      <c r="U340" s="88">
        <v>0</v>
      </c>
      <c r="V340" s="60">
        <f>Tabela13[[#This Row],[V.DESC. 24]]-Tabela13[[#This Row],[V.DESC. 25]]</f>
        <v>0</v>
      </c>
      <c r="W340" s="20">
        <v>5980</v>
      </c>
      <c r="X340" s="50" t="s">
        <v>4545</v>
      </c>
      <c r="Y340" t="s">
        <v>4528</v>
      </c>
      <c r="Z340" s="49" t="s">
        <v>153</v>
      </c>
      <c r="AA340" s="51" t="s">
        <v>154</v>
      </c>
      <c r="AB340" s="49">
        <v>11940384084</v>
      </c>
      <c r="AC340" s="49" t="s">
        <v>155</v>
      </c>
      <c r="AD340" s="1"/>
    </row>
    <row r="341" spans="1:30" x14ac:dyDescent="0.25">
      <c r="A341" s="30">
        <v>7889</v>
      </c>
      <c r="B341" t="s">
        <v>596</v>
      </c>
      <c r="C341" t="s">
        <v>818</v>
      </c>
      <c r="D341" t="s">
        <v>71</v>
      </c>
      <c r="E341" s="30"/>
      <c r="F341" s="32">
        <v>1196</v>
      </c>
      <c r="G341" s="40">
        <v>0</v>
      </c>
      <c r="H341" s="22">
        <v>0</v>
      </c>
      <c r="I341" s="21">
        <v>-10</v>
      </c>
      <c r="J341" s="35">
        <f>Tabela13[[#This Row],[V.BRUTO 24]]*Tabela13[[#This Row],[% DESC.]]%</f>
        <v>-119.60000000000001</v>
      </c>
      <c r="K341" s="24">
        <f>Tabela13[[#This Row],[V.BRUTO 24]]+J341</f>
        <v>1076.4000000000001</v>
      </c>
      <c r="M341" s="79">
        <v>1317</v>
      </c>
      <c r="N341" s="80">
        <v>0</v>
      </c>
      <c r="O341" s="81">
        <v>0</v>
      </c>
      <c r="P341" s="71">
        <f>Tabela13[[#This Row],[V.BRUTO 25]]*Tabela13[[#This Row],[% DESC.25]]%</f>
        <v>-131.70000000000002</v>
      </c>
      <c r="Q341" s="56">
        <f>Tabela13[[#This Row],[V.BRUTO 25]]+P341</f>
        <v>1185.3</v>
      </c>
      <c r="R341" s="67">
        <f>Tabela13[[#This Row],[% DESC.]]+Tabela13[[#This Row],[% DIFER.]]</f>
        <v>-10</v>
      </c>
      <c r="S341" s="64">
        <f>(Tabela13[[#This Row],[V.LIQ. 25]]-Tabela13[[#This Row],[V.LIQ. 24]])/Tabela13[[#This Row],[V.LIQ. 24]]</f>
        <v>0.10117056856187277</v>
      </c>
      <c r="T341" s="87">
        <f>Tabela13[[#This Row],[V.LIQ. 25]]-Tabela13[[#This Row],[V.LIQ. 24]]</f>
        <v>108.89999999999986</v>
      </c>
      <c r="U341" s="88">
        <v>0</v>
      </c>
      <c r="V341" s="60">
        <f>Tabela13[[#This Row],[V.DESC. 24]]-Tabela13[[#This Row],[V.DESC. 25]]</f>
        <v>12.100000000000009</v>
      </c>
      <c r="W341" s="20"/>
      <c r="X341" s="50"/>
      <c r="Y341" t="s">
        <v>4528</v>
      </c>
      <c r="Z341" s="49" t="s">
        <v>597</v>
      </c>
      <c r="AA341" s="51" t="s">
        <v>598</v>
      </c>
      <c r="AB341" s="49">
        <v>11987296719</v>
      </c>
      <c r="AC341" s="49" t="s">
        <v>599</v>
      </c>
      <c r="AD341" s="1"/>
    </row>
    <row r="342" spans="1:30" x14ac:dyDescent="0.25">
      <c r="A342" s="30">
        <v>8001</v>
      </c>
      <c r="B342" t="s">
        <v>600</v>
      </c>
      <c r="C342" t="s">
        <v>818</v>
      </c>
      <c r="D342" t="s">
        <v>71</v>
      </c>
      <c r="E342" s="30"/>
      <c r="F342" s="32">
        <v>1196</v>
      </c>
      <c r="G342" s="40">
        <v>0</v>
      </c>
      <c r="H342" s="22">
        <v>0</v>
      </c>
      <c r="I342" s="21">
        <v>-10</v>
      </c>
      <c r="J342" s="35">
        <f>Tabela13[[#This Row],[V.BRUTO 24]]*Tabela13[[#This Row],[% DESC.]]%</f>
        <v>-119.60000000000001</v>
      </c>
      <c r="K342" s="24">
        <f>Tabela13[[#This Row],[V.BRUTO 24]]+J342</f>
        <v>1076.4000000000001</v>
      </c>
      <c r="M342" s="79">
        <v>1317</v>
      </c>
      <c r="N342" s="80">
        <v>0</v>
      </c>
      <c r="O342" s="81">
        <v>0</v>
      </c>
      <c r="P342" s="71">
        <f>Tabela13[[#This Row],[V.BRUTO 25]]*Tabela13[[#This Row],[% DESC.25]]%</f>
        <v>-131.70000000000002</v>
      </c>
      <c r="Q342" s="56">
        <f>Tabela13[[#This Row],[V.BRUTO 25]]+P342</f>
        <v>1185.3</v>
      </c>
      <c r="R342" s="67">
        <f>Tabela13[[#This Row],[% DESC.]]+Tabela13[[#This Row],[% DIFER.]]</f>
        <v>-10</v>
      </c>
      <c r="S342" s="64">
        <f>(Tabela13[[#This Row],[V.LIQ. 25]]-Tabela13[[#This Row],[V.LIQ. 24]])/Tabela13[[#This Row],[V.LIQ. 24]]</f>
        <v>0.10117056856187277</v>
      </c>
      <c r="T342" s="87">
        <f>Tabela13[[#This Row],[V.LIQ. 25]]-Tabela13[[#This Row],[V.LIQ. 24]]</f>
        <v>108.89999999999986</v>
      </c>
      <c r="U342" s="88">
        <v>0</v>
      </c>
      <c r="V342" s="60">
        <f>Tabela13[[#This Row],[V.DESC. 24]]-Tabela13[[#This Row],[V.DESC. 25]]</f>
        <v>12.100000000000009</v>
      </c>
      <c r="W342" s="20"/>
      <c r="X342" s="50"/>
      <c r="Y342" t="s">
        <v>4536</v>
      </c>
      <c r="Z342" s="49" t="s">
        <v>601</v>
      </c>
      <c r="AA342" s="51" t="s">
        <v>602</v>
      </c>
      <c r="AB342" s="49">
        <v>11992974293</v>
      </c>
      <c r="AC342" s="49" t="s">
        <v>603</v>
      </c>
      <c r="AD342" s="1"/>
    </row>
    <row r="343" spans="1:30" x14ac:dyDescent="0.25">
      <c r="A343" s="30">
        <v>8443</v>
      </c>
      <c r="B343" t="s">
        <v>4242</v>
      </c>
      <c r="C343" t="s">
        <v>818</v>
      </c>
      <c r="D343" t="s">
        <v>16</v>
      </c>
      <c r="E343" s="30"/>
      <c r="F343" s="32">
        <v>1196</v>
      </c>
      <c r="G343" s="40">
        <v>-50</v>
      </c>
      <c r="H343" s="22">
        <v>0</v>
      </c>
      <c r="I343" s="21">
        <v>0</v>
      </c>
      <c r="J343" s="35">
        <f>Tabela13[[#This Row],[V.BRUTO 24]]*Tabela13[[#This Row],[% DESC.]]%</f>
        <v>0</v>
      </c>
      <c r="K343" s="24">
        <f>Tabela13[[#This Row],[V.BRUTO 24]]+J343</f>
        <v>1196</v>
      </c>
      <c r="M343" s="79">
        <v>1317</v>
      </c>
      <c r="N343" s="80">
        <v>-50</v>
      </c>
      <c r="O343" s="81">
        <v>0</v>
      </c>
      <c r="P343" s="71">
        <f>Tabela13[[#This Row],[V.BRUTO 25]]*Tabela13[[#This Row],[% DESC.25]]%</f>
        <v>0</v>
      </c>
      <c r="Q343" s="56">
        <f>Tabela13[[#This Row],[V.BRUTO 25]]+P343</f>
        <v>1317</v>
      </c>
      <c r="R343" s="67">
        <f>Tabela13[[#This Row],[% DESC.]]+Tabela13[[#This Row],[% DIFER.]]</f>
        <v>0</v>
      </c>
      <c r="S343" s="64">
        <f>(Tabela13[[#This Row],[V.LIQ. 25]]-Tabela13[[#This Row],[V.LIQ. 24]])/Tabela13[[#This Row],[V.LIQ. 24]]</f>
        <v>0.10117056856187291</v>
      </c>
      <c r="T343" s="87">
        <f>Tabela13[[#This Row],[V.LIQ. 25]]-Tabela13[[#This Row],[V.LIQ. 24]]</f>
        <v>121</v>
      </c>
      <c r="U343" s="88">
        <v>0</v>
      </c>
      <c r="V343" s="60">
        <f>Tabela13[[#This Row],[V.DESC. 24]]-Tabela13[[#This Row],[V.DESC. 25]]</f>
        <v>0</v>
      </c>
      <c r="W343" s="20"/>
      <c r="X343" s="50"/>
      <c r="Y343" t="s">
        <v>4533</v>
      </c>
      <c r="Z343" s="49" t="s">
        <v>4878</v>
      </c>
      <c r="AA343" s="51" t="s">
        <v>4879</v>
      </c>
      <c r="AB343" s="49">
        <v>11967876837</v>
      </c>
      <c r="AC343" s="49" t="s">
        <v>4880</v>
      </c>
      <c r="AD343" s="1"/>
    </row>
    <row r="344" spans="1:30" x14ac:dyDescent="0.25">
      <c r="A344" s="30">
        <v>8120</v>
      </c>
      <c r="B344" t="s">
        <v>608</v>
      </c>
      <c r="C344" t="s">
        <v>818</v>
      </c>
      <c r="D344" t="s">
        <v>71</v>
      </c>
      <c r="E344" s="30"/>
      <c r="F344" s="32">
        <v>1196</v>
      </c>
      <c r="G344" s="40">
        <v>0</v>
      </c>
      <c r="H344" s="22">
        <v>0</v>
      </c>
      <c r="I344" s="21">
        <v>-10</v>
      </c>
      <c r="J344" s="35">
        <f>Tabela13[[#This Row],[V.BRUTO 24]]*Tabela13[[#This Row],[% DESC.]]%</f>
        <v>-119.60000000000001</v>
      </c>
      <c r="K344" s="24">
        <f>Tabela13[[#This Row],[V.BRUTO 24]]+J344</f>
        <v>1076.4000000000001</v>
      </c>
      <c r="M344" s="79">
        <v>1317</v>
      </c>
      <c r="N344" s="80">
        <v>0</v>
      </c>
      <c r="O344" s="81">
        <v>0</v>
      </c>
      <c r="P344" s="71">
        <f>Tabela13[[#This Row],[V.BRUTO 25]]*Tabela13[[#This Row],[% DESC.25]]%</f>
        <v>-131.70000000000002</v>
      </c>
      <c r="Q344" s="56">
        <f>Tabela13[[#This Row],[V.BRUTO 25]]+P344</f>
        <v>1185.3</v>
      </c>
      <c r="R344" s="67">
        <f>Tabela13[[#This Row],[% DESC.]]+Tabela13[[#This Row],[% DIFER.]]</f>
        <v>-10</v>
      </c>
      <c r="S344" s="64">
        <f>(Tabela13[[#This Row],[V.LIQ. 25]]-Tabela13[[#This Row],[V.LIQ. 24]])/Tabela13[[#This Row],[V.LIQ. 24]]</f>
        <v>0.10117056856187277</v>
      </c>
      <c r="T344" s="87">
        <f>Tabela13[[#This Row],[V.LIQ. 25]]-Tabela13[[#This Row],[V.LIQ. 24]]</f>
        <v>108.89999999999986</v>
      </c>
      <c r="U344" s="88">
        <v>0</v>
      </c>
      <c r="V344" s="60">
        <f>Tabela13[[#This Row],[V.DESC. 24]]-Tabela13[[#This Row],[V.DESC. 25]]</f>
        <v>12.100000000000009</v>
      </c>
      <c r="W344" s="20"/>
      <c r="X344" s="50"/>
      <c r="Y344" t="s">
        <v>4528</v>
      </c>
      <c r="Z344" s="49" t="s">
        <v>4881</v>
      </c>
      <c r="AA344" s="51" t="s">
        <v>4882</v>
      </c>
      <c r="AB344" s="49">
        <v>11954861900</v>
      </c>
      <c r="AC344" s="49" t="s">
        <v>4883</v>
      </c>
      <c r="AD344" s="1"/>
    </row>
    <row r="345" spans="1:30" x14ac:dyDescent="0.25">
      <c r="A345" s="30">
        <v>8145</v>
      </c>
      <c r="B345" t="s">
        <v>612</v>
      </c>
      <c r="C345" t="s">
        <v>818</v>
      </c>
      <c r="D345" t="s">
        <v>71</v>
      </c>
      <c r="E345" s="30">
        <v>20</v>
      </c>
      <c r="F345" s="32">
        <v>1196</v>
      </c>
      <c r="G345" s="40">
        <v>0</v>
      </c>
      <c r="H345" s="22">
        <v>0</v>
      </c>
      <c r="I345" s="21">
        <v>0</v>
      </c>
      <c r="J345" s="35">
        <f>Tabela13[[#This Row],[V.BRUTO 24]]*Tabela13[[#This Row],[% DESC.]]%</f>
        <v>0</v>
      </c>
      <c r="K345" s="24">
        <f>Tabela13[[#This Row],[V.BRUTO 24]]+J345</f>
        <v>1196</v>
      </c>
      <c r="M345" s="79">
        <v>1317</v>
      </c>
      <c r="N345" s="80">
        <v>0</v>
      </c>
      <c r="O345" s="81">
        <v>0</v>
      </c>
      <c r="P345" s="71">
        <f>Tabela13[[#This Row],[V.BRUTO 25]]*Tabela13[[#This Row],[% DESC.25]]%</f>
        <v>0</v>
      </c>
      <c r="Q345" s="56">
        <f>Tabela13[[#This Row],[V.BRUTO 25]]+P345</f>
        <v>1317</v>
      </c>
      <c r="R345" s="67">
        <f>Tabela13[[#This Row],[% DESC.]]+Tabela13[[#This Row],[% DIFER.]]</f>
        <v>0</v>
      </c>
      <c r="S345" s="64">
        <f>(Tabela13[[#This Row],[V.LIQ. 25]]-Tabela13[[#This Row],[V.LIQ. 24]])/Tabela13[[#This Row],[V.LIQ. 24]]</f>
        <v>0.10117056856187291</v>
      </c>
      <c r="T345" s="87">
        <f>Tabela13[[#This Row],[V.LIQ. 25]]-Tabela13[[#This Row],[V.LIQ. 24]]</f>
        <v>121</v>
      </c>
      <c r="U345" s="88">
        <v>0</v>
      </c>
      <c r="V345" s="60">
        <f>Tabela13[[#This Row],[V.DESC. 24]]-Tabela13[[#This Row],[V.DESC. 25]]</f>
        <v>0</v>
      </c>
      <c r="W345" s="20"/>
      <c r="X345" s="50"/>
      <c r="Y345" t="s">
        <v>4532</v>
      </c>
      <c r="Z345" s="49" t="s">
        <v>613</v>
      </c>
      <c r="AA345" s="51" t="s">
        <v>614</v>
      </c>
      <c r="AB345" s="49">
        <v>11953531626</v>
      </c>
      <c r="AC345" s="49" t="s">
        <v>4884</v>
      </c>
      <c r="AD345" s="1"/>
    </row>
    <row r="346" spans="1:30" x14ac:dyDescent="0.25">
      <c r="A346" s="30">
        <v>8426</v>
      </c>
      <c r="B346" t="s">
        <v>4243</v>
      </c>
      <c r="C346" t="s">
        <v>818</v>
      </c>
      <c r="D346" t="s">
        <v>16</v>
      </c>
      <c r="E346" s="30"/>
      <c r="F346" s="32">
        <v>1196</v>
      </c>
      <c r="G346" s="40">
        <v>-100</v>
      </c>
      <c r="H346" s="22">
        <v>0</v>
      </c>
      <c r="I346" s="21">
        <v>0</v>
      </c>
      <c r="J346" s="35">
        <f>Tabela13[[#This Row],[V.BRUTO 24]]*Tabela13[[#This Row],[% DESC.]]%</f>
        <v>0</v>
      </c>
      <c r="K346" s="24">
        <f>Tabela13[[#This Row],[V.BRUTO 24]]+J346</f>
        <v>1196</v>
      </c>
      <c r="M346" s="79">
        <v>1317</v>
      </c>
      <c r="N346" s="80">
        <v>-100</v>
      </c>
      <c r="O346" s="81">
        <v>0</v>
      </c>
      <c r="P346" s="71">
        <f>Tabela13[[#This Row],[V.BRUTO 25]]*Tabela13[[#This Row],[% DESC.25]]%</f>
        <v>0</v>
      </c>
      <c r="Q346" s="56">
        <f>Tabela13[[#This Row],[V.BRUTO 25]]+P346</f>
        <v>1317</v>
      </c>
      <c r="R346" s="67">
        <f>Tabela13[[#This Row],[% DESC.]]+Tabela13[[#This Row],[% DIFER.]]</f>
        <v>0</v>
      </c>
      <c r="S346" s="64">
        <f>(Tabela13[[#This Row],[V.LIQ. 25]]-Tabela13[[#This Row],[V.LIQ. 24]])/Tabela13[[#This Row],[V.LIQ. 24]]</f>
        <v>0.10117056856187291</v>
      </c>
      <c r="T346" s="87">
        <f>Tabela13[[#This Row],[V.LIQ. 25]]-Tabela13[[#This Row],[V.LIQ. 24]]</f>
        <v>121</v>
      </c>
      <c r="U346" s="88">
        <v>0</v>
      </c>
      <c r="V346" s="60">
        <f>Tabela13[[#This Row],[V.DESC. 24]]-Tabela13[[#This Row],[V.DESC. 25]]</f>
        <v>0</v>
      </c>
      <c r="W346" s="20"/>
      <c r="X346" s="50"/>
      <c r="Y346" t="s">
        <v>4533</v>
      </c>
      <c r="Z346" s="49" t="s">
        <v>4800</v>
      </c>
      <c r="AA346" s="51" t="s">
        <v>4801</v>
      </c>
      <c r="AB346" s="49">
        <v>11960706032</v>
      </c>
      <c r="AC346" s="49" t="s">
        <v>4802</v>
      </c>
      <c r="AD346" s="1"/>
    </row>
    <row r="347" spans="1:30" x14ac:dyDescent="0.25">
      <c r="A347" s="30">
        <v>7952</v>
      </c>
      <c r="B347" t="s">
        <v>615</v>
      </c>
      <c r="C347" t="s">
        <v>818</v>
      </c>
      <c r="D347" t="s">
        <v>71</v>
      </c>
      <c r="E347" s="30"/>
      <c r="F347" s="32">
        <v>1196</v>
      </c>
      <c r="G347" s="40">
        <v>0</v>
      </c>
      <c r="H347" s="22">
        <v>0</v>
      </c>
      <c r="I347" s="21">
        <v>-10</v>
      </c>
      <c r="J347" s="35">
        <f>Tabela13[[#This Row],[V.BRUTO 24]]*Tabela13[[#This Row],[% DESC.]]%</f>
        <v>-119.60000000000001</v>
      </c>
      <c r="K347" s="24">
        <f>Tabela13[[#This Row],[V.BRUTO 24]]+J347</f>
        <v>1076.4000000000001</v>
      </c>
      <c r="M347" s="79">
        <v>1317</v>
      </c>
      <c r="N347" s="80">
        <v>0</v>
      </c>
      <c r="O347" s="81">
        <v>0</v>
      </c>
      <c r="P347" s="71">
        <f>Tabela13[[#This Row],[V.BRUTO 25]]*Tabela13[[#This Row],[% DESC.25]]%</f>
        <v>-131.70000000000002</v>
      </c>
      <c r="Q347" s="56">
        <f>Tabela13[[#This Row],[V.BRUTO 25]]+P347</f>
        <v>1185.3</v>
      </c>
      <c r="R347" s="67">
        <f>Tabela13[[#This Row],[% DESC.]]+Tabela13[[#This Row],[% DIFER.]]</f>
        <v>-10</v>
      </c>
      <c r="S347" s="64">
        <f>(Tabela13[[#This Row],[V.LIQ. 25]]-Tabela13[[#This Row],[V.LIQ. 24]])/Tabela13[[#This Row],[V.LIQ. 24]]</f>
        <v>0.10117056856187277</v>
      </c>
      <c r="T347" s="87">
        <f>Tabela13[[#This Row],[V.LIQ. 25]]-Tabela13[[#This Row],[V.LIQ. 24]]</f>
        <v>108.89999999999986</v>
      </c>
      <c r="U347" s="88">
        <v>0</v>
      </c>
      <c r="V347" s="60">
        <f>Tabela13[[#This Row],[V.DESC. 24]]-Tabela13[[#This Row],[V.DESC. 25]]</f>
        <v>12.100000000000009</v>
      </c>
      <c r="W347" s="20"/>
      <c r="X347" s="50"/>
      <c r="Y347" t="s">
        <v>4528</v>
      </c>
      <c r="Z347" s="49" t="s">
        <v>4885</v>
      </c>
      <c r="AA347" s="51" t="s">
        <v>616</v>
      </c>
      <c r="AB347" s="49">
        <v>11996557509</v>
      </c>
      <c r="AC347" s="49" t="s">
        <v>4886</v>
      </c>
      <c r="AD347" s="1"/>
    </row>
    <row r="348" spans="1:30" x14ac:dyDescent="0.25">
      <c r="A348" s="30">
        <v>8081</v>
      </c>
      <c r="B348" t="s">
        <v>592</v>
      </c>
      <c r="C348" t="s">
        <v>818</v>
      </c>
      <c r="D348" t="s">
        <v>71</v>
      </c>
      <c r="E348" s="30"/>
      <c r="F348" s="32">
        <v>1196</v>
      </c>
      <c r="G348" s="40">
        <v>-100</v>
      </c>
      <c r="H348" s="22">
        <v>0</v>
      </c>
      <c r="I348" s="21">
        <v>0</v>
      </c>
      <c r="J348" s="35">
        <f>Tabela13[[#This Row],[V.BRUTO 24]]*Tabela13[[#This Row],[% DESC.]]%</f>
        <v>0</v>
      </c>
      <c r="K348" s="24">
        <f>Tabela13[[#This Row],[V.BRUTO 24]]+J348</f>
        <v>1196</v>
      </c>
      <c r="M348" s="79">
        <v>1317</v>
      </c>
      <c r="N348" s="80">
        <v>-100</v>
      </c>
      <c r="O348" s="81">
        <v>0</v>
      </c>
      <c r="P348" s="71">
        <f>Tabela13[[#This Row],[V.BRUTO 25]]*Tabela13[[#This Row],[% DESC.25]]%</f>
        <v>0</v>
      </c>
      <c r="Q348" s="56">
        <f>Tabela13[[#This Row],[V.BRUTO 25]]+P348</f>
        <v>1317</v>
      </c>
      <c r="R348" s="67">
        <f>Tabela13[[#This Row],[% DESC.]]+Tabela13[[#This Row],[% DIFER.]]</f>
        <v>0</v>
      </c>
      <c r="S348" s="64">
        <f>(Tabela13[[#This Row],[V.LIQ. 25]]-Tabela13[[#This Row],[V.LIQ. 24]])/Tabela13[[#This Row],[V.LIQ. 24]]</f>
        <v>0.10117056856187291</v>
      </c>
      <c r="T348" s="87">
        <f>Tabela13[[#This Row],[V.LIQ. 25]]-Tabela13[[#This Row],[V.LIQ. 24]]</f>
        <v>121</v>
      </c>
      <c r="U348" s="88">
        <v>0</v>
      </c>
      <c r="V348" s="60">
        <f>Tabela13[[#This Row],[V.DESC. 24]]-Tabela13[[#This Row],[V.DESC. 25]]</f>
        <v>0</v>
      </c>
      <c r="W348" s="20"/>
      <c r="X348" s="50"/>
      <c r="Y348" t="s">
        <v>4529</v>
      </c>
      <c r="Z348" s="49" t="s">
        <v>593</v>
      </c>
      <c r="AA348" s="51" t="s">
        <v>594</v>
      </c>
      <c r="AB348" s="49">
        <v>11953644294</v>
      </c>
      <c r="AC348" s="49" t="s">
        <v>595</v>
      </c>
      <c r="AD348" s="1"/>
    </row>
    <row r="349" spans="1:30" x14ac:dyDescent="0.25">
      <c r="A349" s="30">
        <v>3222</v>
      </c>
      <c r="B349" t="s">
        <v>3737</v>
      </c>
      <c r="C349" t="s">
        <v>3823</v>
      </c>
      <c r="D349" t="s">
        <v>71</v>
      </c>
      <c r="E349" s="30"/>
      <c r="F349" s="32">
        <v>1636</v>
      </c>
      <c r="G349" s="40">
        <v>0</v>
      </c>
      <c r="H349" s="22">
        <v>0</v>
      </c>
      <c r="I349" s="21">
        <v>-17</v>
      </c>
      <c r="J349" s="35">
        <f>Tabela13[[#This Row],[V.BRUTO 24]]*Tabela13[[#This Row],[% DESC.]]%</f>
        <v>-278.12</v>
      </c>
      <c r="K349" s="24">
        <f>Tabela13[[#This Row],[V.BRUTO 24]]+J349</f>
        <v>1357.88</v>
      </c>
      <c r="M349" s="79">
        <v>1789</v>
      </c>
      <c r="N349" s="80">
        <v>0</v>
      </c>
      <c r="O349" s="81">
        <v>0</v>
      </c>
      <c r="P349" s="71">
        <f>Tabela13[[#This Row],[V.BRUTO 25]]*Tabela13[[#This Row],[% DESC.25]]%</f>
        <v>-304.13</v>
      </c>
      <c r="Q349" s="56">
        <f>Tabela13[[#This Row],[V.BRUTO 25]]+P349</f>
        <v>1484.87</v>
      </c>
      <c r="R349" s="67">
        <f>Tabela13[[#This Row],[% DESC.]]+Tabela13[[#This Row],[% DIFER.]]</f>
        <v>-17</v>
      </c>
      <c r="S349" s="62">
        <f>(Tabela13[[#This Row],[V.LIQ. 25]]-Tabela13[[#This Row],[V.LIQ. 24]])/Tabela13[[#This Row],[V.LIQ. 24]]</f>
        <v>9.3520782396087854E-2</v>
      </c>
      <c r="T349" s="87">
        <f>Tabela13[[#This Row],[V.LIQ. 25]]-Tabela13[[#This Row],[V.LIQ. 24]]</f>
        <v>126.98999999999978</v>
      </c>
      <c r="U349" s="88">
        <v>0</v>
      </c>
      <c r="V349" s="60">
        <f>Tabela13[[#This Row],[V.DESC. 24]]-Tabela13[[#This Row],[V.DESC. 25]]</f>
        <v>26.009999999999991</v>
      </c>
      <c r="W349" s="20"/>
      <c r="X349" s="50"/>
      <c r="Y349" t="s">
        <v>4529</v>
      </c>
      <c r="Z349" s="49" t="s">
        <v>5564</v>
      </c>
      <c r="AA349" s="51" t="s">
        <v>5565</v>
      </c>
      <c r="AB349" s="49">
        <v>11987009717</v>
      </c>
      <c r="AC349" s="49" t="s">
        <v>5566</v>
      </c>
      <c r="AD349" s="1"/>
    </row>
    <row r="350" spans="1:30" x14ac:dyDescent="0.25">
      <c r="A350" s="30">
        <v>5764</v>
      </c>
      <c r="B350" t="s">
        <v>3538</v>
      </c>
      <c r="C350" t="s">
        <v>3823</v>
      </c>
      <c r="D350" t="s">
        <v>71</v>
      </c>
      <c r="E350" s="30"/>
      <c r="F350" s="32">
        <v>1636</v>
      </c>
      <c r="G350" s="40">
        <v>0</v>
      </c>
      <c r="H350" s="22">
        <v>0</v>
      </c>
      <c r="I350" s="21">
        <v>0</v>
      </c>
      <c r="J350" s="35">
        <f>Tabela13[[#This Row],[V.BRUTO 24]]*Tabela13[[#This Row],[% DESC.]]%</f>
        <v>0</v>
      </c>
      <c r="K350" s="24">
        <f>Tabela13[[#This Row],[V.BRUTO 24]]+J350</f>
        <v>1636</v>
      </c>
      <c r="M350" s="79">
        <v>1789</v>
      </c>
      <c r="N350" s="80">
        <v>0</v>
      </c>
      <c r="O350" s="81">
        <v>0</v>
      </c>
      <c r="P350" s="71">
        <f>Tabela13[[#This Row],[V.BRUTO 25]]*Tabela13[[#This Row],[% DESC.25]]%</f>
        <v>0</v>
      </c>
      <c r="Q350" s="56">
        <f>Tabela13[[#This Row],[V.BRUTO 25]]+P350</f>
        <v>1789</v>
      </c>
      <c r="R350" s="67">
        <f>Tabela13[[#This Row],[% DESC.]]+Tabela13[[#This Row],[% DIFER.]]</f>
        <v>0</v>
      </c>
      <c r="S350" s="62">
        <f>(Tabela13[[#This Row],[V.LIQ. 25]]-Tabela13[[#This Row],[V.LIQ. 24]])/Tabela13[[#This Row],[V.LIQ. 24]]</f>
        <v>9.352078239608802E-2</v>
      </c>
      <c r="T350" s="87">
        <f>Tabela13[[#This Row],[V.LIQ. 25]]-Tabela13[[#This Row],[V.LIQ. 24]]</f>
        <v>153</v>
      </c>
      <c r="U350" s="88">
        <v>0</v>
      </c>
      <c r="V350" s="60">
        <f>Tabela13[[#This Row],[V.DESC. 24]]-Tabela13[[#This Row],[V.DESC. 25]]</f>
        <v>0</v>
      </c>
      <c r="W350" s="20">
        <v>4908</v>
      </c>
      <c r="X350" s="50" t="s">
        <v>4548</v>
      </c>
      <c r="Y350" t="s">
        <v>4529</v>
      </c>
      <c r="Z350" s="49" t="s">
        <v>3539</v>
      </c>
      <c r="AA350" s="51" t="s">
        <v>3540</v>
      </c>
      <c r="AB350" s="49">
        <v>11968219407</v>
      </c>
      <c r="AC350" s="49" t="s">
        <v>3541</v>
      </c>
      <c r="AD350" s="1"/>
    </row>
    <row r="351" spans="1:30" x14ac:dyDescent="0.25">
      <c r="A351" s="30">
        <v>5568</v>
      </c>
      <c r="B351" t="s">
        <v>3550</v>
      </c>
      <c r="C351" t="s">
        <v>3823</v>
      </c>
      <c r="D351" t="s">
        <v>71</v>
      </c>
      <c r="E351" s="30"/>
      <c r="F351" s="32">
        <v>1636</v>
      </c>
      <c r="G351" s="40">
        <v>-100</v>
      </c>
      <c r="H351" s="22">
        <v>0</v>
      </c>
      <c r="I351" s="21">
        <v>0</v>
      </c>
      <c r="J351" s="35">
        <f>Tabela13[[#This Row],[V.BRUTO 24]]*Tabela13[[#This Row],[% DESC.]]%</f>
        <v>0</v>
      </c>
      <c r="K351" s="24">
        <f>Tabela13[[#This Row],[V.BRUTO 24]]+J351</f>
        <v>1636</v>
      </c>
      <c r="M351" s="79">
        <v>1789</v>
      </c>
      <c r="N351" s="80">
        <v>-100</v>
      </c>
      <c r="O351" s="81">
        <v>0</v>
      </c>
      <c r="P351" s="71">
        <f>Tabela13[[#This Row],[V.BRUTO 25]]*Tabela13[[#This Row],[% DESC.25]]%</f>
        <v>0</v>
      </c>
      <c r="Q351" s="56">
        <f>Tabela13[[#This Row],[V.BRUTO 25]]+P351</f>
        <v>1789</v>
      </c>
      <c r="R351" s="67">
        <f>Tabela13[[#This Row],[% DESC.]]+Tabela13[[#This Row],[% DIFER.]]</f>
        <v>0</v>
      </c>
      <c r="S351" s="62">
        <f>(Tabela13[[#This Row],[V.LIQ. 25]]-Tabela13[[#This Row],[V.LIQ. 24]])/Tabela13[[#This Row],[V.LIQ. 24]]</f>
        <v>9.352078239608802E-2</v>
      </c>
      <c r="T351" s="87">
        <f>Tabela13[[#This Row],[V.LIQ. 25]]-Tabela13[[#This Row],[V.LIQ. 24]]</f>
        <v>153</v>
      </c>
      <c r="U351" s="88">
        <v>0</v>
      </c>
      <c r="V351" s="60">
        <f>Tabela13[[#This Row],[V.DESC. 24]]-Tabela13[[#This Row],[V.DESC. 25]]</f>
        <v>0</v>
      </c>
      <c r="W351" s="20"/>
      <c r="X351" s="50"/>
      <c r="Y351" t="s">
        <v>4529</v>
      </c>
      <c r="Z351" s="49" t="s">
        <v>3551</v>
      </c>
      <c r="AA351" s="51" t="s">
        <v>3552</v>
      </c>
      <c r="AB351" s="49">
        <v>11966157178</v>
      </c>
      <c r="AC351" s="49" t="s">
        <v>3553</v>
      </c>
      <c r="AD351" s="1"/>
    </row>
    <row r="352" spans="1:30" x14ac:dyDescent="0.25">
      <c r="A352" s="30">
        <v>6023</v>
      </c>
      <c r="B352" t="s">
        <v>3798</v>
      </c>
      <c r="C352" t="s">
        <v>3823</v>
      </c>
      <c r="D352" t="s">
        <v>71</v>
      </c>
      <c r="E352" s="30"/>
      <c r="F352" s="32">
        <v>1636</v>
      </c>
      <c r="G352" s="40">
        <v>-100</v>
      </c>
      <c r="H352" s="22">
        <v>0</v>
      </c>
      <c r="I352" s="21">
        <v>0</v>
      </c>
      <c r="J352" s="35">
        <f>Tabela13[[#This Row],[V.BRUTO 24]]*Tabela13[[#This Row],[% DESC.]]%</f>
        <v>0</v>
      </c>
      <c r="K352" s="24">
        <f>Tabela13[[#This Row],[V.BRUTO 24]]+J352</f>
        <v>1636</v>
      </c>
      <c r="M352" s="79">
        <v>1789</v>
      </c>
      <c r="N352" s="80">
        <v>-100</v>
      </c>
      <c r="O352" s="81">
        <v>0</v>
      </c>
      <c r="P352" s="71">
        <f>Tabela13[[#This Row],[V.BRUTO 25]]*Tabela13[[#This Row],[% DESC.25]]%</f>
        <v>0</v>
      </c>
      <c r="Q352" s="56">
        <f>Tabela13[[#This Row],[V.BRUTO 25]]+P352</f>
        <v>1789</v>
      </c>
      <c r="R352" s="67">
        <f>Tabela13[[#This Row],[% DESC.]]+Tabela13[[#This Row],[% DIFER.]]</f>
        <v>0</v>
      </c>
      <c r="S352" s="62">
        <f>(Tabela13[[#This Row],[V.LIQ. 25]]-Tabela13[[#This Row],[V.LIQ. 24]])/Tabela13[[#This Row],[V.LIQ. 24]]</f>
        <v>9.352078239608802E-2</v>
      </c>
      <c r="T352" s="87">
        <f>Tabela13[[#This Row],[V.LIQ. 25]]-Tabela13[[#This Row],[V.LIQ. 24]]</f>
        <v>153</v>
      </c>
      <c r="U352" s="88">
        <v>0</v>
      </c>
      <c r="V352" s="60">
        <f>Tabela13[[#This Row],[V.DESC. 24]]-Tabela13[[#This Row],[V.DESC. 25]]</f>
        <v>0</v>
      </c>
      <c r="W352" s="20"/>
      <c r="X352" s="50"/>
      <c r="Y352" t="s">
        <v>4529</v>
      </c>
      <c r="Z352" s="49" t="s">
        <v>3799</v>
      </c>
      <c r="AA352" s="51" t="s">
        <v>3800</v>
      </c>
      <c r="AB352" s="49">
        <v>11963057163</v>
      </c>
      <c r="AC352" s="49" t="s">
        <v>3801</v>
      </c>
      <c r="AD352" s="1"/>
    </row>
    <row r="353" spans="1:30" x14ac:dyDescent="0.25">
      <c r="A353" s="30">
        <v>6715</v>
      </c>
      <c r="B353" t="s">
        <v>3517</v>
      </c>
      <c r="C353" t="s">
        <v>3823</v>
      </c>
      <c r="D353" t="s">
        <v>71</v>
      </c>
      <c r="E353" s="30"/>
      <c r="F353" s="32">
        <v>1636</v>
      </c>
      <c r="G353" s="40">
        <v>0</v>
      </c>
      <c r="H353" s="22">
        <v>0</v>
      </c>
      <c r="I353" s="21">
        <v>0</v>
      </c>
      <c r="J353" s="35">
        <f>Tabela13[[#This Row],[V.BRUTO 24]]*Tabela13[[#This Row],[% DESC.]]%</f>
        <v>0</v>
      </c>
      <c r="K353" s="24">
        <f>Tabela13[[#This Row],[V.BRUTO 24]]+J353</f>
        <v>1636</v>
      </c>
      <c r="M353" s="79">
        <v>1789</v>
      </c>
      <c r="N353" s="80">
        <v>0</v>
      </c>
      <c r="O353" s="81">
        <v>0</v>
      </c>
      <c r="P353" s="71">
        <f>Tabela13[[#This Row],[V.BRUTO 25]]*Tabela13[[#This Row],[% DESC.25]]%</f>
        <v>0</v>
      </c>
      <c r="Q353" s="56">
        <f>Tabela13[[#This Row],[V.BRUTO 25]]+P353</f>
        <v>1789</v>
      </c>
      <c r="R353" s="67">
        <f>Tabela13[[#This Row],[% DESC.]]+Tabela13[[#This Row],[% DIFER.]]</f>
        <v>0</v>
      </c>
      <c r="S353" s="62">
        <f>(Tabela13[[#This Row],[V.LIQ. 25]]-Tabela13[[#This Row],[V.LIQ. 24]])/Tabela13[[#This Row],[V.LIQ. 24]]</f>
        <v>9.352078239608802E-2</v>
      </c>
      <c r="T353" s="87">
        <f>Tabela13[[#This Row],[V.LIQ. 25]]-Tabela13[[#This Row],[V.LIQ. 24]]</f>
        <v>153</v>
      </c>
      <c r="U353" s="88">
        <v>0</v>
      </c>
      <c r="V353" s="60">
        <f>Tabela13[[#This Row],[V.DESC. 24]]-Tabela13[[#This Row],[V.DESC. 25]]</f>
        <v>0</v>
      </c>
      <c r="W353" s="20">
        <v>11452</v>
      </c>
      <c r="X353" s="50" t="s">
        <v>4544</v>
      </c>
      <c r="Y353" t="s">
        <v>4531</v>
      </c>
      <c r="Z353" s="49" t="s">
        <v>3519</v>
      </c>
      <c r="AA353" s="51" t="s">
        <v>3520</v>
      </c>
      <c r="AB353" s="49">
        <v>11947448805</v>
      </c>
      <c r="AC353" s="49" t="s">
        <v>3521</v>
      </c>
      <c r="AD353" s="1"/>
    </row>
    <row r="354" spans="1:30" x14ac:dyDescent="0.25">
      <c r="A354" s="30">
        <v>6074</v>
      </c>
      <c r="B354" t="s">
        <v>3522</v>
      </c>
      <c r="C354" t="s">
        <v>3823</v>
      </c>
      <c r="D354" t="s">
        <v>71</v>
      </c>
      <c r="E354" s="30">
        <v>20</v>
      </c>
      <c r="F354" s="32">
        <v>1636</v>
      </c>
      <c r="G354" s="40">
        <v>-50</v>
      </c>
      <c r="H354" s="22">
        <v>0</v>
      </c>
      <c r="I354" s="21">
        <v>0</v>
      </c>
      <c r="J354" s="35">
        <f>Tabela13[[#This Row],[V.BRUTO 24]]*Tabela13[[#This Row],[% DESC.]]%</f>
        <v>0</v>
      </c>
      <c r="K354" s="24">
        <f>Tabela13[[#This Row],[V.BRUTO 24]]+J354</f>
        <v>1636</v>
      </c>
      <c r="M354" s="79">
        <v>1789</v>
      </c>
      <c r="N354" s="80">
        <v>-50</v>
      </c>
      <c r="O354" s="81">
        <v>0</v>
      </c>
      <c r="P354" s="71">
        <f>Tabela13[[#This Row],[V.BRUTO 25]]*Tabela13[[#This Row],[% DESC.25]]%</f>
        <v>0</v>
      </c>
      <c r="Q354" s="56">
        <f>Tabela13[[#This Row],[V.BRUTO 25]]+P354</f>
        <v>1789</v>
      </c>
      <c r="R354" s="67">
        <f>Tabela13[[#This Row],[% DESC.]]+Tabela13[[#This Row],[% DIFER.]]</f>
        <v>0</v>
      </c>
      <c r="S354" s="62">
        <f>(Tabela13[[#This Row],[V.LIQ. 25]]-Tabela13[[#This Row],[V.LIQ. 24]])/Tabela13[[#This Row],[V.LIQ. 24]]</f>
        <v>9.352078239608802E-2</v>
      </c>
      <c r="T354" s="87">
        <f>Tabela13[[#This Row],[V.LIQ. 25]]-Tabela13[[#This Row],[V.LIQ. 24]]</f>
        <v>153</v>
      </c>
      <c r="U354" s="88">
        <v>0</v>
      </c>
      <c r="V354" s="60">
        <f>Tabela13[[#This Row],[V.DESC. 24]]-Tabela13[[#This Row],[V.DESC. 25]]</f>
        <v>0</v>
      </c>
      <c r="W354" s="20"/>
      <c r="X354" s="50"/>
      <c r="Y354" t="s">
        <v>4528</v>
      </c>
      <c r="Z354" s="49" t="s">
        <v>2825</v>
      </c>
      <c r="AA354" s="51" t="s">
        <v>2826</v>
      </c>
      <c r="AB354" s="49">
        <v>11951404041</v>
      </c>
      <c r="AC354" s="49" t="s">
        <v>2827</v>
      </c>
      <c r="AD354" s="1"/>
    </row>
    <row r="355" spans="1:30" x14ac:dyDescent="0.25">
      <c r="A355" s="30">
        <v>4137</v>
      </c>
      <c r="B355" t="s">
        <v>3828</v>
      </c>
      <c r="C355" t="s">
        <v>3823</v>
      </c>
      <c r="D355" t="s">
        <v>71</v>
      </c>
      <c r="E355" s="30"/>
      <c r="F355" s="32">
        <v>1636</v>
      </c>
      <c r="G355" s="40">
        <v>-100</v>
      </c>
      <c r="H355" s="22">
        <v>0</v>
      </c>
      <c r="I355" s="21">
        <v>0</v>
      </c>
      <c r="J355" s="35">
        <f>Tabela13[[#This Row],[V.BRUTO 24]]*Tabela13[[#This Row],[% DESC.]]%</f>
        <v>0</v>
      </c>
      <c r="K355" s="24">
        <f>Tabela13[[#This Row],[V.BRUTO 24]]+J355</f>
        <v>1636</v>
      </c>
      <c r="M355" s="79">
        <v>1789</v>
      </c>
      <c r="N355" s="80">
        <v>-100</v>
      </c>
      <c r="O355" s="81">
        <v>0</v>
      </c>
      <c r="P355" s="71">
        <f>Tabela13[[#This Row],[V.BRUTO 25]]*Tabela13[[#This Row],[% DESC.25]]%</f>
        <v>0</v>
      </c>
      <c r="Q355" s="56">
        <f>Tabela13[[#This Row],[V.BRUTO 25]]+P355</f>
        <v>1789</v>
      </c>
      <c r="R355" s="67">
        <f>Tabela13[[#This Row],[% DESC.]]+Tabela13[[#This Row],[% DIFER.]]</f>
        <v>0</v>
      </c>
      <c r="S355" s="62">
        <f>(Tabela13[[#This Row],[V.LIQ. 25]]-Tabela13[[#This Row],[V.LIQ. 24]])/Tabela13[[#This Row],[V.LIQ. 24]]</f>
        <v>9.352078239608802E-2</v>
      </c>
      <c r="T355" s="87">
        <f>Tabela13[[#This Row],[V.LIQ. 25]]-Tabela13[[#This Row],[V.LIQ. 24]]</f>
        <v>153</v>
      </c>
      <c r="U355" s="88">
        <v>0</v>
      </c>
      <c r="V355" s="60">
        <f>Tabela13[[#This Row],[V.DESC. 24]]-Tabela13[[#This Row],[V.DESC. 25]]</f>
        <v>0</v>
      </c>
      <c r="W355" s="20"/>
      <c r="X355" s="50"/>
      <c r="Y355" t="s">
        <v>4531</v>
      </c>
      <c r="Z355" s="49" t="s">
        <v>557</v>
      </c>
      <c r="AA355" s="51" t="s">
        <v>558</v>
      </c>
      <c r="AB355" s="49">
        <v>971867665</v>
      </c>
      <c r="AC355" s="49" t="s">
        <v>559</v>
      </c>
      <c r="AD355" s="1"/>
    </row>
    <row r="356" spans="1:30" x14ac:dyDescent="0.25">
      <c r="A356" s="30">
        <v>8033</v>
      </c>
      <c r="B356" t="s">
        <v>3523</v>
      </c>
      <c r="C356" t="s">
        <v>3823</v>
      </c>
      <c r="D356" t="s">
        <v>71</v>
      </c>
      <c r="E356" s="30"/>
      <c r="F356" s="32">
        <v>1636</v>
      </c>
      <c r="G356" s="40">
        <v>0</v>
      </c>
      <c r="H356" s="22">
        <v>0</v>
      </c>
      <c r="I356" s="21">
        <v>-15</v>
      </c>
      <c r="J356" s="35">
        <f>Tabela13[[#This Row],[V.BRUTO 24]]*Tabela13[[#This Row],[% DESC.]]%</f>
        <v>-245.39999999999998</v>
      </c>
      <c r="K356" s="24">
        <f>Tabela13[[#This Row],[V.BRUTO 24]]+J356</f>
        <v>1390.6</v>
      </c>
      <c r="M356" s="79">
        <v>1789</v>
      </c>
      <c r="N356" s="80">
        <v>0</v>
      </c>
      <c r="O356" s="81">
        <v>0</v>
      </c>
      <c r="P356" s="71">
        <f>Tabela13[[#This Row],[V.BRUTO 25]]*Tabela13[[#This Row],[% DESC.25]]%</f>
        <v>-268.34999999999997</v>
      </c>
      <c r="Q356" s="56">
        <f>Tabela13[[#This Row],[V.BRUTO 25]]+P356</f>
        <v>1520.65</v>
      </c>
      <c r="R356" s="67">
        <f>Tabela13[[#This Row],[% DESC.]]+Tabela13[[#This Row],[% DIFER.]]</f>
        <v>-15</v>
      </c>
      <c r="S356" s="62">
        <f>(Tabela13[[#This Row],[V.LIQ. 25]]-Tabela13[[#This Row],[V.LIQ. 24]])/Tabela13[[#This Row],[V.LIQ. 24]]</f>
        <v>9.3520782396088159E-2</v>
      </c>
      <c r="T356" s="87">
        <f>Tabela13[[#This Row],[V.LIQ. 25]]-Tabela13[[#This Row],[V.LIQ. 24]]</f>
        <v>130.05000000000018</v>
      </c>
      <c r="U356" s="88">
        <v>0</v>
      </c>
      <c r="V356" s="60">
        <f>Tabela13[[#This Row],[V.DESC. 24]]-Tabela13[[#This Row],[V.DESC. 25]]</f>
        <v>22.949999999999989</v>
      </c>
      <c r="W356" s="20"/>
      <c r="X356" s="50"/>
      <c r="Y356" t="s">
        <v>4528</v>
      </c>
      <c r="Z356" s="49" t="s">
        <v>3524</v>
      </c>
      <c r="AA356" s="51" t="s">
        <v>3525</v>
      </c>
      <c r="AB356" s="49">
        <v>11951372736</v>
      </c>
      <c r="AC356" s="49" t="s">
        <v>3526</v>
      </c>
      <c r="AD356" s="1"/>
    </row>
    <row r="357" spans="1:30" x14ac:dyDescent="0.25">
      <c r="A357" s="30">
        <v>7550</v>
      </c>
      <c r="B357" t="s">
        <v>3527</v>
      </c>
      <c r="C357" t="s">
        <v>3823</v>
      </c>
      <c r="D357" t="s">
        <v>71</v>
      </c>
      <c r="E357" s="30"/>
      <c r="F357" s="32">
        <v>1636</v>
      </c>
      <c r="G357" s="40">
        <v>0</v>
      </c>
      <c r="H357" s="22">
        <v>0</v>
      </c>
      <c r="I357" s="21">
        <v>-10</v>
      </c>
      <c r="J357" s="35">
        <f>Tabela13[[#This Row],[V.BRUTO 24]]*Tabela13[[#This Row],[% DESC.]]%</f>
        <v>-163.60000000000002</v>
      </c>
      <c r="K357" s="24">
        <f>Tabela13[[#This Row],[V.BRUTO 24]]+J357</f>
        <v>1472.4</v>
      </c>
      <c r="M357" s="79">
        <v>1789</v>
      </c>
      <c r="N357" s="80">
        <v>0</v>
      </c>
      <c r="O357" s="81">
        <v>0</v>
      </c>
      <c r="P357" s="71">
        <f>Tabela13[[#This Row],[V.BRUTO 25]]*Tabela13[[#This Row],[% DESC.25]]%</f>
        <v>-178.9</v>
      </c>
      <c r="Q357" s="56">
        <f>Tabela13[[#This Row],[V.BRUTO 25]]+P357</f>
        <v>1610.1</v>
      </c>
      <c r="R357" s="67">
        <f>Tabela13[[#This Row],[% DESC.]]+Tabela13[[#This Row],[% DIFER.]]</f>
        <v>-10</v>
      </c>
      <c r="S357" s="62">
        <f>(Tabela13[[#This Row],[V.LIQ. 25]]-Tabela13[[#This Row],[V.LIQ. 24]])/Tabela13[[#This Row],[V.LIQ. 24]]</f>
        <v>9.3520782396087895E-2</v>
      </c>
      <c r="T357" s="87">
        <f>Tabela13[[#This Row],[V.LIQ. 25]]-Tabela13[[#This Row],[V.LIQ. 24]]</f>
        <v>137.69999999999982</v>
      </c>
      <c r="U357" s="88">
        <v>0</v>
      </c>
      <c r="V357" s="60">
        <f>Tabela13[[#This Row],[V.DESC. 24]]-Tabela13[[#This Row],[V.DESC. 25]]</f>
        <v>15.299999999999983</v>
      </c>
      <c r="W357" s="20"/>
      <c r="X357" s="50"/>
      <c r="Y357" t="s">
        <v>4531</v>
      </c>
      <c r="Z357" s="49" t="s">
        <v>3528</v>
      </c>
      <c r="AA357" s="51" t="s">
        <v>3529</v>
      </c>
      <c r="AB357" s="49">
        <v>11994206491</v>
      </c>
      <c r="AC357" s="49" t="s">
        <v>3530</v>
      </c>
      <c r="AD357" s="1"/>
    </row>
    <row r="358" spans="1:30" x14ac:dyDescent="0.25">
      <c r="A358" s="30">
        <v>7865</v>
      </c>
      <c r="B358" t="s">
        <v>3531</v>
      </c>
      <c r="C358" t="s">
        <v>3823</v>
      </c>
      <c r="D358" t="s">
        <v>71</v>
      </c>
      <c r="E358" s="30"/>
      <c r="F358" s="32">
        <v>1636</v>
      </c>
      <c r="G358" s="40">
        <v>0</v>
      </c>
      <c r="H358" s="22">
        <v>0</v>
      </c>
      <c r="I358" s="21">
        <v>-10</v>
      </c>
      <c r="J358" s="35">
        <f>Tabela13[[#This Row],[V.BRUTO 24]]*Tabela13[[#This Row],[% DESC.]]%</f>
        <v>-163.60000000000002</v>
      </c>
      <c r="K358" s="24">
        <f>Tabela13[[#This Row],[V.BRUTO 24]]+J358</f>
        <v>1472.4</v>
      </c>
      <c r="M358" s="79">
        <v>1789</v>
      </c>
      <c r="N358" s="80">
        <v>0</v>
      </c>
      <c r="O358" s="81">
        <v>0</v>
      </c>
      <c r="P358" s="71">
        <f>Tabela13[[#This Row],[V.BRUTO 25]]*Tabela13[[#This Row],[% DESC.25]]%</f>
        <v>-178.9</v>
      </c>
      <c r="Q358" s="56">
        <f>Tabela13[[#This Row],[V.BRUTO 25]]+P358</f>
        <v>1610.1</v>
      </c>
      <c r="R358" s="67">
        <f>Tabela13[[#This Row],[% DESC.]]+Tabela13[[#This Row],[% DIFER.]]</f>
        <v>-10</v>
      </c>
      <c r="S358" s="62">
        <f>(Tabela13[[#This Row],[V.LIQ. 25]]-Tabela13[[#This Row],[V.LIQ. 24]])/Tabela13[[#This Row],[V.LIQ. 24]]</f>
        <v>9.3520782396087895E-2</v>
      </c>
      <c r="T358" s="87">
        <f>Tabela13[[#This Row],[V.LIQ. 25]]-Tabela13[[#This Row],[V.LIQ. 24]]</f>
        <v>137.69999999999982</v>
      </c>
      <c r="U358" s="88">
        <v>0</v>
      </c>
      <c r="V358" s="60">
        <f>Tabela13[[#This Row],[V.DESC. 24]]-Tabela13[[#This Row],[V.DESC. 25]]</f>
        <v>15.299999999999983</v>
      </c>
      <c r="W358" s="20"/>
      <c r="X358" s="50"/>
      <c r="Y358" t="s">
        <v>4531</v>
      </c>
      <c r="Z358" s="49" t="s">
        <v>2298</v>
      </c>
      <c r="AA358" s="51" t="s">
        <v>2299</v>
      </c>
      <c r="AB358" s="49">
        <v>11999962507</v>
      </c>
      <c r="AC358" s="49" t="s">
        <v>2300</v>
      </c>
      <c r="AD358" s="1"/>
    </row>
    <row r="359" spans="1:30" x14ac:dyDescent="0.25">
      <c r="A359" s="30">
        <v>7701</v>
      </c>
      <c r="B359" t="s">
        <v>3532</v>
      </c>
      <c r="C359" t="s">
        <v>3823</v>
      </c>
      <c r="D359" t="s">
        <v>71</v>
      </c>
      <c r="E359" s="30"/>
      <c r="F359" s="32">
        <v>1636</v>
      </c>
      <c r="G359" s="40">
        <v>0</v>
      </c>
      <c r="H359" s="22">
        <v>0</v>
      </c>
      <c r="I359" s="21">
        <v>-13</v>
      </c>
      <c r="J359" s="35">
        <f>Tabela13[[#This Row],[V.BRUTO 24]]*Tabela13[[#This Row],[% DESC.]]%</f>
        <v>-212.68</v>
      </c>
      <c r="K359" s="24">
        <f>Tabela13[[#This Row],[V.BRUTO 24]]+J359</f>
        <v>1423.32</v>
      </c>
      <c r="M359" s="79">
        <v>1789</v>
      </c>
      <c r="N359" s="80">
        <v>0</v>
      </c>
      <c r="O359" s="81">
        <v>0</v>
      </c>
      <c r="P359" s="71">
        <f>Tabela13[[#This Row],[V.BRUTO 25]]*Tabela13[[#This Row],[% DESC.25]]%</f>
        <v>-232.57000000000002</v>
      </c>
      <c r="Q359" s="56">
        <f>Tabela13[[#This Row],[V.BRUTO 25]]+P359</f>
        <v>1556.43</v>
      </c>
      <c r="R359" s="67">
        <f>Tabela13[[#This Row],[% DESC.]]+Tabela13[[#This Row],[% DIFER.]]</f>
        <v>-13</v>
      </c>
      <c r="S359" s="62">
        <f>(Tabela13[[#This Row],[V.LIQ. 25]]-Tabela13[[#This Row],[V.LIQ. 24]])/Tabela13[[#This Row],[V.LIQ. 24]]</f>
        <v>9.3520782396088117E-2</v>
      </c>
      <c r="T359" s="87">
        <f>Tabela13[[#This Row],[V.LIQ. 25]]-Tabela13[[#This Row],[V.LIQ. 24]]</f>
        <v>133.11000000000013</v>
      </c>
      <c r="U359" s="88">
        <v>0</v>
      </c>
      <c r="V359" s="60">
        <f>Tabela13[[#This Row],[V.DESC. 24]]-Tabela13[[#This Row],[V.DESC. 25]]</f>
        <v>19.890000000000015</v>
      </c>
      <c r="W359" s="20"/>
      <c r="X359" s="50"/>
      <c r="Y359" t="s">
        <v>4530</v>
      </c>
      <c r="Z359" s="49" t="s">
        <v>3409</v>
      </c>
      <c r="AA359" s="51" t="s">
        <v>3410</v>
      </c>
      <c r="AB359" s="49">
        <v>11943003841</v>
      </c>
      <c r="AC359" s="49" t="s">
        <v>3411</v>
      </c>
      <c r="AD359" s="1"/>
    </row>
    <row r="360" spans="1:30" x14ac:dyDescent="0.25">
      <c r="A360" s="30">
        <v>7940</v>
      </c>
      <c r="B360" t="s">
        <v>3537</v>
      </c>
      <c r="C360" t="s">
        <v>3823</v>
      </c>
      <c r="D360" t="s">
        <v>71</v>
      </c>
      <c r="E360" s="30"/>
      <c r="F360" s="32">
        <v>1636</v>
      </c>
      <c r="G360" s="40">
        <v>0</v>
      </c>
      <c r="H360" s="22">
        <v>0</v>
      </c>
      <c r="I360" s="21">
        <v>-17.5</v>
      </c>
      <c r="J360" s="35">
        <f>Tabela13[[#This Row],[V.BRUTO 24]]*Tabela13[[#This Row],[% DESC.]]%</f>
        <v>-286.29999999999995</v>
      </c>
      <c r="K360" s="24">
        <f>Tabela13[[#This Row],[V.BRUTO 24]]+J360</f>
        <v>1349.7</v>
      </c>
      <c r="M360" s="79">
        <v>1789</v>
      </c>
      <c r="N360" s="80">
        <v>0</v>
      </c>
      <c r="O360" s="81">
        <v>0</v>
      </c>
      <c r="P360" s="71">
        <f>Tabela13[[#This Row],[V.BRUTO 25]]*Tabela13[[#This Row],[% DESC.25]]%</f>
        <v>-313.07499999999999</v>
      </c>
      <c r="Q360" s="56">
        <f>Tabela13[[#This Row],[V.BRUTO 25]]+P360</f>
        <v>1475.925</v>
      </c>
      <c r="R360" s="67">
        <f>Tabela13[[#This Row],[% DESC.]]+Tabela13[[#This Row],[% DIFER.]]</f>
        <v>-17.5</v>
      </c>
      <c r="S360" s="62">
        <f>(Tabela13[[#This Row],[V.LIQ. 25]]-Tabela13[[#This Row],[V.LIQ. 24]])/Tabela13[[#This Row],[V.LIQ. 24]]</f>
        <v>9.3520782396087951E-2</v>
      </c>
      <c r="T360" s="87">
        <f>Tabela13[[#This Row],[V.LIQ. 25]]-Tabela13[[#This Row],[V.LIQ. 24]]</f>
        <v>126.22499999999991</v>
      </c>
      <c r="U360" s="88">
        <v>0</v>
      </c>
      <c r="V360" s="60">
        <f>Tabela13[[#This Row],[V.DESC. 24]]-Tabela13[[#This Row],[V.DESC. 25]]</f>
        <v>26.775000000000034</v>
      </c>
      <c r="W360" s="20"/>
      <c r="X360" s="50"/>
      <c r="Y360" t="s">
        <v>4531</v>
      </c>
      <c r="Z360" s="49" t="s">
        <v>224</v>
      </c>
      <c r="AA360" s="51" t="s">
        <v>225</v>
      </c>
      <c r="AB360" s="49">
        <v>11940372613</v>
      </c>
      <c r="AC360" s="49" t="s">
        <v>226</v>
      </c>
      <c r="AD360" s="1"/>
    </row>
    <row r="361" spans="1:30" x14ac:dyDescent="0.25">
      <c r="A361" s="30">
        <v>4480</v>
      </c>
      <c r="B361" t="s">
        <v>3542</v>
      </c>
      <c r="C361" t="s">
        <v>3823</v>
      </c>
      <c r="D361" t="s">
        <v>71</v>
      </c>
      <c r="E361" s="30"/>
      <c r="F361" s="32">
        <v>1636</v>
      </c>
      <c r="G361" s="40">
        <v>0</v>
      </c>
      <c r="H361" s="22">
        <v>0</v>
      </c>
      <c r="I361" s="21">
        <v>-12.5</v>
      </c>
      <c r="J361" s="35">
        <f>Tabela13[[#This Row],[V.BRUTO 24]]*Tabela13[[#This Row],[% DESC.]]%</f>
        <v>-204.5</v>
      </c>
      <c r="K361" s="24">
        <f>Tabela13[[#This Row],[V.BRUTO 24]]+J361</f>
        <v>1431.5</v>
      </c>
      <c r="M361" s="79">
        <v>1789</v>
      </c>
      <c r="N361" s="80">
        <v>0</v>
      </c>
      <c r="O361" s="81">
        <v>0</v>
      </c>
      <c r="P361" s="71">
        <f>Tabela13[[#This Row],[V.BRUTO 25]]*Tabela13[[#This Row],[% DESC.25]]%</f>
        <v>-223.625</v>
      </c>
      <c r="Q361" s="56">
        <f>Tabela13[[#This Row],[V.BRUTO 25]]+P361</f>
        <v>1565.375</v>
      </c>
      <c r="R361" s="67">
        <f>Tabela13[[#This Row],[% DESC.]]+Tabela13[[#This Row],[% DIFER.]]</f>
        <v>-12.5</v>
      </c>
      <c r="S361" s="62">
        <f>(Tabela13[[#This Row],[V.LIQ. 25]]-Tabela13[[#This Row],[V.LIQ. 24]])/Tabela13[[#This Row],[V.LIQ. 24]]</f>
        <v>9.352078239608802E-2</v>
      </c>
      <c r="T361" s="87">
        <f>Tabela13[[#This Row],[V.LIQ. 25]]-Tabela13[[#This Row],[V.LIQ. 24]]</f>
        <v>133.875</v>
      </c>
      <c r="U361" s="88">
        <v>0</v>
      </c>
      <c r="V361" s="60">
        <f>Tabela13[[#This Row],[V.DESC. 24]]-Tabela13[[#This Row],[V.DESC. 25]]</f>
        <v>19.125</v>
      </c>
      <c r="W361" s="20"/>
      <c r="X361" s="50"/>
      <c r="Y361" t="s">
        <v>4528</v>
      </c>
      <c r="Z361" s="49" t="s">
        <v>3543</v>
      </c>
      <c r="AA361" s="51" t="s">
        <v>3544</v>
      </c>
      <c r="AB361" s="49">
        <v>11972147310</v>
      </c>
      <c r="AC361" s="49" t="s">
        <v>3545</v>
      </c>
      <c r="AD361" s="1"/>
    </row>
    <row r="362" spans="1:30" x14ac:dyDescent="0.25">
      <c r="A362" s="30">
        <v>5406</v>
      </c>
      <c r="B362" t="s">
        <v>3546</v>
      </c>
      <c r="C362" t="s">
        <v>3823</v>
      </c>
      <c r="D362" t="s">
        <v>71</v>
      </c>
      <c r="E362" s="30"/>
      <c r="F362" s="32">
        <v>1636</v>
      </c>
      <c r="G362" s="40">
        <v>0</v>
      </c>
      <c r="H362" s="22">
        <v>0</v>
      </c>
      <c r="I362" s="21">
        <v>-12.5</v>
      </c>
      <c r="J362" s="35">
        <f>Tabela13[[#This Row],[V.BRUTO 24]]*Tabela13[[#This Row],[% DESC.]]%</f>
        <v>-204.5</v>
      </c>
      <c r="K362" s="24">
        <f>Tabela13[[#This Row],[V.BRUTO 24]]+J362</f>
        <v>1431.5</v>
      </c>
      <c r="M362" s="79">
        <v>1789</v>
      </c>
      <c r="N362" s="80">
        <v>0</v>
      </c>
      <c r="O362" s="81">
        <v>0</v>
      </c>
      <c r="P362" s="71">
        <f>Tabela13[[#This Row],[V.BRUTO 25]]*Tabela13[[#This Row],[% DESC.25]]%</f>
        <v>-223.625</v>
      </c>
      <c r="Q362" s="56">
        <f>Tabela13[[#This Row],[V.BRUTO 25]]+P362</f>
        <v>1565.375</v>
      </c>
      <c r="R362" s="67">
        <f>Tabela13[[#This Row],[% DESC.]]+Tabela13[[#This Row],[% DIFER.]]</f>
        <v>-12.5</v>
      </c>
      <c r="S362" s="62">
        <f>(Tabela13[[#This Row],[V.LIQ. 25]]-Tabela13[[#This Row],[V.LIQ. 24]])/Tabela13[[#This Row],[V.LIQ. 24]]</f>
        <v>9.352078239608802E-2</v>
      </c>
      <c r="T362" s="87">
        <f>Tabela13[[#This Row],[V.LIQ. 25]]-Tabela13[[#This Row],[V.LIQ. 24]]</f>
        <v>133.875</v>
      </c>
      <c r="U362" s="88">
        <v>0</v>
      </c>
      <c r="V362" s="60">
        <f>Tabela13[[#This Row],[V.DESC. 24]]-Tabela13[[#This Row],[V.DESC. 25]]</f>
        <v>19.125</v>
      </c>
      <c r="W362" s="20"/>
      <c r="X362" s="50"/>
      <c r="Y362" t="s">
        <v>4528</v>
      </c>
      <c r="Z362" s="49" t="s">
        <v>3547</v>
      </c>
      <c r="AA362" s="51" t="s">
        <v>3548</v>
      </c>
      <c r="AB362" s="49">
        <v>11985018095</v>
      </c>
      <c r="AC362" s="49" t="s">
        <v>3549</v>
      </c>
      <c r="AD362" s="1"/>
    </row>
    <row r="363" spans="1:30" x14ac:dyDescent="0.25">
      <c r="A363" s="30">
        <v>7966</v>
      </c>
      <c r="B363" t="s">
        <v>3554</v>
      </c>
      <c r="C363" t="s">
        <v>3823</v>
      </c>
      <c r="D363" t="s">
        <v>71</v>
      </c>
      <c r="E363" s="30"/>
      <c r="F363" s="32">
        <v>1636</v>
      </c>
      <c r="G363" s="40">
        <v>0</v>
      </c>
      <c r="H363" s="22">
        <v>0</v>
      </c>
      <c r="I363" s="21">
        <v>-15</v>
      </c>
      <c r="J363" s="35">
        <f>Tabela13[[#This Row],[V.BRUTO 24]]*Tabela13[[#This Row],[% DESC.]]%</f>
        <v>-245.39999999999998</v>
      </c>
      <c r="K363" s="24">
        <f>Tabela13[[#This Row],[V.BRUTO 24]]+J363</f>
        <v>1390.6</v>
      </c>
      <c r="M363" s="79">
        <v>1789</v>
      </c>
      <c r="N363" s="80">
        <v>0</v>
      </c>
      <c r="O363" s="81">
        <v>0</v>
      </c>
      <c r="P363" s="71">
        <f>Tabela13[[#This Row],[V.BRUTO 25]]*Tabela13[[#This Row],[% DESC.25]]%</f>
        <v>-268.34999999999997</v>
      </c>
      <c r="Q363" s="56">
        <f>Tabela13[[#This Row],[V.BRUTO 25]]+P363</f>
        <v>1520.65</v>
      </c>
      <c r="R363" s="67">
        <f>Tabela13[[#This Row],[% DESC.]]+Tabela13[[#This Row],[% DIFER.]]</f>
        <v>-15</v>
      </c>
      <c r="S363" s="62">
        <f>(Tabela13[[#This Row],[V.LIQ. 25]]-Tabela13[[#This Row],[V.LIQ. 24]])/Tabela13[[#This Row],[V.LIQ. 24]]</f>
        <v>9.3520782396088159E-2</v>
      </c>
      <c r="T363" s="87">
        <f>Tabela13[[#This Row],[V.LIQ. 25]]-Tabela13[[#This Row],[V.LIQ. 24]]</f>
        <v>130.05000000000018</v>
      </c>
      <c r="U363" s="88">
        <v>0</v>
      </c>
      <c r="V363" s="60">
        <f>Tabela13[[#This Row],[V.DESC. 24]]-Tabela13[[#This Row],[V.DESC. 25]]</f>
        <v>22.949999999999989</v>
      </c>
      <c r="W363" s="20"/>
      <c r="X363" s="50"/>
      <c r="Y363" t="s">
        <v>4528</v>
      </c>
      <c r="Z363" s="49" t="s">
        <v>5553</v>
      </c>
      <c r="AA363" s="51" t="s">
        <v>3555</v>
      </c>
      <c r="AB363" s="49">
        <v>11954986017</v>
      </c>
      <c r="AC363" s="49" t="s">
        <v>3556</v>
      </c>
      <c r="AD363" s="1"/>
    </row>
    <row r="364" spans="1:30" x14ac:dyDescent="0.25">
      <c r="A364" s="30">
        <v>8350</v>
      </c>
      <c r="B364" t="s">
        <v>4491</v>
      </c>
      <c r="C364" t="s">
        <v>3823</v>
      </c>
      <c r="D364" t="s">
        <v>16</v>
      </c>
      <c r="E364" s="30"/>
      <c r="F364" s="32">
        <v>1636</v>
      </c>
      <c r="G364" s="40">
        <v>0</v>
      </c>
      <c r="H364" s="22">
        <v>0</v>
      </c>
      <c r="I364" s="21">
        <v>-4.99</v>
      </c>
      <c r="J364" s="35">
        <f>Tabela13[[#This Row],[V.BRUTO 24]]*Tabela13[[#This Row],[% DESC.]]%</f>
        <v>-81.636399999999995</v>
      </c>
      <c r="K364" s="24">
        <f>Tabela13[[#This Row],[V.BRUTO 24]]+J364</f>
        <v>1554.3635999999999</v>
      </c>
      <c r="M364" s="79">
        <v>1789</v>
      </c>
      <c r="N364" s="80">
        <v>0</v>
      </c>
      <c r="O364" s="81">
        <v>0</v>
      </c>
      <c r="P364" s="71">
        <f>Tabela13[[#This Row],[V.BRUTO 25]]*Tabela13[[#This Row],[% DESC.25]]%</f>
        <v>-89.271100000000004</v>
      </c>
      <c r="Q364" s="56">
        <f>Tabela13[[#This Row],[V.BRUTO 25]]+P364</f>
        <v>1699.7289000000001</v>
      </c>
      <c r="R364" s="67">
        <f>Tabela13[[#This Row],[% DESC.]]+Tabela13[[#This Row],[% DIFER.]]</f>
        <v>-4.99</v>
      </c>
      <c r="S364" s="62">
        <f>(Tabela13[[#This Row],[V.LIQ. 25]]-Tabela13[[#This Row],[V.LIQ. 24]])/Tabela13[[#This Row],[V.LIQ. 24]]</f>
        <v>9.3520782396088131E-2</v>
      </c>
      <c r="T364" s="87">
        <f>Tabela13[[#This Row],[V.LIQ. 25]]-Tabela13[[#This Row],[V.LIQ. 24]]</f>
        <v>145.36530000000016</v>
      </c>
      <c r="U364" s="88">
        <v>0</v>
      </c>
      <c r="V364" s="60">
        <f>Tabela13[[#This Row],[V.DESC. 24]]-Tabela13[[#This Row],[V.DESC. 25]]</f>
        <v>7.6347000000000094</v>
      </c>
      <c r="W364" s="20"/>
      <c r="X364" s="50"/>
      <c r="Y364" t="s">
        <v>4531</v>
      </c>
      <c r="Z364" s="49" t="s">
        <v>5554</v>
      </c>
      <c r="AA364" s="51" t="s">
        <v>5555</v>
      </c>
      <c r="AB364" s="49">
        <v>11993913050</v>
      </c>
      <c r="AC364" s="49" t="s">
        <v>5556</v>
      </c>
      <c r="AD364" s="1"/>
    </row>
    <row r="365" spans="1:30" x14ac:dyDescent="0.25">
      <c r="A365" s="30">
        <v>6941</v>
      </c>
      <c r="B365" t="s">
        <v>3557</v>
      </c>
      <c r="C365" t="s">
        <v>3823</v>
      </c>
      <c r="D365" t="s">
        <v>71</v>
      </c>
      <c r="E365" s="30"/>
      <c r="F365" s="32">
        <v>1636</v>
      </c>
      <c r="G365" s="40">
        <v>0</v>
      </c>
      <c r="H365" s="22">
        <v>0</v>
      </c>
      <c r="I365" s="21">
        <v>-20</v>
      </c>
      <c r="J365" s="35">
        <f>Tabela13[[#This Row],[V.BRUTO 24]]*Tabela13[[#This Row],[% DESC.]]%</f>
        <v>-327.20000000000005</v>
      </c>
      <c r="K365" s="24">
        <f>Tabela13[[#This Row],[V.BRUTO 24]]+J365</f>
        <v>1308.8</v>
      </c>
      <c r="M365" s="79">
        <v>1789</v>
      </c>
      <c r="N365" s="80">
        <v>0</v>
      </c>
      <c r="O365" s="81">
        <v>0</v>
      </c>
      <c r="P365" s="71">
        <f>Tabela13[[#This Row],[V.BRUTO 25]]*Tabela13[[#This Row],[% DESC.25]]%</f>
        <v>-357.8</v>
      </c>
      <c r="Q365" s="56">
        <f>Tabela13[[#This Row],[V.BRUTO 25]]+P365</f>
        <v>1431.2</v>
      </c>
      <c r="R365" s="67">
        <f>Tabela13[[#This Row],[% DESC.]]+Tabela13[[#This Row],[% DIFER.]]</f>
        <v>-20</v>
      </c>
      <c r="S365" s="62">
        <f>(Tabela13[[#This Row],[V.LIQ. 25]]-Tabela13[[#This Row],[V.LIQ. 24]])/Tabela13[[#This Row],[V.LIQ. 24]]</f>
        <v>9.352078239608809E-2</v>
      </c>
      <c r="T365" s="87">
        <f>Tabela13[[#This Row],[V.LIQ. 25]]-Tabela13[[#This Row],[V.LIQ. 24]]</f>
        <v>122.40000000000009</v>
      </c>
      <c r="U365" s="88">
        <v>0</v>
      </c>
      <c r="V365" s="60">
        <f>Tabela13[[#This Row],[V.DESC. 24]]-Tabela13[[#This Row],[V.DESC. 25]]</f>
        <v>30.599999999999966</v>
      </c>
      <c r="W365" s="20"/>
      <c r="X365" s="50"/>
      <c r="Y365" t="s">
        <v>4530</v>
      </c>
      <c r="Z365" s="49" t="s">
        <v>1541</v>
      </c>
      <c r="AA365" s="51" t="s">
        <v>1542</v>
      </c>
      <c r="AB365" s="49">
        <v>11981096630</v>
      </c>
      <c r="AC365" s="49" t="s">
        <v>1543</v>
      </c>
      <c r="AD365" s="1"/>
    </row>
    <row r="366" spans="1:30" x14ac:dyDescent="0.25">
      <c r="A366" s="30">
        <v>4370</v>
      </c>
      <c r="B366" t="s">
        <v>3558</v>
      </c>
      <c r="C366" t="s">
        <v>3823</v>
      </c>
      <c r="D366" t="s">
        <v>71</v>
      </c>
      <c r="E366" s="30"/>
      <c r="F366" s="32">
        <v>1636</v>
      </c>
      <c r="G366" s="40">
        <v>-100</v>
      </c>
      <c r="H366" s="22">
        <v>0</v>
      </c>
      <c r="I366" s="21">
        <v>0</v>
      </c>
      <c r="J366" s="35">
        <f>Tabela13[[#This Row],[V.BRUTO 24]]*Tabela13[[#This Row],[% DESC.]]%</f>
        <v>0</v>
      </c>
      <c r="K366" s="24">
        <f>Tabela13[[#This Row],[V.BRUTO 24]]+J366</f>
        <v>1636</v>
      </c>
      <c r="M366" s="79">
        <v>1789</v>
      </c>
      <c r="N366" s="80">
        <v>-100</v>
      </c>
      <c r="O366" s="81">
        <v>0</v>
      </c>
      <c r="P366" s="71">
        <f>Tabela13[[#This Row],[V.BRUTO 25]]*Tabela13[[#This Row],[% DESC.25]]%</f>
        <v>0</v>
      </c>
      <c r="Q366" s="56">
        <f>Tabela13[[#This Row],[V.BRUTO 25]]+P366</f>
        <v>1789</v>
      </c>
      <c r="R366" s="67">
        <f>Tabela13[[#This Row],[% DESC.]]+Tabela13[[#This Row],[% DIFER.]]</f>
        <v>0</v>
      </c>
      <c r="S366" s="62">
        <f>(Tabela13[[#This Row],[V.LIQ. 25]]-Tabela13[[#This Row],[V.LIQ. 24]])/Tabela13[[#This Row],[V.LIQ. 24]]</f>
        <v>9.352078239608802E-2</v>
      </c>
      <c r="T366" s="87">
        <f>Tabela13[[#This Row],[V.LIQ. 25]]-Tabela13[[#This Row],[V.LIQ. 24]]</f>
        <v>153</v>
      </c>
      <c r="U366" s="88">
        <v>0</v>
      </c>
      <c r="V366" s="60">
        <f>Tabela13[[#This Row],[V.DESC. 24]]-Tabela13[[#This Row],[V.DESC. 25]]</f>
        <v>0</v>
      </c>
      <c r="W366" s="20"/>
      <c r="X366" s="50"/>
      <c r="Y366" t="s">
        <v>4532</v>
      </c>
      <c r="Z366" s="49" t="s">
        <v>3559</v>
      </c>
      <c r="AA366" s="51" t="s">
        <v>3560</v>
      </c>
      <c r="AB366" s="49">
        <v>1191137285</v>
      </c>
      <c r="AC366" s="49" t="s">
        <v>3561</v>
      </c>
      <c r="AD366" s="1"/>
    </row>
    <row r="367" spans="1:30" x14ac:dyDescent="0.25">
      <c r="A367" s="30">
        <v>8085</v>
      </c>
      <c r="B367" t="s">
        <v>3562</v>
      </c>
      <c r="C367" t="s">
        <v>3823</v>
      </c>
      <c r="D367" t="s">
        <v>71</v>
      </c>
      <c r="E367" s="30"/>
      <c r="F367" s="32">
        <v>1636</v>
      </c>
      <c r="G367" s="40">
        <v>0</v>
      </c>
      <c r="H367" s="22">
        <v>0</v>
      </c>
      <c r="I367" s="21">
        <v>-5</v>
      </c>
      <c r="J367" s="35">
        <f>Tabela13[[#This Row],[V.BRUTO 24]]*Tabela13[[#This Row],[% DESC.]]%</f>
        <v>-81.800000000000011</v>
      </c>
      <c r="K367" s="24">
        <f>Tabela13[[#This Row],[V.BRUTO 24]]+J367</f>
        <v>1554.2</v>
      </c>
      <c r="M367" s="79">
        <v>1789</v>
      </c>
      <c r="N367" s="80">
        <v>0</v>
      </c>
      <c r="O367" s="81">
        <v>0</v>
      </c>
      <c r="P367" s="71">
        <f>Tabela13[[#This Row],[V.BRUTO 25]]*Tabela13[[#This Row],[% DESC.25]]%</f>
        <v>-89.45</v>
      </c>
      <c r="Q367" s="56">
        <f>Tabela13[[#This Row],[V.BRUTO 25]]+P367</f>
        <v>1699.55</v>
      </c>
      <c r="R367" s="67">
        <f>Tabela13[[#This Row],[% DESC.]]+Tabela13[[#This Row],[% DIFER.]]</f>
        <v>-5</v>
      </c>
      <c r="S367" s="62">
        <f>(Tabela13[[#This Row],[V.LIQ. 25]]-Tabela13[[#This Row],[V.LIQ. 24]])/Tabela13[[#This Row],[V.LIQ. 24]]</f>
        <v>9.3520782396087965E-2</v>
      </c>
      <c r="T367" s="87">
        <f>Tabela13[[#This Row],[V.LIQ. 25]]-Tabela13[[#This Row],[V.LIQ. 24]]</f>
        <v>145.34999999999991</v>
      </c>
      <c r="U367" s="88">
        <v>0</v>
      </c>
      <c r="V367" s="60">
        <f>Tabela13[[#This Row],[V.DESC. 24]]-Tabela13[[#This Row],[V.DESC. 25]]</f>
        <v>7.6499999999999915</v>
      </c>
      <c r="W367" s="20"/>
      <c r="X367" s="50"/>
      <c r="Y367" t="s">
        <v>4528</v>
      </c>
      <c r="Z367" s="49" t="s">
        <v>3563</v>
      </c>
      <c r="AA367" s="51" t="s">
        <v>3564</v>
      </c>
      <c r="AB367" s="49">
        <v>11997343557</v>
      </c>
      <c r="AC367" s="49" t="s">
        <v>3565</v>
      </c>
      <c r="AD367" s="1"/>
    </row>
    <row r="368" spans="1:30" x14ac:dyDescent="0.25">
      <c r="A368" s="30">
        <v>7810</v>
      </c>
      <c r="B368" t="s">
        <v>3733</v>
      </c>
      <c r="C368" t="s">
        <v>3823</v>
      </c>
      <c r="D368" t="s">
        <v>71</v>
      </c>
      <c r="E368" s="30"/>
      <c r="F368" s="32">
        <v>1636</v>
      </c>
      <c r="G368" s="40">
        <v>0</v>
      </c>
      <c r="H368" s="22">
        <v>0</v>
      </c>
      <c r="I368" s="21">
        <v>-10</v>
      </c>
      <c r="J368" s="35">
        <f>Tabela13[[#This Row],[V.BRUTO 24]]*Tabela13[[#This Row],[% DESC.]]%</f>
        <v>-163.60000000000002</v>
      </c>
      <c r="K368" s="24">
        <f>Tabela13[[#This Row],[V.BRUTO 24]]+J368</f>
        <v>1472.4</v>
      </c>
      <c r="M368" s="79">
        <v>1789</v>
      </c>
      <c r="N368" s="80">
        <v>0</v>
      </c>
      <c r="O368" s="81">
        <v>0</v>
      </c>
      <c r="P368" s="71">
        <f>Tabela13[[#This Row],[V.BRUTO 25]]*Tabela13[[#This Row],[% DESC.25]]%</f>
        <v>-178.9</v>
      </c>
      <c r="Q368" s="56">
        <f>Tabela13[[#This Row],[V.BRUTO 25]]+P368</f>
        <v>1610.1</v>
      </c>
      <c r="R368" s="67">
        <f>Tabela13[[#This Row],[% DESC.]]+Tabela13[[#This Row],[% DIFER.]]</f>
        <v>-10</v>
      </c>
      <c r="S368" s="62">
        <f>(Tabela13[[#This Row],[V.LIQ. 25]]-Tabela13[[#This Row],[V.LIQ. 24]])/Tabela13[[#This Row],[V.LIQ. 24]]</f>
        <v>9.3520782396087895E-2</v>
      </c>
      <c r="T368" s="87">
        <f>Tabela13[[#This Row],[V.LIQ. 25]]-Tabela13[[#This Row],[V.LIQ. 24]]</f>
        <v>137.69999999999982</v>
      </c>
      <c r="U368" s="88">
        <v>0</v>
      </c>
      <c r="V368" s="60">
        <f>Tabela13[[#This Row],[V.DESC. 24]]-Tabela13[[#This Row],[V.DESC. 25]]</f>
        <v>15.299999999999983</v>
      </c>
      <c r="W368" s="20"/>
      <c r="X368" s="50"/>
      <c r="Y368" t="s">
        <v>4532</v>
      </c>
      <c r="Z368" s="49" t="s">
        <v>3734</v>
      </c>
      <c r="AA368" s="51" t="s">
        <v>3735</v>
      </c>
      <c r="AB368" s="49">
        <v>11991185337</v>
      </c>
      <c r="AC368" s="49" t="s">
        <v>3736</v>
      </c>
      <c r="AD368" s="1"/>
    </row>
    <row r="369" spans="1:30" x14ac:dyDescent="0.25">
      <c r="A369" s="30">
        <v>6474</v>
      </c>
      <c r="B369" t="s">
        <v>3566</v>
      </c>
      <c r="C369" t="s">
        <v>3823</v>
      </c>
      <c r="D369" t="s">
        <v>71</v>
      </c>
      <c r="E369" s="30"/>
      <c r="F369" s="32">
        <v>1636</v>
      </c>
      <c r="G369" s="40">
        <v>-50</v>
      </c>
      <c r="H369" s="22">
        <v>0</v>
      </c>
      <c r="I369" s="21">
        <v>0</v>
      </c>
      <c r="J369" s="35">
        <f>Tabela13[[#This Row],[V.BRUTO 24]]*Tabela13[[#This Row],[% DESC.]]%</f>
        <v>0</v>
      </c>
      <c r="K369" s="24">
        <f>Tabela13[[#This Row],[V.BRUTO 24]]+J369</f>
        <v>1636</v>
      </c>
      <c r="M369" s="79">
        <v>1789</v>
      </c>
      <c r="N369" s="80">
        <v>-50</v>
      </c>
      <c r="O369" s="81">
        <v>0</v>
      </c>
      <c r="P369" s="71">
        <f>Tabela13[[#This Row],[V.BRUTO 25]]*Tabela13[[#This Row],[% DESC.25]]%</f>
        <v>0</v>
      </c>
      <c r="Q369" s="56">
        <f>Tabela13[[#This Row],[V.BRUTO 25]]+P369</f>
        <v>1789</v>
      </c>
      <c r="R369" s="67">
        <f>Tabela13[[#This Row],[% DESC.]]+Tabela13[[#This Row],[% DIFER.]]</f>
        <v>0</v>
      </c>
      <c r="S369" s="62">
        <f>(Tabela13[[#This Row],[V.LIQ. 25]]-Tabela13[[#This Row],[V.LIQ. 24]])/Tabela13[[#This Row],[V.LIQ. 24]]</f>
        <v>9.352078239608802E-2</v>
      </c>
      <c r="T369" s="87">
        <f>Tabela13[[#This Row],[V.LIQ. 25]]-Tabela13[[#This Row],[V.LIQ. 24]]</f>
        <v>153</v>
      </c>
      <c r="U369" s="88">
        <v>0</v>
      </c>
      <c r="V369" s="60">
        <f>Tabela13[[#This Row],[V.DESC. 24]]-Tabela13[[#This Row],[V.DESC. 25]]</f>
        <v>0</v>
      </c>
      <c r="W369" s="20"/>
      <c r="X369" s="50"/>
      <c r="Y369" t="s">
        <v>4532</v>
      </c>
      <c r="Z369" s="49" t="s">
        <v>1245</v>
      </c>
      <c r="AA369" s="51" t="s">
        <v>1246</v>
      </c>
      <c r="AB369" s="49">
        <v>11972487696</v>
      </c>
      <c r="AC369" s="49" t="s">
        <v>1247</v>
      </c>
      <c r="AD369" s="1"/>
    </row>
    <row r="370" spans="1:30" x14ac:dyDescent="0.25">
      <c r="A370" s="30">
        <v>5848</v>
      </c>
      <c r="B370" t="s">
        <v>3567</v>
      </c>
      <c r="C370" t="s">
        <v>3823</v>
      </c>
      <c r="D370" t="s">
        <v>71</v>
      </c>
      <c r="E370" s="30"/>
      <c r="F370" s="32">
        <v>1636</v>
      </c>
      <c r="G370" s="40">
        <v>0</v>
      </c>
      <c r="H370" s="22">
        <v>0</v>
      </c>
      <c r="I370" s="21">
        <v>-20</v>
      </c>
      <c r="J370" s="35">
        <f>Tabela13[[#This Row],[V.BRUTO 24]]*Tabela13[[#This Row],[% DESC.]]%</f>
        <v>-327.20000000000005</v>
      </c>
      <c r="K370" s="24">
        <f>Tabela13[[#This Row],[V.BRUTO 24]]+J370</f>
        <v>1308.8</v>
      </c>
      <c r="M370" s="79">
        <v>1789</v>
      </c>
      <c r="N370" s="80">
        <v>0</v>
      </c>
      <c r="O370" s="81">
        <v>0</v>
      </c>
      <c r="P370" s="71">
        <f>Tabela13[[#This Row],[V.BRUTO 25]]*Tabela13[[#This Row],[% DESC.25]]%</f>
        <v>-357.8</v>
      </c>
      <c r="Q370" s="56">
        <f>Tabela13[[#This Row],[V.BRUTO 25]]+P370</f>
        <v>1431.2</v>
      </c>
      <c r="R370" s="67">
        <f>Tabela13[[#This Row],[% DESC.]]+Tabela13[[#This Row],[% DIFER.]]</f>
        <v>-20</v>
      </c>
      <c r="S370" s="62">
        <f>(Tabela13[[#This Row],[V.LIQ. 25]]-Tabela13[[#This Row],[V.LIQ. 24]])/Tabela13[[#This Row],[V.LIQ. 24]]</f>
        <v>9.352078239608809E-2</v>
      </c>
      <c r="T370" s="87">
        <f>Tabela13[[#This Row],[V.LIQ. 25]]-Tabela13[[#This Row],[V.LIQ. 24]]</f>
        <v>122.40000000000009</v>
      </c>
      <c r="U370" s="88">
        <v>0</v>
      </c>
      <c r="V370" s="60">
        <f>Tabela13[[#This Row],[V.DESC. 24]]-Tabela13[[#This Row],[V.DESC. 25]]</f>
        <v>30.599999999999966</v>
      </c>
      <c r="W370" s="20"/>
      <c r="X370" s="50"/>
      <c r="Y370" t="s">
        <v>4532</v>
      </c>
      <c r="Z370" s="49" t="s">
        <v>3568</v>
      </c>
      <c r="AA370" s="51" t="s">
        <v>3569</v>
      </c>
      <c r="AB370" s="49">
        <v>11947330038</v>
      </c>
      <c r="AC370" s="49" t="s">
        <v>5557</v>
      </c>
      <c r="AD370" s="1"/>
    </row>
    <row r="371" spans="1:30" x14ac:dyDescent="0.25">
      <c r="A371" s="30">
        <v>4453</v>
      </c>
      <c r="B371" t="s">
        <v>3571</v>
      </c>
      <c r="C371" t="s">
        <v>3823</v>
      </c>
      <c r="D371" t="s">
        <v>71</v>
      </c>
      <c r="E371" s="30"/>
      <c r="F371" s="32">
        <v>1636</v>
      </c>
      <c r="G371" s="40">
        <v>0</v>
      </c>
      <c r="H371" s="22">
        <v>0</v>
      </c>
      <c r="I371" s="21">
        <v>-10</v>
      </c>
      <c r="J371" s="35">
        <f>Tabela13[[#This Row],[V.BRUTO 24]]*Tabela13[[#This Row],[% DESC.]]%</f>
        <v>-163.60000000000002</v>
      </c>
      <c r="K371" s="24">
        <f>Tabela13[[#This Row],[V.BRUTO 24]]+J371</f>
        <v>1472.4</v>
      </c>
      <c r="M371" s="79">
        <v>1789</v>
      </c>
      <c r="N371" s="80">
        <v>0</v>
      </c>
      <c r="O371" s="81">
        <v>0</v>
      </c>
      <c r="P371" s="71">
        <f>Tabela13[[#This Row],[V.BRUTO 25]]*Tabela13[[#This Row],[% DESC.25]]%</f>
        <v>-178.9</v>
      </c>
      <c r="Q371" s="56">
        <f>Tabela13[[#This Row],[V.BRUTO 25]]+P371</f>
        <v>1610.1</v>
      </c>
      <c r="R371" s="67">
        <f>Tabela13[[#This Row],[% DESC.]]+Tabela13[[#This Row],[% DIFER.]]</f>
        <v>-10</v>
      </c>
      <c r="S371" s="62">
        <f>(Tabela13[[#This Row],[V.LIQ. 25]]-Tabela13[[#This Row],[V.LIQ. 24]])/Tabela13[[#This Row],[V.LIQ. 24]]</f>
        <v>9.3520782396087895E-2</v>
      </c>
      <c r="T371" s="87">
        <f>Tabela13[[#This Row],[V.LIQ. 25]]-Tabela13[[#This Row],[V.LIQ. 24]]</f>
        <v>137.69999999999982</v>
      </c>
      <c r="U371" s="88">
        <v>0</v>
      </c>
      <c r="V371" s="60">
        <f>Tabela13[[#This Row],[V.DESC. 24]]-Tabela13[[#This Row],[V.DESC. 25]]</f>
        <v>15.299999999999983</v>
      </c>
      <c r="W371" s="20"/>
      <c r="X371" s="50"/>
      <c r="Y371" t="s">
        <v>4531</v>
      </c>
      <c r="Z371" s="49" t="s">
        <v>3572</v>
      </c>
      <c r="AA371" s="51" t="s">
        <v>3573</v>
      </c>
      <c r="AB371" s="49">
        <v>11997643612</v>
      </c>
      <c r="AC371" s="49" t="s">
        <v>3574</v>
      </c>
      <c r="AD371" s="1"/>
    </row>
    <row r="372" spans="1:30" x14ac:dyDescent="0.25">
      <c r="A372" s="30">
        <v>5898</v>
      </c>
      <c r="B372" t="s">
        <v>3579</v>
      </c>
      <c r="C372" t="s">
        <v>3823</v>
      </c>
      <c r="D372" t="s">
        <v>71</v>
      </c>
      <c r="E372" s="30"/>
      <c r="F372" s="32">
        <v>1636</v>
      </c>
      <c r="G372" s="40">
        <v>0</v>
      </c>
      <c r="H372" s="22">
        <v>0</v>
      </c>
      <c r="I372" s="21">
        <v>-13</v>
      </c>
      <c r="J372" s="35">
        <f>Tabela13[[#This Row],[V.BRUTO 24]]*Tabela13[[#This Row],[% DESC.]]%</f>
        <v>-212.68</v>
      </c>
      <c r="K372" s="24">
        <f>Tabela13[[#This Row],[V.BRUTO 24]]+J372</f>
        <v>1423.32</v>
      </c>
      <c r="M372" s="79">
        <v>1789</v>
      </c>
      <c r="N372" s="80">
        <v>0</v>
      </c>
      <c r="O372" s="81">
        <v>0</v>
      </c>
      <c r="P372" s="71">
        <f>Tabela13[[#This Row],[V.BRUTO 25]]*Tabela13[[#This Row],[% DESC.25]]%</f>
        <v>-232.57000000000002</v>
      </c>
      <c r="Q372" s="56">
        <f>Tabela13[[#This Row],[V.BRUTO 25]]+P372</f>
        <v>1556.43</v>
      </c>
      <c r="R372" s="67">
        <f>Tabela13[[#This Row],[% DESC.]]+Tabela13[[#This Row],[% DIFER.]]</f>
        <v>-13</v>
      </c>
      <c r="S372" s="62">
        <f>(Tabela13[[#This Row],[V.LIQ. 25]]-Tabela13[[#This Row],[V.LIQ. 24]])/Tabela13[[#This Row],[V.LIQ. 24]]</f>
        <v>9.3520782396088117E-2</v>
      </c>
      <c r="T372" s="87">
        <f>Tabela13[[#This Row],[V.LIQ. 25]]-Tabela13[[#This Row],[V.LIQ. 24]]</f>
        <v>133.11000000000013</v>
      </c>
      <c r="U372" s="88">
        <v>0</v>
      </c>
      <c r="V372" s="60">
        <f>Tabela13[[#This Row],[V.DESC. 24]]-Tabela13[[#This Row],[V.DESC. 25]]</f>
        <v>19.890000000000015</v>
      </c>
      <c r="W372" s="20"/>
      <c r="X372" s="50"/>
      <c r="Y372" t="s">
        <v>4532</v>
      </c>
      <c r="Z372" s="49" t="s">
        <v>3580</v>
      </c>
      <c r="AA372" s="51" t="s">
        <v>3581</v>
      </c>
      <c r="AB372" s="49">
        <v>11998866088</v>
      </c>
      <c r="AC372" s="49" t="s">
        <v>3582</v>
      </c>
      <c r="AD372" s="1"/>
    </row>
    <row r="373" spans="1:30" x14ac:dyDescent="0.25">
      <c r="A373" s="30">
        <v>8445</v>
      </c>
      <c r="B373" t="s">
        <v>4492</v>
      </c>
      <c r="C373" t="s">
        <v>3823</v>
      </c>
      <c r="D373" t="s">
        <v>16</v>
      </c>
      <c r="E373" s="30"/>
      <c r="F373" s="32">
        <v>1636</v>
      </c>
      <c r="G373" s="40">
        <v>0</v>
      </c>
      <c r="H373" s="22">
        <v>0</v>
      </c>
      <c r="I373" s="21">
        <v>-9</v>
      </c>
      <c r="J373" s="35">
        <f>Tabela13[[#This Row],[V.BRUTO 24]]*Tabela13[[#This Row],[% DESC.]]%</f>
        <v>-147.23999999999998</v>
      </c>
      <c r="K373" s="24">
        <f>Tabela13[[#This Row],[V.BRUTO 24]]+J373</f>
        <v>1488.76</v>
      </c>
      <c r="M373" s="79">
        <v>1789</v>
      </c>
      <c r="N373" s="80">
        <v>0</v>
      </c>
      <c r="O373" s="81">
        <v>0</v>
      </c>
      <c r="P373" s="71">
        <f>Tabela13[[#This Row],[V.BRUTO 25]]*Tabela13[[#This Row],[% DESC.25]]%</f>
        <v>-161.01</v>
      </c>
      <c r="Q373" s="56">
        <f>Tabela13[[#This Row],[V.BRUTO 25]]+P373</f>
        <v>1627.99</v>
      </c>
      <c r="R373" s="67">
        <f>Tabela13[[#This Row],[% DESC.]]+Tabela13[[#This Row],[% DIFER.]]</f>
        <v>-9</v>
      </c>
      <c r="S373" s="62">
        <f>(Tabela13[[#This Row],[V.LIQ. 25]]-Tabela13[[#This Row],[V.LIQ. 24]])/Tabela13[[#This Row],[V.LIQ. 24]]</f>
        <v>9.3520782396088034E-2</v>
      </c>
      <c r="T373" s="87">
        <f>Tabela13[[#This Row],[V.LIQ. 25]]-Tabela13[[#This Row],[V.LIQ. 24]]</f>
        <v>139.23000000000002</v>
      </c>
      <c r="U373" s="88">
        <v>0</v>
      </c>
      <c r="V373" s="60">
        <f>Tabela13[[#This Row],[V.DESC. 24]]-Tabela13[[#This Row],[V.DESC. 25]]</f>
        <v>13.77000000000001</v>
      </c>
      <c r="W373" s="20"/>
      <c r="X373" s="50"/>
      <c r="Y373" t="s">
        <v>4528</v>
      </c>
      <c r="Z373" s="49" t="s">
        <v>5558</v>
      </c>
      <c r="AA373" s="51" t="s">
        <v>5559</v>
      </c>
      <c r="AB373" s="49">
        <v>11997501982</v>
      </c>
      <c r="AC373" s="49" t="s">
        <v>5560</v>
      </c>
      <c r="AD373" s="1"/>
    </row>
    <row r="374" spans="1:30" x14ac:dyDescent="0.25">
      <c r="A374" s="30">
        <v>6847</v>
      </c>
      <c r="B374" t="s">
        <v>3583</v>
      </c>
      <c r="C374" t="s">
        <v>3823</v>
      </c>
      <c r="D374" t="s">
        <v>71</v>
      </c>
      <c r="E374" s="30"/>
      <c r="F374" s="32">
        <v>1636</v>
      </c>
      <c r="G374" s="40">
        <v>0</v>
      </c>
      <c r="H374" s="22">
        <v>0</v>
      </c>
      <c r="I374" s="21">
        <v>-10</v>
      </c>
      <c r="J374" s="35">
        <f>Tabela13[[#This Row],[V.BRUTO 24]]*Tabela13[[#This Row],[% DESC.]]%</f>
        <v>-163.60000000000002</v>
      </c>
      <c r="K374" s="24">
        <f>Tabela13[[#This Row],[V.BRUTO 24]]+J374</f>
        <v>1472.4</v>
      </c>
      <c r="M374" s="79">
        <v>1789</v>
      </c>
      <c r="N374" s="80">
        <v>0</v>
      </c>
      <c r="O374" s="81">
        <v>0</v>
      </c>
      <c r="P374" s="71">
        <f>Tabela13[[#This Row],[V.BRUTO 25]]*Tabela13[[#This Row],[% DESC.25]]%</f>
        <v>-178.9</v>
      </c>
      <c r="Q374" s="56">
        <f>Tabela13[[#This Row],[V.BRUTO 25]]+P374</f>
        <v>1610.1</v>
      </c>
      <c r="R374" s="67">
        <f>Tabela13[[#This Row],[% DESC.]]+Tabela13[[#This Row],[% DIFER.]]</f>
        <v>-10</v>
      </c>
      <c r="S374" s="62">
        <f>(Tabela13[[#This Row],[V.LIQ. 25]]-Tabela13[[#This Row],[V.LIQ. 24]])/Tabela13[[#This Row],[V.LIQ. 24]]</f>
        <v>9.3520782396087895E-2</v>
      </c>
      <c r="T374" s="87">
        <f>Tabela13[[#This Row],[V.LIQ. 25]]-Tabela13[[#This Row],[V.LIQ. 24]]</f>
        <v>137.69999999999982</v>
      </c>
      <c r="U374" s="88">
        <v>0</v>
      </c>
      <c r="V374" s="60">
        <f>Tabela13[[#This Row],[V.DESC. 24]]-Tabela13[[#This Row],[V.DESC. 25]]</f>
        <v>15.299999999999983</v>
      </c>
      <c r="W374" s="20">
        <v>1636</v>
      </c>
      <c r="X374" s="54">
        <v>45505</v>
      </c>
      <c r="Y374" t="s">
        <v>4528</v>
      </c>
      <c r="Z374" s="49" t="s">
        <v>956</v>
      </c>
      <c r="AA374" s="51" t="s">
        <v>957</v>
      </c>
      <c r="AB374" s="49">
        <v>11966386229</v>
      </c>
      <c r="AC374" s="49" t="s">
        <v>958</v>
      </c>
      <c r="AD374" s="1"/>
    </row>
    <row r="375" spans="1:30" x14ac:dyDescent="0.25">
      <c r="A375" s="30">
        <v>8535</v>
      </c>
      <c r="B375" t="s">
        <v>4493</v>
      </c>
      <c r="C375" t="s">
        <v>3823</v>
      </c>
      <c r="D375" t="s">
        <v>16</v>
      </c>
      <c r="E375" s="30"/>
      <c r="F375" s="32">
        <v>1636</v>
      </c>
      <c r="G375" s="40">
        <v>0</v>
      </c>
      <c r="H375" s="22">
        <v>0</v>
      </c>
      <c r="I375" s="21">
        <v>0</v>
      </c>
      <c r="J375" s="35">
        <f>Tabela13[[#This Row],[V.BRUTO 24]]*Tabela13[[#This Row],[% DESC.]]%</f>
        <v>0</v>
      </c>
      <c r="K375" s="24">
        <f>Tabela13[[#This Row],[V.BRUTO 24]]+J375</f>
        <v>1636</v>
      </c>
      <c r="M375" s="79">
        <v>1789</v>
      </c>
      <c r="N375" s="80">
        <v>0</v>
      </c>
      <c r="O375" s="81">
        <v>0</v>
      </c>
      <c r="P375" s="71">
        <f>Tabela13[[#This Row],[V.BRUTO 25]]*Tabela13[[#This Row],[% DESC.25]]%</f>
        <v>0</v>
      </c>
      <c r="Q375" s="56">
        <f>Tabela13[[#This Row],[V.BRUTO 25]]+P375</f>
        <v>1789</v>
      </c>
      <c r="R375" s="67">
        <f>Tabela13[[#This Row],[% DESC.]]+Tabela13[[#This Row],[% DIFER.]]</f>
        <v>0</v>
      </c>
      <c r="S375" s="62">
        <f>(Tabela13[[#This Row],[V.LIQ. 25]]-Tabela13[[#This Row],[V.LIQ. 24]])/Tabela13[[#This Row],[V.LIQ. 24]]</f>
        <v>9.352078239608802E-2</v>
      </c>
      <c r="T375" s="87">
        <f>Tabela13[[#This Row],[V.LIQ. 25]]-Tabela13[[#This Row],[V.LIQ. 24]]</f>
        <v>153</v>
      </c>
      <c r="U375" s="88">
        <v>0</v>
      </c>
      <c r="V375" s="60">
        <f>Tabela13[[#This Row],[V.DESC. 24]]-Tabela13[[#This Row],[V.DESC. 25]]</f>
        <v>0</v>
      </c>
      <c r="W375" s="20">
        <v>8180</v>
      </c>
      <c r="X375" s="50" t="s">
        <v>4545</v>
      </c>
      <c r="Y375" t="s">
        <v>4530</v>
      </c>
      <c r="Z375" s="49" t="s">
        <v>5185</v>
      </c>
      <c r="AA375" s="51" t="s">
        <v>5186</v>
      </c>
      <c r="AB375" s="49">
        <v>11952484106</v>
      </c>
      <c r="AC375" s="49" t="s">
        <v>5187</v>
      </c>
      <c r="AD375" s="1"/>
    </row>
    <row r="376" spans="1:30" x14ac:dyDescent="0.25">
      <c r="A376" s="30">
        <v>7987</v>
      </c>
      <c r="B376" t="s">
        <v>3584</v>
      </c>
      <c r="C376" t="s">
        <v>3823</v>
      </c>
      <c r="D376" t="s">
        <v>71</v>
      </c>
      <c r="E376" s="30"/>
      <c r="F376" s="32">
        <v>1636</v>
      </c>
      <c r="G376" s="40">
        <v>0</v>
      </c>
      <c r="H376" s="22">
        <v>0</v>
      </c>
      <c r="I376" s="21">
        <v>-15</v>
      </c>
      <c r="J376" s="35">
        <f>Tabela13[[#This Row],[V.BRUTO 24]]*Tabela13[[#This Row],[% DESC.]]%</f>
        <v>-245.39999999999998</v>
      </c>
      <c r="K376" s="24">
        <f>Tabela13[[#This Row],[V.BRUTO 24]]+J376</f>
        <v>1390.6</v>
      </c>
      <c r="M376" s="79">
        <v>1789</v>
      </c>
      <c r="N376" s="80">
        <v>0</v>
      </c>
      <c r="O376" s="81">
        <v>0</v>
      </c>
      <c r="P376" s="71">
        <f>Tabela13[[#This Row],[V.BRUTO 25]]*Tabela13[[#This Row],[% DESC.25]]%</f>
        <v>-268.34999999999997</v>
      </c>
      <c r="Q376" s="56">
        <f>Tabela13[[#This Row],[V.BRUTO 25]]+P376</f>
        <v>1520.65</v>
      </c>
      <c r="R376" s="67">
        <f>Tabela13[[#This Row],[% DESC.]]+Tabela13[[#This Row],[% DIFER.]]</f>
        <v>-15</v>
      </c>
      <c r="S376" s="62">
        <f>(Tabela13[[#This Row],[V.LIQ. 25]]-Tabela13[[#This Row],[V.LIQ. 24]])/Tabela13[[#This Row],[V.LIQ. 24]]</f>
        <v>9.3520782396088159E-2</v>
      </c>
      <c r="T376" s="87">
        <f>Tabela13[[#This Row],[V.LIQ. 25]]-Tabela13[[#This Row],[V.LIQ. 24]]</f>
        <v>130.05000000000018</v>
      </c>
      <c r="U376" s="88">
        <v>0</v>
      </c>
      <c r="V376" s="60">
        <f>Tabela13[[#This Row],[V.DESC. 24]]-Tabela13[[#This Row],[V.DESC. 25]]</f>
        <v>22.949999999999989</v>
      </c>
      <c r="W376" s="20"/>
      <c r="X376" s="50"/>
      <c r="Y376" t="s">
        <v>4532</v>
      </c>
      <c r="Z376" s="49" t="s">
        <v>3585</v>
      </c>
      <c r="AA376" s="51" t="s">
        <v>3586</v>
      </c>
      <c r="AB376" s="49">
        <v>11957785885</v>
      </c>
      <c r="AC376" s="49" t="s">
        <v>3587</v>
      </c>
      <c r="AD376" s="1"/>
    </row>
    <row r="377" spans="1:30" x14ac:dyDescent="0.25">
      <c r="A377" s="30">
        <v>8376</v>
      </c>
      <c r="B377" t="s">
        <v>4494</v>
      </c>
      <c r="C377" t="s">
        <v>3823</v>
      </c>
      <c r="D377" t="s">
        <v>16</v>
      </c>
      <c r="E377" s="30"/>
      <c r="F377" s="32">
        <v>1636</v>
      </c>
      <c r="G377" s="40">
        <v>0</v>
      </c>
      <c r="H377" s="22">
        <v>0</v>
      </c>
      <c r="I377" s="21">
        <v>-9.99</v>
      </c>
      <c r="J377" s="35">
        <f>Tabela13[[#This Row],[V.BRUTO 24]]*Tabela13[[#This Row],[% DESC.]]%</f>
        <v>-163.43639999999999</v>
      </c>
      <c r="K377" s="24">
        <f>Tabela13[[#This Row],[V.BRUTO 24]]+J377</f>
        <v>1472.5636</v>
      </c>
      <c r="M377" s="79">
        <v>1789</v>
      </c>
      <c r="N377" s="80">
        <v>0</v>
      </c>
      <c r="O377" s="81">
        <v>0</v>
      </c>
      <c r="P377" s="71">
        <f>Tabela13[[#This Row],[V.BRUTO 25]]*Tabela13[[#This Row],[% DESC.25]]%</f>
        <v>-178.72110000000001</v>
      </c>
      <c r="Q377" s="56">
        <f>Tabela13[[#This Row],[V.BRUTO 25]]+P377</f>
        <v>1610.2789</v>
      </c>
      <c r="R377" s="67">
        <f>Tabela13[[#This Row],[% DESC.]]+Tabela13[[#This Row],[% DIFER.]]</f>
        <v>-9.99</v>
      </c>
      <c r="S377" s="62">
        <f>(Tabela13[[#This Row],[V.LIQ. 25]]-Tabela13[[#This Row],[V.LIQ. 24]])/Tabela13[[#This Row],[V.LIQ. 24]]</f>
        <v>9.3520782396088076E-2</v>
      </c>
      <c r="T377" s="87">
        <f>Tabela13[[#This Row],[V.LIQ. 25]]-Tabela13[[#This Row],[V.LIQ. 24]]</f>
        <v>137.71530000000007</v>
      </c>
      <c r="U377" s="88">
        <v>0</v>
      </c>
      <c r="V377" s="60">
        <f>Tabela13[[#This Row],[V.DESC. 24]]-Tabela13[[#This Row],[V.DESC. 25]]</f>
        <v>15.284700000000015</v>
      </c>
      <c r="W377" s="20"/>
      <c r="X377" s="50"/>
      <c r="Y377" t="s">
        <v>4532</v>
      </c>
      <c r="Z377" s="49" t="s">
        <v>5561</v>
      </c>
      <c r="AA377" s="51" t="s">
        <v>5562</v>
      </c>
      <c r="AB377" s="49">
        <v>11977275464</v>
      </c>
      <c r="AC377" s="49" t="s">
        <v>5563</v>
      </c>
      <c r="AD377" s="1"/>
    </row>
    <row r="378" spans="1:30" x14ac:dyDescent="0.25">
      <c r="A378" s="30">
        <v>7906</v>
      </c>
      <c r="B378" t="s">
        <v>3588</v>
      </c>
      <c r="C378" t="s">
        <v>3823</v>
      </c>
      <c r="D378" t="s">
        <v>71</v>
      </c>
      <c r="E378" s="30"/>
      <c r="F378" s="32">
        <v>1636</v>
      </c>
      <c r="G378" s="40">
        <v>0</v>
      </c>
      <c r="H378" s="22">
        <v>0</v>
      </c>
      <c r="I378" s="21">
        <v>-10</v>
      </c>
      <c r="J378" s="35">
        <f>Tabela13[[#This Row],[V.BRUTO 24]]*Tabela13[[#This Row],[% DESC.]]%</f>
        <v>-163.60000000000002</v>
      </c>
      <c r="K378" s="24">
        <f>Tabela13[[#This Row],[V.BRUTO 24]]+J378</f>
        <v>1472.4</v>
      </c>
      <c r="M378" s="79">
        <v>1789</v>
      </c>
      <c r="N378" s="80">
        <v>0</v>
      </c>
      <c r="O378" s="81">
        <v>0</v>
      </c>
      <c r="P378" s="71">
        <f>Tabela13[[#This Row],[V.BRUTO 25]]*Tabela13[[#This Row],[% DESC.25]]%</f>
        <v>-178.9</v>
      </c>
      <c r="Q378" s="56">
        <f>Tabela13[[#This Row],[V.BRUTO 25]]+P378</f>
        <v>1610.1</v>
      </c>
      <c r="R378" s="67">
        <f>Tabela13[[#This Row],[% DESC.]]+Tabela13[[#This Row],[% DIFER.]]</f>
        <v>-10</v>
      </c>
      <c r="S378" s="62">
        <f>(Tabela13[[#This Row],[V.LIQ. 25]]-Tabela13[[#This Row],[V.LIQ. 24]])/Tabela13[[#This Row],[V.LIQ. 24]]</f>
        <v>9.3520782396087895E-2</v>
      </c>
      <c r="T378" s="87">
        <f>Tabela13[[#This Row],[V.LIQ. 25]]-Tabela13[[#This Row],[V.LIQ. 24]]</f>
        <v>137.69999999999982</v>
      </c>
      <c r="U378" s="88">
        <v>0</v>
      </c>
      <c r="V378" s="60">
        <f>Tabela13[[#This Row],[V.DESC. 24]]-Tabela13[[#This Row],[V.DESC. 25]]</f>
        <v>15.299999999999983</v>
      </c>
      <c r="W378" s="20"/>
      <c r="X378" s="50"/>
      <c r="Y378" t="s">
        <v>4538</v>
      </c>
      <c r="Z378" s="49" t="s">
        <v>3589</v>
      </c>
      <c r="AA378" s="51" t="s">
        <v>3590</v>
      </c>
      <c r="AB378" s="49">
        <v>11993344337</v>
      </c>
      <c r="AC378" s="49" t="s">
        <v>3591</v>
      </c>
      <c r="AD378" s="1"/>
    </row>
    <row r="379" spans="1:30" x14ac:dyDescent="0.25">
      <c r="A379" s="30">
        <v>8267</v>
      </c>
      <c r="B379" t="s">
        <v>4495</v>
      </c>
      <c r="C379" t="s">
        <v>3823</v>
      </c>
      <c r="D379" t="s">
        <v>16</v>
      </c>
      <c r="E379" s="30"/>
      <c r="F379" s="32">
        <v>1636</v>
      </c>
      <c r="G379" s="40">
        <v>0</v>
      </c>
      <c r="H379" s="22">
        <v>0</v>
      </c>
      <c r="I379" s="21">
        <v>-9.9</v>
      </c>
      <c r="J379" s="35">
        <f>Tabela13[[#This Row],[V.BRUTO 24]]*Tabela13[[#This Row],[% DESC.]]%</f>
        <v>-161.964</v>
      </c>
      <c r="K379" s="24">
        <f>Tabela13[[#This Row],[V.BRUTO 24]]+J379</f>
        <v>1474.0360000000001</v>
      </c>
      <c r="M379" s="79">
        <v>1789</v>
      </c>
      <c r="N379" s="80">
        <v>0</v>
      </c>
      <c r="O379" s="81">
        <v>0</v>
      </c>
      <c r="P379" s="71">
        <f>Tabela13[[#This Row],[V.BRUTO 25]]*Tabela13[[#This Row],[% DESC.25]]%</f>
        <v>-177.11100000000002</v>
      </c>
      <c r="Q379" s="56">
        <f>Tabela13[[#This Row],[V.BRUTO 25]]+P379</f>
        <v>1611.8889999999999</v>
      </c>
      <c r="R379" s="67">
        <f>Tabela13[[#This Row],[% DESC.]]+Tabela13[[#This Row],[% DIFER.]]</f>
        <v>-9.9</v>
      </c>
      <c r="S379" s="62">
        <f>(Tabela13[[#This Row],[V.LIQ. 25]]-Tabela13[[#This Row],[V.LIQ. 24]])/Tabela13[[#This Row],[V.LIQ. 24]]</f>
        <v>9.3520782396087909E-2</v>
      </c>
      <c r="T379" s="87">
        <f>Tabela13[[#This Row],[V.LIQ. 25]]-Tabela13[[#This Row],[V.LIQ. 24]]</f>
        <v>137.85299999999984</v>
      </c>
      <c r="U379" s="88">
        <v>0</v>
      </c>
      <c r="V379" s="60">
        <f>Tabela13[[#This Row],[V.DESC. 24]]-Tabela13[[#This Row],[V.DESC. 25]]</f>
        <v>15.14700000000002</v>
      </c>
      <c r="W379" s="20"/>
      <c r="X379" s="50"/>
      <c r="Y379" t="s">
        <v>4539</v>
      </c>
      <c r="Z379" s="49" t="s">
        <v>5123</v>
      </c>
      <c r="AA379" s="51" t="s">
        <v>5124</v>
      </c>
      <c r="AB379" s="49">
        <v>11965134704</v>
      </c>
      <c r="AC379" s="49" t="s">
        <v>5125</v>
      </c>
      <c r="AD379" s="1"/>
    </row>
    <row r="380" spans="1:30" x14ac:dyDescent="0.25">
      <c r="A380" s="30">
        <v>7774</v>
      </c>
      <c r="B380" t="s">
        <v>3592</v>
      </c>
      <c r="C380" t="s">
        <v>3823</v>
      </c>
      <c r="D380" t="s">
        <v>71</v>
      </c>
      <c r="E380" s="30"/>
      <c r="F380" s="32">
        <v>1636</v>
      </c>
      <c r="G380" s="40">
        <v>0</v>
      </c>
      <c r="H380" s="22">
        <v>0</v>
      </c>
      <c r="I380" s="21">
        <v>-10</v>
      </c>
      <c r="J380" s="35">
        <f>Tabela13[[#This Row],[V.BRUTO 24]]*Tabela13[[#This Row],[% DESC.]]%</f>
        <v>-163.60000000000002</v>
      </c>
      <c r="K380" s="24">
        <f>Tabela13[[#This Row],[V.BRUTO 24]]+J380</f>
        <v>1472.4</v>
      </c>
      <c r="M380" s="79">
        <v>1789</v>
      </c>
      <c r="N380" s="80">
        <v>0</v>
      </c>
      <c r="O380" s="81">
        <v>0</v>
      </c>
      <c r="P380" s="71">
        <f>Tabela13[[#This Row],[V.BRUTO 25]]*Tabela13[[#This Row],[% DESC.25]]%</f>
        <v>-178.9</v>
      </c>
      <c r="Q380" s="56">
        <f>Tabela13[[#This Row],[V.BRUTO 25]]+P380</f>
        <v>1610.1</v>
      </c>
      <c r="R380" s="67">
        <f>Tabela13[[#This Row],[% DESC.]]+Tabela13[[#This Row],[% DIFER.]]</f>
        <v>-10</v>
      </c>
      <c r="S380" s="62">
        <f>(Tabela13[[#This Row],[V.LIQ. 25]]-Tabela13[[#This Row],[V.LIQ. 24]])/Tabela13[[#This Row],[V.LIQ. 24]]</f>
        <v>9.3520782396087895E-2</v>
      </c>
      <c r="T380" s="87">
        <f>Tabela13[[#This Row],[V.LIQ. 25]]-Tabela13[[#This Row],[V.LIQ. 24]]</f>
        <v>137.69999999999982</v>
      </c>
      <c r="U380" s="88">
        <v>0</v>
      </c>
      <c r="V380" s="60">
        <f>Tabela13[[#This Row],[V.DESC. 24]]-Tabela13[[#This Row],[V.DESC. 25]]</f>
        <v>15.299999999999983</v>
      </c>
      <c r="W380" s="20"/>
      <c r="X380" s="50"/>
      <c r="Y380" t="s">
        <v>4528</v>
      </c>
      <c r="Z380" s="49" t="s">
        <v>3593</v>
      </c>
      <c r="AA380" s="51" t="s">
        <v>3594</v>
      </c>
      <c r="AB380" s="49">
        <v>1199654836</v>
      </c>
      <c r="AC380" s="49" t="s">
        <v>3595</v>
      </c>
      <c r="AD380" s="1"/>
    </row>
    <row r="381" spans="1:30" x14ac:dyDescent="0.25">
      <c r="A381" s="30">
        <v>6234</v>
      </c>
      <c r="B381" t="s">
        <v>3596</v>
      </c>
      <c r="C381" t="s">
        <v>3823</v>
      </c>
      <c r="D381" t="s">
        <v>71</v>
      </c>
      <c r="E381" s="30"/>
      <c r="F381" s="32">
        <v>1636</v>
      </c>
      <c r="G381" s="40">
        <v>0</v>
      </c>
      <c r="H381" s="22">
        <v>0</v>
      </c>
      <c r="I381" s="21">
        <v>-9</v>
      </c>
      <c r="J381" s="35">
        <f>Tabela13[[#This Row],[V.BRUTO 24]]*Tabela13[[#This Row],[% DESC.]]%</f>
        <v>-147.23999999999998</v>
      </c>
      <c r="K381" s="24">
        <f>Tabela13[[#This Row],[V.BRUTO 24]]+J381</f>
        <v>1488.76</v>
      </c>
      <c r="M381" s="79">
        <v>1789</v>
      </c>
      <c r="N381" s="80">
        <v>0</v>
      </c>
      <c r="O381" s="81">
        <v>0</v>
      </c>
      <c r="P381" s="71">
        <f>Tabela13[[#This Row],[V.BRUTO 25]]*Tabela13[[#This Row],[% DESC.25]]%</f>
        <v>-161.01</v>
      </c>
      <c r="Q381" s="56">
        <f>Tabela13[[#This Row],[V.BRUTO 25]]+P381</f>
        <v>1627.99</v>
      </c>
      <c r="R381" s="67">
        <f>Tabela13[[#This Row],[% DESC.]]+Tabela13[[#This Row],[% DIFER.]]</f>
        <v>-9</v>
      </c>
      <c r="S381" s="62">
        <f>(Tabela13[[#This Row],[V.LIQ. 25]]-Tabela13[[#This Row],[V.LIQ. 24]])/Tabela13[[#This Row],[V.LIQ. 24]]</f>
        <v>9.3520782396088034E-2</v>
      </c>
      <c r="T381" s="87">
        <f>Tabela13[[#This Row],[V.LIQ. 25]]-Tabela13[[#This Row],[V.LIQ. 24]]</f>
        <v>139.23000000000002</v>
      </c>
      <c r="U381" s="88">
        <v>0</v>
      </c>
      <c r="V381" s="60">
        <f>Tabela13[[#This Row],[V.DESC. 24]]-Tabela13[[#This Row],[V.DESC. 25]]</f>
        <v>13.77000000000001</v>
      </c>
      <c r="W381" s="20"/>
      <c r="X381" s="50"/>
      <c r="Y381" t="s">
        <v>4532</v>
      </c>
      <c r="Z381" s="49" t="s">
        <v>3597</v>
      </c>
      <c r="AA381" s="51" t="s">
        <v>3598</v>
      </c>
      <c r="AB381" s="49">
        <v>11991689671</v>
      </c>
      <c r="AC381" s="49" t="s">
        <v>3599</v>
      </c>
      <c r="AD381" s="1"/>
    </row>
    <row r="382" spans="1:30" x14ac:dyDescent="0.25">
      <c r="A382" s="30">
        <v>7516</v>
      </c>
      <c r="B382" t="s">
        <v>3600</v>
      </c>
      <c r="C382" t="s">
        <v>3823</v>
      </c>
      <c r="D382" t="s">
        <v>71</v>
      </c>
      <c r="E382" s="30"/>
      <c r="F382" s="32">
        <v>1636</v>
      </c>
      <c r="G382" s="40">
        <v>0</v>
      </c>
      <c r="H382" s="22">
        <v>0</v>
      </c>
      <c r="I382" s="21">
        <v>-10</v>
      </c>
      <c r="J382" s="35">
        <f>Tabela13[[#This Row],[V.BRUTO 24]]*Tabela13[[#This Row],[% DESC.]]%</f>
        <v>-163.60000000000002</v>
      </c>
      <c r="K382" s="24">
        <f>Tabela13[[#This Row],[V.BRUTO 24]]+J382</f>
        <v>1472.4</v>
      </c>
      <c r="M382" s="79">
        <v>1789</v>
      </c>
      <c r="N382" s="80">
        <v>0</v>
      </c>
      <c r="O382" s="81">
        <v>0</v>
      </c>
      <c r="P382" s="71">
        <f>Tabela13[[#This Row],[V.BRUTO 25]]*Tabela13[[#This Row],[% DESC.25]]%</f>
        <v>-178.9</v>
      </c>
      <c r="Q382" s="56">
        <f>Tabela13[[#This Row],[V.BRUTO 25]]+P382</f>
        <v>1610.1</v>
      </c>
      <c r="R382" s="67">
        <f>Tabela13[[#This Row],[% DESC.]]+Tabela13[[#This Row],[% DIFER.]]</f>
        <v>-10</v>
      </c>
      <c r="S382" s="62">
        <f>(Tabela13[[#This Row],[V.LIQ. 25]]-Tabela13[[#This Row],[V.LIQ. 24]])/Tabela13[[#This Row],[V.LIQ. 24]]</f>
        <v>9.3520782396087895E-2</v>
      </c>
      <c r="T382" s="87">
        <f>Tabela13[[#This Row],[V.LIQ. 25]]-Tabela13[[#This Row],[V.LIQ. 24]]</f>
        <v>137.69999999999982</v>
      </c>
      <c r="U382" s="88">
        <v>0</v>
      </c>
      <c r="V382" s="60">
        <f>Tabela13[[#This Row],[V.DESC. 24]]-Tabela13[[#This Row],[V.DESC. 25]]</f>
        <v>15.299999999999983</v>
      </c>
      <c r="W382" s="20"/>
      <c r="X382" s="50"/>
      <c r="Y382" t="s">
        <v>4530</v>
      </c>
      <c r="Z382" s="49" t="s">
        <v>3601</v>
      </c>
      <c r="AA382" s="51" t="s">
        <v>3602</v>
      </c>
      <c r="AB382" s="49">
        <v>11994245350</v>
      </c>
      <c r="AC382" s="49" t="s">
        <v>3603</v>
      </c>
      <c r="AD382" s="1"/>
    </row>
    <row r="383" spans="1:30" x14ac:dyDescent="0.25">
      <c r="A383" s="30">
        <v>8039</v>
      </c>
      <c r="B383" t="s">
        <v>3745</v>
      </c>
      <c r="C383" t="s">
        <v>3823</v>
      </c>
      <c r="D383" t="s">
        <v>71</v>
      </c>
      <c r="E383" s="30"/>
      <c r="F383" s="32">
        <v>1636</v>
      </c>
      <c r="G383" s="40">
        <v>0</v>
      </c>
      <c r="H383" s="22">
        <v>0</v>
      </c>
      <c r="I383" s="21">
        <v>0</v>
      </c>
      <c r="J383" s="35">
        <f>Tabela13[[#This Row],[V.BRUTO 24]]*Tabela13[[#This Row],[% DESC.]]%</f>
        <v>0</v>
      </c>
      <c r="K383" s="24">
        <f>Tabela13[[#This Row],[V.BRUTO 24]]+J383</f>
        <v>1636</v>
      </c>
      <c r="M383" s="79">
        <v>1789</v>
      </c>
      <c r="N383" s="80">
        <v>0</v>
      </c>
      <c r="O383" s="81">
        <v>0</v>
      </c>
      <c r="P383" s="71">
        <f>Tabela13[[#This Row],[V.BRUTO 25]]*Tabela13[[#This Row],[% DESC.25]]%</f>
        <v>0</v>
      </c>
      <c r="Q383" s="56">
        <f>Tabela13[[#This Row],[V.BRUTO 25]]+P383</f>
        <v>1789</v>
      </c>
      <c r="R383" s="67">
        <f>Tabela13[[#This Row],[% DESC.]]+Tabela13[[#This Row],[% DIFER.]]</f>
        <v>0</v>
      </c>
      <c r="S383" s="62">
        <f>(Tabela13[[#This Row],[V.LIQ. 25]]-Tabela13[[#This Row],[V.LIQ. 24]])/Tabela13[[#This Row],[V.LIQ. 24]]</f>
        <v>9.352078239608802E-2</v>
      </c>
      <c r="T383" s="87">
        <f>Tabela13[[#This Row],[V.LIQ. 25]]-Tabela13[[#This Row],[V.LIQ. 24]]</f>
        <v>153</v>
      </c>
      <c r="U383" s="88">
        <v>0</v>
      </c>
      <c r="V383" s="60">
        <f>Tabela13[[#This Row],[V.DESC. 24]]-Tabela13[[#This Row],[V.DESC. 25]]</f>
        <v>0</v>
      </c>
      <c r="W383" s="20">
        <v>1636</v>
      </c>
      <c r="X383" s="54">
        <v>45505</v>
      </c>
      <c r="Y383" t="s">
        <v>4531</v>
      </c>
      <c r="Z383" s="49" t="s">
        <v>3746</v>
      </c>
      <c r="AA383" s="51" t="s">
        <v>3747</v>
      </c>
      <c r="AB383" s="49">
        <v>11991001936</v>
      </c>
      <c r="AC383" s="49" t="s">
        <v>3748</v>
      </c>
      <c r="AD383" s="1"/>
    </row>
    <row r="384" spans="1:30" x14ac:dyDescent="0.25">
      <c r="A384" s="30">
        <v>5336</v>
      </c>
      <c r="B384" t="s">
        <v>3608</v>
      </c>
      <c r="C384" t="s">
        <v>3823</v>
      </c>
      <c r="D384" t="s">
        <v>71</v>
      </c>
      <c r="E384" s="30"/>
      <c r="F384" s="32">
        <v>1636</v>
      </c>
      <c r="G384" s="40">
        <v>0</v>
      </c>
      <c r="H384" s="22">
        <v>0</v>
      </c>
      <c r="I384" s="21">
        <v>-10</v>
      </c>
      <c r="J384" s="35">
        <f>Tabela13[[#This Row],[V.BRUTO 24]]*Tabela13[[#This Row],[% DESC.]]%</f>
        <v>-163.60000000000002</v>
      </c>
      <c r="K384" s="24">
        <f>Tabela13[[#This Row],[V.BRUTO 24]]+J384</f>
        <v>1472.4</v>
      </c>
      <c r="M384" s="79">
        <v>1789</v>
      </c>
      <c r="N384" s="80">
        <v>0</v>
      </c>
      <c r="O384" s="81">
        <v>0</v>
      </c>
      <c r="P384" s="71">
        <f>Tabela13[[#This Row],[V.BRUTO 25]]*Tabela13[[#This Row],[% DESC.25]]%</f>
        <v>-178.9</v>
      </c>
      <c r="Q384" s="56">
        <f>Tabela13[[#This Row],[V.BRUTO 25]]+P384</f>
        <v>1610.1</v>
      </c>
      <c r="R384" s="67">
        <f>Tabela13[[#This Row],[% DESC.]]+Tabela13[[#This Row],[% DIFER.]]</f>
        <v>-10</v>
      </c>
      <c r="S384" s="62">
        <f>(Tabela13[[#This Row],[V.LIQ. 25]]-Tabela13[[#This Row],[V.LIQ. 24]])/Tabela13[[#This Row],[V.LIQ. 24]]</f>
        <v>9.3520782396087895E-2</v>
      </c>
      <c r="T384" s="87">
        <f>Tabela13[[#This Row],[V.LIQ. 25]]-Tabela13[[#This Row],[V.LIQ. 24]]</f>
        <v>137.69999999999982</v>
      </c>
      <c r="U384" s="88">
        <v>0</v>
      </c>
      <c r="V384" s="60">
        <f>Tabela13[[#This Row],[V.DESC. 24]]-Tabela13[[#This Row],[V.DESC. 25]]</f>
        <v>15.299999999999983</v>
      </c>
      <c r="W384" s="20"/>
      <c r="X384" s="50"/>
      <c r="Y384" t="s">
        <v>4532</v>
      </c>
      <c r="Z384" s="49" t="s">
        <v>3609</v>
      </c>
      <c r="AA384" s="51" t="s">
        <v>3610</v>
      </c>
      <c r="AB384" s="49">
        <v>11954015022</v>
      </c>
      <c r="AC384" s="49" t="s">
        <v>3611</v>
      </c>
      <c r="AD384" s="1"/>
    </row>
    <row r="385" spans="1:30" x14ac:dyDescent="0.25">
      <c r="A385" s="30">
        <v>6867</v>
      </c>
      <c r="B385" t="s">
        <v>3612</v>
      </c>
      <c r="C385" t="s">
        <v>3823</v>
      </c>
      <c r="D385" t="s">
        <v>71</v>
      </c>
      <c r="E385" s="30"/>
      <c r="F385" s="32">
        <v>1636</v>
      </c>
      <c r="G385" s="40">
        <v>0</v>
      </c>
      <c r="H385" s="22">
        <v>0</v>
      </c>
      <c r="I385" s="21">
        <v>0</v>
      </c>
      <c r="J385" s="35">
        <f>Tabela13[[#This Row],[V.BRUTO 24]]*Tabela13[[#This Row],[% DESC.]]%</f>
        <v>0</v>
      </c>
      <c r="K385" s="24">
        <f>Tabela13[[#This Row],[V.BRUTO 24]]+J385</f>
        <v>1636</v>
      </c>
      <c r="M385" s="79">
        <v>1789</v>
      </c>
      <c r="N385" s="80">
        <v>0</v>
      </c>
      <c r="O385" s="81">
        <v>0</v>
      </c>
      <c r="P385" s="71">
        <f>Tabela13[[#This Row],[V.BRUTO 25]]*Tabela13[[#This Row],[% DESC.25]]%</f>
        <v>0</v>
      </c>
      <c r="Q385" s="56">
        <f>Tabela13[[#This Row],[V.BRUTO 25]]+P385</f>
        <v>1789</v>
      </c>
      <c r="R385" s="67">
        <f>Tabela13[[#This Row],[% DESC.]]+Tabela13[[#This Row],[% DIFER.]]</f>
        <v>0</v>
      </c>
      <c r="S385" s="62">
        <f>(Tabela13[[#This Row],[V.LIQ. 25]]-Tabela13[[#This Row],[V.LIQ. 24]])/Tabela13[[#This Row],[V.LIQ. 24]]</f>
        <v>9.352078239608802E-2</v>
      </c>
      <c r="T385" s="87">
        <f>Tabela13[[#This Row],[V.LIQ. 25]]-Tabela13[[#This Row],[V.LIQ. 24]]</f>
        <v>153</v>
      </c>
      <c r="U385" s="88">
        <v>0</v>
      </c>
      <c r="V385" s="60">
        <f>Tabela13[[#This Row],[V.DESC. 24]]-Tabela13[[#This Row],[V.DESC. 25]]</f>
        <v>0</v>
      </c>
      <c r="W385" s="20"/>
      <c r="X385" s="50"/>
      <c r="Y385" t="s">
        <v>4528</v>
      </c>
      <c r="Z385" s="49" t="s">
        <v>1420</v>
      </c>
      <c r="AA385" s="51" t="s">
        <v>1421</v>
      </c>
      <c r="AB385" s="49">
        <v>11984750900</v>
      </c>
      <c r="AC385" s="49" t="s">
        <v>1422</v>
      </c>
      <c r="AD385" s="1"/>
    </row>
    <row r="386" spans="1:30" x14ac:dyDescent="0.25">
      <c r="A386" s="30">
        <v>5401</v>
      </c>
      <c r="B386" t="s">
        <v>4496</v>
      </c>
      <c r="C386" t="s">
        <v>3923</v>
      </c>
      <c r="D386" t="s">
        <v>71</v>
      </c>
      <c r="E386" s="30"/>
      <c r="F386" s="32">
        <v>1636</v>
      </c>
      <c r="G386" s="40">
        <v>0</v>
      </c>
      <c r="H386" s="22">
        <v>-100</v>
      </c>
      <c r="I386" s="21">
        <v>0</v>
      </c>
      <c r="J386" s="35">
        <f>Tabela13[[#This Row],[V.BRUTO 24]]*Tabela13[[#This Row],[% DESC.]]%</f>
        <v>0</v>
      </c>
      <c r="K386" s="24">
        <f>Tabela13[[#This Row],[V.BRUTO 24]]+J386</f>
        <v>1636</v>
      </c>
      <c r="M386" s="79">
        <v>1789</v>
      </c>
      <c r="N386" s="80">
        <v>0</v>
      </c>
      <c r="O386" s="81">
        <v>-100</v>
      </c>
      <c r="P386" s="71">
        <f>Tabela13[[#This Row],[V.BRUTO 25]]*Tabela13[[#This Row],[% DESC.25]]%</f>
        <v>0</v>
      </c>
      <c r="Q386" s="56">
        <f>Tabela13[[#This Row],[V.BRUTO 25]]+P386</f>
        <v>1789</v>
      </c>
      <c r="R386" s="67">
        <f>Tabela13[[#This Row],[% DESC.]]+Tabela13[[#This Row],[% DIFER.]]</f>
        <v>0</v>
      </c>
      <c r="S386" s="62">
        <f>(Tabela13[[#This Row],[V.LIQ. 25]]-Tabela13[[#This Row],[V.LIQ. 24]])/Tabela13[[#This Row],[V.LIQ. 24]]</f>
        <v>9.352078239608802E-2</v>
      </c>
      <c r="T386" s="87">
        <f>Tabela13[[#This Row],[V.LIQ. 25]]-Tabela13[[#This Row],[V.LIQ. 24]]</f>
        <v>153</v>
      </c>
      <c r="U386" s="88">
        <v>0</v>
      </c>
      <c r="V386" s="60">
        <f>Tabela13[[#This Row],[V.DESC. 24]]-Tabela13[[#This Row],[V.DESC. 25]]</f>
        <v>0</v>
      </c>
      <c r="W386" s="20"/>
      <c r="X386" s="50"/>
      <c r="Y386" t="s">
        <v>4529</v>
      </c>
      <c r="Z386" s="49" t="s">
        <v>976</v>
      </c>
      <c r="AA386" s="51" t="s">
        <v>977</v>
      </c>
      <c r="AB386" s="49">
        <v>11955700803</v>
      </c>
      <c r="AC386" s="49" t="s">
        <v>978</v>
      </c>
      <c r="AD386" s="1"/>
    </row>
    <row r="387" spans="1:30" x14ac:dyDescent="0.25">
      <c r="A387" s="30">
        <v>5425</v>
      </c>
      <c r="B387" t="s">
        <v>3616</v>
      </c>
      <c r="C387" t="s">
        <v>3923</v>
      </c>
      <c r="D387" t="s">
        <v>71</v>
      </c>
      <c r="E387" s="30"/>
      <c r="F387" s="32">
        <v>1636</v>
      </c>
      <c r="G387" s="40">
        <v>-100</v>
      </c>
      <c r="H387" s="22">
        <v>0</v>
      </c>
      <c r="I387" s="21">
        <v>0</v>
      </c>
      <c r="J387" s="35">
        <f>Tabela13[[#This Row],[V.BRUTO 24]]*Tabela13[[#This Row],[% DESC.]]%</f>
        <v>0</v>
      </c>
      <c r="K387" s="24">
        <f>Tabela13[[#This Row],[V.BRUTO 24]]+J387</f>
        <v>1636</v>
      </c>
      <c r="M387" s="79">
        <v>1789</v>
      </c>
      <c r="N387" s="80">
        <v>-100</v>
      </c>
      <c r="O387" s="81">
        <v>0</v>
      </c>
      <c r="P387" s="71">
        <f>Tabela13[[#This Row],[V.BRUTO 25]]*Tabela13[[#This Row],[% DESC.25]]%</f>
        <v>0</v>
      </c>
      <c r="Q387" s="56">
        <f>Tabela13[[#This Row],[V.BRUTO 25]]+P387</f>
        <v>1789</v>
      </c>
      <c r="R387" s="67">
        <f>Tabela13[[#This Row],[% DESC.]]+Tabela13[[#This Row],[% DIFER.]]</f>
        <v>0</v>
      </c>
      <c r="S387" s="62">
        <f>(Tabela13[[#This Row],[V.LIQ. 25]]-Tabela13[[#This Row],[V.LIQ. 24]])/Tabela13[[#This Row],[V.LIQ. 24]]</f>
        <v>9.352078239608802E-2</v>
      </c>
      <c r="T387" s="87">
        <f>Tabela13[[#This Row],[V.LIQ. 25]]-Tabela13[[#This Row],[V.LIQ. 24]]</f>
        <v>153</v>
      </c>
      <c r="U387" s="88">
        <v>0</v>
      </c>
      <c r="V387" s="60">
        <f>Tabela13[[#This Row],[V.DESC. 24]]-Tabela13[[#This Row],[V.DESC. 25]]</f>
        <v>0</v>
      </c>
      <c r="W387" s="20"/>
      <c r="X387" s="50"/>
      <c r="Y387" t="s">
        <v>4529</v>
      </c>
      <c r="Z387" s="49" t="s">
        <v>3617</v>
      </c>
      <c r="AA387" s="51" t="s">
        <v>3618</v>
      </c>
      <c r="AB387" s="49">
        <v>11960794144</v>
      </c>
      <c r="AC387" s="49" t="s">
        <v>3619</v>
      </c>
      <c r="AD387" s="1"/>
    </row>
    <row r="388" spans="1:30" x14ac:dyDescent="0.25">
      <c r="A388" s="30">
        <v>4173</v>
      </c>
      <c r="B388" t="s">
        <v>3624</v>
      </c>
      <c r="C388" t="s">
        <v>3923</v>
      </c>
      <c r="D388" t="s">
        <v>71</v>
      </c>
      <c r="E388" s="30"/>
      <c r="F388" s="32">
        <v>1636</v>
      </c>
      <c r="G388" s="40">
        <v>-100</v>
      </c>
      <c r="H388" s="22">
        <v>0</v>
      </c>
      <c r="I388" s="21">
        <v>0</v>
      </c>
      <c r="J388" s="35">
        <f>Tabela13[[#This Row],[V.BRUTO 24]]*Tabela13[[#This Row],[% DESC.]]%</f>
        <v>0</v>
      </c>
      <c r="K388" s="24">
        <f>Tabela13[[#This Row],[V.BRUTO 24]]+J388</f>
        <v>1636</v>
      </c>
      <c r="M388" s="79">
        <v>1789</v>
      </c>
      <c r="N388" s="80">
        <v>-100</v>
      </c>
      <c r="O388" s="81">
        <v>0</v>
      </c>
      <c r="P388" s="71">
        <f>Tabela13[[#This Row],[V.BRUTO 25]]*Tabela13[[#This Row],[% DESC.25]]%</f>
        <v>0</v>
      </c>
      <c r="Q388" s="56">
        <f>Tabela13[[#This Row],[V.BRUTO 25]]+P388</f>
        <v>1789</v>
      </c>
      <c r="R388" s="67">
        <f>Tabela13[[#This Row],[% DESC.]]+Tabela13[[#This Row],[% DIFER.]]</f>
        <v>0</v>
      </c>
      <c r="S388" s="62">
        <f>(Tabela13[[#This Row],[V.LIQ. 25]]-Tabela13[[#This Row],[V.LIQ. 24]])/Tabela13[[#This Row],[V.LIQ. 24]]</f>
        <v>9.352078239608802E-2</v>
      </c>
      <c r="T388" s="87">
        <f>Tabela13[[#This Row],[V.LIQ. 25]]-Tabela13[[#This Row],[V.LIQ. 24]]</f>
        <v>153</v>
      </c>
      <c r="U388" s="88">
        <v>0</v>
      </c>
      <c r="V388" s="60">
        <f>Tabela13[[#This Row],[V.DESC. 24]]-Tabela13[[#This Row],[V.DESC. 25]]</f>
        <v>0</v>
      </c>
      <c r="W388" s="20"/>
      <c r="X388" s="50"/>
      <c r="Y388" t="s">
        <v>4529</v>
      </c>
      <c r="Z388" s="49" t="s">
        <v>1005</v>
      </c>
      <c r="AA388" s="51" t="s">
        <v>1006</v>
      </c>
      <c r="AB388" s="49">
        <v>11946598728</v>
      </c>
      <c r="AC388" s="49" t="s">
        <v>1007</v>
      </c>
      <c r="AD388" s="1"/>
    </row>
    <row r="389" spans="1:30" x14ac:dyDescent="0.25">
      <c r="A389" s="30">
        <v>6264</v>
      </c>
      <c r="B389" t="s">
        <v>3625</v>
      </c>
      <c r="C389" t="s">
        <v>3923</v>
      </c>
      <c r="D389" t="s">
        <v>71</v>
      </c>
      <c r="E389" s="30"/>
      <c r="F389" s="32">
        <v>1636</v>
      </c>
      <c r="G389" s="40">
        <v>-100</v>
      </c>
      <c r="H389" s="22">
        <v>0</v>
      </c>
      <c r="I389" s="21">
        <v>0</v>
      </c>
      <c r="J389" s="35">
        <f>Tabela13[[#This Row],[V.BRUTO 24]]*Tabela13[[#This Row],[% DESC.]]%</f>
        <v>0</v>
      </c>
      <c r="K389" s="24">
        <f>Tabela13[[#This Row],[V.BRUTO 24]]+J389</f>
        <v>1636</v>
      </c>
      <c r="M389" s="79">
        <v>1789</v>
      </c>
      <c r="N389" s="80">
        <v>-100</v>
      </c>
      <c r="O389" s="81">
        <v>0</v>
      </c>
      <c r="P389" s="71">
        <f>Tabela13[[#This Row],[V.BRUTO 25]]*Tabela13[[#This Row],[% DESC.25]]%</f>
        <v>0</v>
      </c>
      <c r="Q389" s="56">
        <f>Tabela13[[#This Row],[V.BRUTO 25]]+P389</f>
        <v>1789</v>
      </c>
      <c r="R389" s="67">
        <f>Tabela13[[#This Row],[% DESC.]]+Tabela13[[#This Row],[% DIFER.]]</f>
        <v>0</v>
      </c>
      <c r="S389" s="62">
        <f>(Tabela13[[#This Row],[V.LIQ. 25]]-Tabela13[[#This Row],[V.LIQ. 24]])/Tabela13[[#This Row],[V.LIQ. 24]]</f>
        <v>9.352078239608802E-2</v>
      </c>
      <c r="T389" s="87">
        <f>Tabela13[[#This Row],[V.LIQ. 25]]-Tabela13[[#This Row],[V.LIQ. 24]]</f>
        <v>153</v>
      </c>
      <c r="U389" s="88">
        <v>0</v>
      </c>
      <c r="V389" s="60">
        <f>Tabela13[[#This Row],[V.DESC. 24]]-Tabela13[[#This Row],[V.DESC. 25]]</f>
        <v>0</v>
      </c>
      <c r="W389" s="20"/>
      <c r="X389" s="50"/>
      <c r="Y389" t="s">
        <v>4529</v>
      </c>
      <c r="Z389" s="49" t="s">
        <v>3626</v>
      </c>
      <c r="AA389" s="51" t="s">
        <v>3627</v>
      </c>
      <c r="AB389" s="49">
        <v>11965203590</v>
      </c>
      <c r="AC389" s="49" t="s">
        <v>3628</v>
      </c>
      <c r="AD389" s="1"/>
    </row>
    <row r="390" spans="1:30" x14ac:dyDescent="0.25">
      <c r="A390" s="30">
        <v>6571</v>
      </c>
      <c r="B390" t="s">
        <v>3633</v>
      </c>
      <c r="C390" t="s">
        <v>3923</v>
      </c>
      <c r="D390" t="s">
        <v>71</v>
      </c>
      <c r="E390" s="30"/>
      <c r="F390" s="32">
        <v>1636</v>
      </c>
      <c r="G390" s="40">
        <v>-100</v>
      </c>
      <c r="H390" s="22">
        <v>0</v>
      </c>
      <c r="I390" s="21">
        <v>0</v>
      </c>
      <c r="J390" s="35">
        <f>Tabela13[[#This Row],[V.BRUTO 24]]*Tabela13[[#This Row],[% DESC.]]%</f>
        <v>0</v>
      </c>
      <c r="K390" s="24">
        <f>Tabela13[[#This Row],[V.BRUTO 24]]+J390</f>
        <v>1636</v>
      </c>
      <c r="M390" s="79">
        <v>1789</v>
      </c>
      <c r="N390" s="80">
        <v>-100</v>
      </c>
      <c r="O390" s="81">
        <v>0</v>
      </c>
      <c r="P390" s="71">
        <f>Tabela13[[#This Row],[V.BRUTO 25]]*Tabela13[[#This Row],[% DESC.25]]%</f>
        <v>0</v>
      </c>
      <c r="Q390" s="56">
        <f>Tabela13[[#This Row],[V.BRUTO 25]]+P390</f>
        <v>1789</v>
      </c>
      <c r="R390" s="67">
        <f>Tabela13[[#This Row],[% DESC.]]+Tabela13[[#This Row],[% DIFER.]]</f>
        <v>0</v>
      </c>
      <c r="S390" s="62">
        <f>(Tabela13[[#This Row],[V.LIQ. 25]]-Tabela13[[#This Row],[V.LIQ. 24]])/Tabela13[[#This Row],[V.LIQ. 24]]</f>
        <v>9.352078239608802E-2</v>
      </c>
      <c r="T390" s="87">
        <f>Tabela13[[#This Row],[V.LIQ. 25]]-Tabela13[[#This Row],[V.LIQ. 24]]</f>
        <v>153</v>
      </c>
      <c r="U390" s="88">
        <v>0</v>
      </c>
      <c r="V390" s="60">
        <f>Tabela13[[#This Row],[V.DESC. 24]]-Tabela13[[#This Row],[V.DESC. 25]]</f>
        <v>0</v>
      </c>
      <c r="W390" s="20"/>
      <c r="X390" s="50"/>
      <c r="Y390" t="s">
        <v>4529</v>
      </c>
      <c r="Z390" s="49" t="s">
        <v>3634</v>
      </c>
      <c r="AA390" s="51" t="s">
        <v>3635</v>
      </c>
      <c r="AB390" s="49">
        <v>11985600992</v>
      </c>
      <c r="AC390" s="49" t="s">
        <v>3636</v>
      </c>
      <c r="AD390" s="1"/>
    </row>
    <row r="391" spans="1:30" x14ac:dyDescent="0.25">
      <c r="A391" s="30">
        <v>5446</v>
      </c>
      <c r="B391" t="s">
        <v>3637</v>
      </c>
      <c r="C391" t="s">
        <v>3923</v>
      </c>
      <c r="D391" t="s">
        <v>71</v>
      </c>
      <c r="E391" s="30"/>
      <c r="F391" s="32">
        <v>1636</v>
      </c>
      <c r="G391" s="40">
        <v>-100</v>
      </c>
      <c r="H391" s="22">
        <v>0</v>
      </c>
      <c r="I391" s="21">
        <v>0</v>
      </c>
      <c r="J391" s="35">
        <f>Tabela13[[#This Row],[V.BRUTO 24]]*Tabela13[[#This Row],[% DESC.]]%</f>
        <v>0</v>
      </c>
      <c r="K391" s="24">
        <f>Tabela13[[#This Row],[V.BRUTO 24]]+J391</f>
        <v>1636</v>
      </c>
      <c r="M391" s="79">
        <v>1789</v>
      </c>
      <c r="N391" s="80">
        <v>-100</v>
      </c>
      <c r="O391" s="81">
        <v>0</v>
      </c>
      <c r="P391" s="71">
        <f>Tabela13[[#This Row],[V.BRUTO 25]]*Tabela13[[#This Row],[% DESC.25]]%</f>
        <v>0</v>
      </c>
      <c r="Q391" s="56">
        <f>Tabela13[[#This Row],[V.BRUTO 25]]+P391</f>
        <v>1789</v>
      </c>
      <c r="R391" s="67">
        <f>Tabela13[[#This Row],[% DESC.]]+Tabela13[[#This Row],[% DIFER.]]</f>
        <v>0</v>
      </c>
      <c r="S391" s="62">
        <f>(Tabela13[[#This Row],[V.LIQ. 25]]-Tabela13[[#This Row],[V.LIQ. 24]])/Tabela13[[#This Row],[V.LIQ. 24]]</f>
        <v>9.352078239608802E-2</v>
      </c>
      <c r="T391" s="87">
        <f>Tabela13[[#This Row],[V.LIQ. 25]]-Tabela13[[#This Row],[V.LIQ. 24]]</f>
        <v>153</v>
      </c>
      <c r="U391" s="88">
        <v>0</v>
      </c>
      <c r="V391" s="60">
        <f>Tabela13[[#This Row],[V.DESC. 24]]-Tabela13[[#This Row],[V.DESC. 25]]</f>
        <v>0</v>
      </c>
      <c r="W391" s="20"/>
      <c r="X391" s="50"/>
      <c r="Y391" t="s">
        <v>4529</v>
      </c>
      <c r="Z391" s="49" t="s">
        <v>3638</v>
      </c>
      <c r="AA391" s="51" t="s">
        <v>3639</v>
      </c>
      <c r="AB391" s="49">
        <v>11984695683</v>
      </c>
      <c r="AC391" s="49" t="s">
        <v>3640</v>
      </c>
      <c r="AD391" s="1"/>
    </row>
    <row r="392" spans="1:30" x14ac:dyDescent="0.25">
      <c r="A392" s="30">
        <v>6122</v>
      </c>
      <c r="B392" t="s">
        <v>3676</v>
      </c>
      <c r="C392" t="s">
        <v>3923</v>
      </c>
      <c r="D392" t="s">
        <v>71</v>
      </c>
      <c r="E392" s="30"/>
      <c r="F392" s="32">
        <v>1636</v>
      </c>
      <c r="G392" s="40">
        <v>-100</v>
      </c>
      <c r="H392" s="22">
        <v>0</v>
      </c>
      <c r="I392" s="21">
        <v>0</v>
      </c>
      <c r="J392" s="35">
        <f>Tabela13[[#This Row],[V.BRUTO 24]]*Tabela13[[#This Row],[% DESC.]]%</f>
        <v>0</v>
      </c>
      <c r="K392" s="24">
        <f>Tabela13[[#This Row],[V.BRUTO 24]]+J392</f>
        <v>1636</v>
      </c>
      <c r="M392" s="79">
        <v>1789</v>
      </c>
      <c r="N392" s="80">
        <v>-100</v>
      </c>
      <c r="O392" s="81">
        <v>0</v>
      </c>
      <c r="P392" s="71">
        <f>Tabela13[[#This Row],[V.BRUTO 25]]*Tabela13[[#This Row],[% DESC.25]]%</f>
        <v>0</v>
      </c>
      <c r="Q392" s="56">
        <f>Tabela13[[#This Row],[V.BRUTO 25]]+P392</f>
        <v>1789</v>
      </c>
      <c r="R392" s="67">
        <f>Tabela13[[#This Row],[% DESC.]]+Tabela13[[#This Row],[% DIFER.]]</f>
        <v>0</v>
      </c>
      <c r="S392" s="62">
        <f>(Tabela13[[#This Row],[V.LIQ. 25]]-Tabela13[[#This Row],[V.LIQ. 24]])/Tabela13[[#This Row],[V.LIQ. 24]]</f>
        <v>9.352078239608802E-2</v>
      </c>
      <c r="T392" s="87">
        <f>Tabela13[[#This Row],[V.LIQ. 25]]-Tabela13[[#This Row],[V.LIQ. 24]]</f>
        <v>153</v>
      </c>
      <c r="U392" s="88">
        <v>0</v>
      </c>
      <c r="V392" s="60">
        <f>Tabela13[[#This Row],[V.DESC. 24]]-Tabela13[[#This Row],[V.DESC. 25]]</f>
        <v>0</v>
      </c>
      <c r="W392" s="20"/>
      <c r="X392" s="50"/>
      <c r="Y392" t="s">
        <v>4529</v>
      </c>
      <c r="Z392" s="49" t="s">
        <v>3677</v>
      </c>
      <c r="AA392" s="51" t="s">
        <v>3678</v>
      </c>
      <c r="AB392" s="49">
        <v>11941193964</v>
      </c>
      <c r="AC392" s="49" t="s">
        <v>3679</v>
      </c>
      <c r="AD392" s="1"/>
    </row>
    <row r="393" spans="1:30" x14ac:dyDescent="0.25">
      <c r="A393" s="30">
        <v>7771</v>
      </c>
      <c r="B393" t="s">
        <v>3680</v>
      </c>
      <c r="C393" t="s">
        <v>3923</v>
      </c>
      <c r="D393" t="s">
        <v>71</v>
      </c>
      <c r="E393" s="30"/>
      <c r="F393" s="32">
        <v>1636</v>
      </c>
      <c r="G393" s="40">
        <v>0</v>
      </c>
      <c r="H393" s="22">
        <v>-100</v>
      </c>
      <c r="I393" s="21">
        <v>0</v>
      </c>
      <c r="J393" s="35">
        <f>Tabela13[[#This Row],[V.BRUTO 24]]*Tabela13[[#This Row],[% DESC.]]%</f>
        <v>0</v>
      </c>
      <c r="K393" s="24">
        <f>Tabela13[[#This Row],[V.BRUTO 24]]+J393</f>
        <v>1636</v>
      </c>
      <c r="M393" s="79">
        <v>1789</v>
      </c>
      <c r="N393" s="80">
        <v>0</v>
      </c>
      <c r="O393" s="81">
        <v>-100</v>
      </c>
      <c r="P393" s="71">
        <f>Tabela13[[#This Row],[V.BRUTO 25]]*Tabela13[[#This Row],[% DESC.25]]%</f>
        <v>0</v>
      </c>
      <c r="Q393" s="56">
        <f>Tabela13[[#This Row],[V.BRUTO 25]]+P393</f>
        <v>1789</v>
      </c>
      <c r="R393" s="67">
        <f>Tabela13[[#This Row],[% DESC.]]+Tabela13[[#This Row],[% DIFER.]]</f>
        <v>0</v>
      </c>
      <c r="S393" s="62">
        <f>(Tabela13[[#This Row],[V.LIQ. 25]]-Tabela13[[#This Row],[V.LIQ. 24]])/Tabela13[[#This Row],[V.LIQ. 24]]</f>
        <v>9.352078239608802E-2</v>
      </c>
      <c r="T393" s="87">
        <f>Tabela13[[#This Row],[V.LIQ. 25]]-Tabela13[[#This Row],[V.LIQ. 24]]</f>
        <v>153</v>
      </c>
      <c r="U393" s="88">
        <v>0</v>
      </c>
      <c r="V393" s="60">
        <f>Tabela13[[#This Row],[V.DESC. 24]]-Tabela13[[#This Row],[V.DESC. 25]]</f>
        <v>0</v>
      </c>
      <c r="W393" s="20"/>
      <c r="X393" s="50"/>
      <c r="Y393" t="s">
        <v>4529</v>
      </c>
      <c r="Z393" s="49" t="s">
        <v>712</v>
      </c>
      <c r="AA393" s="51" t="s">
        <v>713</v>
      </c>
      <c r="AB393" s="49">
        <v>11984614186</v>
      </c>
      <c r="AC393" s="49" t="s">
        <v>714</v>
      </c>
      <c r="AD393" s="1"/>
    </row>
    <row r="394" spans="1:30" x14ac:dyDescent="0.25">
      <c r="A394" s="30">
        <v>6885</v>
      </c>
      <c r="B394" t="s">
        <v>3681</v>
      </c>
      <c r="C394" t="s">
        <v>3923</v>
      </c>
      <c r="D394" t="s">
        <v>71</v>
      </c>
      <c r="E394" s="30"/>
      <c r="F394" s="32">
        <v>1636</v>
      </c>
      <c r="G394" s="40">
        <v>0</v>
      </c>
      <c r="H394" s="22">
        <v>-100</v>
      </c>
      <c r="I394" s="21">
        <v>0</v>
      </c>
      <c r="J394" s="35">
        <f>Tabela13[[#This Row],[V.BRUTO 24]]*Tabela13[[#This Row],[% DESC.]]%</f>
        <v>0</v>
      </c>
      <c r="K394" s="24">
        <f>Tabela13[[#This Row],[V.BRUTO 24]]+J394</f>
        <v>1636</v>
      </c>
      <c r="M394" s="79">
        <v>1789</v>
      </c>
      <c r="N394" s="80">
        <v>0</v>
      </c>
      <c r="O394" s="81">
        <v>-100</v>
      </c>
      <c r="P394" s="71">
        <f>Tabela13[[#This Row],[V.BRUTO 25]]*Tabela13[[#This Row],[% DESC.25]]%</f>
        <v>0</v>
      </c>
      <c r="Q394" s="56">
        <f>Tabela13[[#This Row],[V.BRUTO 25]]+P394</f>
        <v>1789</v>
      </c>
      <c r="R394" s="67">
        <f>Tabela13[[#This Row],[% DESC.]]+Tabela13[[#This Row],[% DIFER.]]</f>
        <v>0</v>
      </c>
      <c r="S394" s="62">
        <f>(Tabela13[[#This Row],[V.LIQ. 25]]-Tabela13[[#This Row],[V.LIQ. 24]])/Tabela13[[#This Row],[V.LIQ. 24]]</f>
        <v>9.352078239608802E-2</v>
      </c>
      <c r="T394" s="87">
        <f>Tabela13[[#This Row],[V.LIQ. 25]]-Tabela13[[#This Row],[V.LIQ. 24]]</f>
        <v>153</v>
      </c>
      <c r="U394" s="88">
        <v>0</v>
      </c>
      <c r="V394" s="60">
        <f>Tabela13[[#This Row],[V.DESC. 24]]-Tabela13[[#This Row],[V.DESC. 25]]</f>
        <v>0</v>
      </c>
      <c r="W394" s="20"/>
      <c r="X394" s="50"/>
      <c r="Y394" t="s">
        <v>4529</v>
      </c>
      <c r="Z394" s="49" t="s">
        <v>302</v>
      </c>
      <c r="AA394" s="51" t="s">
        <v>303</v>
      </c>
      <c r="AB394" s="49">
        <v>11966153689</v>
      </c>
      <c r="AC394" s="49" t="s">
        <v>304</v>
      </c>
      <c r="AD394" s="1"/>
    </row>
    <row r="395" spans="1:30" x14ac:dyDescent="0.25">
      <c r="A395" s="30">
        <v>6965</v>
      </c>
      <c r="B395" t="s">
        <v>4501</v>
      </c>
      <c r="C395" t="s">
        <v>3923</v>
      </c>
      <c r="D395" t="s">
        <v>16</v>
      </c>
      <c r="E395" s="30"/>
      <c r="F395" s="32">
        <v>1636</v>
      </c>
      <c r="G395" s="40">
        <v>-100</v>
      </c>
      <c r="H395" s="22">
        <v>0</v>
      </c>
      <c r="I395" s="21">
        <v>0</v>
      </c>
      <c r="J395" s="35">
        <f>Tabela13[[#This Row],[V.BRUTO 24]]*Tabela13[[#This Row],[% DESC.]]%</f>
        <v>0</v>
      </c>
      <c r="K395" s="24">
        <f>Tabela13[[#This Row],[V.BRUTO 24]]+J395</f>
        <v>1636</v>
      </c>
      <c r="M395" s="79">
        <v>1789</v>
      </c>
      <c r="N395" s="80">
        <v>-100</v>
      </c>
      <c r="O395" s="81">
        <v>0</v>
      </c>
      <c r="P395" s="71">
        <f>Tabela13[[#This Row],[V.BRUTO 25]]*Tabela13[[#This Row],[% DESC.25]]%</f>
        <v>0</v>
      </c>
      <c r="Q395" s="56">
        <f>Tabela13[[#This Row],[V.BRUTO 25]]+P395</f>
        <v>1789</v>
      </c>
      <c r="R395" s="67">
        <f>Tabela13[[#This Row],[% DESC.]]+Tabela13[[#This Row],[% DIFER.]]</f>
        <v>0</v>
      </c>
      <c r="S395" s="62">
        <f>(Tabela13[[#This Row],[V.LIQ. 25]]-Tabela13[[#This Row],[V.LIQ. 24]])/Tabela13[[#This Row],[V.LIQ. 24]]</f>
        <v>9.352078239608802E-2</v>
      </c>
      <c r="T395" s="87">
        <f>Tabela13[[#This Row],[V.LIQ. 25]]-Tabela13[[#This Row],[V.LIQ. 24]]</f>
        <v>153</v>
      </c>
      <c r="U395" s="88">
        <v>0</v>
      </c>
      <c r="V395" s="60">
        <f>Tabela13[[#This Row],[V.DESC. 24]]-Tabela13[[#This Row],[V.DESC. 25]]</f>
        <v>0</v>
      </c>
      <c r="W395" s="20"/>
      <c r="X395" s="50"/>
      <c r="Y395" t="s">
        <v>4529</v>
      </c>
      <c r="Z395" s="49" t="s">
        <v>5570</v>
      </c>
      <c r="AA395" s="51" t="s">
        <v>5571</v>
      </c>
      <c r="AB395" s="49">
        <v>11911116791</v>
      </c>
      <c r="AC395" s="49" t="s">
        <v>5572</v>
      </c>
      <c r="AD395" s="1"/>
    </row>
    <row r="396" spans="1:30" x14ac:dyDescent="0.25">
      <c r="A396" s="30">
        <v>8042</v>
      </c>
      <c r="B396" t="s">
        <v>3614</v>
      </c>
      <c r="C396" t="s">
        <v>3923</v>
      </c>
      <c r="D396" t="s">
        <v>71</v>
      </c>
      <c r="E396" s="30"/>
      <c r="F396" s="32">
        <v>1636</v>
      </c>
      <c r="G396" s="40">
        <v>-100</v>
      </c>
      <c r="H396" s="22">
        <v>0</v>
      </c>
      <c r="I396" s="21">
        <v>0</v>
      </c>
      <c r="J396" s="35">
        <f>Tabela13[[#This Row],[V.BRUTO 24]]*Tabela13[[#This Row],[% DESC.]]%</f>
        <v>0</v>
      </c>
      <c r="K396" s="24">
        <f>Tabela13[[#This Row],[V.BRUTO 24]]+J396</f>
        <v>1636</v>
      </c>
      <c r="M396" s="79">
        <v>1789</v>
      </c>
      <c r="N396" s="80">
        <v>-100</v>
      </c>
      <c r="O396" s="81">
        <v>0</v>
      </c>
      <c r="P396" s="71">
        <f>Tabela13[[#This Row],[V.BRUTO 25]]*Tabela13[[#This Row],[% DESC.25]]%</f>
        <v>0</v>
      </c>
      <c r="Q396" s="56">
        <f>Tabela13[[#This Row],[V.BRUTO 25]]+P396</f>
        <v>1789</v>
      </c>
      <c r="R396" s="67">
        <f>Tabela13[[#This Row],[% DESC.]]+Tabela13[[#This Row],[% DIFER.]]</f>
        <v>0</v>
      </c>
      <c r="S396" s="62">
        <f>(Tabela13[[#This Row],[V.LIQ. 25]]-Tabela13[[#This Row],[V.LIQ. 24]])/Tabela13[[#This Row],[V.LIQ. 24]]</f>
        <v>9.352078239608802E-2</v>
      </c>
      <c r="T396" s="87">
        <f>Tabela13[[#This Row],[V.LIQ. 25]]-Tabela13[[#This Row],[V.LIQ. 24]]</f>
        <v>153</v>
      </c>
      <c r="U396" s="88">
        <v>0</v>
      </c>
      <c r="V396" s="60">
        <f>Tabela13[[#This Row],[V.DESC. 24]]-Tabela13[[#This Row],[V.DESC. 25]]</f>
        <v>0</v>
      </c>
      <c r="W396" s="20"/>
      <c r="X396" s="50"/>
      <c r="Y396" t="s">
        <v>4528</v>
      </c>
      <c r="Z396" s="49" t="s">
        <v>3155</v>
      </c>
      <c r="AA396" s="51" t="s">
        <v>3156</v>
      </c>
      <c r="AB396" s="49">
        <v>11984653518</v>
      </c>
      <c r="AC396" s="49" t="s">
        <v>3157</v>
      </c>
      <c r="AD396" s="1"/>
    </row>
    <row r="397" spans="1:30" x14ac:dyDescent="0.25">
      <c r="A397" s="30">
        <v>6324</v>
      </c>
      <c r="B397" t="s">
        <v>3615</v>
      </c>
      <c r="C397" t="s">
        <v>3923</v>
      </c>
      <c r="D397" t="s">
        <v>71</v>
      </c>
      <c r="E397" s="30"/>
      <c r="F397" s="32">
        <v>1636</v>
      </c>
      <c r="G397" s="40">
        <v>0</v>
      </c>
      <c r="H397" s="22">
        <v>0</v>
      </c>
      <c r="I397" s="21">
        <v>-10</v>
      </c>
      <c r="J397" s="35">
        <f>Tabela13[[#This Row],[V.BRUTO 24]]*Tabela13[[#This Row],[% DESC.]]%</f>
        <v>-163.60000000000002</v>
      </c>
      <c r="K397" s="24">
        <f>Tabela13[[#This Row],[V.BRUTO 24]]+J397</f>
        <v>1472.4</v>
      </c>
      <c r="M397" s="79">
        <v>1789</v>
      </c>
      <c r="N397" s="80">
        <v>0</v>
      </c>
      <c r="O397" s="81">
        <v>0</v>
      </c>
      <c r="P397" s="71">
        <f>Tabela13[[#This Row],[V.BRUTO 25]]*Tabela13[[#This Row],[% DESC.25]]%</f>
        <v>-178.9</v>
      </c>
      <c r="Q397" s="56">
        <f>Tabela13[[#This Row],[V.BRUTO 25]]+P397</f>
        <v>1610.1</v>
      </c>
      <c r="R397" s="67">
        <f>Tabela13[[#This Row],[% DESC.]]+Tabela13[[#This Row],[% DIFER.]]</f>
        <v>-10</v>
      </c>
      <c r="S397" s="62">
        <f>(Tabela13[[#This Row],[V.LIQ. 25]]-Tabela13[[#This Row],[V.LIQ. 24]])/Tabela13[[#This Row],[V.LIQ. 24]]</f>
        <v>9.3520782396087895E-2</v>
      </c>
      <c r="T397" s="87">
        <f>Tabela13[[#This Row],[V.LIQ. 25]]-Tabela13[[#This Row],[V.LIQ. 24]]</f>
        <v>137.69999999999982</v>
      </c>
      <c r="U397" s="88">
        <v>0</v>
      </c>
      <c r="V397" s="60">
        <f>Tabela13[[#This Row],[V.DESC. 24]]-Tabela13[[#This Row],[V.DESC. 25]]</f>
        <v>15.299999999999983</v>
      </c>
      <c r="W397" s="20"/>
      <c r="X397" s="50"/>
      <c r="Y397" t="s">
        <v>4531</v>
      </c>
      <c r="Z397" s="49" t="s">
        <v>1518</v>
      </c>
      <c r="AA397" s="51" t="s">
        <v>1519</v>
      </c>
      <c r="AB397" s="49">
        <v>11976279394</v>
      </c>
      <c r="AC397" s="49" t="s">
        <v>1520</v>
      </c>
      <c r="AD397" s="1"/>
    </row>
    <row r="398" spans="1:30" x14ac:dyDescent="0.25">
      <c r="A398" s="30">
        <v>5993</v>
      </c>
      <c r="B398" t="s">
        <v>4497</v>
      </c>
      <c r="C398" t="s">
        <v>3923</v>
      </c>
      <c r="D398" t="s">
        <v>71</v>
      </c>
      <c r="E398" s="30"/>
      <c r="F398" s="32">
        <v>1636</v>
      </c>
      <c r="G398" s="40">
        <v>0</v>
      </c>
      <c r="H398" s="22">
        <v>0</v>
      </c>
      <c r="I398" s="21">
        <v>-10</v>
      </c>
      <c r="J398" s="35">
        <f>Tabela13[[#This Row],[V.BRUTO 24]]*Tabela13[[#This Row],[% DESC.]]%</f>
        <v>-163.60000000000002</v>
      </c>
      <c r="K398" s="24">
        <f>Tabela13[[#This Row],[V.BRUTO 24]]+J398</f>
        <v>1472.4</v>
      </c>
      <c r="M398" s="79">
        <v>1789</v>
      </c>
      <c r="N398" s="80">
        <v>0</v>
      </c>
      <c r="O398" s="81">
        <v>0</v>
      </c>
      <c r="P398" s="71">
        <f>Tabela13[[#This Row],[V.BRUTO 25]]*Tabela13[[#This Row],[% DESC.25]]%</f>
        <v>-178.9</v>
      </c>
      <c r="Q398" s="56">
        <f>Tabela13[[#This Row],[V.BRUTO 25]]+P398</f>
        <v>1610.1</v>
      </c>
      <c r="R398" s="67">
        <f>Tabela13[[#This Row],[% DESC.]]+Tabela13[[#This Row],[% DIFER.]]</f>
        <v>-10</v>
      </c>
      <c r="S398" s="62">
        <f>(Tabela13[[#This Row],[V.LIQ. 25]]-Tabela13[[#This Row],[V.LIQ. 24]])/Tabela13[[#This Row],[V.LIQ. 24]]</f>
        <v>9.3520782396087895E-2</v>
      </c>
      <c r="T398" s="87">
        <f>Tabela13[[#This Row],[V.LIQ. 25]]-Tabela13[[#This Row],[V.LIQ. 24]]</f>
        <v>137.69999999999982</v>
      </c>
      <c r="U398" s="88">
        <v>0</v>
      </c>
      <c r="V398" s="60">
        <f>Tabela13[[#This Row],[V.DESC. 24]]-Tabela13[[#This Row],[V.DESC. 25]]</f>
        <v>15.299999999999983</v>
      </c>
      <c r="W398" s="20"/>
      <c r="X398" s="50"/>
      <c r="Y398" t="s">
        <v>4528</v>
      </c>
      <c r="Z398" s="49" t="s">
        <v>1622</v>
      </c>
      <c r="AA398" s="51" t="s">
        <v>1623</v>
      </c>
      <c r="AB398" s="49">
        <v>11947906241</v>
      </c>
      <c r="AC398" s="49" t="s">
        <v>1624</v>
      </c>
      <c r="AD398" s="1"/>
    </row>
    <row r="399" spans="1:30" x14ac:dyDescent="0.25">
      <c r="A399" s="30">
        <v>6235</v>
      </c>
      <c r="B399" t="s">
        <v>3772</v>
      </c>
      <c r="C399" t="s">
        <v>3923</v>
      </c>
      <c r="D399" t="s">
        <v>71</v>
      </c>
      <c r="E399" s="30"/>
      <c r="F399" s="32">
        <v>1636</v>
      </c>
      <c r="G399" s="40">
        <v>0</v>
      </c>
      <c r="H399" s="22">
        <v>0</v>
      </c>
      <c r="I399" s="21">
        <v>-9</v>
      </c>
      <c r="J399" s="35">
        <f>Tabela13[[#This Row],[V.BRUTO 24]]*Tabela13[[#This Row],[% DESC.]]%</f>
        <v>-147.23999999999998</v>
      </c>
      <c r="K399" s="24">
        <f>Tabela13[[#This Row],[V.BRUTO 24]]+J399</f>
        <v>1488.76</v>
      </c>
      <c r="M399" s="79">
        <v>1789</v>
      </c>
      <c r="N399" s="80">
        <v>0</v>
      </c>
      <c r="O399" s="81">
        <v>0</v>
      </c>
      <c r="P399" s="71">
        <f>Tabela13[[#This Row],[V.BRUTO 25]]*Tabela13[[#This Row],[% DESC.25]]%</f>
        <v>-161.01</v>
      </c>
      <c r="Q399" s="56">
        <f>Tabela13[[#This Row],[V.BRUTO 25]]+P399</f>
        <v>1627.99</v>
      </c>
      <c r="R399" s="67">
        <f>Tabela13[[#This Row],[% DESC.]]+Tabela13[[#This Row],[% DIFER.]]</f>
        <v>-9</v>
      </c>
      <c r="S399" s="62">
        <f>(Tabela13[[#This Row],[V.LIQ. 25]]-Tabela13[[#This Row],[V.LIQ. 24]])/Tabela13[[#This Row],[V.LIQ. 24]]</f>
        <v>9.3520782396088034E-2</v>
      </c>
      <c r="T399" s="87">
        <f>Tabela13[[#This Row],[V.LIQ. 25]]-Tabela13[[#This Row],[V.LIQ. 24]]</f>
        <v>139.23000000000002</v>
      </c>
      <c r="U399" s="88">
        <v>0</v>
      </c>
      <c r="V399" s="60">
        <f>Tabela13[[#This Row],[V.DESC. 24]]-Tabela13[[#This Row],[V.DESC. 25]]</f>
        <v>13.77000000000001</v>
      </c>
      <c r="W399" s="20"/>
      <c r="X399" s="50"/>
      <c r="Y399" t="s">
        <v>4531</v>
      </c>
      <c r="Z399" s="49" t="s">
        <v>3597</v>
      </c>
      <c r="AA399" s="51" t="s">
        <v>3598</v>
      </c>
      <c r="AB399" s="49">
        <v>11991689671</v>
      </c>
      <c r="AC399" s="49" t="s">
        <v>3599</v>
      </c>
      <c r="AD399" s="1"/>
    </row>
    <row r="400" spans="1:30" x14ac:dyDescent="0.25">
      <c r="A400" s="30">
        <v>4500</v>
      </c>
      <c r="B400" t="s">
        <v>3620</v>
      </c>
      <c r="C400" t="s">
        <v>3923</v>
      </c>
      <c r="D400" t="s">
        <v>71</v>
      </c>
      <c r="E400" s="30"/>
      <c r="F400" s="32">
        <v>1636</v>
      </c>
      <c r="G400" s="40">
        <v>0</v>
      </c>
      <c r="H400" s="22">
        <v>0</v>
      </c>
      <c r="I400" s="21">
        <v>-10</v>
      </c>
      <c r="J400" s="35">
        <f>Tabela13[[#This Row],[V.BRUTO 24]]*Tabela13[[#This Row],[% DESC.]]%</f>
        <v>-163.60000000000002</v>
      </c>
      <c r="K400" s="24">
        <f>Tabela13[[#This Row],[V.BRUTO 24]]+J400</f>
        <v>1472.4</v>
      </c>
      <c r="M400" s="79">
        <v>1789</v>
      </c>
      <c r="N400" s="80">
        <v>0</v>
      </c>
      <c r="O400" s="81">
        <v>0</v>
      </c>
      <c r="P400" s="71">
        <f>Tabela13[[#This Row],[V.BRUTO 25]]*Tabela13[[#This Row],[% DESC.25]]%</f>
        <v>-178.9</v>
      </c>
      <c r="Q400" s="56">
        <f>Tabela13[[#This Row],[V.BRUTO 25]]+P400</f>
        <v>1610.1</v>
      </c>
      <c r="R400" s="67">
        <f>Tabela13[[#This Row],[% DESC.]]+Tabela13[[#This Row],[% DIFER.]]</f>
        <v>-10</v>
      </c>
      <c r="S400" s="62">
        <f>(Tabela13[[#This Row],[V.LIQ. 25]]-Tabela13[[#This Row],[V.LIQ. 24]])/Tabela13[[#This Row],[V.LIQ. 24]]</f>
        <v>9.3520782396087895E-2</v>
      </c>
      <c r="T400" s="87">
        <f>Tabela13[[#This Row],[V.LIQ. 25]]-Tabela13[[#This Row],[V.LIQ. 24]]</f>
        <v>137.69999999999982</v>
      </c>
      <c r="U400" s="88">
        <v>0</v>
      </c>
      <c r="V400" s="60">
        <f>Tabela13[[#This Row],[V.DESC. 24]]-Tabela13[[#This Row],[V.DESC. 25]]</f>
        <v>15.299999999999983</v>
      </c>
      <c r="W400" s="20"/>
      <c r="X400" s="50"/>
      <c r="Y400" t="s">
        <v>4528</v>
      </c>
      <c r="Z400" s="49" t="s">
        <v>3621</v>
      </c>
      <c r="AA400" s="51" t="s">
        <v>3622</v>
      </c>
      <c r="AB400" s="49">
        <v>11997642239</v>
      </c>
      <c r="AC400" s="49" t="s">
        <v>3623</v>
      </c>
      <c r="AD400" s="1"/>
    </row>
    <row r="401" spans="1:30" x14ac:dyDescent="0.25">
      <c r="A401" s="30">
        <v>6663</v>
      </c>
      <c r="B401" t="s">
        <v>3720</v>
      </c>
      <c r="C401" t="s">
        <v>3923</v>
      </c>
      <c r="D401" t="s">
        <v>71</v>
      </c>
      <c r="E401" s="30"/>
      <c r="F401" s="32">
        <v>1636</v>
      </c>
      <c r="G401" s="40">
        <v>-50</v>
      </c>
      <c r="H401" s="22">
        <v>0</v>
      </c>
      <c r="I401" s="21">
        <v>0</v>
      </c>
      <c r="J401" s="35">
        <f>Tabela13[[#This Row],[V.BRUTO 24]]*Tabela13[[#This Row],[% DESC.]]%</f>
        <v>0</v>
      </c>
      <c r="K401" s="24">
        <f>Tabela13[[#This Row],[V.BRUTO 24]]+J401</f>
        <v>1636</v>
      </c>
      <c r="M401" s="79">
        <v>1789</v>
      </c>
      <c r="N401" s="80">
        <v>-50</v>
      </c>
      <c r="O401" s="81">
        <v>0</v>
      </c>
      <c r="P401" s="71">
        <f>Tabela13[[#This Row],[V.BRUTO 25]]*Tabela13[[#This Row],[% DESC.25]]%</f>
        <v>0</v>
      </c>
      <c r="Q401" s="56">
        <f>Tabela13[[#This Row],[V.BRUTO 25]]+P401</f>
        <v>1789</v>
      </c>
      <c r="R401" s="67">
        <f>Tabela13[[#This Row],[% DESC.]]+Tabela13[[#This Row],[% DIFER.]]</f>
        <v>0</v>
      </c>
      <c r="S401" s="62">
        <f>(Tabela13[[#This Row],[V.LIQ. 25]]-Tabela13[[#This Row],[V.LIQ. 24]])/Tabela13[[#This Row],[V.LIQ. 24]]</f>
        <v>9.352078239608802E-2</v>
      </c>
      <c r="T401" s="87">
        <f>Tabela13[[#This Row],[V.LIQ. 25]]-Tabela13[[#This Row],[V.LIQ. 24]]</f>
        <v>153</v>
      </c>
      <c r="U401" s="88">
        <v>0</v>
      </c>
      <c r="V401" s="60">
        <f>Tabela13[[#This Row],[V.DESC. 24]]-Tabela13[[#This Row],[V.DESC. 25]]</f>
        <v>0</v>
      </c>
      <c r="W401" s="20"/>
      <c r="X401" s="50"/>
      <c r="Y401" t="s">
        <v>4532</v>
      </c>
      <c r="Z401" s="49" t="s">
        <v>2992</v>
      </c>
      <c r="AA401" s="51" t="s">
        <v>2993</v>
      </c>
      <c r="AB401" s="49">
        <v>85998281994</v>
      </c>
      <c r="AC401" s="49" t="s">
        <v>2994</v>
      </c>
      <c r="AD401" s="1"/>
    </row>
    <row r="402" spans="1:30" x14ac:dyDescent="0.25">
      <c r="A402" s="30">
        <v>6593</v>
      </c>
      <c r="B402" t="s">
        <v>3629</v>
      </c>
      <c r="C402" t="s">
        <v>3923</v>
      </c>
      <c r="D402" t="s">
        <v>71</v>
      </c>
      <c r="E402" s="30"/>
      <c r="F402" s="32">
        <v>1636</v>
      </c>
      <c r="G402" s="40">
        <v>0</v>
      </c>
      <c r="H402" s="22">
        <v>0</v>
      </c>
      <c r="I402" s="21">
        <v>-8</v>
      </c>
      <c r="J402" s="35">
        <f>Tabela13[[#This Row],[V.BRUTO 24]]*Tabela13[[#This Row],[% DESC.]]%</f>
        <v>-130.88</v>
      </c>
      <c r="K402" s="24">
        <f>Tabela13[[#This Row],[V.BRUTO 24]]+J402</f>
        <v>1505.12</v>
      </c>
      <c r="M402" s="79">
        <v>1789</v>
      </c>
      <c r="N402" s="80">
        <v>0</v>
      </c>
      <c r="O402" s="81">
        <v>0</v>
      </c>
      <c r="P402" s="71">
        <f>Tabela13[[#This Row],[V.BRUTO 25]]*Tabela13[[#This Row],[% DESC.25]]%</f>
        <v>-143.12</v>
      </c>
      <c r="Q402" s="56">
        <f>Tabela13[[#This Row],[V.BRUTO 25]]+P402</f>
        <v>1645.88</v>
      </c>
      <c r="R402" s="67">
        <f>Tabela13[[#This Row],[% DESC.]]+Tabela13[[#This Row],[% DIFER.]]</f>
        <v>-8</v>
      </c>
      <c r="S402" s="62">
        <f>(Tabela13[[#This Row],[V.LIQ. 25]]-Tabela13[[#This Row],[V.LIQ. 24]])/Tabela13[[#This Row],[V.LIQ. 24]]</f>
        <v>9.3520782396088173E-2</v>
      </c>
      <c r="T402" s="87">
        <f>Tabela13[[#This Row],[V.LIQ. 25]]-Tabela13[[#This Row],[V.LIQ. 24]]</f>
        <v>140.76000000000022</v>
      </c>
      <c r="U402" s="88">
        <v>0</v>
      </c>
      <c r="V402" s="60">
        <f>Tabela13[[#This Row],[V.DESC. 24]]-Tabela13[[#This Row],[V.DESC. 25]]</f>
        <v>12.240000000000009</v>
      </c>
      <c r="W402" s="20"/>
      <c r="X402" s="50"/>
      <c r="Y402" t="s">
        <v>4528</v>
      </c>
      <c r="Z402" s="49" t="s">
        <v>3630</v>
      </c>
      <c r="AA402" s="51" t="s">
        <v>3631</v>
      </c>
      <c r="AB402" s="49">
        <v>11974461349</v>
      </c>
      <c r="AC402" s="49" t="s">
        <v>3632</v>
      </c>
      <c r="AD402" s="1"/>
    </row>
    <row r="403" spans="1:30" x14ac:dyDescent="0.25">
      <c r="A403" s="30">
        <v>6648</v>
      </c>
      <c r="B403" t="s">
        <v>3641</v>
      </c>
      <c r="C403" t="s">
        <v>3923</v>
      </c>
      <c r="D403" t="s">
        <v>71</v>
      </c>
      <c r="E403" s="30"/>
      <c r="F403" s="32">
        <v>1636</v>
      </c>
      <c r="G403" s="40">
        <v>0</v>
      </c>
      <c r="H403" s="22">
        <v>0</v>
      </c>
      <c r="I403" s="21">
        <v>-10</v>
      </c>
      <c r="J403" s="35">
        <f>Tabela13[[#This Row],[V.BRUTO 24]]*Tabela13[[#This Row],[% DESC.]]%</f>
        <v>-163.60000000000002</v>
      </c>
      <c r="K403" s="24">
        <f>Tabela13[[#This Row],[V.BRUTO 24]]+J403</f>
        <v>1472.4</v>
      </c>
      <c r="M403" s="79">
        <v>1789</v>
      </c>
      <c r="N403" s="80">
        <v>0</v>
      </c>
      <c r="O403" s="81">
        <v>0</v>
      </c>
      <c r="P403" s="71">
        <f>Tabela13[[#This Row],[V.BRUTO 25]]*Tabela13[[#This Row],[% DESC.25]]%</f>
        <v>-178.9</v>
      </c>
      <c r="Q403" s="56">
        <f>Tabela13[[#This Row],[V.BRUTO 25]]+P403</f>
        <v>1610.1</v>
      </c>
      <c r="R403" s="67">
        <f>Tabela13[[#This Row],[% DESC.]]+Tabela13[[#This Row],[% DIFER.]]</f>
        <v>-10</v>
      </c>
      <c r="S403" s="62">
        <f>(Tabela13[[#This Row],[V.LIQ. 25]]-Tabela13[[#This Row],[V.LIQ. 24]])/Tabela13[[#This Row],[V.LIQ. 24]]</f>
        <v>9.3520782396087895E-2</v>
      </c>
      <c r="T403" s="87">
        <f>Tabela13[[#This Row],[V.LIQ. 25]]-Tabela13[[#This Row],[V.LIQ. 24]]</f>
        <v>137.69999999999982</v>
      </c>
      <c r="U403" s="88">
        <v>0</v>
      </c>
      <c r="V403" s="60">
        <f>Tabela13[[#This Row],[V.DESC. 24]]-Tabela13[[#This Row],[V.DESC. 25]]</f>
        <v>15.299999999999983</v>
      </c>
      <c r="W403" s="20"/>
      <c r="X403" s="50"/>
      <c r="Y403" t="s">
        <v>4532</v>
      </c>
      <c r="Z403" s="49" t="s">
        <v>3642</v>
      </c>
      <c r="AA403" s="51" t="s">
        <v>3643</v>
      </c>
      <c r="AB403" s="49">
        <v>11953301311</v>
      </c>
      <c r="AC403" s="49" t="s">
        <v>3644</v>
      </c>
      <c r="AD403" s="1"/>
    </row>
    <row r="404" spans="1:30" x14ac:dyDescent="0.25">
      <c r="A404" s="30">
        <v>5659</v>
      </c>
      <c r="B404" t="s">
        <v>4498</v>
      </c>
      <c r="C404" t="s">
        <v>3923</v>
      </c>
      <c r="D404" t="s">
        <v>4520</v>
      </c>
      <c r="E404" s="30"/>
      <c r="F404" s="32">
        <v>1636</v>
      </c>
      <c r="G404" s="40">
        <v>0</v>
      </c>
      <c r="H404" s="22">
        <v>0</v>
      </c>
      <c r="I404" s="21">
        <v>0</v>
      </c>
      <c r="J404" s="35">
        <f>Tabela13[[#This Row],[V.BRUTO 24]]*Tabela13[[#This Row],[% DESC.]]%</f>
        <v>0</v>
      </c>
      <c r="K404" s="24">
        <f>Tabela13[[#This Row],[V.BRUTO 24]]+J404</f>
        <v>1636</v>
      </c>
      <c r="M404" s="79">
        <v>1789</v>
      </c>
      <c r="N404" s="80">
        <v>0</v>
      </c>
      <c r="O404" s="81">
        <v>0</v>
      </c>
      <c r="P404" s="71">
        <f>Tabela13[[#This Row],[V.BRUTO 25]]*Tabela13[[#This Row],[% DESC.25]]%</f>
        <v>0</v>
      </c>
      <c r="Q404" s="56">
        <f>Tabela13[[#This Row],[V.BRUTO 25]]+P404</f>
        <v>1789</v>
      </c>
      <c r="R404" s="67">
        <f>Tabela13[[#This Row],[% DESC.]]+Tabela13[[#This Row],[% DIFER.]]</f>
        <v>0</v>
      </c>
      <c r="S404" s="62">
        <f>(Tabela13[[#This Row],[V.LIQ. 25]]-Tabela13[[#This Row],[V.LIQ. 24]])/Tabela13[[#This Row],[V.LIQ. 24]]</f>
        <v>9.352078239608802E-2</v>
      </c>
      <c r="T404" s="87">
        <f>Tabela13[[#This Row],[V.LIQ. 25]]-Tabela13[[#This Row],[V.LIQ. 24]]</f>
        <v>153</v>
      </c>
      <c r="U404" s="88">
        <v>0</v>
      </c>
      <c r="V404" s="60">
        <f>Tabela13[[#This Row],[V.DESC. 24]]-Tabela13[[#This Row],[V.DESC. 25]]</f>
        <v>0</v>
      </c>
      <c r="W404" s="20"/>
      <c r="X404" s="50"/>
      <c r="Y404" t="s">
        <v>4528</v>
      </c>
      <c r="Z404" s="49" t="s">
        <v>1763</v>
      </c>
      <c r="AA404" s="51" t="s">
        <v>1764</v>
      </c>
      <c r="AB404" s="49">
        <v>11994104936</v>
      </c>
      <c r="AC404" s="49" t="s">
        <v>1765</v>
      </c>
      <c r="AD404" s="1"/>
    </row>
    <row r="405" spans="1:30" x14ac:dyDescent="0.25">
      <c r="A405" s="30">
        <v>6530</v>
      </c>
      <c r="B405" t="s">
        <v>3570</v>
      </c>
      <c r="C405" t="s">
        <v>3923</v>
      </c>
      <c r="D405" t="s">
        <v>71</v>
      </c>
      <c r="E405" s="30"/>
      <c r="F405" s="32">
        <v>1636</v>
      </c>
      <c r="G405" s="40">
        <v>0</v>
      </c>
      <c r="H405" s="22">
        <v>0</v>
      </c>
      <c r="I405" s="21">
        <v>-15</v>
      </c>
      <c r="J405" s="35">
        <f>Tabela13[[#This Row],[V.BRUTO 24]]*Tabela13[[#This Row],[% DESC.]]%</f>
        <v>-245.39999999999998</v>
      </c>
      <c r="K405" s="24">
        <f>Tabela13[[#This Row],[V.BRUTO 24]]+J405</f>
        <v>1390.6</v>
      </c>
      <c r="M405" s="79">
        <v>1789</v>
      </c>
      <c r="N405" s="80">
        <v>0</v>
      </c>
      <c r="O405" s="81">
        <v>0</v>
      </c>
      <c r="P405" s="71">
        <f>Tabela13[[#This Row],[V.BRUTO 25]]*Tabela13[[#This Row],[% DESC.25]]%</f>
        <v>-268.34999999999997</v>
      </c>
      <c r="Q405" s="56">
        <f>Tabela13[[#This Row],[V.BRUTO 25]]+P405</f>
        <v>1520.65</v>
      </c>
      <c r="R405" s="67">
        <f>Tabela13[[#This Row],[% DESC.]]+Tabela13[[#This Row],[% DIFER.]]</f>
        <v>-15</v>
      </c>
      <c r="S405" s="62">
        <f>(Tabela13[[#This Row],[V.LIQ. 25]]-Tabela13[[#This Row],[V.LIQ. 24]])/Tabela13[[#This Row],[V.LIQ. 24]]</f>
        <v>9.3520782396088159E-2</v>
      </c>
      <c r="T405" s="87">
        <f>Tabela13[[#This Row],[V.LIQ. 25]]-Tabela13[[#This Row],[V.LIQ. 24]]</f>
        <v>130.05000000000018</v>
      </c>
      <c r="U405" s="88">
        <v>0</v>
      </c>
      <c r="V405" s="60">
        <f>Tabela13[[#This Row],[V.DESC. 24]]-Tabela13[[#This Row],[V.DESC. 25]]</f>
        <v>22.949999999999989</v>
      </c>
      <c r="W405" s="20"/>
      <c r="X405" s="50"/>
      <c r="Y405" t="s">
        <v>4528</v>
      </c>
      <c r="Z405" s="49" t="s">
        <v>1273</v>
      </c>
      <c r="AA405" s="51" t="s">
        <v>1274</v>
      </c>
      <c r="AB405" s="49">
        <v>11984610252</v>
      </c>
      <c r="AC405" s="49" t="s">
        <v>1275</v>
      </c>
      <c r="AD405" s="1"/>
    </row>
    <row r="406" spans="1:30" x14ac:dyDescent="0.25">
      <c r="A406" s="30">
        <v>7716</v>
      </c>
      <c r="B406" t="s">
        <v>3645</v>
      </c>
      <c r="C406" t="s">
        <v>3923</v>
      </c>
      <c r="D406" t="s">
        <v>71</v>
      </c>
      <c r="E406" s="30"/>
      <c r="F406" s="32">
        <v>1636</v>
      </c>
      <c r="G406" s="40">
        <v>0</v>
      </c>
      <c r="H406" s="22">
        <v>0</v>
      </c>
      <c r="I406" s="21">
        <v>-5</v>
      </c>
      <c r="J406" s="35">
        <f>Tabela13[[#This Row],[V.BRUTO 24]]*Tabela13[[#This Row],[% DESC.]]%</f>
        <v>-81.800000000000011</v>
      </c>
      <c r="K406" s="24">
        <f>Tabela13[[#This Row],[V.BRUTO 24]]+J406</f>
        <v>1554.2</v>
      </c>
      <c r="M406" s="79">
        <v>1789</v>
      </c>
      <c r="N406" s="80">
        <v>0</v>
      </c>
      <c r="O406" s="81">
        <v>0</v>
      </c>
      <c r="P406" s="71">
        <f>Tabela13[[#This Row],[V.BRUTO 25]]*Tabela13[[#This Row],[% DESC.25]]%</f>
        <v>-89.45</v>
      </c>
      <c r="Q406" s="56">
        <f>Tabela13[[#This Row],[V.BRUTO 25]]+P406</f>
        <v>1699.55</v>
      </c>
      <c r="R406" s="67">
        <f>Tabela13[[#This Row],[% DESC.]]+Tabela13[[#This Row],[% DIFER.]]</f>
        <v>-5</v>
      </c>
      <c r="S406" s="62">
        <f>(Tabela13[[#This Row],[V.LIQ. 25]]-Tabela13[[#This Row],[V.LIQ. 24]])/Tabela13[[#This Row],[V.LIQ. 24]]</f>
        <v>9.3520782396087965E-2</v>
      </c>
      <c r="T406" s="87">
        <f>Tabela13[[#This Row],[V.LIQ. 25]]-Tabela13[[#This Row],[V.LIQ. 24]]</f>
        <v>145.34999999999991</v>
      </c>
      <c r="U406" s="88">
        <v>0</v>
      </c>
      <c r="V406" s="60">
        <f>Tabela13[[#This Row],[V.DESC. 24]]-Tabela13[[#This Row],[V.DESC. 25]]</f>
        <v>7.6499999999999915</v>
      </c>
      <c r="W406" s="20"/>
      <c r="X406" s="50"/>
      <c r="Y406" t="s">
        <v>4530</v>
      </c>
      <c r="Z406" s="49" t="s">
        <v>3646</v>
      </c>
      <c r="AA406" s="51" t="s">
        <v>3647</v>
      </c>
      <c r="AB406" s="49">
        <v>11947623880</v>
      </c>
      <c r="AC406" s="49" t="s">
        <v>3648</v>
      </c>
      <c r="AD406" s="1"/>
    </row>
    <row r="407" spans="1:30" x14ac:dyDescent="0.25">
      <c r="A407" s="30">
        <v>4664</v>
      </c>
      <c r="B407" t="s">
        <v>3649</v>
      </c>
      <c r="C407" t="s">
        <v>3923</v>
      </c>
      <c r="D407" t="s">
        <v>71</v>
      </c>
      <c r="E407" s="30"/>
      <c r="F407" s="32">
        <v>1636</v>
      </c>
      <c r="G407" s="40">
        <v>-100</v>
      </c>
      <c r="H407" s="22">
        <v>0</v>
      </c>
      <c r="I407" s="21">
        <v>0</v>
      </c>
      <c r="J407" s="35">
        <f>Tabela13[[#This Row],[V.BRUTO 24]]*Tabela13[[#This Row],[% DESC.]]%</f>
        <v>0</v>
      </c>
      <c r="K407" s="24">
        <f>Tabela13[[#This Row],[V.BRUTO 24]]+J407</f>
        <v>1636</v>
      </c>
      <c r="M407" s="79">
        <v>1789</v>
      </c>
      <c r="N407" s="80">
        <v>-100</v>
      </c>
      <c r="O407" s="81">
        <v>0</v>
      </c>
      <c r="P407" s="71">
        <f>Tabela13[[#This Row],[V.BRUTO 25]]*Tabela13[[#This Row],[% DESC.25]]%</f>
        <v>0</v>
      </c>
      <c r="Q407" s="56">
        <f>Tabela13[[#This Row],[V.BRUTO 25]]+P407</f>
        <v>1789</v>
      </c>
      <c r="R407" s="67">
        <f>Tabela13[[#This Row],[% DESC.]]+Tabela13[[#This Row],[% DIFER.]]</f>
        <v>0</v>
      </c>
      <c r="S407" s="62">
        <f>(Tabela13[[#This Row],[V.LIQ. 25]]-Tabela13[[#This Row],[V.LIQ. 24]])/Tabela13[[#This Row],[V.LIQ. 24]]</f>
        <v>9.352078239608802E-2</v>
      </c>
      <c r="T407" s="87">
        <f>Tabela13[[#This Row],[V.LIQ. 25]]-Tabela13[[#This Row],[V.LIQ. 24]]</f>
        <v>153</v>
      </c>
      <c r="U407" s="88">
        <v>0</v>
      </c>
      <c r="V407" s="60">
        <f>Tabela13[[#This Row],[V.DESC. 24]]-Tabela13[[#This Row],[V.DESC. 25]]</f>
        <v>0</v>
      </c>
      <c r="W407" s="20"/>
      <c r="X407" s="50"/>
      <c r="Y407" t="s">
        <v>4530</v>
      </c>
      <c r="Z407" s="49" t="s">
        <v>3650</v>
      </c>
      <c r="AA407" s="51" t="s">
        <v>3651</v>
      </c>
      <c r="AB407" s="49">
        <v>11948943866</v>
      </c>
      <c r="AC407" s="49" t="s">
        <v>3652</v>
      </c>
      <c r="AD407" s="1"/>
    </row>
    <row r="408" spans="1:30" x14ac:dyDescent="0.25">
      <c r="A408" s="30">
        <v>4731</v>
      </c>
      <c r="B408" t="s">
        <v>3575</v>
      </c>
      <c r="C408" t="s">
        <v>3923</v>
      </c>
      <c r="D408" t="s">
        <v>71</v>
      </c>
      <c r="E408" s="30"/>
      <c r="F408" s="32">
        <v>1636</v>
      </c>
      <c r="G408" s="40">
        <v>0</v>
      </c>
      <c r="H408" s="22">
        <v>0</v>
      </c>
      <c r="I408" s="21">
        <v>-10</v>
      </c>
      <c r="J408" s="35">
        <f>Tabela13[[#This Row],[V.BRUTO 24]]*Tabela13[[#This Row],[% DESC.]]%</f>
        <v>-163.60000000000002</v>
      </c>
      <c r="K408" s="24">
        <f>Tabela13[[#This Row],[V.BRUTO 24]]+J408</f>
        <v>1472.4</v>
      </c>
      <c r="M408" s="79">
        <v>1789</v>
      </c>
      <c r="N408" s="80">
        <v>0</v>
      </c>
      <c r="O408" s="81">
        <v>0</v>
      </c>
      <c r="P408" s="71">
        <f>Tabela13[[#This Row],[V.BRUTO 25]]*Tabela13[[#This Row],[% DESC.25]]%</f>
        <v>-178.9</v>
      </c>
      <c r="Q408" s="56">
        <f>Tabela13[[#This Row],[V.BRUTO 25]]+P408</f>
        <v>1610.1</v>
      </c>
      <c r="R408" s="67">
        <f>Tabela13[[#This Row],[% DESC.]]+Tabela13[[#This Row],[% DIFER.]]</f>
        <v>-10</v>
      </c>
      <c r="S408" s="62">
        <f>(Tabela13[[#This Row],[V.LIQ. 25]]-Tabela13[[#This Row],[V.LIQ. 24]])/Tabela13[[#This Row],[V.LIQ. 24]]</f>
        <v>9.3520782396087895E-2</v>
      </c>
      <c r="T408" s="87">
        <f>Tabela13[[#This Row],[V.LIQ. 25]]-Tabela13[[#This Row],[V.LIQ. 24]]</f>
        <v>137.69999999999982</v>
      </c>
      <c r="U408" s="88">
        <v>0</v>
      </c>
      <c r="V408" s="60">
        <f>Tabela13[[#This Row],[V.DESC. 24]]-Tabela13[[#This Row],[V.DESC. 25]]</f>
        <v>15.299999999999983</v>
      </c>
      <c r="W408" s="20"/>
      <c r="X408" s="50"/>
      <c r="Y408" t="s">
        <v>4531</v>
      </c>
      <c r="Z408" s="49" t="s">
        <v>3576</v>
      </c>
      <c r="AA408" s="51" t="s">
        <v>3577</v>
      </c>
      <c r="AB408" s="49">
        <v>11967466180</v>
      </c>
      <c r="AC408" s="49" t="s">
        <v>3578</v>
      </c>
      <c r="AD408" s="1"/>
    </row>
    <row r="409" spans="1:30" x14ac:dyDescent="0.25">
      <c r="A409" s="30">
        <v>5854</v>
      </c>
      <c r="B409" t="s">
        <v>3653</v>
      </c>
      <c r="C409" t="s">
        <v>3923</v>
      </c>
      <c r="D409" t="s">
        <v>71</v>
      </c>
      <c r="E409" s="30"/>
      <c r="F409" s="32">
        <v>1636</v>
      </c>
      <c r="G409" s="40">
        <v>0</v>
      </c>
      <c r="H409" s="22">
        <v>0</v>
      </c>
      <c r="I409" s="21">
        <v>-7</v>
      </c>
      <c r="J409" s="35">
        <f>Tabela13[[#This Row],[V.BRUTO 24]]*Tabela13[[#This Row],[% DESC.]]%</f>
        <v>-114.52000000000001</v>
      </c>
      <c r="K409" s="24">
        <f>Tabela13[[#This Row],[V.BRUTO 24]]+J409</f>
        <v>1521.48</v>
      </c>
      <c r="M409" s="79">
        <v>1789</v>
      </c>
      <c r="N409" s="80">
        <v>0</v>
      </c>
      <c r="O409" s="81">
        <v>0</v>
      </c>
      <c r="P409" s="71">
        <f>Tabela13[[#This Row],[V.BRUTO 25]]*Tabela13[[#This Row],[% DESC.25]]%</f>
        <v>-125.23000000000002</v>
      </c>
      <c r="Q409" s="56">
        <f>Tabela13[[#This Row],[V.BRUTO 25]]+P409</f>
        <v>1663.77</v>
      </c>
      <c r="R409" s="67">
        <f>Tabela13[[#This Row],[% DESC.]]+Tabela13[[#This Row],[% DIFER.]]</f>
        <v>-7</v>
      </c>
      <c r="S409" s="62">
        <f>(Tabela13[[#This Row],[V.LIQ. 25]]-Tabela13[[#This Row],[V.LIQ. 24]])/Tabela13[[#This Row],[V.LIQ. 24]]</f>
        <v>9.3520782396087992E-2</v>
      </c>
      <c r="T409" s="87">
        <f>Tabela13[[#This Row],[V.LIQ. 25]]-Tabela13[[#This Row],[V.LIQ. 24]]</f>
        <v>142.28999999999996</v>
      </c>
      <c r="U409" s="88">
        <v>0</v>
      </c>
      <c r="V409" s="60">
        <f>Tabela13[[#This Row],[V.DESC. 24]]-Tabela13[[#This Row],[V.DESC. 25]]</f>
        <v>10.710000000000008</v>
      </c>
      <c r="W409" s="20"/>
      <c r="X409" s="50"/>
      <c r="Y409" t="s">
        <v>4528</v>
      </c>
      <c r="Z409" s="49" t="s">
        <v>3654</v>
      </c>
      <c r="AA409" s="51" t="s">
        <v>3655</v>
      </c>
      <c r="AB409" s="49">
        <v>11947021614</v>
      </c>
      <c r="AC409" s="49" t="s">
        <v>3656</v>
      </c>
      <c r="AD409" s="1"/>
    </row>
    <row r="410" spans="1:30" x14ac:dyDescent="0.25">
      <c r="A410" s="30">
        <v>8575</v>
      </c>
      <c r="B410" t="s">
        <v>4499</v>
      </c>
      <c r="C410" t="s">
        <v>3923</v>
      </c>
      <c r="D410" t="s">
        <v>16</v>
      </c>
      <c r="E410" s="30"/>
      <c r="F410" s="32">
        <v>1636</v>
      </c>
      <c r="G410" s="40">
        <v>0</v>
      </c>
      <c r="H410" s="22">
        <v>0</v>
      </c>
      <c r="I410" s="21">
        <v>-4.99</v>
      </c>
      <c r="J410" s="35">
        <f>Tabela13[[#This Row],[V.BRUTO 24]]*Tabela13[[#This Row],[% DESC.]]%</f>
        <v>-81.636399999999995</v>
      </c>
      <c r="K410" s="24">
        <f>Tabela13[[#This Row],[V.BRUTO 24]]+J410</f>
        <v>1554.3635999999999</v>
      </c>
      <c r="M410" s="79">
        <v>1789</v>
      </c>
      <c r="N410" s="80">
        <v>0</v>
      </c>
      <c r="O410" s="81">
        <v>0</v>
      </c>
      <c r="P410" s="71">
        <f>Tabela13[[#This Row],[V.BRUTO 25]]*Tabela13[[#This Row],[% DESC.25]]%</f>
        <v>-89.271100000000004</v>
      </c>
      <c r="Q410" s="56">
        <f>Tabela13[[#This Row],[V.BRUTO 25]]+P410</f>
        <v>1699.7289000000001</v>
      </c>
      <c r="R410" s="67">
        <f>Tabela13[[#This Row],[% DESC.]]+Tabela13[[#This Row],[% DIFER.]]</f>
        <v>-4.99</v>
      </c>
      <c r="S410" s="62">
        <f>(Tabela13[[#This Row],[V.LIQ. 25]]-Tabela13[[#This Row],[V.LIQ. 24]])/Tabela13[[#This Row],[V.LIQ. 24]]</f>
        <v>9.3520782396088131E-2</v>
      </c>
      <c r="T410" s="87">
        <f>Tabela13[[#This Row],[V.LIQ. 25]]-Tabela13[[#This Row],[V.LIQ. 24]]</f>
        <v>145.36530000000016</v>
      </c>
      <c r="U410" s="88">
        <v>0</v>
      </c>
      <c r="V410" s="60">
        <f>Tabela13[[#This Row],[V.DESC. 24]]-Tabela13[[#This Row],[V.DESC. 25]]</f>
        <v>7.6347000000000094</v>
      </c>
      <c r="W410" s="20"/>
      <c r="X410" s="50"/>
      <c r="Y410" t="s">
        <v>4530</v>
      </c>
      <c r="Z410" s="49" t="s">
        <v>5567</v>
      </c>
      <c r="AA410" s="51" t="s">
        <v>5568</v>
      </c>
      <c r="AB410" s="49">
        <v>11974747709</v>
      </c>
      <c r="AC410" s="49" t="s">
        <v>5569</v>
      </c>
      <c r="AD410" s="1"/>
    </row>
    <row r="411" spans="1:30" x14ac:dyDescent="0.25">
      <c r="A411" s="30">
        <v>8161</v>
      </c>
      <c r="B411" t="s">
        <v>4500</v>
      </c>
      <c r="C411" t="s">
        <v>3923</v>
      </c>
      <c r="D411" t="s">
        <v>71</v>
      </c>
      <c r="E411" s="30"/>
      <c r="F411" s="32">
        <v>1636</v>
      </c>
      <c r="G411" s="40">
        <v>0</v>
      </c>
      <c r="H411" s="22">
        <v>0</v>
      </c>
      <c r="I411" s="21">
        <v>-10</v>
      </c>
      <c r="J411" s="35">
        <f>Tabela13[[#This Row],[V.BRUTO 24]]*Tabela13[[#This Row],[% DESC.]]%</f>
        <v>-163.60000000000002</v>
      </c>
      <c r="K411" s="24">
        <f>Tabela13[[#This Row],[V.BRUTO 24]]+J411</f>
        <v>1472.4</v>
      </c>
      <c r="M411" s="79">
        <v>1789</v>
      </c>
      <c r="N411" s="80">
        <v>0</v>
      </c>
      <c r="O411" s="81">
        <v>0</v>
      </c>
      <c r="P411" s="71">
        <f>Tabela13[[#This Row],[V.BRUTO 25]]*Tabela13[[#This Row],[% DESC.25]]%</f>
        <v>-178.9</v>
      </c>
      <c r="Q411" s="56">
        <f>Tabela13[[#This Row],[V.BRUTO 25]]+P411</f>
        <v>1610.1</v>
      </c>
      <c r="R411" s="67">
        <f>Tabela13[[#This Row],[% DESC.]]+Tabela13[[#This Row],[% DIFER.]]</f>
        <v>-10</v>
      </c>
      <c r="S411" s="62">
        <f>(Tabela13[[#This Row],[V.LIQ. 25]]-Tabela13[[#This Row],[V.LIQ. 24]])/Tabela13[[#This Row],[V.LIQ. 24]]</f>
        <v>9.3520782396087895E-2</v>
      </c>
      <c r="T411" s="87">
        <f>Tabela13[[#This Row],[V.LIQ. 25]]-Tabela13[[#This Row],[V.LIQ. 24]]</f>
        <v>137.69999999999982</v>
      </c>
      <c r="U411" s="88">
        <v>0</v>
      </c>
      <c r="V411" s="60">
        <f>Tabela13[[#This Row],[V.DESC. 24]]-Tabela13[[#This Row],[V.DESC. 25]]</f>
        <v>15.299999999999983</v>
      </c>
      <c r="W411" s="20"/>
      <c r="X411" s="50"/>
      <c r="Y411" t="s">
        <v>4531</v>
      </c>
      <c r="Z411" s="49" t="s">
        <v>3657</v>
      </c>
      <c r="AA411" s="51" t="s">
        <v>3658</v>
      </c>
      <c r="AB411" s="49">
        <v>11964859933</v>
      </c>
      <c r="AC411" s="49" t="s">
        <v>3659</v>
      </c>
      <c r="AD411" s="1"/>
    </row>
    <row r="412" spans="1:30" x14ac:dyDescent="0.25">
      <c r="A412" s="30">
        <v>4429</v>
      </c>
      <c r="B412" t="s">
        <v>3660</v>
      </c>
      <c r="C412" t="s">
        <v>3923</v>
      </c>
      <c r="D412" t="s">
        <v>71</v>
      </c>
      <c r="E412" s="30"/>
      <c r="F412" s="32">
        <v>1636</v>
      </c>
      <c r="G412" s="40">
        <v>0</v>
      </c>
      <c r="H412" s="22">
        <v>0</v>
      </c>
      <c r="I412" s="21">
        <v>-15</v>
      </c>
      <c r="J412" s="35">
        <f>Tabela13[[#This Row],[V.BRUTO 24]]*Tabela13[[#This Row],[% DESC.]]%</f>
        <v>-245.39999999999998</v>
      </c>
      <c r="K412" s="24">
        <f>Tabela13[[#This Row],[V.BRUTO 24]]+J412</f>
        <v>1390.6</v>
      </c>
      <c r="M412" s="79">
        <v>1789</v>
      </c>
      <c r="N412" s="80">
        <v>0</v>
      </c>
      <c r="O412" s="81">
        <v>0</v>
      </c>
      <c r="P412" s="71">
        <f>Tabela13[[#This Row],[V.BRUTO 25]]*Tabela13[[#This Row],[% DESC.25]]%</f>
        <v>-268.34999999999997</v>
      </c>
      <c r="Q412" s="56">
        <f>Tabela13[[#This Row],[V.BRUTO 25]]+P412</f>
        <v>1520.65</v>
      </c>
      <c r="R412" s="67">
        <f>Tabela13[[#This Row],[% DESC.]]+Tabela13[[#This Row],[% DIFER.]]</f>
        <v>-15</v>
      </c>
      <c r="S412" s="62">
        <f>(Tabela13[[#This Row],[V.LIQ. 25]]-Tabela13[[#This Row],[V.LIQ. 24]])/Tabela13[[#This Row],[V.LIQ. 24]]</f>
        <v>9.3520782396088159E-2</v>
      </c>
      <c r="T412" s="87">
        <f>Tabela13[[#This Row],[V.LIQ. 25]]-Tabela13[[#This Row],[V.LIQ. 24]]</f>
        <v>130.05000000000018</v>
      </c>
      <c r="U412" s="88">
        <v>0</v>
      </c>
      <c r="V412" s="60">
        <f>Tabela13[[#This Row],[V.DESC. 24]]-Tabela13[[#This Row],[V.DESC. 25]]</f>
        <v>22.949999999999989</v>
      </c>
      <c r="W412" s="20"/>
      <c r="X412" s="50"/>
      <c r="Y412" t="s">
        <v>4532</v>
      </c>
      <c r="Z412" s="49" t="s">
        <v>3661</v>
      </c>
      <c r="AA412" s="51" t="s">
        <v>3662</v>
      </c>
      <c r="AB412" s="49">
        <v>11978016787</v>
      </c>
      <c r="AC412" s="49" t="s">
        <v>3663</v>
      </c>
      <c r="AD412" s="1"/>
    </row>
    <row r="413" spans="1:30" x14ac:dyDescent="0.25">
      <c r="A413" s="30">
        <v>4452</v>
      </c>
      <c r="B413" t="s">
        <v>3664</v>
      </c>
      <c r="C413" t="s">
        <v>3923</v>
      </c>
      <c r="D413" t="s">
        <v>71</v>
      </c>
      <c r="E413" s="30"/>
      <c r="F413" s="32">
        <v>1636</v>
      </c>
      <c r="G413" s="40">
        <v>0</v>
      </c>
      <c r="H413" s="22">
        <v>0</v>
      </c>
      <c r="I413" s="21">
        <v>-10</v>
      </c>
      <c r="J413" s="35">
        <f>Tabela13[[#This Row],[V.BRUTO 24]]*Tabela13[[#This Row],[% DESC.]]%</f>
        <v>-163.60000000000002</v>
      </c>
      <c r="K413" s="24">
        <f>Tabela13[[#This Row],[V.BRUTO 24]]+J413</f>
        <v>1472.4</v>
      </c>
      <c r="M413" s="79">
        <v>1789</v>
      </c>
      <c r="N413" s="80">
        <v>0</v>
      </c>
      <c r="O413" s="81">
        <v>0</v>
      </c>
      <c r="P413" s="71">
        <f>Tabela13[[#This Row],[V.BRUTO 25]]*Tabela13[[#This Row],[% DESC.25]]%</f>
        <v>-178.9</v>
      </c>
      <c r="Q413" s="56">
        <f>Tabela13[[#This Row],[V.BRUTO 25]]+P413</f>
        <v>1610.1</v>
      </c>
      <c r="R413" s="67">
        <f>Tabela13[[#This Row],[% DESC.]]+Tabela13[[#This Row],[% DIFER.]]</f>
        <v>-10</v>
      </c>
      <c r="S413" s="62">
        <f>(Tabela13[[#This Row],[V.LIQ. 25]]-Tabela13[[#This Row],[V.LIQ. 24]])/Tabela13[[#This Row],[V.LIQ. 24]]</f>
        <v>9.3520782396087895E-2</v>
      </c>
      <c r="T413" s="87">
        <f>Tabela13[[#This Row],[V.LIQ. 25]]-Tabela13[[#This Row],[V.LIQ. 24]]</f>
        <v>137.69999999999982</v>
      </c>
      <c r="U413" s="88">
        <v>0</v>
      </c>
      <c r="V413" s="60">
        <f>Tabela13[[#This Row],[V.DESC. 24]]-Tabela13[[#This Row],[V.DESC. 25]]</f>
        <v>15.299999999999983</v>
      </c>
      <c r="W413" s="20"/>
      <c r="X413" s="50"/>
      <c r="Y413" t="s">
        <v>4528</v>
      </c>
      <c r="Z413" s="49" t="s">
        <v>3665</v>
      </c>
      <c r="AA413" s="51" t="s">
        <v>3666</v>
      </c>
      <c r="AB413" s="49">
        <v>11999697531</v>
      </c>
      <c r="AC413" s="49" t="s">
        <v>3667</v>
      </c>
      <c r="AD413" s="1"/>
    </row>
    <row r="414" spans="1:30" x14ac:dyDescent="0.25">
      <c r="A414" s="30">
        <v>4069</v>
      </c>
      <c r="B414" t="s">
        <v>3668</v>
      </c>
      <c r="C414" t="s">
        <v>3923</v>
      </c>
      <c r="D414" t="s">
        <v>71</v>
      </c>
      <c r="E414" s="30">
        <v>20</v>
      </c>
      <c r="F414" s="32">
        <v>1636</v>
      </c>
      <c r="G414" s="40">
        <v>0</v>
      </c>
      <c r="H414" s="22">
        <v>0</v>
      </c>
      <c r="I414" s="21">
        <v>-10</v>
      </c>
      <c r="J414" s="35">
        <f>Tabela13[[#This Row],[V.BRUTO 24]]*Tabela13[[#This Row],[% DESC.]]%</f>
        <v>-163.60000000000002</v>
      </c>
      <c r="K414" s="24">
        <f>Tabela13[[#This Row],[V.BRUTO 24]]+J414</f>
        <v>1472.4</v>
      </c>
      <c r="M414" s="79">
        <v>1789</v>
      </c>
      <c r="N414" s="80">
        <v>0</v>
      </c>
      <c r="O414" s="81">
        <v>0</v>
      </c>
      <c r="P414" s="71">
        <f>Tabela13[[#This Row],[V.BRUTO 25]]*Tabela13[[#This Row],[% DESC.25]]%</f>
        <v>-178.9</v>
      </c>
      <c r="Q414" s="56">
        <f>Tabela13[[#This Row],[V.BRUTO 25]]+P414</f>
        <v>1610.1</v>
      </c>
      <c r="R414" s="67">
        <f>Tabela13[[#This Row],[% DESC.]]+Tabela13[[#This Row],[% DIFER.]]</f>
        <v>-10</v>
      </c>
      <c r="S414" s="62">
        <f>(Tabela13[[#This Row],[V.LIQ. 25]]-Tabela13[[#This Row],[V.LIQ. 24]])/Tabela13[[#This Row],[V.LIQ. 24]]</f>
        <v>9.3520782396087895E-2</v>
      </c>
      <c r="T414" s="87">
        <f>Tabela13[[#This Row],[V.LIQ. 25]]-Tabela13[[#This Row],[V.LIQ. 24]]</f>
        <v>137.69999999999982</v>
      </c>
      <c r="U414" s="88">
        <v>0</v>
      </c>
      <c r="V414" s="60">
        <f>Tabela13[[#This Row],[V.DESC. 24]]-Tabela13[[#This Row],[V.DESC. 25]]</f>
        <v>15.299999999999983</v>
      </c>
      <c r="W414" s="20"/>
      <c r="X414" s="50"/>
      <c r="Y414" t="s">
        <v>4528</v>
      </c>
      <c r="Z414" s="49" t="s">
        <v>3669</v>
      </c>
      <c r="AA414" s="51" t="s">
        <v>3670</v>
      </c>
      <c r="AB414" s="49">
        <v>11988558228</v>
      </c>
      <c r="AC414" s="49" t="s">
        <v>3671</v>
      </c>
      <c r="AD414" s="1"/>
    </row>
    <row r="415" spans="1:30" x14ac:dyDescent="0.25">
      <c r="A415" s="30">
        <v>3721</v>
      </c>
      <c r="B415" t="s">
        <v>3672</v>
      </c>
      <c r="C415" t="s">
        <v>3923</v>
      </c>
      <c r="D415" t="s">
        <v>71</v>
      </c>
      <c r="E415" s="30"/>
      <c r="F415" s="32">
        <v>1636</v>
      </c>
      <c r="G415" s="40">
        <v>0</v>
      </c>
      <c r="H415" s="22">
        <v>0</v>
      </c>
      <c r="I415" s="21">
        <v>-2</v>
      </c>
      <c r="J415" s="35">
        <f>Tabela13[[#This Row],[V.BRUTO 24]]*Tabela13[[#This Row],[% DESC.]]%</f>
        <v>-32.72</v>
      </c>
      <c r="K415" s="24">
        <f>Tabela13[[#This Row],[V.BRUTO 24]]+J415</f>
        <v>1603.28</v>
      </c>
      <c r="M415" s="79">
        <v>1789</v>
      </c>
      <c r="N415" s="80">
        <v>0</v>
      </c>
      <c r="O415" s="81">
        <v>0</v>
      </c>
      <c r="P415" s="71">
        <f>Tabela13[[#This Row],[V.BRUTO 25]]*Tabela13[[#This Row],[% DESC.25]]%</f>
        <v>-35.78</v>
      </c>
      <c r="Q415" s="56">
        <f>Tabela13[[#This Row],[V.BRUTO 25]]+P415</f>
        <v>1753.22</v>
      </c>
      <c r="R415" s="67">
        <f>Tabela13[[#This Row],[% DESC.]]+Tabela13[[#This Row],[% DIFER.]]</f>
        <v>-2</v>
      </c>
      <c r="S415" s="62">
        <f>(Tabela13[[#This Row],[V.LIQ. 25]]-Tabela13[[#This Row],[V.LIQ. 24]])/Tabela13[[#This Row],[V.LIQ. 24]]</f>
        <v>9.3520782396088062E-2</v>
      </c>
      <c r="T415" s="87">
        <f>Tabela13[[#This Row],[V.LIQ. 25]]-Tabela13[[#This Row],[V.LIQ. 24]]</f>
        <v>149.94000000000005</v>
      </c>
      <c r="U415" s="88">
        <v>0</v>
      </c>
      <c r="V415" s="60">
        <f>Tabela13[[#This Row],[V.DESC. 24]]-Tabela13[[#This Row],[V.DESC. 25]]</f>
        <v>3.0600000000000023</v>
      </c>
      <c r="W415" s="20"/>
      <c r="X415" s="50"/>
      <c r="Y415" t="s">
        <v>4532</v>
      </c>
      <c r="Z415" s="49" t="s">
        <v>3673</v>
      </c>
      <c r="AA415" s="51" t="s">
        <v>3674</v>
      </c>
      <c r="AB415" s="49">
        <v>11989313848</v>
      </c>
      <c r="AC415" s="49" t="s">
        <v>3675</v>
      </c>
      <c r="AD415" s="1"/>
    </row>
    <row r="416" spans="1:30" x14ac:dyDescent="0.25">
      <c r="A416" s="30">
        <v>6662</v>
      </c>
      <c r="B416" t="s">
        <v>3818</v>
      </c>
      <c r="C416" t="s">
        <v>3923</v>
      </c>
      <c r="D416" t="s">
        <v>71</v>
      </c>
      <c r="E416" s="30"/>
      <c r="F416" s="32">
        <v>1636</v>
      </c>
      <c r="G416" s="40">
        <v>0</v>
      </c>
      <c r="H416" s="22">
        <v>0</v>
      </c>
      <c r="I416" s="21">
        <v>-9</v>
      </c>
      <c r="J416" s="35">
        <f>Tabela13[[#This Row],[V.BRUTO 24]]*Tabela13[[#This Row],[% DESC.]]%</f>
        <v>-147.23999999999998</v>
      </c>
      <c r="K416" s="24">
        <f>Tabela13[[#This Row],[V.BRUTO 24]]+J416</f>
        <v>1488.76</v>
      </c>
      <c r="M416" s="79">
        <v>1789</v>
      </c>
      <c r="N416" s="80">
        <v>0</v>
      </c>
      <c r="O416" s="81">
        <v>0</v>
      </c>
      <c r="P416" s="71">
        <f>Tabela13[[#This Row],[V.BRUTO 25]]*Tabela13[[#This Row],[% DESC.25]]%</f>
        <v>-161.01</v>
      </c>
      <c r="Q416" s="56">
        <f>Tabela13[[#This Row],[V.BRUTO 25]]+P416</f>
        <v>1627.99</v>
      </c>
      <c r="R416" s="67">
        <f>Tabela13[[#This Row],[% DESC.]]+Tabela13[[#This Row],[% DIFER.]]</f>
        <v>-9</v>
      </c>
      <c r="S416" s="62">
        <f>(Tabela13[[#This Row],[V.LIQ. 25]]-Tabela13[[#This Row],[V.LIQ. 24]])/Tabela13[[#This Row],[V.LIQ. 24]]</f>
        <v>9.3520782396088034E-2</v>
      </c>
      <c r="T416" s="87">
        <f>Tabela13[[#This Row],[V.LIQ. 25]]-Tabela13[[#This Row],[V.LIQ. 24]]</f>
        <v>139.23000000000002</v>
      </c>
      <c r="U416" s="88">
        <v>0</v>
      </c>
      <c r="V416" s="60">
        <f>Tabela13[[#This Row],[V.DESC. 24]]-Tabela13[[#This Row],[V.DESC. 25]]</f>
        <v>13.77000000000001</v>
      </c>
      <c r="W416" s="20"/>
      <c r="X416" s="50"/>
      <c r="Y416" t="s">
        <v>4532</v>
      </c>
      <c r="Z416" s="49" t="s">
        <v>3819</v>
      </c>
      <c r="AA416" s="51" t="s">
        <v>3820</v>
      </c>
      <c r="AB416" s="49">
        <v>11966144032</v>
      </c>
      <c r="AC416" s="49" t="s">
        <v>3821</v>
      </c>
      <c r="AD416" s="1"/>
    </row>
    <row r="417" spans="1:30" x14ac:dyDescent="0.25">
      <c r="A417" s="30">
        <v>3677</v>
      </c>
      <c r="B417" t="s">
        <v>3738</v>
      </c>
      <c r="C417" t="s">
        <v>4012</v>
      </c>
      <c r="D417" t="s">
        <v>71</v>
      </c>
      <c r="E417" s="30"/>
      <c r="F417" s="32">
        <v>1636</v>
      </c>
      <c r="G417" s="40">
        <v>0</v>
      </c>
      <c r="H417" s="22">
        <v>0</v>
      </c>
      <c r="I417" s="21">
        <v>-10</v>
      </c>
      <c r="J417" s="35">
        <f>Tabela13[[#This Row],[V.BRUTO 24]]*Tabela13[[#This Row],[% DESC.]]%</f>
        <v>-163.60000000000002</v>
      </c>
      <c r="K417" s="24">
        <f>Tabela13[[#This Row],[V.BRUTO 24]]+J417</f>
        <v>1472.4</v>
      </c>
      <c r="M417" s="79">
        <v>1789</v>
      </c>
      <c r="N417" s="80">
        <v>0</v>
      </c>
      <c r="O417" s="81">
        <v>0</v>
      </c>
      <c r="P417" s="71">
        <f>Tabela13[[#This Row],[V.BRUTO 25]]*Tabela13[[#This Row],[% DESC.25]]%</f>
        <v>-178.9</v>
      </c>
      <c r="Q417" s="56">
        <f>Tabela13[[#This Row],[V.BRUTO 25]]+P417</f>
        <v>1610.1</v>
      </c>
      <c r="R417" s="67">
        <f>Tabela13[[#This Row],[% DESC.]]+Tabela13[[#This Row],[% DIFER.]]</f>
        <v>-10</v>
      </c>
      <c r="S417" s="62">
        <f>(Tabela13[[#This Row],[V.LIQ. 25]]-Tabela13[[#This Row],[V.LIQ. 24]])/Tabela13[[#This Row],[V.LIQ. 24]]</f>
        <v>9.3520782396087895E-2</v>
      </c>
      <c r="T417" s="87">
        <f>Tabela13[[#This Row],[V.LIQ. 25]]-Tabela13[[#This Row],[V.LIQ. 24]]</f>
        <v>137.69999999999982</v>
      </c>
      <c r="U417" s="88">
        <v>0</v>
      </c>
      <c r="V417" s="60">
        <f>Tabela13[[#This Row],[V.DESC. 24]]-Tabela13[[#This Row],[V.DESC. 25]]</f>
        <v>15.299999999999983</v>
      </c>
      <c r="W417" s="20"/>
      <c r="X417" s="50"/>
      <c r="Y417" t="s">
        <v>4529</v>
      </c>
      <c r="Z417" s="49" t="s">
        <v>3026</v>
      </c>
      <c r="AA417" s="51" t="s">
        <v>3027</v>
      </c>
      <c r="AB417" s="49">
        <v>11997594032</v>
      </c>
      <c r="AC417" s="49" t="s">
        <v>3028</v>
      </c>
      <c r="AD417" s="1"/>
    </row>
    <row r="418" spans="1:30" x14ac:dyDescent="0.25">
      <c r="A418" s="30">
        <v>4049</v>
      </c>
      <c r="B418" t="s">
        <v>3744</v>
      </c>
      <c r="C418" t="s">
        <v>4012</v>
      </c>
      <c r="D418" t="s">
        <v>71</v>
      </c>
      <c r="E418" s="30"/>
      <c r="F418" s="32">
        <v>1636</v>
      </c>
      <c r="G418" s="40">
        <v>0</v>
      </c>
      <c r="H418" s="22">
        <v>0</v>
      </c>
      <c r="I418" s="21">
        <v>-17.5</v>
      </c>
      <c r="J418" s="35">
        <f>Tabela13[[#This Row],[V.BRUTO 24]]*Tabela13[[#This Row],[% DESC.]]%</f>
        <v>-286.29999999999995</v>
      </c>
      <c r="K418" s="24">
        <f>Tabela13[[#This Row],[V.BRUTO 24]]+J418</f>
        <v>1349.7</v>
      </c>
      <c r="M418" s="79">
        <v>1789</v>
      </c>
      <c r="N418" s="80">
        <v>0</v>
      </c>
      <c r="O418" s="81">
        <v>0</v>
      </c>
      <c r="P418" s="71">
        <f>Tabela13[[#This Row],[V.BRUTO 25]]*Tabela13[[#This Row],[% DESC.25]]%</f>
        <v>-313.07499999999999</v>
      </c>
      <c r="Q418" s="56">
        <f>Tabela13[[#This Row],[V.BRUTO 25]]+P418</f>
        <v>1475.925</v>
      </c>
      <c r="R418" s="67">
        <f>Tabela13[[#This Row],[% DESC.]]+Tabela13[[#This Row],[% DIFER.]]</f>
        <v>-17.5</v>
      </c>
      <c r="S418" s="62">
        <f>(Tabela13[[#This Row],[V.LIQ. 25]]-Tabela13[[#This Row],[V.LIQ. 24]])/Tabela13[[#This Row],[V.LIQ. 24]]</f>
        <v>9.3520782396087951E-2</v>
      </c>
      <c r="T418" s="87">
        <f>Tabela13[[#This Row],[V.LIQ. 25]]-Tabela13[[#This Row],[V.LIQ. 24]]</f>
        <v>126.22499999999991</v>
      </c>
      <c r="U418" s="88">
        <v>0</v>
      </c>
      <c r="V418" s="60">
        <f>Tabela13[[#This Row],[V.DESC. 24]]-Tabela13[[#This Row],[V.DESC. 25]]</f>
        <v>26.775000000000034</v>
      </c>
      <c r="W418" s="20"/>
      <c r="X418" s="50"/>
      <c r="Y418" t="s">
        <v>4529</v>
      </c>
      <c r="Z418" s="49" t="s">
        <v>2391</v>
      </c>
      <c r="AA418" s="51" t="s">
        <v>2392</v>
      </c>
      <c r="AB418" s="49">
        <v>11997944934</v>
      </c>
      <c r="AC418" s="49" t="s">
        <v>2393</v>
      </c>
      <c r="AD418" s="1"/>
    </row>
    <row r="419" spans="1:30" x14ac:dyDescent="0.25">
      <c r="A419" s="30">
        <v>5445</v>
      </c>
      <c r="B419" t="s">
        <v>3788</v>
      </c>
      <c r="C419" t="s">
        <v>4012</v>
      </c>
      <c r="D419" t="s">
        <v>71</v>
      </c>
      <c r="E419" s="30"/>
      <c r="F419" s="32">
        <v>1636</v>
      </c>
      <c r="G419" s="40">
        <v>-100</v>
      </c>
      <c r="H419" s="22">
        <v>0</v>
      </c>
      <c r="I419" s="21">
        <v>0</v>
      </c>
      <c r="J419" s="35">
        <f>Tabela13[[#This Row],[V.BRUTO 24]]*Tabela13[[#This Row],[% DESC.]]%</f>
        <v>0</v>
      </c>
      <c r="K419" s="24">
        <f>Tabela13[[#This Row],[V.BRUTO 24]]+J419</f>
        <v>1636</v>
      </c>
      <c r="M419" s="79">
        <v>1789</v>
      </c>
      <c r="N419" s="80">
        <v>-100</v>
      </c>
      <c r="O419" s="81">
        <v>0</v>
      </c>
      <c r="P419" s="71">
        <f>Tabela13[[#This Row],[V.BRUTO 25]]*Tabela13[[#This Row],[% DESC.25]]%</f>
        <v>0</v>
      </c>
      <c r="Q419" s="56">
        <f>Tabela13[[#This Row],[V.BRUTO 25]]+P419</f>
        <v>1789</v>
      </c>
      <c r="R419" s="67">
        <f>Tabela13[[#This Row],[% DESC.]]+Tabela13[[#This Row],[% DIFER.]]</f>
        <v>0</v>
      </c>
      <c r="S419" s="62">
        <f>(Tabela13[[#This Row],[V.LIQ. 25]]-Tabela13[[#This Row],[V.LIQ. 24]])/Tabela13[[#This Row],[V.LIQ. 24]]</f>
        <v>9.352078239608802E-2</v>
      </c>
      <c r="T419" s="87">
        <f>Tabela13[[#This Row],[V.LIQ. 25]]-Tabela13[[#This Row],[V.LIQ. 24]]</f>
        <v>153</v>
      </c>
      <c r="U419" s="88">
        <v>0</v>
      </c>
      <c r="V419" s="60">
        <f>Tabela13[[#This Row],[V.DESC. 24]]-Tabela13[[#This Row],[V.DESC. 25]]</f>
        <v>0</v>
      </c>
      <c r="W419" s="20"/>
      <c r="X419" s="50"/>
      <c r="Y419" t="s">
        <v>4529</v>
      </c>
      <c r="Z419" s="49" t="s">
        <v>3638</v>
      </c>
      <c r="AA419" s="51" t="s">
        <v>3639</v>
      </c>
      <c r="AB419" s="49">
        <v>11984695683</v>
      </c>
      <c r="AC419" s="49" t="s">
        <v>3640</v>
      </c>
      <c r="AD419" s="1"/>
    </row>
    <row r="420" spans="1:30" x14ac:dyDescent="0.25">
      <c r="A420" s="30">
        <v>3828</v>
      </c>
      <c r="B420" t="s">
        <v>3725</v>
      </c>
      <c r="C420" t="s">
        <v>4012</v>
      </c>
      <c r="D420" t="s">
        <v>71</v>
      </c>
      <c r="E420" s="30"/>
      <c r="F420" s="32">
        <v>1636</v>
      </c>
      <c r="G420" s="40">
        <v>-100</v>
      </c>
      <c r="H420" s="22">
        <v>0</v>
      </c>
      <c r="I420" s="21">
        <v>0</v>
      </c>
      <c r="J420" s="35">
        <f>Tabela13[[#This Row],[V.BRUTO 24]]*Tabela13[[#This Row],[% DESC.]]%</f>
        <v>0</v>
      </c>
      <c r="K420" s="24">
        <f>Tabela13[[#This Row],[V.BRUTO 24]]+J420</f>
        <v>1636</v>
      </c>
      <c r="M420" s="79">
        <v>1789</v>
      </c>
      <c r="N420" s="80">
        <v>-100</v>
      </c>
      <c r="O420" s="81">
        <v>0</v>
      </c>
      <c r="P420" s="71">
        <f>Tabela13[[#This Row],[V.BRUTO 25]]*Tabela13[[#This Row],[% DESC.25]]%</f>
        <v>0</v>
      </c>
      <c r="Q420" s="56">
        <f>Tabela13[[#This Row],[V.BRUTO 25]]+P420</f>
        <v>1789</v>
      </c>
      <c r="R420" s="67">
        <f>Tabela13[[#This Row],[% DESC.]]+Tabela13[[#This Row],[% DIFER.]]</f>
        <v>0</v>
      </c>
      <c r="S420" s="62">
        <f>(Tabela13[[#This Row],[V.LIQ. 25]]-Tabela13[[#This Row],[V.LIQ. 24]])/Tabela13[[#This Row],[V.LIQ. 24]]</f>
        <v>9.352078239608802E-2</v>
      </c>
      <c r="T420" s="87">
        <f>Tabela13[[#This Row],[V.LIQ. 25]]-Tabela13[[#This Row],[V.LIQ. 24]]</f>
        <v>153</v>
      </c>
      <c r="U420" s="88">
        <v>0</v>
      </c>
      <c r="V420" s="60">
        <f>Tabela13[[#This Row],[V.DESC. 24]]-Tabela13[[#This Row],[V.DESC. 25]]</f>
        <v>0</v>
      </c>
      <c r="W420" s="20"/>
      <c r="X420" s="50"/>
      <c r="Y420" t="s">
        <v>4529</v>
      </c>
      <c r="Z420" s="49" t="s">
        <v>3726</v>
      </c>
      <c r="AA420" s="51" t="s">
        <v>3727</v>
      </c>
      <c r="AB420" s="49">
        <v>11967233182</v>
      </c>
      <c r="AC420" s="49" t="s">
        <v>3728</v>
      </c>
      <c r="AD420" s="1"/>
    </row>
    <row r="421" spans="1:30" x14ac:dyDescent="0.25">
      <c r="A421" s="30">
        <v>8438</v>
      </c>
      <c r="B421" t="s">
        <v>4507</v>
      </c>
      <c r="C421" t="s">
        <v>4012</v>
      </c>
      <c r="D421" t="s">
        <v>16</v>
      </c>
      <c r="E421" s="30"/>
      <c r="F421" s="32">
        <v>1636</v>
      </c>
      <c r="G421" s="40">
        <v>-100</v>
      </c>
      <c r="H421" s="22">
        <v>0</v>
      </c>
      <c r="I421" s="21">
        <v>0</v>
      </c>
      <c r="J421" s="35">
        <f>Tabela13[[#This Row],[V.BRUTO 24]]*Tabela13[[#This Row],[% DESC.]]%</f>
        <v>0</v>
      </c>
      <c r="K421" s="24">
        <f>Tabela13[[#This Row],[V.BRUTO 24]]+J421</f>
        <v>1636</v>
      </c>
      <c r="M421" s="79">
        <v>1789</v>
      </c>
      <c r="N421" s="80">
        <v>-100</v>
      </c>
      <c r="O421" s="81">
        <v>0</v>
      </c>
      <c r="P421" s="71">
        <f>Tabela13[[#This Row],[V.BRUTO 25]]*Tabela13[[#This Row],[% DESC.25]]%</f>
        <v>0</v>
      </c>
      <c r="Q421" s="56">
        <f>Tabela13[[#This Row],[V.BRUTO 25]]+P421</f>
        <v>1789</v>
      </c>
      <c r="R421" s="67">
        <f>Tabela13[[#This Row],[% DESC.]]+Tabela13[[#This Row],[% DIFER.]]</f>
        <v>0</v>
      </c>
      <c r="S421" s="62">
        <f>(Tabela13[[#This Row],[V.LIQ. 25]]-Tabela13[[#This Row],[V.LIQ. 24]])/Tabela13[[#This Row],[V.LIQ. 24]]</f>
        <v>9.352078239608802E-2</v>
      </c>
      <c r="T421" s="87">
        <f>Tabela13[[#This Row],[V.LIQ. 25]]-Tabela13[[#This Row],[V.LIQ. 24]]</f>
        <v>153</v>
      </c>
      <c r="U421" s="88">
        <v>0</v>
      </c>
      <c r="V421" s="60">
        <f>Tabela13[[#This Row],[V.DESC. 24]]-Tabela13[[#This Row],[V.DESC. 25]]</f>
        <v>0</v>
      </c>
      <c r="W421" s="20"/>
      <c r="X421" s="50"/>
      <c r="Y421" t="s">
        <v>4529</v>
      </c>
      <c r="Z421" s="49" t="s">
        <v>5377</v>
      </c>
      <c r="AA421" s="51" t="s">
        <v>5378</v>
      </c>
      <c r="AB421" s="49">
        <v>11959738593</v>
      </c>
      <c r="AC421" s="49" t="s">
        <v>5379</v>
      </c>
      <c r="AD421" s="1"/>
    </row>
    <row r="422" spans="1:30" x14ac:dyDescent="0.25">
      <c r="A422" s="30">
        <v>4488</v>
      </c>
      <c r="B422" t="s">
        <v>3749</v>
      </c>
      <c r="C422" t="s">
        <v>4012</v>
      </c>
      <c r="D422" t="s">
        <v>71</v>
      </c>
      <c r="E422" s="30"/>
      <c r="F422" s="32">
        <v>1636</v>
      </c>
      <c r="G422" s="40">
        <v>-50</v>
      </c>
      <c r="H422" s="22">
        <v>0</v>
      </c>
      <c r="I422" s="21">
        <v>0</v>
      </c>
      <c r="J422" s="35">
        <f>Tabela13[[#This Row],[V.BRUTO 24]]*Tabela13[[#This Row],[% DESC.]]%</f>
        <v>0</v>
      </c>
      <c r="K422" s="24">
        <f>Tabela13[[#This Row],[V.BRUTO 24]]+J422</f>
        <v>1636</v>
      </c>
      <c r="M422" s="79">
        <v>1789</v>
      </c>
      <c r="N422" s="80">
        <v>-50</v>
      </c>
      <c r="O422" s="81">
        <v>0</v>
      </c>
      <c r="P422" s="71">
        <f>Tabela13[[#This Row],[V.BRUTO 25]]*Tabela13[[#This Row],[% DESC.25]]%</f>
        <v>0</v>
      </c>
      <c r="Q422" s="56">
        <f>Tabela13[[#This Row],[V.BRUTO 25]]+P422</f>
        <v>1789</v>
      </c>
      <c r="R422" s="67">
        <f>Tabela13[[#This Row],[% DESC.]]+Tabela13[[#This Row],[% DIFER.]]</f>
        <v>0</v>
      </c>
      <c r="S422" s="62">
        <f>(Tabela13[[#This Row],[V.LIQ. 25]]-Tabela13[[#This Row],[V.LIQ. 24]])/Tabela13[[#This Row],[V.LIQ. 24]]</f>
        <v>9.352078239608802E-2</v>
      </c>
      <c r="T422" s="87">
        <f>Tabela13[[#This Row],[V.LIQ. 25]]-Tabela13[[#This Row],[V.LIQ. 24]]</f>
        <v>153</v>
      </c>
      <c r="U422" s="88">
        <v>0</v>
      </c>
      <c r="V422" s="60">
        <f>Tabela13[[#This Row],[V.DESC. 24]]-Tabela13[[#This Row],[V.DESC. 25]]</f>
        <v>0</v>
      </c>
      <c r="W422" s="20"/>
      <c r="X422" s="50"/>
      <c r="Y422" t="s">
        <v>4529</v>
      </c>
      <c r="Z422" s="49" t="s">
        <v>2562</v>
      </c>
      <c r="AA422" s="51" t="s">
        <v>2563</v>
      </c>
      <c r="AB422" s="49">
        <v>11950240498</v>
      </c>
      <c r="AC422" s="49" t="s">
        <v>2564</v>
      </c>
      <c r="AD422" s="1"/>
    </row>
    <row r="423" spans="1:30" x14ac:dyDescent="0.25">
      <c r="A423" s="30">
        <v>3652</v>
      </c>
      <c r="B423" t="s">
        <v>4504</v>
      </c>
      <c r="C423" t="s">
        <v>4012</v>
      </c>
      <c r="D423" t="s">
        <v>16</v>
      </c>
      <c r="E423" s="30"/>
      <c r="F423" s="32">
        <v>1636</v>
      </c>
      <c r="G423" s="40">
        <v>0</v>
      </c>
      <c r="H423" s="22">
        <v>0</v>
      </c>
      <c r="I423" s="21">
        <v>-15</v>
      </c>
      <c r="J423" s="35">
        <f>Tabela13[[#This Row],[V.BRUTO 24]]*Tabela13[[#This Row],[% DESC.]]%</f>
        <v>-245.39999999999998</v>
      </c>
      <c r="K423" s="24">
        <f>Tabela13[[#This Row],[V.BRUTO 24]]+J423</f>
        <v>1390.6</v>
      </c>
      <c r="M423" s="79">
        <v>1789</v>
      </c>
      <c r="N423" s="80">
        <v>0</v>
      </c>
      <c r="O423" s="81">
        <v>0</v>
      </c>
      <c r="P423" s="71">
        <f>Tabela13[[#This Row],[V.BRUTO 25]]*Tabela13[[#This Row],[% DESC.25]]%</f>
        <v>-268.34999999999997</v>
      </c>
      <c r="Q423" s="56">
        <f>Tabela13[[#This Row],[V.BRUTO 25]]+P423</f>
        <v>1520.65</v>
      </c>
      <c r="R423" s="67">
        <f>Tabela13[[#This Row],[% DESC.]]+Tabela13[[#This Row],[% DIFER.]]</f>
        <v>-15</v>
      </c>
      <c r="S423" s="62">
        <f>(Tabela13[[#This Row],[V.LIQ. 25]]-Tabela13[[#This Row],[V.LIQ. 24]])/Tabela13[[#This Row],[V.LIQ. 24]]</f>
        <v>9.3520782396088159E-2</v>
      </c>
      <c r="T423" s="87">
        <f>Tabela13[[#This Row],[V.LIQ. 25]]-Tabela13[[#This Row],[V.LIQ. 24]]</f>
        <v>130.05000000000018</v>
      </c>
      <c r="U423" s="88">
        <v>0</v>
      </c>
      <c r="V423" s="60">
        <f>Tabela13[[#This Row],[V.DESC. 24]]-Tabela13[[#This Row],[V.DESC. 25]]</f>
        <v>22.949999999999989</v>
      </c>
      <c r="W423" s="20"/>
      <c r="X423" s="50"/>
      <c r="Y423" t="s">
        <v>4529</v>
      </c>
      <c r="Z423" s="49" t="s">
        <v>2121</v>
      </c>
      <c r="AA423" s="51" t="s">
        <v>2122</v>
      </c>
      <c r="AB423" s="49">
        <v>11999174253</v>
      </c>
      <c r="AC423" s="49" t="s">
        <v>2123</v>
      </c>
      <c r="AD423" s="1"/>
    </row>
    <row r="424" spans="1:30" x14ac:dyDescent="0.25">
      <c r="A424" s="30">
        <v>8554</v>
      </c>
      <c r="B424" t="s">
        <v>4509</v>
      </c>
      <c r="C424" t="s">
        <v>4012</v>
      </c>
      <c r="D424" t="s">
        <v>16</v>
      </c>
      <c r="E424" s="30"/>
      <c r="F424" s="32">
        <v>1636</v>
      </c>
      <c r="G424" s="40">
        <v>0</v>
      </c>
      <c r="H424" s="22">
        <v>0</v>
      </c>
      <c r="I424" s="21">
        <v>-15</v>
      </c>
      <c r="J424" s="35">
        <f>Tabela13[[#This Row],[V.BRUTO 24]]*Tabela13[[#This Row],[% DESC.]]%</f>
        <v>-245.39999999999998</v>
      </c>
      <c r="K424" s="24">
        <f>Tabela13[[#This Row],[V.BRUTO 24]]+J424</f>
        <v>1390.6</v>
      </c>
      <c r="M424" s="79">
        <v>1789</v>
      </c>
      <c r="N424" s="80">
        <v>0</v>
      </c>
      <c r="O424" s="81">
        <v>0</v>
      </c>
      <c r="P424" s="71">
        <f>Tabela13[[#This Row],[V.BRUTO 25]]*Tabela13[[#This Row],[% DESC.25]]%</f>
        <v>-268.34999999999997</v>
      </c>
      <c r="Q424" s="56">
        <f>Tabela13[[#This Row],[V.BRUTO 25]]+P424</f>
        <v>1520.65</v>
      </c>
      <c r="R424" s="67">
        <f>Tabela13[[#This Row],[% DESC.]]+Tabela13[[#This Row],[% DIFER.]]</f>
        <v>-15</v>
      </c>
      <c r="S424" s="62">
        <f>(Tabela13[[#This Row],[V.LIQ. 25]]-Tabela13[[#This Row],[V.LIQ. 24]])/Tabela13[[#This Row],[V.LIQ. 24]]</f>
        <v>9.3520782396088159E-2</v>
      </c>
      <c r="T424" s="87">
        <f>Tabela13[[#This Row],[V.LIQ. 25]]-Tabela13[[#This Row],[V.LIQ. 24]]</f>
        <v>130.05000000000018</v>
      </c>
      <c r="U424" s="88">
        <v>0</v>
      </c>
      <c r="V424" s="60">
        <f>Tabela13[[#This Row],[V.DESC. 24]]-Tabela13[[#This Row],[V.DESC. 25]]</f>
        <v>22.949999999999989</v>
      </c>
      <c r="W424" s="20"/>
      <c r="X424" s="50"/>
      <c r="Y424" t="s">
        <v>4529</v>
      </c>
      <c r="Z424" s="49" t="s">
        <v>5586</v>
      </c>
      <c r="AA424" s="51" t="s">
        <v>5587</v>
      </c>
      <c r="AB424" s="49">
        <v>11992074741</v>
      </c>
      <c r="AC424" s="49" t="s">
        <v>5588</v>
      </c>
      <c r="AD424" s="1"/>
    </row>
    <row r="425" spans="1:30" x14ac:dyDescent="0.25">
      <c r="A425" s="30">
        <v>3660</v>
      </c>
      <c r="B425" t="s">
        <v>3750</v>
      </c>
      <c r="C425" t="s">
        <v>4012</v>
      </c>
      <c r="D425" t="s">
        <v>71</v>
      </c>
      <c r="E425" s="30"/>
      <c r="F425" s="32">
        <v>1636</v>
      </c>
      <c r="G425" s="40">
        <v>-50</v>
      </c>
      <c r="H425" s="22">
        <v>0</v>
      </c>
      <c r="I425" s="21">
        <v>0</v>
      </c>
      <c r="J425" s="35">
        <f>Tabela13[[#This Row],[V.BRUTO 24]]*Tabela13[[#This Row],[% DESC.]]%</f>
        <v>0</v>
      </c>
      <c r="K425" s="24">
        <f>Tabela13[[#This Row],[V.BRUTO 24]]+J425</f>
        <v>1636</v>
      </c>
      <c r="M425" s="79">
        <v>1789</v>
      </c>
      <c r="N425" s="80">
        <v>-50</v>
      </c>
      <c r="O425" s="81">
        <v>0</v>
      </c>
      <c r="P425" s="71">
        <f>Tabela13[[#This Row],[V.BRUTO 25]]*Tabela13[[#This Row],[% DESC.25]]%</f>
        <v>0</v>
      </c>
      <c r="Q425" s="56">
        <f>Tabela13[[#This Row],[V.BRUTO 25]]+P425</f>
        <v>1789</v>
      </c>
      <c r="R425" s="67">
        <f>Tabela13[[#This Row],[% DESC.]]+Tabela13[[#This Row],[% DIFER.]]</f>
        <v>0</v>
      </c>
      <c r="S425" s="62">
        <f>(Tabela13[[#This Row],[V.LIQ. 25]]-Tabela13[[#This Row],[V.LIQ. 24]])/Tabela13[[#This Row],[V.LIQ. 24]]</f>
        <v>9.352078239608802E-2</v>
      </c>
      <c r="T425" s="87">
        <f>Tabela13[[#This Row],[V.LIQ. 25]]-Tabela13[[#This Row],[V.LIQ. 24]]</f>
        <v>153</v>
      </c>
      <c r="U425" s="88">
        <v>0</v>
      </c>
      <c r="V425" s="60">
        <f>Tabela13[[#This Row],[V.DESC. 24]]-Tabela13[[#This Row],[V.DESC. 25]]</f>
        <v>0</v>
      </c>
      <c r="W425" s="20"/>
      <c r="X425" s="50"/>
      <c r="Y425" t="s">
        <v>4530</v>
      </c>
      <c r="Z425" s="49" t="s">
        <v>3751</v>
      </c>
      <c r="AA425" s="51" t="s">
        <v>3752</v>
      </c>
      <c r="AB425" s="49">
        <v>11998850678</v>
      </c>
      <c r="AC425" s="49" t="s">
        <v>3753</v>
      </c>
      <c r="AD425" s="1"/>
    </row>
    <row r="426" spans="1:30" x14ac:dyDescent="0.25">
      <c r="A426" s="30">
        <v>4695</v>
      </c>
      <c r="B426" t="s">
        <v>3754</v>
      </c>
      <c r="C426" t="s">
        <v>4012</v>
      </c>
      <c r="D426" t="s">
        <v>71</v>
      </c>
      <c r="E426" s="30"/>
      <c r="F426" s="32">
        <v>1636</v>
      </c>
      <c r="G426" s="40">
        <v>-50</v>
      </c>
      <c r="H426" s="22">
        <v>0</v>
      </c>
      <c r="I426" s="21">
        <v>0</v>
      </c>
      <c r="J426" s="35">
        <f>Tabela13[[#This Row],[V.BRUTO 24]]*Tabela13[[#This Row],[% DESC.]]%</f>
        <v>0</v>
      </c>
      <c r="K426" s="24">
        <f>Tabela13[[#This Row],[V.BRUTO 24]]+J426</f>
        <v>1636</v>
      </c>
      <c r="M426" s="79">
        <v>1789</v>
      </c>
      <c r="N426" s="80">
        <v>-50</v>
      </c>
      <c r="O426" s="81">
        <v>0</v>
      </c>
      <c r="P426" s="71">
        <f>Tabela13[[#This Row],[V.BRUTO 25]]*Tabela13[[#This Row],[% DESC.25]]%</f>
        <v>0</v>
      </c>
      <c r="Q426" s="56">
        <f>Tabela13[[#This Row],[V.BRUTO 25]]+P426</f>
        <v>1789</v>
      </c>
      <c r="R426" s="67">
        <f>Tabela13[[#This Row],[% DESC.]]+Tabela13[[#This Row],[% DIFER.]]</f>
        <v>0</v>
      </c>
      <c r="S426" s="62">
        <f>(Tabela13[[#This Row],[V.LIQ. 25]]-Tabela13[[#This Row],[V.LIQ. 24]])/Tabela13[[#This Row],[V.LIQ. 24]]</f>
        <v>9.352078239608802E-2</v>
      </c>
      <c r="T426" s="87">
        <f>Tabela13[[#This Row],[V.LIQ. 25]]-Tabela13[[#This Row],[V.LIQ. 24]]</f>
        <v>153</v>
      </c>
      <c r="U426" s="88">
        <v>0</v>
      </c>
      <c r="V426" s="60">
        <f>Tabela13[[#This Row],[V.DESC. 24]]-Tabela13[[#This Row],[V.DESC. 25]]</f>
        <v>0</v>
      </c>
      <c r="W426" s="20"/>
      <c r="X426" s="50"/>
      <c r="Y426" t="s">
        <v>4531</v>
      </c>
      <c r="Z426" s="49" t="s">
        <v>3755</v>
      </c>
      <c r="AA426" s="51" t="s">
        <v>3756</v>
      </c>
      <c r="AB426" s="49">
        <v>11947449735</v>
      </c>
      <c r="AC426" s="49" t="s">
        <v>3757</v>
      </c>
      <c r="AD426" s="1"/>
    </row>
    <row r="427" spans="1:30" x14ac:dyDescent="0.25">
      <c r="A427" s="30">
        <v>4595</v>
      </c>
      <c r="B427" t="s">
        <v>3758</v>
      </c>
      <c r="C427" t="s">
        <v>4012</v>
      </c>
      <c r="D427" t="s">
        <v>71</v>
      </c>
      <c r="E427" s="30"/>
      <c r="F427" s="32">
        <v>1636</v>
      </c>
      <c r="G427" s="40">
        <v>-50</v>
      </c>
      <c r="H427" s="22">
        <v>0</v>
      </c>
      <c r="I427" s="21">
        <v>0</v>
      </c>
      <c r="J427" s="35">
        <f>Tabela13[[#This Row],[V.BRUTO 24]]*Tabela13[[#This Row],[% DESC.]]%</f>
        <v>0</v>
      </c>
      <c r="K427" s="24">
        <f>Tabela13[[#This Row],[V.BRUTO 24]]+J427</f>
        <v>1636</v>
      </c>
      <c r="M427" s="79">
        <v>1789</v>
      </c>
      <c r="N427" s="80">
        <v>-50</v>
      </c>
      <c r="O427" s="81">
        <v>0</v>
      </c>
      <c r="P427" s="71">
        <f>Tabela13[[#This Row],[V.BRUTO 25]]*Tabela13[[#This Row],[% DESC.25]]%</f>
        <v>0</v>
      </c>
      <c r="Q427" s="56">
        <f>Tabela13[[#This Row],[V.BRUTO 25]]+P427</f>
        <v>1789</v>
      </c>
      <c r="R427" s="67">
        <f>Tabela13[[#This Row],[% DESC.]]+Tabela13[[#This Row],[% DIFER.]]</f>
        <v>0</v>
      </c>
      <c r="S427" s="62">
        <f>(Tabela13[[#This Row],[V.LIQ. 25]]-Tabela13[[#This Row],[V.LIQ. 24]])/Tabela13[[#This Row],[V.LIQ. 24]]</f>
        <v>9.352078239608802E-2</v>
      </c>
      <c r="T427" s="87">
        <f>Tabela13[[#This Row],[V.LIQ. 25]]-Tabela13[[#This Row],[V.LIQ. 24]]</f>
        <v>153</v>
      </c>
      <c r="U427" s="88">
        <v>0</v>
      </c>
      <c r="V427" s="60">
        <f>Tabela13[[#This Row],[V.DESC. 24]]-Tabela13[[#This Row],[V.DESC. 25]]</f>
        <v>0</v>
      </c>
      <c r="W427" s="20"/>
      <c r="X427" s="50"/>
      <c r="Y427" t="s">
        <v>4528</v>
      </c>
      <c r="Z427" s="49" t="s">
        <v>3014</v>
      </c>
      <c r="AA427" s="51" t="s">
        <v>3015</v>
      </c>
      <c r="AB427" s="49">
        <v>11950324359</v>
      </c>
      <c r="AC427" s="49" t="s">
        <v>3016</v>
      </c>
      <c r="AD427" s="1"/>
    </row>
    <row r="428" spans="1:30" x14ac:dyDescent="0.25">
      <c r="A428" s="30">
        <v>7613</v>
      </c>
      <c r="B428" t="s">
        <v>3533</v>
      </c>
      <c r="C428" t="s">
        <v>4012</v>
      </c>
      <c r="D428" t="s">
        <v>71</v>
      </c>
      <c r="E428" s="30"/>
      <c r="F428" s="32">
        <v>1636</v>
      </c>
      <c r="G428" s="40">
        <v>0</v>
      </c>
      <c r="H428" s="22">
        <v>0</v>
      </c>
      <c r="I428" s="21">
        <v>-10</v>
      </c>
      <c r="J428" s="35">
        <f>Tabela13[[#This Row],[V.BRUTO 24]]*Tabela13[[#This Row],[% DESC.]]%</f>
        <v>-163.60000000000002</v>
      </c>
      <c r="K428" s="24">
        <f>Tabela13[[#This Row],[V.BRUTO 24]]+J428</f>
        <v>1472.4</v>
      </c>
      <c r="M428" s="79">
        <v>1789</v>
      </c>
      <c r="N428" s="80">
        <v>0</v>
      </c>
      <c r="O428" s="81">
        <v>0</v>
      </c>
      <c r="P428" s="71">
        <f>Tabela13[[#This Row],[V.BRUTO 25]]*Tabela13[[#This Row],[% DESC.25]]%</f>
        <v>-178.9</v>
      </c>
      <c r="Q428" s="56">
        <f>Tabela13[[#This Row],[V.BRUTO 25]]+P428</f>
        <v>1610.1</v>
      </c>
      <c r="R428" s="67">
        <f>Tabela13[[#This Row],[% DESC.]]+Tabela13[[#This Row],[% DIFER.]]</f>
        <v>-10</v>
      </c>
      <c r="S428" s="62">
        <f>(Tabela13[[#This Row],[V.LIQ. 25]]-Tabela13[[#This Row],[V.LIQ. 24]])/Tabela13[[#This Row],[V.LIQ. 24]]</f>
        <v>9.3520782396087895E-2</v>
      </c>
      <c r="T428" s="87">
        <f>Tabela13[[#This Row],[V.LIQ. 25]]-Tabela13[[#This Row],[V.LIQ. 24]]</f>
        <v>137.69999999999982</v>
      </c>
      <c r="U428" s="88">
        <v>0</v>
      </c>
      <c r="V428" s="60">
        <f>Tabela13[[#This Row],[V.DESC. 24]]-Tabela13[[#This Row],[V.DESC. 25]]</f>
        <v>15.299999999999983</v>
      </c>
      <c r="W428" s="20"/>
      <c r="X428" s="50"/>
      <c r="Y428" t="s">
        <v>4536</v>
      </c>
      <c r="Z428" s="49" t="s">
        <v>3534</v>
      </c>
      <c r="AA428" s="51" t="s">
        <v>3535</v>
      </c>
      <c r="AB428" s="49">
        <v>11974230502</v>
      </c>
      <c r="AC428" s="49" t="s">
        <v>3536</v>
      </c>
      <c r="AD428" s="1"/>
    </row>
    <row r="429" spans="1:30" x14ac:dyDescent="0.25">
      <c r="A429" s="30">
        <v>6731</v>
      </c>
      <c r="B429" t="s">
        <v>3683</v>
      </c>
      <c r="C429" t="s">
        <v>4012</v>
      </c>
      <c r="D429" t="s">
        <v>71</v>
      </c>
      <c r="E429" s="30"/>
      <c r="F429" s="32">
        <v>1636</v>
      </c>
      <c r="G429" s="40">
        <v>0</v>
      </c>
      <c r="H429" s="22">
        <v>0</v>
      </c>
      <c r="I429" s="21">
        <v>-15</v>
      </c>
      <c r="J429" s="35">
        <f>Tabela13[[#This Row],[V.BRUTO 24]]*Tabela13[[#This Row],[% DESC.]]%</f>
        <v>-245.39999999999998</v>
      </c>
      <c r="K429" s="24">
        <f>Tabela13[[#This Row],[V.BRUTO 24]]+J429</f>
        <v>1390.6</v>
      </c>
      <c r="M429" s="79">
        <v>1789</v>
      </c>
      <c r="N429" s="80">
        <v>0</v>
      </c>
      <c r="O429" s="81">
        <v>0</v>
      </c>
      <c r="P429" s="71">
        <f>Tabela13[[#This Row],[V.BRUTO 25]]*Tabela13[[#This Row],[% DESC.25]]%</f>
        <v>-268.34999999999997</v>
      </c>
      <c r="Q429" s="56">
        <f>Tabela13[[#This Row],[V.BRUTO 25]]+P429</f>
        <v>1520.65</v>
      </c>
      <c r="R429" s="67">
        <f>Tabela13[[#This Row],[% DESC.]]+Tabela13[[#This Row],[% DIFER.]]</f>
        <v>-15</v>
      </c>
      <c r="S429" s="62">
        <f>(Tabela13[[#This Row],[V.LIQ. 25]]-Tabela13[[#This Row],[V.LIQ. 24]])/Tabela13[[#This Row],[V.LIQ. 24]]</f>
        <v>9.3520782396088159E-2</v>
      </c>
      <c r="T429" s="87">
        <f>Tabela13[[#This Row],[V.LIQ. 25]]-Tabela13[[#This Row],[V.LIQ. 24]]</f>
        <v>130.05000000000018</v>
      </c>
      <c r="U429" s="88">
        <v>0</v>
      </c>
      <c r="V429" s="60">
        <f>Tabela13[[#This Row],[V.DESC. 24]]-Tabela13[[#This Row],[V.DESC. 25]]</f>
        <v>22.949999999999989</v>
      </c>
      <c r="W429" s="20"/>
      <c r="X429" s="50"/>
      <c r="Y429" t="s">
        <v>4532</v>
      </c>
      <c r="Z429" s="49" t="s">
        <v>3684</v>
      </c>
      <c r="AA429" s="51" t="s">
        <v>3685</v>
      </c>
      <c r="AB429" s="49">
        <v>11967032878</v>
      </c>
      <c r="AC429" s="49" t="s">
        <v>3686</v>
      </c>
      <c r="AD429" s="1"/>
    </row>
    <row r="430" spans="1:30" x14ac:dyDescent="0.25">
      <c r="A430" s="30">
        <v>8256</v>
      </c>
      <c r="B430" t="s">
        <v>4502</v>
      </c>
      <c r="C430" t="s">
        <v>4012</v>
      </c>
      <c r="D430" t="s">
        <v>16</v>
      </c>
      <c r="E430" s="30"/>
      <c r="F430" s="32">
        <v>1636</v>
      </c>
      <c r="G430" s="40">
        <v>0</v>
      </c>
      <c r="H430" s="22">
        <v>0</v>
      </c>
      <c r="I430" s="21">
        <v>-10</v>
      </c>
      <c r="J430" s="35">
        <f>Tabela13[[#This Row],[V.BRUTO 24]]*Tabela13[[#This Row],[% DESC.]]%</f>
        <v>-163.60000000000002</v>
      </c>
      <c r="K430" s="24">
        <f>Tabela13[[#This Row],[V.BRUTO 24]]+J430</f>
        <v>1472.4</v>
      </c>
      <c r="M430" s="79">
        <v>1789</v>
      </c>
      <c r="N430" s="80">
        <v>0</v>
      </c>
      <c r="O430" s="81">
        <v>0</v>
      </c>
      <c r="P430" s="71">
        <f>Tabela13[[#This Row],[V.BRUTO 25]]*Tabela13[[#This Row],[% DESC.25]]%</f>
        <v>-178.9</v>
      </c>
      <c r="Q430" s="56">
        <f>Tabela13[[#This Row],[V.BRUTO 25]]+P430</f>
        <v>1610.1</v>
      </c>
      <c r="R430" s="67">
        <f>Tabela13[[#This Row],[% DESC.]]+Tabela13[[#This Row],[% DIFER.]]</f>
        <v>-10</v>
      </c>
      <c r="S430" s="62">
        <f>(Tabela13[[#This Row],[V.LIQ. 25]]-Tabela13[[#This Row],[V.LIQ. 24]])/Tabela13[[#This Row],[V.LIQ. 24]]</f>
        <v>9.3520782396087895E-2</v>
      </c>
      <c r="T430" s="87">
        <f>Tabela13[[#This Row],[V.LIQ. 25]]-Tabela13[[#This Row],[V.LIQ. 24]]</f>
        <v>137.69999999999982</v>
      </c>
      <c r="U430" s="88">
        <v>0</v>
      </c>
      <c r="V430" s="60">
        <f>Tabela13[[#This Row],[V.DESC. 24]]-Tabela13[[#This Row],[V.DESC. 25]]</f>
        <v>15.299999999999983</v>
      </c>
      <c r="W430" s="20"/>
      <c r="X430" s="50"/>
      <c r="Y430" t="s">
        <v>4532</v>
      </c>
      <c r="Z430" s="49" t="s">
        <v>5573</v>
      </c>
      <c r="AA430" s="51" t="s">
        <v>5574</v>
      </c>
      <c r="AB430" s="49">
        <v>11997930273</v>
      </c>
      <c r="AC430" s="49" t="s">
        <v>5575</v>
      </c>
      <c r="AD430" s="1"/>
    </row>
    <row r="431" spans="1:30" x14ac:dyDescent="0.25">
      <c r="A431" s="30">
        <v>5140</v>
      </c>
      <c r="B431" t="s">
        <v>3687</v>
      </c>
      <c r="C431" t="s">
        <v>4012</v>
      </c>
      <c r="D431" t="s">
        <v>71</v>
      </c>
      <c r="E431" s="30"/>
      <c r="F431" s="32">
        <v>1636</v>
      </c>
      <c r="G431" s="40">
        <v>-50</v>
      </c>
      <c r="H431" s="22">
        <v>0</v>
      </c>
      <c r="I431" s="21">
        <v>0</v>
      </c>
      <c r="J431" s="35">
        <f>Tabela13[[#This Row],[V.BRUTO 24]]*Tabela13[[#This Row],[% DESC.]]%</f>
        <v>0</v>
      </c>
      <c r="K431" s="24">
        <f>Tabela13[[#This Row],[V.BRUTO 24]]+J431</f>
        <v>1636</v>
      </c>
      <c r="M431" s="79">
        <v>1789</v>
      </c>
      <c r="N431" s="80">
        <v>-50</v>
      </c>
      <c r="O431" s="81">
        <v>0</v>
      </c>
      <c r="P431" s="71">
        <f>Tabela13[[#This Row],[V.BRUTO 25]]*Tabela13[[#This Row],[% DESC.25]]%</f>
        <v>0</v>
      </c>
      <c r="Q431" s="56">
        <f>Tabela13[[#This Row],[V.BRUTO 25]]+P431</f>
        <v>1789</v>
      </c>
      <c r="R431" s="67">
        <f>Tabela13[[#This Row],[% DESC.]]+Tabela13[[#This Row],[% DIFER.]]</f>
        <v>0</v>
      </c>
      <c r="S431" s="62">
        <f>(Tabela13[[#This Row],[V.LIQ. 25]]-Tabela13[[#This Row],[V.LIQ. 24]])/Tabela13[[#This Row],[V.LIQ. 24]]</f>
        <v>9.352078239608802E-2</v>
      </c>
      <c r="T431" s="87">
        <f>Tabela13[[#This Row],[V.LIQ. 25]]-Tabela13[[#This Row],[V.LIQ. 24]]</f>
        <v>153</v>
      </c>
      <c r="U431" s="88">
        <v>0</v>
      </c>
      <c r="V431" s="60">
        <f>Tabela13[[#This Row],[V.DESC. 24]]-Tabela13[[#This Row],[V.DESC. 25]]</f>
        <v>0</v>
      </c>
      <c r="W431" s="20"/>
      <c r="X431" s="50"/>
      <c r="Y431" t="s">
        <v>4532</v>
      </c>
      <c r="Z431" s="49" t="s">
        <v>3688</v>
      </c>
      <c r="AA431" s="51" t="s">
        <v>3689</v>
      </c>
      <c r="AB431" s="49">
        <v>11980566639</v>
      </c>
      <c r="AC431" s="49" t="s">
        <v>3690</v>
      </c>
      <c r="AD431" s="1"/>
    </row>
    <row r="432" spans="1:30" x14ac:dyDescent="0.25">
      <c r="A432" s="30">
        <v>6522</v>
      </c>
      <c r="B432" t="s">
        <v>3759</v>
      </c>
      <c r="C432" t="s">
        <v>4012</v>
      </c>
      <c r="D432" t="s">
        <v>71</v>
      </c>
      <c r="E432" s="30"/>
      <c r="F432" s="32">
        <v>1636</v>
      </c>
      <c r="G432" s="40">
        <v>0</v>
      </c>
      <c r="H432" s="22">
        <v>0</v>
      </c>
      <c r="I432" s="21">
        <v>-10</v>
      </c>
      <c r="J432" s="35">
        <f>Tabela13[[#This Row],[V.BRUTO 24]]*Tabela13[[#This Row],[% DESC.]]%</f>
        <v>-163.60000000000002</v>
      </c>
      <c r="K432" s="24">
        <f>Tabela13[[#This Row],[V.BRUTO 24]]+J432</f>
        <v>1472.4</v>
      </c>
      <c r="M432" s="79">
        <v>1789</v>
      </c>
      <c r="N432" s="80">
        <v>0</v>
      </c>
      <c r="O432" s="81">
        <v>0</v>
      </c>
      <c r="P432" s="71">
        <f>Tabela13[[#This Row],[V.BRUTO 25]]*Tabela13[[#This Row],[% DESC.25]]%</f>
        <v>-178.9</v>
      </c>
      <c r="Q432" s="56">
        <f>Tabela13[[#This Row],[V.BRUTO 25]]+P432</f>
        <v>1610.1</v>
      </c>
      <c r="R432" s="67">
        <f>Tabela13[[#This Row],[% DESC.]]+Tabela13[[#This Row],[% DIFER.]]</f>
        <v>-10</v>
      </c>
      <c r="S432" s="62">
        <f>(Tabela13[[#This Row],[V.LIQ. 25]]-Tabela13[[#This Row],[V.LIQ. 24]])/Tabela13[[#This Row],[V.LIQ. 24]]</f>
        <v>9.3520782396087895E-2</v>
      </c>
      <c r="T432" s="87">
        <f>Tabela13[[#This Row],[V.LIQ. 25]]-Tabela13[[#This Row],[V.LIQ. 24]]</f>
        <v>137.69999999999982</v>
      </c>
      <c r="U432" s="88">
        <v>0</v>
      </c>
      <c r="V432" s="60">
        <f>Tabela13[[#This Row],[V.DESC. 24]]-Tabela13[[#This Row],[V.DESC. 25]]</f>
        <v>15.299999999999983</v>
      </c>
      <c r="W432" s="20"/>
      <c r="X432" s="50"/>
      <c r="Y432" t="s">
        <v>4530</v>
      </c>
      <c r="Z432" s="49" t="s">
        <v>3760</v>
      </c>
      <c r="AA432" s="51" t="s">
        <v>3761</v>
      </c>
      <c r="AB432" s="49">
        <v>11940080728</v>
      </c>
      <c r="AC432" s="49" t="s">
        <v>3762</v>
      </c>
      <c r="AD432" s="1"/>
    </row>
    <row r="433" spans="1:30" x14ac:dyDescent="0.25">
      <c r="A433" s="30">
        <v>4513</v>
      </c>
      <c r="B433" t="s">
        <v>3763</v>
      </c>
      <c r="C433" t="s">
        <v>4012</v>
      </c>
      <c r="D433" t="s">
        <v>71</v>
      </c>
      <c r="E433" s="30"/>
      <c r="F433" s="32">
        <v>1636</v>
      </c>
      <c r="G433" s="40">
        <v>0</v>
      </c>
      <c r="H433" s="22">
        <v>0</v>
      </c>
      <c r="I433" s="21">
        <v>0</v>
      </c>
      <c r="J433" s="35">
        <f>Tabela13[[#This Row],[V.BRUTO 24]]*Tabela13[[#This Row],[% DESC.]]%</f>
        <v>0</v>
      </c>
      <c r="K433" s="24">
        <f>Tabela13[[#This Row],[V.BRUTO 24]]+J433</f>
        <v>1636</v>
      </c>
      <c r="M433" s="79">
        <v>1789</v>
      </c>
      <c r="N433" s="80">
        <v>0</v>
      </c>
      <c r="O433" s="81">
        <v>0</v>
      </c>
      <c r="P433" s="71">
        <f>Tabela13[[#This Row],[V.BRUTO 25]]*Tabela13[[#This Row],[% DESC.25]]%</f>
        <v>0</v>
      </c>
      <c r="Q433" s="56">
        <f>Tabela13[[#This Row],[V.BRUTO 25]]+P433</f>
        <v>1789</v>
      </c>
      <c r="R433" s="67">
        <f>Tabela13[[#This Row],[% DESC.]]+Tabela13[[#This Row],[% DIFER.]]</f>
        <v>0</v>
      </c>
      <c r="S433" s="62">
        <f>(Tabela13[[#This Row],[V.LIQ. 25]]-Tabela13[[#This Row],[V.LIQ. 24]])/Tabela13[[#This Row],[V.LIQ. 24]]</f>
        <v>9.352078239608802E-2</v>
      </c>
      <c r="T433" s="87">
        <f>Tabela13[[#This Row],[V.LIQ. 25]]-Tabela13[[#This Row],[V.LIQ. 24]]</f>
        <v>153</v>
      </c>
      <c r="U433" s="88">
        <v>0</v>
      </c>
      <c r="V433" s="60">
        <f>Tabela13[[#This Row],[V.DESC. 24]]-Tabela13[[#This Row],[V.DESC. 25]]</f>
        <v>0</v>
      </c>
      <c r="W433" s="20">
        <v>15832</v>
      </c>
      <c r="X433" s="50" t="s">
        <v>4557</v>
      </c>
      <c r="Y433" t="s">
        <v>4530</v>
      </c>
      <c r="Z433" s="49" t="s">
        <v>904</v>
      </c>
      <c r="AA433" s="51" t="s">
        <v>905</v>
      </c>
      <c r="AB433" s="49">
        <v>11989402563</v>
      </c>
      <c r="AC433" s="49" t="s">
        <v>906</v>
      </c>
      <c r="AD433" s="1"/>
    </row>
    <row r="434" spans="1:30" x14ac:dyDescent="0.25">
      <c r="A434" s="30">
        <v>8096</v>
      </c>
      <c r="B434" t="s">
        <v>3691</v>
      </c>
      <c r="C434" t="s">
        <v>4012</v>
      </c>
      <c r="D434" t="s">
        <v>71</v>
      </c>
      <c r="E434" s="30"/>
      <c r="F434" s="32">
        <v>1636</v>
      </c>
      <c r="G434" s="40">
        <v>0</v>
      </c>
      <c r="H434" s="22">
        <v>0</v>
      </c>
      <c r="I434" s="21">
        <v>0</v>
      </c>
      <c r="J434" s="35">
        <f>Tabela13[[#This Row],[V.BRUTO 24]]*Tabela13[[#This Row],[% DESC.]]%</f>
        <v>0</v>
      </c>
      <c r="K434" s="24">
        <f>Tabela13[[#This Row],[V.BRUTO 24]]+J434</f>
        <v>1636</v>
      </c>
      <c r="M434" s="79">
        <v>1789</v>
      </c>
      <c r="N434" s="80">
        <v>0</v>
      </c>
      <c r="O434" s="81">
        <v>0</v>
      </c>
      <c r="P434" s="71">
        <f>Tabela13[[#This Row],[V.BRUTO 25]]*Tabela13[[#This Row],[% DESC.25]]%</f>
        <v>0</v>
      </c>
      <c r="Q434" s="56">
        <f>Tabela13[[#This Row],[V.BRUTO 25]]+P434</f>
        <v>1789</v>
      </c>
      <c r="R434" s="67">
        <f>Tabela13[[#This Row],[% DESC.]]+Tabela13[[#This Row],[% DIFER.]]</f>
        <v>0</v>
      </c>
      <c r="S434" s="62">
        <f>(Tabela13[[#This Row],[V.LIQ. 25]]-Tabela13[[#This Row],[V.LIQ. 24]])/Tabela13[[#This Row],[V.LIQ. 24]]</f>
        <v>9.352078239608802E-2</v>
      </c>
      <c r="T434" s="87">
        <f>Tabela13[[#This Row],[V.LIQ. 25]]-Tabela13[[#This Row],[V.LIQ. 24]]</f>
        <v>153</v>
      </c>
      <c r="U434" s="88">
        <v>0</v>
      </c>
      <c r="V434" s="60">
        <f>Tabela13[[#This Row],[V.DESC. 24]]-Tabela13[[#This Row],[V.DESC. 25]]</f>
        <v>0</v>
      </c>
      <c r="W434" s="20"/>
      <c r="X434" s="50"/>
      <c r="Y434" t="s">
        <v>4532</v>
      </c>
      <c r="Z434" s="49" t="s">
        <v>1009</v>
      </c>
      <c r="AA434" s="51" t="s">
        <v>1010</v>
      </c>
      <c r="AB434" s="49">
        <v>11940333725</v>
      </c>
      <c r="AC434" s="49" t="s">
        <v>4976</v>
      </c>
      <c r="AD434" s="1"/>
    </row>
    <row r="435" spans="1:30" x14ac:dyDescent="0.25">
      <c r="A435" s="30">
        <v>4462</v>
      </c>
      <c r="B435" t="s">
        <v>3764</v>
      </c>
      <c r="C435" t="s">
        <v>4012</v>
      </c>
      <c r="D435" t="s">
        <v>71</v>
      </c>
      <c r="E435" s="30"/>
      <c r="F435" s="32">
        <v>1636</v>
      </c>
      <c r="G435" s="40">
        <v>0</v>
      </c>
      <c r="H435" s="22">
        <v>0</v>
      </c>
      <c r="I435" s="21">
        <v>-18</v>
      </c>
      <c r="J435" s="35">
        <f>Tabela13[[#This Row],[V.BRUTO 24]]*Tabela13[[#This Row],[% DESC.]]%</f>
        <v>-294.47999999999996</v>
      </c>
      <c r="K435" s="24">
        <f>Tabela13[[#This Row],[V.BRUTO 24]]+J435</f>
        <v>1341.52</v>
      </c>
      <c r="M435" s="79">
        <v>1789</v>
      </c>
      <c r="N435" s="80">
        <v>0</v>
      </c>
      <c r="O435" s="81">
        <v>0</v>
      </c>
      <c r="P435" s="71">
        <f>Tabela13[[#This Row],[V.BRUTO 25]]*Tabela13[[#This Row],[% DESC.25]]%</f>
        <v>-322.02</v>
      </c>
      <c r="Q435" s="56">
        <f>Tabela13[[#This Row],[V.BRUTO 25]]+P435</f>
        <v>1466.98</v>
      </c>
      <c r="R435" s="67">
        <f>Tabela13[[#This Row],[% DESC.]]+Tabela13[[#This Row],[% DIFER.]]</f>
        <v>-18</v>
      </c>
      <c r="S435" s="62">
        <f>(Tabela13[[#This Row],[V.LIQ. 25]]-Tabela13[[#This Row],[V.LIQ. 24]])/Tabela13[[#This Row],[V.LIQ. 24]]</f>
        <v>9.3520782396088048E-2</v>
      </c>
      <c r="T435" s="87">
        <f>Tabela13[[#This Row],[V.LIQ. 25]]-Tabela13[[#This Row],[V.LIQ. 24]]</f>
        <v>125.46000000000004</v>
      </c>
      <c r="U435" s="88">
        <v>0</v>
      </c>
      <c r="V435" s="60">
        <f>Tabela13[[#This Row],[V.DESC. 24]]-Tabela13[[#This Row],[V.DESC. 25]]</f>
        <v>27.54000000000002</v>
      </c>
      <c r="W435" s="20"/>
      <c r="X435" s="50"/>
      <c r="Y435" t="s">
        <v>4531</v>
      </c>
      <c r="Z435" s="49" t="s">
        <v>3765</v>
      </c>
      <c r="AA435" s="51" t="s">
        <v>3766</v>
      </c>
      <c r="AB435" s="49">
        <v>11947411769</v>
      </c>
      <c r="AC435" s="49" t="s">
        <v>3767</v>
      </c>
      <c r="AD435" s="1"/>
    </row>
    <row r="436" spans="1:30" x14ac:dyDescent="0.25">
      <c r="A436" s="30">
        <v>7560</v>
      </c>
      <c r="B436" t="s">
        <v>3692</v>
      </c>
      <c r="C436" t="s">
        <v>4012</v>
      </c>
      <c r="D436" t="s">
        <v>71</v>
      </c>
      <c r="E436" s="30"/>
      <c r="F436" s="32">
        <v>1636</v>
      </c>
      <c r="G436" s="40">
        <v>0</v>
      </c>
      <c r="H436" s="22">
        <v>0</v>
      </c>
      <c r="I436" s="21">
        <v>-10</v>
      </c>
      <c r="J436" s="35">
        <f>Tabela13[[#This Row],[V.BRUTO 24]]*Tabela13[[#This Row],[% DESC.]]%</f>
        <v>-163.60000000000002</v>
      </c>
      <c r="K436" s="24">
        <f>Tabela13[[#This Row],[V.BRUTO 24]]+J436</f>
        <v>1472.4</v>
      </c>
      <c r="M436" s="79">
        <v>1789</v>
      </c>
      <c r="N436" s="80">
        <v>0</v>
      </c>
      <c r="O436" s="81">
        <v>0</v>
      </c>
      <c r="P436" s="71">
        <f>Tabela13[[#This Row],[V.BRUTO 25]]*Tabela13[[#This Row],[% DESC.25]]%</f>
        <v>-178.9</v>
      </c>
      <c r="Q436" s="56">
        <f>Tabela13[[#This Row],[V.BRUTO 25]]+P436</f>
        <v>1610.1</v>
      </c>
      <c r="R436" s="67">
        <f>Tabela13[[#This Row],[% DESC.]]+Tabela13[[#This Row],[% DIFER.]]</f>
        <v>-10</v>
      </c>
      <c r="S436" s="62">
        <f>(Tabela13[[#This Row],[V.LIQ. 25]]-Tabela13[[#This Row],[V.LIQ. 24]])/Tabela13[[#This Row],[V.LIQ. 24]]</f>
        <v>9.3520782396087895E-2</v>
      </c>
      <c r="T436" s="87">
        <f>Tabela13[[#This Row],[V.LIQ. 25]]-Tabela13[[#This Row],[V.LIQ. 24]]</f>
        <v>137.69999999999982</v>
      </c>
      <c r="U436" s="88">
        <v>0</v>
      </c>
      <c r="V436" s="60">
        <f>Tabela13[[#This Row],[V.DESC. 24]]-Tabela13[[#This Row],[V.DESC. 25]]</f>
        <v>15.299999999999983</v>
      </c>
      <c r="W436" s="20"/>
      <c r="X436" s="50"/>
      <c r="Y436" t="s">
        <v>4532</v>
      </c>
      <c r="Z436" s="49" t="s">
        <v>3693</v>
      </c>
      <c r="AA436" s="51" t="s">
        <v>3694</v>
      </c>
      <c r="AB436" s="49">
        <v>11913339853</v>
      </c>
      <c r="AC436" s="49" t="s">
        <v>3695</v>
      </c>
      <c r="AD436" s="1"/>
    </row>
    <row r="437" spans="1:30" x14ac:dyDescent="0.25">
      <c r="A437" s="30">
        <v>3672</v>
      </c>
      <c r="B437" t="s">
        <v>3696</v>
      </c>
      <c r="C437" t="s">
        <v>4012</v>
      </c>
      <c r="D437" t="s">
        <v>71</v>
      </c>
      <c r="E437" s="30"/>
      <c r="F437" s="32">
        <v>1636</v>
      </c>
      <c r="G437" s="40">
        <v>0</v>
      </c>
      <c r="H437" s="22">
        <v>0</v>
      </c>
      <c r="I437" s="21">
        <v>-12.5</v>
      </c>
      <c r="J437" s="35">
        <f>Tabela13[[#This Row],[V.BRUTO 24]]*Tabela13[[#This Row],[% DESC.]]%</f>
        <v>-204.5</v>
      </c>
      <c r="K437" s="24">
        <f>Tabela13[[#This Row],[V.BRUTO 24]]+J437</f>
        <v>1431.5</v>
      </c>
      <c r="M437" s="79">
        <v>1789</v>
      </c>
      <c r="N437" s="80">
        <v>0</v>
      </c>
      <c r="O437" s="81">
        <v>0</v>
      </c>
      <c r="P437" s="71">
        <f>Tabela13[[#This Row],[V.BRUTO 25]]*Tabela13[[#This Row],[% DESC.25]]%</f>
        <v>-223.625</v>
      </c>
      <c r="Q437" s="56">
        <f>Tabela13[[#This Row],[V.BRUTO 25]]+P437</f>
        <v>1565.375</v>
      </c>
      <c r="R437" s="67">
        <f>Tabela13[[#This Row],[% DESC.]]+Tabela13[[#This Row],[% DIFER.]]</f>
        <v>-12.5</v>
      </c>
      <c r="S437" s="62">
        <f>(Tabela13[[#This Row],[V.LIQ. 25]]-Tabela13[[#This Row],[V.LIQ. 24]])/Tabela13[[#This Row],[V.LIQ. 24]]</f>
        <v>9.352078239608802E-2</v>
      </c>
      <c r="T437" s="87">
        <f>Tabela13[[#This Row],[V.LIQ. 25]]-Tabela13[[#This Row],[V.LIQ. 24]]</f>
        <v>133.875</v>
      </c>
      <c r="U437" s="88">
        <v>0</v>
      </c>
      <c r="V437" s="60">
        <f>Tabela13[[#This Row],[V.DESC. 24]]-Tabela13[[#This Row],[V.DESC. 25]]</f>
        <v>19.125</v>
      </c>
      <c r="W437" s="20"/>
      <c r="X437" s="50"/>
      <c r="Y437" t="s">
        <v>4530</v>
      </c>
      <c r="Z437" s="49" t="s">
        <v>3697</v>
      </c>
      <c r="AA437" s="51" t="s">
        <v>3698</v>
      </c>
      <c r="AB437" s="49">
        <v>11982891582</v>
      </c>
      <c r="AC437" s="49" t="s">
        <v>3699</v>
      </c>
      <c r="AD437" s="1"/>
    </row>
    <row r="438" spans="1:30" x14ac:dyDescent="0.25">
      <c r="A438" s="30">
        <v>6554</v>
      </c>
      <c r="B438" t="s">
        <v>3768</v>
      </c>
      <c r="C438" t="s">
        <v>4012</v>
      </c>
      <c r="D438" t="s">
        <v>71</v>
      </c>
      <c r="E438" s="30"/>
      <c r="F438" s="32">
        <v>1636</v>
      </c>
      <c r="G438" s="40">
        <v>0</v>
      </c>
      <c r="H438" s="22">
        <v>0</v>
      </c>
      <c r="I438" s="21">
        <v>-20</v>
      </c>
      <c r="J438" s="35">
        <f>Tabela13[[#This Row],[V.BRUTO 24]]*Tabela13[[#This Row],[% DESC.]]%</f>
        <v>-327.20000000000005</v>
      </c>
      <c r="K438" s="24">
        <f>Tabela13[[#This Row],[V.BRUTO 24]]+J438</f>
        <v>1308.8</v>
      </c>
      <c r="M438" s="79">
        <v>1789</v>
      </c>
      <c r="N438" s="80">
        <v>0</v>
      </c>
      <c r="O438" s="81">
        <v>0</v>
      </c>
      <c r="P438" s="71">
        <f>Tabela13[[#This Row],[V.BRUTO 25]]*Tabela13[[#This Row],[% DESC.25]]%</f>
        <v>-357.8</v>
      </c>
      <c r="Q438" s="56">
        <f>Tabela13[[#This Row],[V.BRUTO 25]]+P438</f>
        <v>1431.2</v>
      </c>
      <c r="R438" s="67">
        <f>Tabela13[[#This Row],[% DESC.]]+Tabela13[[#This Row],[% DIFER.]]</f>
        <v>-20</v>
      </c>
      <c r="S438" s="62">
        <f>(Tabela13[[#This Row],[V.LIQ. 25]]-Tabela13[[#This Row],[V.LIQ. 24]])/Tabela13[[#This Row],[V.LIQ. 24]]</f>
        <v>9.352078239608809E-2</v>
      </c>
      <c r="T438" s="87">
        <f>Tabela13[[#This Row],[V.LIQ. 25]]-Tabela13[[#This Row],[V.LIQ. 24]]</f>
        <v>122.40000000000009</v>
      </c>
      <c r="U438" s="88">
        <v>0</v>
      </c>
      <c r="V438" s="60">
        <f>Tabela13[[#This Row],[V.DESC. 24]]-Tabela13[[#This Row],[V.DESC. 25]]</f>
        <v>30.599999999999966</v>
      </c>
      <c r="W438" s="20"/>
      <c r="X438" s="50"/>
      <c r="Y438" t="s">
        <v>4531</v>
      </c>
      <c r="Z438" s="49" t="s">
        <v>3769</v>
      </c>
      <c r="AA438" s="51" t="s">
        <v>3770</v>
      </c>
      <c r="AB438" s="49">
        <v>11981417468</v>
      </c>
      <c r="AC438" s="49" t="s">
        <v>3771</v>
      </c>
      <c r="AD438" s="1"/>
    </row>
    <row r="439" spans="1:30" x14ac:dyDescent="0.25">
      <c r="A439" s="30">
        <v>4707</v>
      </c>
      <c r="B439" t="s">
        <v>3700</v>
      </c>
      <c r="C439" t="s">
        <v>4012</v>
      </c>
      <c r="D439" t="s">
        <v>71</v>
      </c>
      <c r="E439" s="30"/>
      <c r="F439" s="32">
        <v>1636</v>
      </c>
      <c r="G439" s="40">
        <v>0</v>
      </c>
      <c r="H439" s="22">
        <v>0</v>
      </c>
      <c r="I439" s="21">
        <v>0</v>
      </c>
      <c r="J439" s="35">
        <f>Tabela13[[#This Row],[V.BRUTO 24]]*Tabela13[[#This Row],[% DESC.]]%</f>
        <v>0</v>
      </c>
      <c r="K439" s="24">
        <f>Tabela13[[#This Row],[V.BRUTO 24]]+J439</f>
        <v>1636</v>
      </c>
      <c r="M439" s="79">
        <v>1789</v>
      </c>
      <c r="N439" s="80">
        <v>0</v>
      </c>
      <c r="O439" s="81">
        <v>0</v>
      </c>
      <c r="P439" s="71">
        <f>Tabela13[[#This Row],[V.BRUTO 25]]*Tabela13[[#This Row],[% DESC.25]]%</f>
        <v>0</v>
      </c>
      <c r="Q439" s="56">
        <f>Tabela13[[#This Row],[V.BRUTO 25]]+P439</f>
        <v>1789</v>
      </c>
      <c r="R439" s="67">
        <f>Tabela13[[#This Row],[% DESC.]]+Tabela13[[#This Row],[% DIFER.]]</f>
        <v>0</v>
      </c>
      <c r="S439" s="62">
        <f>(Tabela13[[#This Row],[V.LIQ. 25]]-Tabela13[[#This Row],[V.LIQ. 24]])/Tabela13[[#This Row],[V.LIQ. 24]]</f>
        <v>9.352078239608802E-2</v>
      </c>
      <c r="T439" s="87">
        <f>Tabela13[[#This Row],[V.LIQ. 25]]-Tabela13[[#This Row],[V.LIQ. 24]]</f>
        <v>153</v>
      </c>
      <c r="U439" s="88">
        <v>0</v>
      </c>
      <c r="V439" s="60">
        <f>Tabela13[[#This Row],[V.DESC. 24]]-Tabela13[[#This Row],[V.DESC. 25]]</f>
        <v>0</v>
      </c>
      <c r="W439" s="20">
        <v>1636</v>
      </c>
      <c r="X439" s="54">
        <v>45505</v>
      </c>
      <c r="Y439" t="s">
        <v>4532</v>
      </c>
      <c r="Z439" s="49" t="s">
        <v>3701</v>
      </c>
      <c r="AA439" s="51" t="s">
        <v>3702</v>
      </c>
      <c r="AB439" s="49">
        <v>11940823696</v>
      </c>
      <c r="AC439" s="49" t="s">
        <v>3703</v>
      </c>
      <c r="AD439" s="1"/>
    </row>
    <row r="440" spans="1:30" x14ac:dyDescent="0.25">
      <c r="A440" s="30">
        <v>5824</v>
      </c>
      <c r="B440" t="s">
        <v>3704</v>
      </c>
      <c r="C440" t="s">
        <v>4012</v>
      </c>
      <c r="D440" t="s">
        <v>71</v>
      </c>
      <c r="E440" s="30"/>
      <c r="F440" s="32">
        <v>1636</v>
      </c>
      <c r="G440" s="40">
        <v>0</v>
      </c>
      <c r="H440" s="22">
        <v>0</v>
      </c>
      <c r="I440" s="21">
        <v>-15</v>
      </c>
      <c r="J440" s="35">
        <f>Tabela13[[#This Row],[V.BRUTO 24]]*Tabela13[[#This Row],[% DESC.]]%</f>
        <v>-245.39999999999998</v>
      </c>
      <c r="K440" s="24">
        <f>Tabela13[[#This Row],[V.BRUTO 24]]+J440</f>
        <v>1390.6</v>
      </c>
      <c r="M440" s="79">
        <v>1789</v>
      </c>
      <c r="N440" s="80">
        <v>0</v>
      </c>
      <c r="O440" s="81">
        <v>0</v>
      </c>
      <c r="P440" s="71">
        <f>Tabela13[[#This Row],[V.BRUTO 25]]*Tabela13[[#This Row],[% DESC.25]]%</f>
        <v>-268.34999999999997</v>
      </c>
      <c r="Q440" s="56">
        <f>Tabela13[[#This Row],[V.BRUTO 25]]+P440</f>
        <v>1520.65</v>
      </c>
      <c r="R440" s="67">
        <f>Tabela13[[#This Row],[% DESC.]]+Tabela13[[#This Row],[% DIFER.]]</f>
        <v>-15</v>
      </c>
      <c r="S440" s="62">
        <f>(Tabela13[[#This Row],[V.LIQ. 25]]-Tabela13[[#This Row],[V.LIQ. 24]])/Tabela13[[#This Row],[V.LIQ. 24]]</f>
        <v>9.3520782396088159E-2</v>
      </c>
      <c r="T440" s="87">
        <f>Tabela13[[#This Row],[V.LIQ. 25]]-Tabela13[[#This Row],[V.LIQ. 24]]</f>
        <v>130.05000000000018</v>
      </c>
      <c r="U440" s="88">
        <v>0</v>
      </c>
      <c r="V440" s="60">
        <f>Tabela13[[#This Row],[V.DESC. 24]]-Tabela13[[#This Row],[V.DESC. 25]]</f>
        <v>22.949999999999989</v>
      </c>
      <c r="W440" s="20"/>
      <c r="X440" s="50"/>
      <c r="Y440" t="s">
        <v>4537</v>
      </c>
      <c r="Z440" s="49" t="s">
        <v>3705</v>
      </c>
      <c r="AA440" s="51" t="s">
        <v>3706</v>
      </c>
      <c r="AB440" s="49">
        <v>11973274706</v>
      </c>
      <c r="AC440" s="49" t="s">
        <v>3707</v>
      </c>
      <c r="AD440" s="1"/>
    </row>
    <row r="441" spans="1:30" x14ac:dyDescent="0.25">
      <c r="A441" s="30">
        <v>8072</v>
      </c>
      <c r="B441" t="s">
        <v>3708</v>
      </c>
      <c r="C441" t="s">
        <v>4012</v>
      </c>
      <c r="D441" t="s">
        <v>71</v>
      </c>
      <c r="E441" s="30"/>
      <c r="F441" s="32">
        <v>1636</v>
      </c>
      <c r="G441" s="40">
        <v>0</v>
      </c>
      <c r="H441" s="22">
        <v>0</v>
      </c>
      <c r="I441" s="21">
        <v>-5</v>
      </c>
      <c r="J441" s="35">
        <f>Tabela13[[#This Row],[V.BRUTO 24]]*Tabela13[[#This Row],[% DESC.]]%</f>
        <v>-81.800000000000011</v>
      </c>
      <c r="K441" s="24">
        <f>Tabela13[[#This Row],[V.BRUTO 24]]+J441</f>
        <v>1554.2</v>
      </c>
      <c r="M441" s="79">
        <v>1789</v>
      </c>
      <c r="N441" s="80">
        <v>0</v>
      </c>
      <c r="O441" s="81">
        <v>0</v>
      </c>
      <c r="P441" s="71">
        <f>Tabela13[[#This Row],[V.BRUTO 25]]*Tabela13[[#This Row],[% DESC.25]]%</f>
        <v>-89.45</v>
      </c>
      <c r="Q441" s="56">
        <f>Tabela13[[#This Row],[V.BRUTO 25]]+P441</f>
        <v>1699.55</v>
      </c>
      <c r="R441" s="67">
        <f>Tabela13[[#This Row],[% DESC.]]+Tabela13[[#This Row],[% DIFER.]]</f>
        <v>-5</v>
      </c>
      <c r="S441" s="62">
        <f>(Tabela13[[#This Row],[V.LIQ. 25]]-Tabela13[[#This Row],[V.LIQ. 24]])/Tabela13[[#This Row],[V.LIQ. 24]]</f>
        <v>9.3520782396087965E-2</v>
      </c>
      <c r="T441" s="87">
        <f>Tabela13[[#This Row],[V.LIQ. 25]]-Tabela13[[#This Row],[V.LIQ. 24]]</f>
        <v>145.34999999999991</v>
      </c>
      <c r="U441" s="88">
        <v>0</v>
      </c>
      <c r="V441" s="60">
        <f>Tabela13[[#This Row],[V.DESC. 24]]-Tabela13[[#This Row],[V.DESC. 25]]</f>
        <v>7.6499999999999915</v>
      </c>
      <c r="W441" s="20"/>
      <c r="X441" s="50"/>
      <c r="Y441" t="s">
        <v>4531</v>
      </c>
      <c r="Z441" s="49" t="s">
        <v>3709</v>
      </c>
      <c r="AA441" s="51" t="s">
        <v>3710</v>
      </c>
      <c r="AB441" s="49">
        <v>11992005262</v>
      </c>
      <c r="AC441" s="49" t="s">
        <v>3711</v>
      </c>
      <c r="AD441" s="1"/>
    </row>
    <row r="442" spans="1:30" x14ac:dyDescent="0.25">
      <c r="A442" s="30">
        <v>6494</v>
      </c>
      <c r="B442" t="s">
        <v>3773</v>
      </c>
      <c r="C442" t="s">
        <v>4012</v>
      </c>
      <c r="D442" t="s">
        <v>71</v>
      </c>
      <c r="E442" s="30"/>
      <c r="F442" s="32">
        <v>1636</v>
      </c>
      <c r="G442" s="40">
        <v>0</v>
      </c>
      <c r="H442" s="22">
        <v>0</v>
      </c>
      <c r="I442" s="21">
        <v>-10</v>
      </c>
      <c r="J442" s="35">
        <f>Tabela13[[#This Row],[V.BRUTO 24]]*Tabela13[[#This Row],[% DESC.]]%</f>
        <v>-163.60000000000002</v>
      </c>
      <c r="K442" s="24">
        <f>Tabela13[[#This Row],[V.BRUTO 24]]+J442</f>
        <v>1472.4</v>
      </c>
      <c r="M442" s="79">
        <v>1789</v>
      </c>
      <c r="N442" s="80">
        <v>0</v>
      </c>
      <c r="O442" s="81">
        <v>0</v>
      </c>
      <c r="P442" s="71">
        <f>Tabela13[[#This Row],[V.BRUTO 25]]*Tabela13[[#This Row],[% DESC.25]]%</f>
        <v>-178.9</v>
      </c>
      <c r="Q442" s="56">
        <f>Tabela13[[#This Row],[V.BRUTO 25]]+P442</f>
        <v>1610.1</v>
      </c>
      <c r="R442" s="67">
        <f>Tabela13[[#This Row],[% DESC.]]+Tabela13[[#This Row],[% DIFER.]]</f>
        <v>-10</v>
      </c>
      <c r="S442" s="62">
        <f>(Tabela13[[#This Row],[V.LIQ. 25]]-Tabela13[[#This Row],[V.LIQ. 24]])/Tabela13[[#This Row],[V.LIQ. 24]]</f>
        <v>9.3520782396087895E-2</v>
      </c>
      <c r="T442" s="87">
        <f>Tabela13[[#This Row],[V.LIQ. 25]]-Tabela13[[#This Row],[V.LIQ. 24]]</f>
        <v>137.69999999999982</v>
      </c>
      <c r="U442" s="88">
        <v>0</v>
      </c>
      <c r="V442" s="60">
        <f>Tabela13[[#This Row],[V.DESC. 24]]-Tabela13[[#This Row],[V.DESC. 25]]</f>
        <v>15.299999999999983</v>
      </c>
      <c r="W442" s="20"/>
      <c r="X442" s="50"/>
      <c r="Y442" t="s">
        <v>4532</v>
      </c>
      <c r="Z442" s="49" t="s">
        <v>3774</v>
      </c>
      <c r="AA442" s="51" t="s">
        <v>3775</v>
      </c>
      <c r="AB442" s="49">
        <v>11967140837</v>
      </c>
      <c r="AC442" s="49" t="s">
        <v>3776</v>
      </c>
      <c r="AD442" s="1"/>
    </row>
    <row r="443" spans="1:30" x14ac:dyDescent="0.25">
      <c r="A443" s="30">
        <v>4439</v>
      </c>
      <c r="B443" t="s">
        <v>3777</v>
      </c>
      <c r="C443" t="s">
        <v>4012</v>
      </c>
      <c r="D443" t="s">
        <v>71</v>
      </c>
      <c r="E443" s="30"/>
      <c r="F443" s="32">
        <v>1636</v>
      </c>
      <c r="G443" s="40">
        <v>0</v>
      </c>
      <c r="H443" s="22">
        <v>0</v>
      </c>
      <c r="I443" s="21">
        <v>-10</v>
      </c>
      <c r="J443" s="35">
        <f>Tabela13[[#This Row],[V.BRUTO 24]]*Tabela13[[#This Row],[% DESC.]]%</f>
        <v>-163.60000000000002</v>
      </c>
      <c r="K443" s="24">
        <f>Tabela13[[#This Row],[V.BRUTO 24]]+J443</f>
        <v>1472.4</v>
      </c>
      <c r="M443" s="79">
        <v>1789</v>
      </c>
      <c r="N443" s="80">
        <v>0</v>
      </c>
      <c r="O443" s="81">
        <v>0</v>
      </c>
      <c r="P443" s="71">
        <f>Tabela13[[#This Row],[V.BRUTO 25]]*Tabela13[[#This Row],[% DESC.25]]%</f>
        <v>-178.9</v>
      </c>
      <c r="Q443" s="56">
        <f>Tabela13[[#This Row],[V.BRUTO 25]]+P443</f>
        <v>1610.1</v>
      </c>
      <c r="R443" s="67">
        <f>Tabela13[[#This Row],[% DESC.]]+Tabela13[[#This Row],[% DIFER.]]</f>
        <v>-10</v>
      </c>
      <c r="S443" s="62">
        <f>(Tabela13[[#This Row],[V.LIQ. 25]]-Tabela13[[#This Row],[V.LIQ. 24]])/Tabela13[[#This Row],[V.LIQ. 24]]</f>
        <v>9.3520782396087895E-2</v>
      </c>
      <c r="T443" s="87">
        <f>Tabela13[[#This Row],[V.LIQ. 25]]-Tabela13[[#This Row],[V.LIQ. 24]]</f>
        <v>137.69999999999982</v>
      </c>
      <c r="U443" s="88">
        <v>0</v>
      </c>
      <c r="V443" s="60">
        <f>Tabela13[[#This Row],[V.DESC. 24]]-Tabela13[[#This Row],[V.DESC. 25]]</f>
        <v>15.299999999999983</v>
      </c>
      <c r="W443" s="20"/>
      <c r="X443" s="50"/>
      <c r="Y443" t="s">
        <v>4536</v>
      </c>
      <c r="Z443" s="49" t="s">
        <v>3778</v>
      </c>
      <c r="AA443" s="51" t="s">
        <v>3779</v>
      </c>
      <c r="AB443" s="49">
        <v>11984286479</v>
      </c>
      <c r="AC443" s="49" t="s">
        <v>3780</v>
      </c>
      <c r="AD443" s="1"/>
    </row>
    <row r="444" spans="1:30" x14ac:dyDescent="0.25">
      <c r="A444" s="30">
        <v>4631</v>
      </c>
      <c r="B444" t="s">
        <v>4503</v>
      </c>
      <c r="C444" t="s">
        <v>4012</v>
      </c>
      <c r="D444" t="s">
        <v>16</v>
      </c>
      <c r="E444" s="30"/>
      <c r="F444" s="32">
        <v>1636</v>
      </c>
      <c r="G444" s="40">
        <v>0</v>
      </c>
      <c r="H444" s="22">
        <v>0</v>
      </c>
      <c r="I444" s="21">
        <v>-6</v>
      </c>
      <c r="J444" s="35">
        <f>Tabela13[[#This Row],[V.BRUTO 24]]*Tabela13[[#This Row],[% DESC.]]%</f>
        <v>-98.16</v>
      </c>
      <c r="K444" s="24">
        <f>Tabela13[[#This Row],[V.BRUTO 24]]+J444</f>
        <v>1537.84</v>
      </c>
      <c r="M444" s="79">
        <v>1789</v>
      </c>
      <c r="N444" s="80">
        <v>0</v>
      </c>
      <c r="O444" s="81">
        <v>0</v>
      </c>
      <c r="P444" s="71">
        <f>Tabela13[[#This Row],[V.BRUTO 25]]*Tabela13[[#This Row],[% DESC.25]]%</f>
        <v>-107.33999999999999</v>
      </c>
      <c r="Q444" s="56">
        <f>Tabela13[[#This Row],[V.BRUTO 25]]+P444</f>
        <v>1681.66</v>
      </c>
      <c r="R444" s="67">
        <f>Tabela13[[#This Row],[% DESC.]]+Tabela13[[#This Row],[% DIFER.]]</f>
        <v>-6</v>
      </c>
      <c r="S444" s="62">
        <f>(Tabela13[[#This Row],[V.LIQ. 25]]-Tabela13[[#This Row],[V.LIQ. 24]])/Tabela13[[#This Row],[V.LIQ. 24]]</f>
        <v>9.3520782396088131E-2</v>
      </c>
      <c r="T444" s="87">
        <f>Tabela13[[#This Row],[V.LIQ. 25]]-Tabela13[[#This Row],[V.LIQ. 24]]</f>
        <v>143.82000000000016</v>
      </c>
      <c r="U444" s="88">
        <v>0</v>
      </c>
      <c r="V444" s="60">
        <f>Tabela13[[#This Row],[V.DESC. 24]]-Tabela13[[#This Row],[V.DESC. 25]]</f>
        <v>9.1799999999999926</v>
      </c>
      <c r="W444" s="20"/>
      <c r="X444" s="50"/>
      <c r="Y444" t="s">
        <v>4532</v>
      </c>
      <c r="Z444" s="49" t="s">
        <v>5576</v>
      </c>
      <c r="AA444" s="51" t="s">
        <v>5577</v>
      </c>
      <c r="AB444" s="49">
        <v>11941209632</v>
      </c>
      <c r="AC444" s="49" t="s">
        <v>5578</v>
      </c>
      <c r="AD444" s="1"/>
    </row>
    <row r="445" spans="1:30" x14ac:dyDescent="0.25">
      <c r="A445" s="30">
        <v>6433</v>
      </c>
      <c r="B445" t="s">
        <v>3781</v>
      </c>
      <c r="C445" t="s">
        <v>4012</v>
      </c>
      <c r="D445" t="s">
        <v>71</v>
      </c>
      <c r="E445" s="30">
        <v>20</v>
      </c>
      <c r="F445" s="32">
        <v>1636</v>
      </c>
      <c r="G445" s="40">
        <v>0</v>
      </c>
      <c r="H445" s="22">
        <v>0</v>
      </c>
      <c r="I445" s="21">
        <v>-10</v>
      </c>
      <c r="J445" s="35">
        <f>Tabela13[[#This Row],[V.BRUTO 24]]*Tabela13[[#This Row],[% DESC.]]%</f>
        <v>-163.60000000000002</v>
      </c>
      <c r="K445" s="24">
        <f>Tabela13[[#This Row],[V.BRUTO 24]]+J445</f>
        <v>1472.4</v>
      </c>
      <c r="M445" s="79">
        <v>1789</v>
      </c>
      <c r="N445" s="80">
        <v>0</v>
      </c>
      <c r="O445" s="81">
        <v>0</v>
      </c>
      <c r="P445" s="71">
        <f>Tabela13[[#This Row],[V.BRUTO 25]]*Tabela13[[#This Row],[% DESC.25]]%</f>
        <v>-178.9</v>
      </c>
      <c r="Q445" s="56">
        <f>Tabela13[[#This Row],[V.BRUTO 25]]+P445</f>
        <v>1610.1</v>
      </c>
      <c r="R445" s="67">
        <f>Tabela13[[#This Row],[% DESC.]]+Tabela13[[#This Row],[% DIFER.]]</f>
        <v>-10</v>
      </c>
      <c r="S445" s="62">
        <f>(Tabela13[[#This Row],[V.LIQ. 25]]-Tabela13[[#This Row],[V.LIQ. 24]])/Tabela13[[#This Row],[V.LIQ. 24]]</f>
        <v>9.3520782396087895E-2</v>
      </c>
      <c r="T445" s="87">
        <f>Tabela13[[#This Row],[V.LIQ. 25]]-Tabela13[[#This Row],[V.LIQ. 24]]</f>
        <v>137.69999999999982</v>
      </c>
      <c r="U445" s="88">
        <v>0</v>
      </c>
      <c r="V445" s="60">
        <f>Tabela13[[#This Row],[V.DESC. 24]]-Tabela13[[#This Row],[V.DESC. 25]]</f>
        <v>15.299999999999983</v>
      </c>
      <c r="W445" s="20"/>
      <c r="X445" s="50"/>
      <c r="Y445" t="s">
        <v>4530</v>
      </c>
      <c r="Z445" s="49" t="s">
        <v>3782</v>
      </c>
      <c r="AA445" s="51" t="s">
        <v>3783</v>
      </c>
      <c r="AB445" s="49">
        <v>11997739993</v>
      </c>
      <c r="AC445" s="49" t="s">
        <v>5579</v>
      </c>
      <c r="AD445" s="1"/>
    </row>
    <row r="446" spans="1:30" x14ac:dyDescent="0.25">
      <c r="A446" s="30">
        <v>3684</v>
      </c>
      <c r="B446" t="s">
        <v>3712</v>
      </c>
      <c r="C446" t="s">
        <v>4012</v>
      </c>
      <c r="D446" t="s">
        <v>71</v>
      </c>
      <c r="E446" s="30"/>
      <c r="F446" s="32">
        <v>1636</v>
      </c>
      <c r="G446" s="40">
        <v>0</v>
      </c>
      <c r="H446" s="22">
        <v>0</v>
      </c>
      <c r="I446" s="21">
        <v>-20</v>
      </c>
      <c r="J446" s="35">
        <f>Tabela13[[#This Row],[V.BRUTO 24]]*Tabela13[[#This Row],[% DESC.]]%</f>
        <v>-327.20000000000005</v>
      </c>
      <c r="K446" s="24">
        <f>Tabela13[[#This Row],[V.BRUTO 24]]+J446</f>
        <v>1308.8</v>
      </c>
      <c r="M446" s="79">
        <v>1789</v>
      </c>
      <c r="N446" s="80">
        <v>0</v>
      </c>
      <c r="O446" s="81">
        <v>0</v>
      </c>
      <c r="P446" s="71">
        <f>Tabela13[[#This Row],[V.BRUTO 25]]*Tabela13[[#This Row],[% DESC.25]]%</f>
        <v>-357.8</v>
      </c>
      <c r="Q446" s="56">
        <f>Tabela13[[#This Row],[V.BRUTO 25]]+P446</f>
        <v>1431.2</v>
      </c>
      <c r="R446" s="67">
        <f>Tabela13[[#This Row],[% DESC.]]+Tabela13[[#This Row],[% DIFER.]]</f>
        <v>-20</v>
      </c>
      <c r="S446" s="62">
        <f>(Tabela13[[#This Row],[V.LIQ. 25]]-Tabela13[[#This Row],[V.LIQ. 24]])/Tabela13[[#This Row],[V.LIQ. 24]]</f>
        <v>9.352078239608809E-2</v>
      </c>
      <c r="T446" s="87">
        <f>Tabela13[[#This Row],[V.LIQ. 25]]-Tabela13[[#This Row],[V.LIQ. 24]]</f>
        <v>122.40000000000009</v>
      </c>
      <c r="U446" s="88">
        <v>0</v>
      </c>
      <c r="V446" s="60">
        <f>Tabela13[[#This Row],[V.DESC. 24]]-Tabela13[[#This Row],[V.DESC. 25]]</f>
        <v>30.599999999999966</v>
      </c>
      <c r="W446" s="20"/>
      <c r="X446" s="50"/>
      <c r="Y446" t="s">
        <v>4532</v>
      </c>
      <c r="Z446" s="49" t="s">
        <v>3713</v>
      </c>
      <c r="AA446" s="51" t="s">
        <v>3714</v>
      </c>
      <c r="AB446" s="49">
        <v>11988044243</v>
      </c>
      <c r="AC446" s="49" t="s">
        <v>3715</v>
      </c>
      <c r="AD446" s="1"/>
    </row>
    <row r="447" spans="1:30" x14ac:dyDescent="0.25">
      <c r="A447" s="30">
        <v>6035</v>
      </c>
      <c r="B447" t="s">
        <v>3716</v>
      </c>
      <c r="C447" t="s">
        <v>4012</v>
      </c>
      <c r="D447" t="s">
        <v>71</v>
      </c>
      <c r="E447" s="30"/>
      <c r="F447" s="32">
        <v>1636</v>
      </c>
      <c r="G447" s="40">
        <v>-50</v>
      </c>
      <c r="H447" s="22">
        <v>0</v>
      </c>
      <c r="I447" s="21">
        <v>0</v>
      </c>
      <c r="J447" s="35">
        <f>Tabela13[[#This Row],[V.BRUTO 24]]*Tabela13[[#This Row],[% DESC.]]%</f>
        <v>0</v>
      </c>
      <c r="K447" s="24">
        <f>Tabela13[[#This Row],[V.BRUTO 24]]+J447</f>
        <v>1636</v>
      </c>
      <c r="M447" s="79">
        <v>1789</v>
      </c>
      <c r="N447" s="80">
        <v>-50</v>
      </c>
      <c r="O447" s="81">
        <v>0</v>
      </c>
      <c r="P447" s="71">
        <f>Tabela13[[#This Row],[V.BRUTO 25]]*Tabela13[[#This Row],[% DESC.25]]%</f>
        <v>0</v>
      </c>
      <c r="Q447" s="56">
        <f>Tabela13[[#This Row],[V.BRUTO 25]]+P447</f>
        <v>1789</v>
      </c>
      <c r="R447" s="67">
        <f>Tabela13[[#This Row],[% DESC.]]+Tabela13[[#This Row],[% DIFER.]]</f>
        <v>0</v>
      </c>
      <c r="S447" s="62">
        <f>(Tabela13[[#This Row],[V.LIQ. 25]]-Tabela13[[#This Row],[V.LIQ. 24]])/Tabela13[[#This Row],[V.LIQ. 24]]</f>
        <v>9.352078239608802E-2</v>
      </c>
      <c r="T447" s="87">
        <f>Tabela13[[#This Row],[V.LIQ. 25]]-Tabela13[[#This Row],[V.LIQ. 24]]</f>
        <v>153</v>
      </c>
      <c r="U447" s="88">
        <v>0</v>
      </c>
      <c r="V447" s="60">
        <f>Tabela13[[#This Row],[V.DESC. 24]]-Tabela13[[#This Row],[V.DESC. 25]]</f>
        <v>0</v>
      </c>
      <c r="W447" s="20"/>
      <c r="X447" s="50"/>
      <c r="Y447" t="s">
        <v>4532</v>
      </c>
      <c r="Z447" s="49" t="s">
        <v>3717</v>
      </c>
      <c r="AA447" s="51" t="s">
        <v>3718</v>
      </c>
      <c r="AB447" s="49">
        <v>11940541653</v>
      </c>
      <c r="AC447" s="49" t="s">
        <v>3719</v>
      </c>
      <c r="AD447" s="1"/>
    </row>
    <row r="448" spans="1:30" x14ac:dyDescent="0.25">
      <c r="A448" s="30">
        <v>8413</v>
      </c>
      <c r="B448" t="s">
        <v>4505</v>
      </c>
      <c r="C448" t="s">
        <v>4012</v>
      </c>
      <c r="D448" t="s">
        <v>16</v>
      </c>
      <c r="E448" s="30"/>
      <c r="F448" s="32">
        <v>1636</v>
      </c>
      <c r="G448" s="40">
        <v>0</v>
      </c>
      <c r="H448" s="22">
        <v>0</v>
      </c>
      <c r="I448" s="21">
        <v>0</v>
      </c>
      <c r="J448" s="35">
        <f>Tabela13[[#This Row],[V.BRUTO 24]]*Tabela13[[#This Row],[% DESC.]]%</f>
        <v>0</v>
      </c>
      <c r="K448" s="24">
        <f>Tabela13[[#This Row],[V.BRUTO 24]]+J448</f>
        <v>1636</v>
      </c>
      <c r="M448" s="79">
        <v>1789</v>
      </c>
      <c r="N448" s="80">
        <v>0</v>
      </c>
      <c r="O448" s="81">
        <v>0</v>
      </c>
      <c r="P448" s="71">
        <f>Tabela13[[#This Row],[V.BRUTO 25]]*Tabela13[[#This Row],[% DESC.25]]%</f>
        <v>0</v>
      </c>
      <c r="Q448" s="56">
        <f>Tabela13[[#This Row],[V.BRUTO 25]]+P448</f>
        <v>1789</v>
      </c>
      <c r="R448" s="67">
        <f>Tabela13[[#This Row],[% DESC.]]+Tabela13[[#This Row],[% DIFER.]]</f>
        <v>0</v>
      </c>
      <c r="S448" s="62">
        <f>(Tabela13[[#This Row],[V.LIQ. 25]]-Tabela13[[#This Row],[V.LIQ. 24]])/Tabela13[[#This Row],[V.LIQ. 24]]</f>
        <v>9.352078239608802E-2</v>
      </c>
      <c r="T448" s="87">
        <f>Tabela13[[#This Row],[V.LIQ. 25]]-Tabela13[[#This Row],[V.LIQ. 24]]</f>
        <v>153</v>
      </c>
      <c r="U448" s="88">
        <v>0</v>
      </c>
      <c r="V448" s="60">
        <f>Tabela13[[#This Row],[V.DESC. 24]]-Tabela13[[#This Row],[V.DESC. 25]]</f>
        <v>0</v>
      </c>
      <c r="W448" s="20"/>
      <c r="X448" s="50"/>
      <c r="Y448" t="s">
        <v>4536</v>
      </c>
      <c r="Z448" s="49" t="s">
        <v>5580</v>
      </c>
      <c r="AA448" s="51" t="s">
        <v>5581</v>
      </c>
      <c r="AB448" s="49">
        <v>11938014799</v>
      </c>
      <c r="AC448" s="49" t="s">
        <v>5582</v>
      </c>
      <c r="AD448" s="1"/>
    </row>
    <row r="449" spans="1:30" x14ac:dyDescent="0.25">
      <c r="A449" s="30">
        <v>3701</v>
      </c>
      <c r="B449" t="s">
        <v>3721</v>
      </c>
      <c r="C449" t="s">
        <v>4012</v>
      </c>
      <c r="D449" t="s">
        <v>71</v>
      </c>
      <c r="E449" s="30"/>
      <c r="F449" s="32">
        <v>1636</v>
      </c>
      <c r="G449" s="40">
        <v>0</v>
      </c>
      <c r="H449" s="22">
        <v>0</v>
      </c>
      <c r="I449" s="21">
        <v>0</v>
      </c>
      <c r="J449" s="35">
        <f>Tabela13[[#This Row],[V.BRUTO 24]]*Tabela13[[#This Row],[% DESC.]]%</f>
        <v>0</v>
      </c>
      <c r="K449" s="24">
        <f>Tabela13[[#This Row],[V.BRUTO 24]]+J449</f>
        <v>1636</v>
      </c>
      <c r="M449" s="79">
        <v>1789</v>
      </c>
      <c r="N449" s="80">
        <v>0</v>
      </c>
      <c r="O449" s="81">
        <v>0</v>
      </c>
      <c r="P449" s="71">
        <f>Tabela13[[#This Row],[V.BRUTO 25]]*Tabela13[[#This Row],[% DESC.25]]%</f>
        <v>0</v>
      </c>
      <c r="Q449" s="56">
        <f>Tabela13[[#This Row],[V.BRUTO 25]]+P449</f>
        <v>1789</v>
      </c>
      <c r="R449" s="67">
        <f>Tabela13[[#This Row],[% DESC.]]+Tabela13[[#This Row],[% DIFER.]]</f>
        <v>0</v>
      </c>
      <c r="S449" s="62">
        <f>(Tabela13[[#This Row],[V.LIQ. 25]]-Tabela13[[#This Row],[V.LIQ. 24]])/Tabela13[[#This Row],[V.LIQ. 24]]</f>
        <v>9.352078239608802E-2</v>
      </c>
      <c r="T449" s="87">
        <f>Tabela13[[#This Row],[V.LIQ. 25]]-Tabela13[[#This Row],[V.LIQ. 24]]</f>
        <v>153</v>
      </c>
      <c r="U449" s="88">
        <v>0</v>
      </c>
      <c r="V449" s="60">
        <f>Tabela13[[#This Row],[V.DESC. 24]]-Tabela13[[#This Row],[V.DESC. 25]]</f>
        <v>0</v>
      </c>
      <c r="W449" s="20"/>
      <c r="X449" s="50"/>
      <c r="Y449" t="s">
        <v>4531</v>
      </c>
      <c r="Z449" s="49" t="s">
        <v>3722</v>
      </c>
      <c r="AA449" s="51" t="s">
        <v>3723</v>
      </c>
      <c r="AB449" s="49">
        <v>11989626834</v>
      </c>
      <c r="AC449" s="49" t="s">
        <v>3724</v>
      </c>
      <c r="AD449" s="1"/>
    </row>
    <row r="450" spans="1:30" x14ac:dyDescent="0.25">
      <c r="A450" s="30">
        <v>5915</v>
      </c>
      <c r="B450" t="s">
        <v>3784</v>
      </c>
      <c r="C450" t="s">
        <v>4012</v>
      </c>
      <c r="D450" t="s">
        <v>71</v>
      </c>
      <c r="E450" s="30"/>
      <c r="F450" s="32">
        <v>1636</v>
      </c>
      <c r="G450" s="40">
        <v>0</v>
      </c>
      <c r="H450" s="22">
        <v>0</v>
      </c>
      <c r="I450" s="21">
        <v>-9</v>
      </c>
      <c r="J450" s="35">
        <f>Tabela13[[#This Row],[V.BRUTO 24]]*Tabela13[[#This Row],[% DESC.]]%</f>
        <v>-147.23999999999998</v>
      </c>
      <c r="K450" s="24">
        <f>Tabela13[[#This Row],[V.BRUTO 24]]+J450</f>
        <v>1488.76</v>
      </c>
      <c r="M450" s="79">
        <v>1789</v>
      </c>
      <c r="N450" s="80">
        <v>0</v>
      </c>
      <c r="O450" s="81">
        <v>0</v>
      </c>
      <c r="P450" s="71">
        <f>Tabela13[[#This Row],[V.BRUTO 25]]*Tabela13[[#This Row],[% DESC.25]]%</f>
        <v>-161.01</v>
      </c>
      <c r="Q450" s="56">
        <f>Tabela13[[#This Row],[V.BRUTO 25]]+P450</f>
        <v>1627.99</v>
      </c>
      <c r="R450" s="67">
        <f>Tabela13[[#This Row],[% DESC.]]+Tabela13[[#This Row],[% DIFER.]]</f>
        <v>-9</v>
      </c>
      <c r="S450" s="62">
        <f>(Tabela13[[#This Row],[V.LIQ. 25]]-Tabela13[[#This Row],[V.LIQ. 24]])/Tabela13[[#This Row],[V.LIQ. 24]]</f>
        <v>9.3520782396088034E-2</v>
      </c>
      <c r="T450" s="87">
        <f>Tabela13[[#This Row],[V.LIQ. 25]]-Tabela13[[#This Row],[V.LIQ. 24]]</f>
        <v>139.23000000000002</v>
      </c>
      <c r="U450" s="88">
        <v>0</v>
      </c>
      <c r="V450" s="60">
        <f>Tabela13[[#This Row],[V.DESC. 24]]-Tabela13[[#This Row],[V.DESC. 25]]</f>
        <v>13.77000000000001</v>
      </c>
      <c r="W450" s="20"/>
      <c r="X450" s="50"/>
      <c r="Y450" t="s">
        <v>4530</v>
      </c>
      <c r="Z450" s="49" t="s">
        <v>3785</v>
      </c>
      <c r="AA450" s="51" t="s">
        <v>3786</v>
      </c>
      <c r="AB450" s="49">
        <v>11971979912</v>
      </c>
      <c r="AC450" s="49" t="s">
        <v>3787</v>
      </c>
      <c r="AD450" s="1"/>
    </row>
    <row r="451" spans="1:30" x14ac:dyDescent="0.25">
      <c r="A451" s="30">
        <v>4597</v>
      </c>
      <c r="B451" t="s">
        <v>3789</v>
      </c>
      <c r="C451" t="s">
        <v>4012</v>
      </c>
      <c r="D451" t="s">
        <v>71</v>
      </c>
      <c r="E451" s="30">
        <v>15</v>
      </c>
      <c r="F451" s="32">
        <v>1636</v>
      </c>
      <c r="G451" s="40">
        <v>0</v>
      </c>
      <c r="H451" s="22">
        <v>0</v>
      </c>
      <c r="I451" s="21">
        <v>-15</v>
      </c>
      <c r="J451" s="35">
        <f>Tabela13[[#This Row],[V.BRUTO 24]]*Tabela13[[#This Row],[% DESC.]]%</f>
        <v>-245.39999999999998</v>
      </c>
      <c r="K451" s="24">
        <f>Tabela13[[#This Row],[V.BRUTO 24]]+J451</f>
        <v>1390.6</v>
      </c>
      <c r="M451" s="79">
        <v>1789</v>
      </c>
      <c r="N451" s="80">
        <v>0</v>
      </c>
      <c r="O451" s="81">
        <v>0</v>
      </c>
      <c r="P451" s="71">
        <f>Tabela13[[#This Row],[V.BRUTO 25]]*Tabela13[[#This Row],[% DESC.25]]%</f>
        <v>-268.34999999999997</v>
      </c>
      <c r="Q451" s="56">
        <f>Tabela13[[#This Row],[V.BRUTO 25]]+P451</f>
        <v>1520.65</v>
      </c>
      <c r="R451" s="67">
        <f>Tabela13[[#This Row],[% DESC.]]+Tabela13[[#This Row],[% DIFER.]]</f>
        <v>-15</v>
      </c>
      <c r="S451" s="62">
        <f>(Tabela13[[#This Row],[V.LIQ. 25]]-Tabela13[[#This Row],[V.LIQ. 24]])/Tabela13[[#This Row],[V.LIQ. 24]]</f>
        <v>9.3520782396088159E-2</v>
      </c>
      <c r="T451" s="87">
        <f>Tabela13[[#This Row],[V.LIQ. 25]]-Tabela13[[#This Row],[V.LIQ. 24]]</f>
        <v>130.05000000000018</v>
      </c>
      <c r="U451" s="88">
        <v>0</v>
      </c>
      <c r="V451" s="60">
        <f>Tabela13[[#This Row],[V.DESC. 24]]-Tabela13[[#This Row],[V.DESC. 25]]</f>
        <v>22.949999999999989</v>
      </c>
      <c r="W451" s="20"/>
      <c r="X451" s="50"/>
      <c r="Y451" t="s">
        <v>4531</v>
      </c>
      <c r="Z451" s="49" t="s">
        <v>3790</v>
      </c>
      <c r="AA451" s="51" t="s">
        <v>3791</v>
      </c>
      <c r="AB451" s="49">
        <v>11993800878</v>
      </c>
      <c r="AC451" s="49" t="s">
        <v>3792</v>
      </c>
      <c r="AD451" s="1"/>
    </row>
    <row r="452" spans="1:30" x14ac:dyDescent="0.25">
      <c r="A452" s="30">
        <v>8435</v>
      </c>
      <c r="B452" t="s">
        <v>4506</v>
      </c>
      <c r="C452" t="s">
        <v>4012</v>
      </c>
      <c r="D452" t="s">
        <v>16</v>
      </c>
      <c r="E452" s="30"/>
      <c r="F452" s="32">
        <v>1636</v>
      </c>
      <c r="G452" s="40">
        <v>-100</v>
      </c>
      <c r="H452" s="22">
        <v>0</v>
      </c>
      <c r="I452" s="21">
        <v>0</v>
      </c>
      <c r="J452" s="35">
        <f>Tabela13[[#This Row],[V.BRUTO 24]]*Tabela13[[#This Row],[% DESC.]]%</f>
        <v>0</v>
      </c>
      <c r="K452" s="24">
        <f>Tabela13[[#This Row],[V.BRUTO 24]]+J452</f>
        <v>1636</v>
      </c>
      <c r="M452" s="79">
        <v>1789</v>
      </c>
      <c r="N452" s="80">
        <v>-100</v>
      </c>
      <c r="O452" s="81">
        <v>0</v>
      </c>
      <c r="P452" s="71">
        <f>Tabela13[[#This Row],[V.BRUTO 25]]*Tabela13[[#This Row],[% DESC.25]]%</f>
        <v>0</v>
      </c>
      <c r="Q452" s="56">
        <f>Tabela13[[#This Row],[V.BRUTO 25]]+P452</f>
        <v>1789</v>
      </c>
      <c r="R452" s="67">
        <f>Tabela13[[#This Row],[% DESC.]]+Tabela13[[#This Row],[% DIFER.]]</f>
        <v>0</v>
      </c>
      <c r="S452" s="62">
        <f>(Tabela13[[#This Row],[V.LIQ. 25]]-Tabela13[[#This Row],[V.LIQ. 24]])/Tabela13[[#This Row],[V.LIQ. 24]]</f>
        <v>9.352078239608802E-2</v>
      </c>
      <c r="T452" s="87">
        <f>Tabela13[[#This Row],[V.LIQ. 25]]-Tabela13[[#This Row],[V.LIQ. 24]]</f>
        <v>153</v>
      </c>
      <c r="U452" s="88">
        <v>0</v>
      </c>
      <c r="V452" s="60">
        <f>Tabela13[[#This Row],[V.DESC. 24]]-Tabela13[[#This Row],[V.DESC. 25]]</f>
        <v>0</v>
      </c>
      <c r="W452" s="20"/>
      <c r="X452" s="50"/>
      <c r="Y452" t="s">
        <v>4533</v>
      </c>
      <c r="Z452" s="49" t="s">
        <v>5473</v>
      </c>
      <c r="AA452" s="51" t="s">
        <v>5474</v>
      </c>
      <c r="AB452" s="49">
        <v>11996174695</v>
      </c>
      <c r="AC452" s="49" t="s">
        <v>5475</v>
      </c>
      <c r="AD452" s="1"/>
    </row>
    <row r="453" spans="1:30" x14ac:dyDescent="0.25">
      <c r="A453" s="30">
        <v>5270</v>
      </c>
      <c r="B453" t="s">
        <v>3794</v>
      </c>
      <c r="C453" t="s">
        <v>4012</v>
      </c>
      <c r="D453" t="s">
        <v>71</v>
      </c>
      <c r="E453" s="30"/>
      <c r="F453" s="32">
        <v>1636</v>
      </c>
      <c r="G453" s="40">
        <v>0</v>
      </c>
      <c r="H453" s="22">
        <v>0</v>
      </c>
      <c r="I453" s="21">
        <v>-10</v>
      </c>
      <c r="J453" s="35">
        <f>Tabela13[[#This Row],[V.BRUTO 24]]*Tabela13[[#This Row],[% DESC.]]%</f>
        <v>-163.60000000000002</v>
      </c>
      <c r="K453" s="24">
        <f>Tabela13[[#This Row],[V.BRUTO 24]]+J453</f>
        <v>1472.4</v>
      </c>
      <c r="M453" s="79">
        <v>1789</v>
      </c>
      <c r="N453" s="80">
        <v>0</v>
      </c>
      <c r="O453" s="81">
        <v>0</v>
      </c>
      <c r="P453" s="71">
        <f>Tabela13[[#This Row],[V.BRUTO 25]]*Tabela13[[#This Row],[% DESC.25]]%</f>
        <v>-178.9</v>
      </c>
      <c r="Q453" s="56">
        <f>Tabela13[[#This Row],[V.BRUTO 25]]+P453</f>
        <v>1610.1</v>
      </c>
      <c r="R453" s="67">
        <f>Tabela13[[#This Row],[% DESC.]]+Tabela13[[#This Row],[% DIFER.]]</f>
        <v>-10</v>
      </c>
      <c r="S453" s="62">
        <f>(Tabela13[[#This Row],[V.LIQ. 25]]-Tabela13[[#This Row],[V.LIQ. 24]])/Tabela13[[#This Row],[V.LIQ. 24]]</f>
        <v>9.3520782396087895E-2</v>
      </c>
      <c r="T453" s="87">
        <f>Tabela13[[#This Row],[V.LIQ. 25]]-Tabela13[[#This Row],[V.LIQ. 24]]</f>
        <v>137.69999999999982</v>
      </c>
      <c r="U453" s="88">
        <v>0</v>
      </c>
      <c r="V453" s="60">
        <f>Tabela13[[#This Row],[V.DESC. 24]]-Tabela13[[#This Row],[V.DESC. 25]]</f>
        <v>15.299999999999983</v>
      </c>
      <c r="W453" s="20"/>
      <c r="X453" s="50"/>
      <c r="Y453" t="s">
        <v>4531</v>
      </c>
      <c r="Z453" s="49" t="s">
        <v>3795</v>
      </c>
      <c r="AA453" s="51" t="s">
        <v>3796</v>
      </c>
      <c r="AB453" s="49">
        <v>11992125191</v>
      </c>
      <c r="AC453" s="49" t="s">
        <v>3797</v>
      </c>
      <c r="AD453" s="1"/>
    </row>
    <row r="454" spans="1:30" x14ac:dyDescent="0.25">
      <c r="A454" s="30">
        <v>4647</v>
      </c>
      <c r="B454" t="s">
        <v>3802</v>
      </c>
      <c r="C454" t="s">
        <v>4012</v>
      </c>
      <c r="D454" t="s">
        <v>71</v>
      </c>
      <c r="E454" s="30"/>
      <c r="F454" s="32">
        <v>1636</v>
      </c>
      <c r="G454" s="40">
        <v>0</v>
      </c>
      <c r="H454" s="22">
        <v>0</v>
      </c>
      <c r="I454" s="21">
        <v>-15</v>
      </c>
      <c r="J454" s="35">
        <f>Tabela13[[#This Row],[V.BRUTO 24]]*Tabela13[[#This Row],[% DESC.]]%</f>
        <v>-245.39999999999998</v>
      </c>
      <c r="K454" s="24">
        <f>Tabela13[[#This Row],[V.BRUTO 24]]+J454</f>
        <v>1390.6</v>
      </c>
      <c r="M454" s="79">
        <v>1789</v>
      </c>
      <c r="N454" s="80">
        <v>0</v>
      </c>
      <c r="O454" s="81">
        <v>0</v>
      </c>
      <c r="P454" s="71">
        <f>Tabela13[[#This Row],[V.BRUTO 25]]*Tabela13[[#This Row],[% DESC.25]]%</f>
        <v>-268.34999999999997</v>
      </c>
      <c r="Q454" s="56">
        <f>Tabela13[[#This Row],[V.BRUTO 25]]+P454</f>
        <v>1520.65</v>
      </c>
      <c r="R454" s="67">
        <f>Tabela13[[#This Row],[% DESC.]]+Tabela13[[#This Row],[% DIFER.]]</f>
        <v>-15</v>
      </c>
      <c r="S454" s="62">
        <f>(Tabela13[[#This Row],[V.LIQ. 25]]-Tabela13[[#This Row],[V.LIQ. 24]])/Tabela13[[#This Row],[V.LIQ. 24]]</f>
        <v>9.3520782396088159E-2</v>
      </c>
      <c r="T454" s="87">
        <f>Tabela13[[#This Row],[V.LIQ. 25]]-Tabela13[[#This Row],[V.LIQ. 24]]</f>
        <v>130.05000000000018</v>
      </c>
      <c r="U454" s="88">
        <v>0</v>
      </c>
      <c r="V454" s="60">
        <f>Tabela13[[#This Row],[V.DESC. 24]]-Tabela13[[#This Row],[V.DESC. 25]]</f>
        <v>22.949999999999989</v>
      </c>
      <c r="W454" s="20"/>
      <c r="X454" s="50"/>
      <c r="Y454" t="s">
        <v>4531</v>
      </c>
      <c r="Z454" s="49" t="s">
        <v>3803</v>
      </c>
      <c r="AA454" s="51" t="s">
        <v>3804</v>
      </c>
      <c r="AB454" s="49">
        <v>11964849497</v>
      </c>
      <c r="AC454" s="49" t="s">
        <v>3805</v>
      </c>
      <c r="AD454" s="1"/>
    </row>
    <row r="455" spans="1:30" x14ac:dyDescent="0.25">
      <c r="A455" s="30">
        <v>4632</v>
      </c>
      <c r="B455" t="s">
        <v>3810</v>
      </c>
      <c r="C455" t="s">
        <v>4012</v>
      </c>
      <c r="D455" t="s">
        <v>71</v>
      </c>
      <c r="E455" s="30"/>
      <c r="F455" s="32">
        <v>1636</v>
      </c>
      <c r="G455" s="40">
        <v>0</v>
      </c>
      <c r="H455" s="22">
        <v>0</v>
      </c>
      <c r="I455" s="21">
        <v>-12.5</v>
      </c>
      <c r="J455" s="35">
        <f>Tabela13[[#This Row],[V.BRUTO 24]]*Tabela13[[#This Row],[% DESC.]]%</f>
        <v>-204.5</v>
      </c>
      <c r="K455" s="24">
        <f>Tabela13[[#This Row],[V.BRUTO 24]]+J455</f>
        <v>1431.5</v>
      </c>
      <c r="M455" s="79">
        <v>1789</v>
      </c>
      <c r="N455" s="80">
        <v>0</v>
      </c>
      <c r="O455" s="81">
        <v>0</v>
      </c>
      <c r="P455" s="71">
        <f>Tabela13[[#This Row],[V.BRUTO 25]]*Tabela13[[#This Row],[% DESC.25]]%</f>
        <v>-223.625</v>
      </c>
      <c r="Q455" s="56">
        <f>Tabela13[[#This Row],[V.BRUTO 25]]+P455</f>
        <v>1565.375</v>
      </c>
      <c r="R455" s="67">
        <f>Tabela13[[#This Row],[% DESC.]]+Tabela13[[#This Row],[% DIFER.]]</f>
        <v>-12.5</v>
      </c>
      <c r="S455" s="62">
        <f>(Tabela13[[#This Row],[V.LIQ. 25]]-Tabela13[[#This Row],[V.LIQ. 24]])/Tabela13[[#This Row],[V.LIQ. 24]]</f>
        <v>9.352078239608802E-2</v>
      </c>
      <c r="T455" s="87">
        <f>Tabela13[[#This Row],[V.LIQ. 25]]-Tabela13[[#This Row],[V.LIQ. 24]]</f>
        <v>133.875</v>
      </c>
      <c r="U455" s="88">
        <v>0</v>
      </c>
      <c r="V455" s="60">
        <f>Tabela13[[#This Row],[V.DESC. 24]]-Tabela13[[#This Row],[V.DESC. 25]]</f>
        <v>19.125</v>
      </c>
      <c r="W455" s="20"/>
      <c r="X455" s="50"/>
      <c r="Y455" t="s">
        <v>4528</v>
      </c>
      <c r="Z455" s="49" t="s">
        <v>3811</v>
      </c>
      <c r="AA455" s="51" t="s">
        <v>3812</v>
      </c>
      <c r="AB455" s="49">
        <v>11995913862</v>
      </c>
      <c r="AC455" s="49" t="s">
        <v>3813</v>
      </c>
      <c r="AD455" s="1"/>
    </row>
    <row r="456" spans="1:30" x14ac:dyDescent="0.25">
      <c r="A456" s="30">
        <v>8331</v>
      </c>
      <c r="B456" t="s">
        <v>4508</v>
      </c>
      <c r="C456" t="s">
        <v>4012</v>
      </c>
      <c r="D456" t="s">
        <v>16</v>
      </c>
      <c r="E456" s="30"/>
      <c r="F456" s="32">
        <v>1636</v>
      </c>
      <c r="G456" s="40">
        <v>0</v>
      </c>
      <c r="H456" s="22">
        <v>0</v>
      </c>
      <c r="I456" s="21">
        <v>-4.99</v>
      </c>
      <c r="J456" s="35">
        <f>Tabela13[[#This Row],[V.BRUTO 24]]*Tabela13[[#This Row],[% DESC.]]%</f>
        <v>-81.636399999999995</v>
      </c>
      <c r="K456" s="24">
        <f>Tabela13[[#This Row],[V.BRUTO 24]]+J456</f>
        <v>1554.3635999999999</v>
      </c>
      <c r="M456" s="79">
        <v>1789</v>
      </c>
      <c r="N456" s="80">
        <v>0</v>
      </c>
      <c r="O456" s="81">
        <v>0</v>
      </c>
      <c r="P456" s="71">
        <f>Tabela13[[#This Row],[V.BRUTO 25]]*Tabela13[[#This Row],[% DESC.25]]%</f>
        <v>-89.271100000000004</v>
      </c>
      <c r="Q456" s="56">
        <f>Tabela13[[#This Row],[V.BRUTO 25]]+P456</f>
        <v>1699.7289000000001</v>
      </c>
      <c r="R456" s="67">
        <f>Tabela13[[#This Row],[% DESC.]]+Tabela13[[#This Row],[% DIFER.]]</f>
        <v>-4.99</v>
      </c>
      <c r="S456" s="62">
        <f>(Tabela13[[#This Row],[V.LIQ. 25]]-Tabela13[[#This Row],[V.LIQ. 24]])/Tabela13[[#This Row],[V.LIQ. 24]]</f>
        <v>9.3520782396088131E-2</v>
      </c>
      <c r="T456" s="87">
        <f>Tabela13[[#This Row],[V.LIQ. 25]]-Tabela13[[#This Row],[V.LIQ. 24]]</f>
        <v>145.36530000000016</v>
      </c>
      <c r="U456" s="88">
        <v>0</v>
      </c>
      <c r="V456" s="60">
        <f>Tabela13[[#This Row],[V.DESC. 24]]-Tabela13[[#This Row],[V.DESC. 25]]</f>
        <v>7.6347000000000094</v>
      </c>
      <c r="W456" s="20"/>
      <c r="X456" s="50"/>
      <c r="Y456" t="s">
        <v>4532</v>
      </c>
      <c r="Z456" s="49" t="s">
        <v>5583</v>
      </c>
      <c r="AA456" s="51" t="s">
        <v>5584</v>
      </c>
      <c r="AB456" s="49">
        <v>11965428019</v>
      </c>
      <c r="AC456" s="49" t="s">
        <v>5585</v>
      </c>
      <c r="AD456" s="1"/>
    </row>
    <row r="457" spans="1:30" x14ac:dyDescent="0.25">
      <c r="A457" s="30">
        <v>4188</v>
      </c>
      <c r="B457" t="s">
        <v>3739</v>
      </c>
      <c r="C457" t="s">
        <v>4012</v>
      </c>
      <c r="D457" t="s">
        <v>71</v>
      </c>
      <c r="E457" s="30">
        <v>20</v>
      </c>
      <c r="F457" s="32">
        <v>1636</v>
      </c>
      <c r="G457" s="40">
        <v>0</v>
      </c>
      <c r="H457" s="22">
        <v>0</v>
      </c>
      <c r="I457" s="21">
        <v>-20</v>
      </c>
      <c r="J457" s="35">
        <f>Tabela13[[#This Row],[V.BRUTO 24]]*Tabela13[[#This Row],[% DESC.]]%</f>
        <v>-327.20000000000005</v>
      </c>
      <c r="K457" s="24">
        <f>Tabela13[[#This Row],[V.BRUTO 24]]+J457</f>
        <v>1308.8</v>
      </c>
      <c r="M457" s="79">
        <v>1789</v>
      </c>
      <c r="N457" s="80">
        <v>0</v>
      </c>
      <c r="O457" s="81">
        <v>0</v>
      </c>
      <c r="P457" s="71">
        <f>Tabela13[[#This Row],[V.BRUTO 25]]*Tabela13[[#This Row],[% DESC.25]]%</f>
        <v>-357.8</v>
      </c>
      <c r="Q457" s="56">
        <f>Tabela13[[#This Row],[V.BRUTO 25]]+P457</f>
        <v>1431.2</v>
      </c>
      <c r="R457" s="67">
        <f>Tabela13[[#This Row],[% DESC.]]+Tabela13[[#This Row],[% DIFER.]]</f>
        <v>-20</v>
      </c>
      <c r="S457" s="62">
        <f>(Tabela13[[#This Row],[V.LIQ. 25]]-Tabela13[[#This Row],[V.LIQ. 24]])/Tabela13[[#This Row],[V.LIQ. 24]]</f>
        <v>9.352078239608809E-2</v>
      </c>
      <c r="T457" s="87">
        <f>Tabela13[[#This Row],[V.LIQ. 25]]-Tabela13[[#This Row],[V.LIQ. 24]]</f>
        <v>122.40000000000009</v>
      </c>
      <c r="U457" s="88">
        <v>0</v>
      </c>
      <c r="V457" s="60">
        <f>Tabela13[[#This Row],[V.DESC. 24]]-Tabela13[[#This Row],[V.DESC. 25]]</f>
        <v>30.599999999999966</v>
      </c>
      <c r="W457" s="20">
        <v>1636</v>
      </c>
      <c r="X457" s="54">
        <v>45474</v>
      </c>
      <c r="Y457" t="s">
        <v>4528</v>
      </c>
      <c r="Z457" s="49" t="s">
        <v>3740</v>
      </c>
      <c r="AA457" s="51" t="s">
        <v>3741</v>
      </c>
      <c r="AB457" s="49" t="s">
        <v>3742</v>
      </c>
      <c r="AC457" s="49" t="s">
        <v>3743</v>
      </c>
      <c r="AD457" s="1"/>
    </row>
    <row r="458" spans="1:30" x14ac:dyDescent="0.25">
      <c r="A458" s="30">
        <v>5621</v>
      </c>
      <c r="B458" t="s">
        <v>3814</v>
      </c>
      <c r="C458" t="s">
        <v>4012</v>
      </c>
      <c r="D458" t="s">
        <v>71</v>
      </c>
      <c r="E458" s="30"/>
      <c r="F458" s="32">
        <v>1636</v>
      </c>
      <c r="G458" s="40">
        <v>0</v>
      </c>
      <c r="H458" s="22">
        <v>0</v>
      </c>
      <c r="I458" s="21">
        <v>-17.649999999999999</v>
      </c>
      <c r="J458" s="35">
        <f>Tabela13[[#This Row],[V.BRUTO 24]]*Tabela13[[#This Row],[% DESC.]]%</f>
        <v>-288.75399999999996</v>
      </c>
      <c r="K458" s="24">
        <f>Tabela13[[#This Row],[V.BRUTO 24]]+J458</f>
        <v>1347.2460000000001</v>
      </c>
      <c r="M458" s="79">
        <v>1789</v>
      </c>
      <c r="N458" s="80">
        <v>0</v>
      </c>
      <c r="O458" s="81">
        <v>0</v>
      </c>
      <c r="P458" s="71">
        <f>Tabela13[[#This Row],[V.BRUTO 25]]*Tabela13[[#This Row],[% DESC.25]]%</f>
        <v>-315.75849999999997</v>
      </c>
      <c r="Q458" s="56">
        <f>Tabela13[[#This Row],[V.BRUTO 25]]+P458</f>
        <v>1473.2415000000001</v>
      </c>
      <c r="R458" s="67">
        <f>Tabela13[[#This Row],[% DESC.]]+Tabela13[[#This Row],[% DIFER.]]</f>
        <v>-17.649999999999999</v>
      </c>
      <c r="S458" s="62">
        <f>(Tabela13[[#This Row],[V.LIQ. 25]]-Tabela13[[#This Row],[V.LIQ. 24]])/Tabela13[[#This Row],[V.LIQ. 24]]</f>
        <v>9.3520782396088006E-2</v>
      </c>
      <c r="T458" s="87">
        <f>Tabela13[[#This Row],[V.LIQ. 25]]-Tabela13[[#This Row],[V.LIQ. 24]]</f>
        <v>125.99549999999999</v>
      </c>
      <c r="U458" s="88">
        <v>0</v>
      </c>
      <c r="V458" s="60">
        <f>Tabela13[[#This Row],[V.DESC. 24]]-Tabela13[[#This Row],[V.DESC. 25]]</f>
        <v>27.004500000000007</v>
      </c>
      <c r="W458" s="20"/>
      <c r="X458" s="50"/>
      <c r="Y458" t="s">
        <v>4528</v>
      </c>
      <c r="Z458" s="49" t="s">
        <v>3815</v>
      </c>
      <c r="AA458" s="51" t="s">
        <v>3816</v>
      </c>
      <c r="AB458" s="49"/>
      <c r="AC458" s="49" t="s">
        <v>3817</v>
      </c>
      <c r="AD458" s="1"/>
    </row>
    <row r="459" spans="1:30" x14ac:dyDescent="0.25">
      <c r="A459" s="30">
        <v>8279</v>
      </c>
      <c r="B459" t="s">
        <v>4244</v>
      </c>
      <c r="C459" t="s">
        <v>894</v>
      </c>
      <c r="D459" t="s">
        <v>16</v>
      </c>
      <c r="E459" s="30"/>
      <c r="F459" s="32">
        <v>1196</v>
      </c>
      <c r="G459" s="40">
        <v>0</v>
      </c>
      <c r="H459" s="22">
        <v>0</v>
      </c>
      <c r="I459" s="21">
        <v>-7</v>
      </c>
      <c r="J459" s="35">
        <f>Tabela13[[#This Row],[V.BRUTO 24]]*Tabela13[[#This Row],[% DESC.]]%</f>
        <v>-83.720000000000013</v>
      </c>
      <c r="K459" s="24">
        <f>Tabela13[[#This Row],[V.BRUTO 24]]+J459</f>
        <v>1112.28</v>
      </c>
      <c r="M459" s="79">
        <v>1317</v>
      </c>
      <c r="N459" s="80">
        <v>0</v>
      </c>
      <c r="O459" s="81">
        <v>0</v>
      </c>
      <c r="P459" s="71">
        <f>Tabela13[[#This Row],[V.BRUTO 25]]*Tabela13[[#This Row],[% DESC.25]]%</f>
        <v>-92.190000000000012</v>
      </c>
      <c r="Q459" s="56">
        <f>Tabela13[[#This Row],[V.BRUTO 25]]+P459</f>
        <v>1224.81</v>
      </c>
      <c r="R459" s="67">
        <f>Tabela13[[#This Row],[% DESC.]]+Tabela13[[#This Row],[% DIFER.]]</f>
        <v>-7</v>
      </c>
      <c r="S459" s="64">
        <f>(Tabela13[[#This Row],[V.LIQ. 25]]-Tabela13[[#This Row],[V.LIQ. 24]])/Tabela13[[#This Row],[V.LIQ. 24]]</f>
        <v>0.10117056856187288</v>
      </c>
      <c r="T459" s="87">
        <f>Tabela13[[#This Row],[V.LIQ. 25]]-Tabela13[[#This Row],[V.LIQ. 24]]</f>
        <v>112.52999999999997</v>
      </c>
      <c r="U459" s="88">
        <v>0</v>
      </c>
      <c r="V459" s="60">
        <f>Tabela13[[#This Row],[V.DESC. 24]]-Tabela13[[#This Row],[V.DESC. 25]]</f>
        <v>8.4699999999999989</v>
      </c>
      <c r="W459" s="20"/>
      <c r="X459" s="50"/>
      <c r="Y459" t="s">
        <v>4528</v>
      </c>
      <c r="Z459" s="49" t="s">
        <v>4887</v>
      </c>
      <c r="AA459" s="51" t="s">
        <v>4888</v>
      </c>
      <c r="AB459" s="49">
        <v>11951981587</v>
      </c>
      <c r="AC459" s="49" t="s">
        <v>4889</v>
      </c>
      <c r="AD459" s="1"/>
    </row>
    <row r="460" spans="1:30" x14ac:dyDescent="0.25">
      <c r="A460" s="30">
        <v>7652</v>
      </c>
      <c r="B460" t="s">
        <v>622</v>
      </c>
      <c r="C460" t="s">
        <v>894</v>
      </c>
      <c r="D460" t="s">
        <v>71</v>
      </c>
      <c r="E460" s="30"/>
      <c r="F460" s="32">
        <v>1196</v>
      </c>
      <c r="G460" s="40">
        <v>-50</v>
      </c>
      <c r="H460" s="22">
        <v>0</v>
      </c>
      <c r="I460" s="21">
        <v>0</v>
      </c>
      <c r="J460" s="35">
        <f>Tabela13[[#This Row],[V.BRUTO 24]]*Tabela13[[#This Row],[% DESC.]]%</f>
        <v>0</v>
      </c>
      <c r="K460" s="24">
        <f>Tabela13[[#This Row],[V.BRUTO 24]]+J460</f>
        <v>1196</v>
      </c>
      <c r="M460" s="79">
        <v>1317</v>
      </c>
      <c r="N460" s="80">
        <v>-50</v>
      </c>
      <c r="O460" s="81">
        <v>0</v>
      </c>
      <c r="P460" s="71">
        <f>Tabela13[[#This Row],[V.BRUTO 25]]*Tabela13[[#This Row],[% DESC.25]]%</f>
        <v>0</v>
      </c>
      <c r="Q460" s="56">
        <f>Tabela13[[#This Row],[V.BRUTO 25]]+P460</f>
        <v>1317</v>
      </c>
      <c r="R460" s="67">
        <f>Tabela13[[#This Row],[% DESC.]]+Tabela13[[#This Row],[% DIFER.]]</f>
        <v>0</v>
      </c>
      <c r="S460" s="64">
        <f>(Tabela13[[#This Row],[V.LIQ. 25]]-Tabela13[[#This Row],[V.LIQ. 24]])/Tabela13[[#This Row],[V.LIQ. 24]]</f>
        <v>0.10117056856187291</v>
      </c>
      <c r="T460" s="87">
        <f>Tabela13[[#This Row],[V.LIQ. 25]]-Tabela13[[#This Row],[V.LIQ. 24]]</f>
        <v>121</v>
      </c>
      <c r="U460" s="88">
        <v>0</v>
      </c>
      <c r="V460" s="60">
        <f>Tabela13[[#This Row],[V.DESC. 24]]-Tabela13[[#This Row],[V.DESC. 25]]</f>
        <v>0</v>
      </c>
      <c r="W460" s="20"/>
      <c r="X460" s="50"/>
      <c r="Y460" t="s">
        <v>4532</v>
      </c>
      <c r="Z460" s="49" t="s">
        <v>623</v>
      </c>
      <c r="AA460" s="51" t="s">
        <v>624</v>
      </c>
      <c r="AB460" s="49">
        <v>11975230214</v>
      </c>
      <c r="AC460" s="49" t="s">
        <v>625</v>
      </c>
      <c r="AD460" s="1"/>
    </row>
    <row r="461" spans="1:30" x14ac:dyDescent="0.25">
      <c r="A461" s="30">
        <v>7428</v>
      </c>
      <c r="B461" t="s">
        <v>626</v>
      </c>
      <c r="C461" t="s">
        <v>894</v>
      </c>
      <c r="D461" t="s">
        <v>71</v>
      </c>
      <c r="E461" s="30"/>
      <c r="F461" s="32">
        <v>1196</v>
      </c>
      <c r="G461" s="40">
        <v>0</v>
      </c>
      <c r="H461" s="22">
        <v>0</v>
      </c>
      <c r="I461" s="21">
        <v>-13.2</v>
      </c>
      <c r="J461" s="35">
        <f>Tabela13[[#This Row],[V.BRUTO 24]]*Tabela13[[#This Row],[% DESC.]]%</f>
        <v>-157.87200000000001</v>
      </c>
      <c r="K461" s="24">
        <f>Tabela13[[#This Row],[V.BRUTO 24]]+J461</f>
        <v>1038.1279999999999</v>
      </c>
      <c r="M461" s="79">
        <v>1317</v>
      </c>
      <c r="N461" s="80">
        <v>0</v>
      </c>
      <c r="O461" s="81">
        <v>0</v>
      </c>
      <c r="P461" s="71">
        <f>Tabela13[[#This Row],[V.BRUTO 25]]*Tabela13[[#This Row],[% DESC.25]]%</f>
        <v>-173.84399999999999</v>
      </c>
      <c r="Q461" s="56">
        <f>Tabela13[[#This Row],[V.BRUTO 25]]+P461</f>
        <v>1143.1559999999999</v>
      </c>
      <c r="R461" s="67">
        <f>Tabela13[[#This Row],[% DESC.]]+Tabela13[[#This Row],[% DIFER.]]</f>
        <v>-13.2</v>
      </c>
      <c r="S461" s="64">
        <f>(Tabela13[[#This Row],[V.LIQ. 25]]-Tabela13[[#This Row],[V.LIQ. 24]])/Tabela13[[#This Row],[V.LIQ. 24]]</f>
        <v>0.10117056856187294</v>
      </c>
      <c r="T461" s="87">
        <f>Tabela13[[#This Row],[V.LIQ. 25]]-Tabela13[[#This Row],[V.LIQ. 24]]</f>
        <v>105.02800000000002</v>
      </c>
      <c r="U461" s="88">
        <v>0</v>
      </c>
      <c r="V461" s="60">
        <f>Tabela13[[#This Row],[V.DESC. 24]]-Tabela13[[#This Row],[V.DESC. 25]]</f>
        <v>15.97199999999998</v>
      </c>
      <c r="W461" s="20"/>
      <c r="X461" s="50"/>
      <c r="Y461" t="s">
        <v>4531</v>
      </c>
      <c r="Z461" s="49" t="s">
        <v>627</v>
      </c>
      <c r="AA461" s="51" t="s">
        <v>628</v>
      </c>
      <c r="AB461" s="49">
        <v>11986436963</v>
      </c>
      <c r="AC461" s="49" t="s">
        <v>629</v>
      </c>
      <c r="AD461" s="1"/>
    </row>
    <row r="462" spans="1:30" x14ac:dyDescent="0.25">
      <c r="A462" s="30">
        <v>7609</v>
      </c>
      <c r="B462" t="s">
        <v>630</v>
      </c>
      <c r="C462" t="s">
        <v>894</v>
      </c>
      <c r="D462" t="s">
        <v>71</v>
      </c>
      <c r="E462" s="30"/>
      <c r="F462" s="32">
        <v>1196</v>
      </c>
      <c r="G462" s="40">
        <v>0</v>
      </c>
      <c r="H462" s="22">
        <v>0</v>
      </c>
      <c r="I462" s="21">
        <v>-10</v>
      </c>
      <c r="J462" s="35">
        <f>Tabela13[[#This Row],[V.BRUTO 24]]*Tabela13[[#This Row],[% DESC.]]%</f>
        <v>-119.60000000000001</v>
      </c>
      <c r="K462" s="24">
        <f>Tabela13[[#This Row],[V.BRUTO 24]]+J462</f>
        <v>1076.4000000000001</v>
      </c>
      <c r="M462" s="79">
        <v>1317</v>
      </c>
      <c r="N462" s="80">
        <v>0</v>
      </c>
      <c r="O462" s="81">
        <v>0</v>
      </c>
      <c r="P462" s="71">
        <f>Tabela13[[#This Row],[V.BRUTO 25]]*Tabela13[[#This Row],[% DESC.25]]%</f>
        <v>-131.70000000000002</v>
      </c>
      <c r="Q462" s="56">
        <f>Tabela13[[#This Row],[V.BRUTO 25]]+P462</f>
        <v>1185.3</v>
      </c>
      <c r="R462" s="67">
        <f>Tabela13[[#This Row],[% DESC.]]+Tabela13[[#This Row],[% DIFER.]]</f>
        <v>-10</v>
      </c>
      <c r="S462" s="64">
        <f>(Tabela13[[#This Row],[V.LIQ. 25]]-Tabela13[[#This Row],[V.LIQ. 24]])/Tabela13[[#This Row],[V.LIQ. 24]]</f>
        <v>0.10117056856187277</v>
      </c>
      <c r="T462" s="87">
        <f>Tabela13[[#This Row],[V.LIQ. 25]]-Tabela13[[#This Row],[V.LIQ. 24]]</f>
        <v>108.89999999999986</v>
      </c>
      <c r="U462" s="88">
        <v>0</v>
      </c>
      <c r="V462" s="60">
        <f>Tabela13[[#This Row],[V.DESC. 24]]-Tabela13[[#This Row],[V.DESC. 25]]</f>
        <v>12.100000000000009</v>
      </c>
      <c r="W462" s="20"/>
      <c r="X462" s="50"/>
      <c r="Y462" t="s">
        <v>4532</v>
      </c>
      <c r="Z462" s="49" t="s">
        <v>631</v>
      </c>
      <c r="AA462" s="51" t="s">
        <v>632</v>
      </c>
      <c r="AB462" s="49">
        <v>11982455736</v>
      </c>
      <c r="AC462" s="49" t="s">
        <v>633</v>
      </c>
      <c r="AD462" s="1"/>
    </row>
    <row r="463" spans="1:30" x14ac:dyDescent="0.25">
      <c r="A463" s="30">
        <v>8048</v>
      </c>
      <c r="B463" t="s">
        <v>634</v>
      </c>
      <c r="C463" t="s">
        <v>894</v>
      </c>
      <c r="D463" t="s">
        <v>71</v>
      </c>
      <c r="E463" s="30"/>
      <c r="F463" s="32">
        <v>1196</v>
      </c>
      <c r="G463" s="40">
        <v>-100</v>
      </c>
      <c r="H463" s="22">
        <v>0</v>
      </c>
      <c r="I463" s="21">
        <v>0</v>
      </c>
      <c r="J463" s="35">
        <f>Tabela13[[#This Row],[V.BRUTO 24]]*Tabela13[[#This Row],[% DESC.]]%</f>
        <v>0</v>
      </c>
      <c r="K463" s="24">
        <f>Tabela13[[#This Row],[V.BRUTO 24]]+J463</f>
        <v>1196</v>
      </c>
      <c r="M463" s="79">
        <v>1317</v>
      </c>
      <c r="N463" s="80">
        <v>-100</v>
      </c>
      <c r="O463" s="81">
        <v>0</v>
      </c>
      <c r="P463" s="71">
        <f>Tabela13[[#This Row],[V.BRUTO 25]]*Tabela13[[#This Row],[% DESC.25]]%</f>
        <v>0</v>
      </c>
      <c r="Q463" s="56">
        <f>Tabela13[[#This Row],[V.BRUTO 25]]+P463</f>
        <v>1317</v>
      </c>
      <c r="R463" s="67">
        <f>Tabela13[[#This Row],[% DESC.]]+Tabela13[[#This Row],[% DIFER.]]</f>
        <v>0</v>
      </c>
      <c r="S463" s="64">
        <f>(Tabela13[[#This Row],[V.LIQ. 25]]-Tabela13[[#This Row],[V.LIQ. 24]])/Tabela13[[#This Row],[V.LIQ. 24]]</f>
        <v>0.10117056856187291</v>
      </c>
      <c r="T463" s="87">
        <f>Tabela13[[#This Row],[V.LIQ. 25]]-Tabela13[[#This Row],[V.LIQ. 24]]</f>
        <v>121</v>
      </c>
      <c r="U463" s="88">
        <v>0</v>
      </c>
      <c r="V463" s="60">
        <f>Tabela13[[#This Row],[V.DESC. 24]]-Tabela13[[#This Row],[V.DESC. 25]]</f>
        <v>0</v>
      </c>
      <c r="W463" s="20"/>
      <c r="X463" s="50"/>
      <c r="Y463" t="s">
        <v>4528</v>
      </c>
      <c r="Z463" s="49" t="s">
        <v>635</v>
      </c>
      <c r="AA463" s="51" t="s">
        <v>636</v>
      </c>
      <c r="AB463" s="49">
        <v>11962689883</v>
      </c>
      <c r="AC463" s="49"/>
      <c r="AD463" s="1"/>
    </row>
    <row r="464" spans="1:30" x14ac:dyDescent="0.25">
      <c r="A464" s="30">
        <v>7971</v>
      </c>
      <c r="B464" t="s">
        <v>638</v>
      </c>
      <c r="C464" t="s">
        <v>894</v>
      </c>
      <c r="D464" t="s">
        <v>71</v>
      </c>
      <c r="E464" s="30"/>
      <c r="F464" s="32">
        <v>1196</v>
      </c>
      <c r="G464" s="40">
        <v>-100</v>
      </c>
      <c r="H464" s="22">
        <v>0</v>
      </c>
      <c r="I464" s="41">
        <v>0</v>
      </c>
      <c r="J464" s="36">
        <f>Tabela13[[#This Row],[V.BRUTO 24]]*Tabela13[[#This Row],[% DESC.]]%</f>
        <v>0</v>
      </c>
      <c r="K464" s="24">
        <f>Tabela13[[#This Row],[V.BRUTO 24]]+J464</f>
        <v>1196</v>
      </c>
      <c r="L464" s="12"/>
      <c r="M464" s="79">
        <v>1317</v>
      </c>
      <c r="N464" s="80">
        <v>-100</v>
      </c>
      <c r="O464" s="81">
        <v>0</v>
      </c>
      <c r="P464" s="71">
        <f>Tabela13[[#This Row],[V.BRUTO 25]]*Tabela13[[#This Row],[% DESC.25]]%</f>
        <v>0</v>
      </c>
      <c r="Q464" s="56">
        <f>Tabela13[[#This Row],[V.BRUTO 25]]+P464</f>
        <v>1317</v>
      </c>
      <c r="R464" s="67">
        <f>Tabela13[[#This Row],[% DESC.]]+Tabela13[[#This Row],[% DIFER.]]</f>
        <v>0</v>
      </c>
      <c r="S464" s="64">
        <f>(Tabela13[[#This Row],[V.LIQ. 25]]-Tabela13[[#This Row],[V.LIQ. 24]])/Tabela13[[#This Row],[V.LIQ. 24]]</f>
        <v>0.10117056856187291</v>
      </c>
      <c r="T464" s="87">
        <f>Tabela13[[#This Row],[V.LIQ. 25]]-Tabela13[[#This Row],[V.LIQ. 24]]</f>
        <v>121</v>
      </c>
      <c r="U464" s="88">
        <v>0</v>
      </c>
      <c r="V464" s="60">
        <f>Tabela13[[#This Row],[V.DESC. 24]]-Tabela13[[#This Row],[V.DESC. 25]]</f>
        <v>0</v>
      </c>
      <c r="W464" s="20"/>
      <c r="X464" s="50"/>
      <c r="Y464" t="s">
        <v>4528</v>
      </c>
      <c r="Z464" s="49" t="s">
        <v>639</v>
      </c>
      <c r="AA464" s="51" t="s">
        <v>640</v>
      </c>
      <c r="AB464" s="49">
        <v>11965709429</v>
      </c>
      <c r="AC464" s="49" t="s">
        <v>641</v>
      </c>
      <c r="AD464" s="1"/>
    </row>
    <row r="465" spans="1:30" x14ac:dyDescent="0.25">
      <c r="A465" s="30">
        <v>8175</v>
      </c>
      <c r="B465" t="s">
        <v>642</v>
      </c>
      <c r="C465" t="s">
        <v>894</v>
      </c>
      <c r="D465" t="s">
        <v>71</v>
      </c>
      <c r="E465" s="30"/>
      <c r="F465" s="32">
        <v>1196</v>
      </c>
      <c r="G465" s="40">
        <v>0</v>
      </c>
      <c r="H465" s="22">
        <v>0</v>
      </c>
      <c r="I465" s="21">
        <v>-10</v>
      </c>
      <c r="J465" s="35">
        <f>Tabela13[[#This Row],[V.BRUTO 24]]*Tabela13[[#This Row],[% DESC.]]%</f>
        <v>-119.60000000000001</v>
      </c>
      <c r="K465" s="24">
        <f>Tabela13[[#This Row],[V.BRUTO 24]]+J465</f>
        <v>1076.4000000000001</v>
      </c>
      <c r="M465" s="79">
        <v>1317</v>
      </c>
      <c r="N465" s="80">
        <v>0</v>
      </c>
      <c r="O465" s="81">
        <v>0</v>
      </c>
      <c r="P465" s="71">
        <f>Tabela13[[#This Row],[V.BRUTO 25]]*Tabela13[[#This Row],[% DESC.25]]%</f>
        <v>-131.70000000000002</v>
      </c>
      <c r="Q465" s="56">
        <f>Tabela13[[#This Row],[V.BRUTO 25]]+P465</f>
        <v>1185.3</v>
      </c>
      <c r="R465" s="67">
        <f>Tabela13[[#This Row],[% DESC.]]+Tabela13[[#This Row],[% DIFER.]]</f>
        <v>-10</v>
      </c>
      <c r="S465" s="64">
        <f>(Tabela13[[#This Row],[V.LIQ. 25]]-Tabela13[[#This Row],[V.LIQ. 24]])/Tabela13[[#This Row],[V.LIQ. 24]]</f>
        <v>0.10117056856187277</v>
      </c>
      <c r="T465" s="87">
        <f>Tabela13[[#This Row],[V.LIQ. 25]]-Tabela13[[#This Row],[V.LIQ. 24]]</f>
        <v>108.89999999999986</v>
      </c>
      <c r="U465" s="88">
        <v>0</v>
      </c>
      <c r="V465" s="60">
        <f>Tabela13[[#This Row],[V.DESC. 24]]-Tabela13[[#This Row],[V.DESC. 25]]</f>
        <v>12.100000000000009</v>
      </c>
      <c r="W465" s="20"/>
      <c r="X465" s="50"/>
      <c r="Y465" t="s">
        <v>4531</v>
      </c>
      <c r="Z465" s="49" t="s">
        <v>643</v>
      </c>
      <c r="AA465" s="51" t="s">
        <v>644</v>
      </c>
      <c r="AB465" s="49">
        <v>11986138659</v>
      </c>
      <c r="AC465" s="49" t="s">
        <v>645</v>
      </c>
      <c r="AD465" s="1"/>
    </row>
    <row r="466" spans="1:30" x14ac:dyDescent="0.25">
      <c r="A466" s="30">
        <v>6634</v>
      </c>
      <c r="B466" t="s">
        <v>646</v>
      </c>
      <c r="C466" t="s">
        <v>894</v>
      </c>
      <c r="D466" t="s">
        <v>71</v>
      </c>
      <c r="E466" s="30"/>
      <c r="F466" s="32">
        <v>1196</v>
      </c>
      <c r="G466" s="40">
        <v>0</v>
      </c>
      <c r="H466" s="22">
        <v>0</v>
      </c>
      <c r="I466" s="21">
        <v>-10</v>
      </c>
      <c r="J466" s="35">
        <f>Tabela13[[#This Row],[V.BRUTO 24]]*Tabela13[[#This Row],[% DESC.]]%</f>
        <v>-119.60000000000001</v>
      </c>
      <c r="K466" s="24">
        <f>Tabela13[[#This Row],[V.BRUTO 24]]+J466</f>
        <v>1076.4000000000001</v>
      </c>
      <c r="M466" s="79">
        <v>1317</v>
      </c>
      <c r="N466" s="80">
        <v>0</v>
      </c>
      <c r="O466" s="81">
        <v>0</v>
      </c>
      <c r="P466" s="71">
        <f>Tabela13[[#This Row],[V.BRUTO 25]]*Tabela13[[#This Row],[% DESC.25]]%</f>
        <v>-131.70000000000002</v>
      </c>
      <c r="Q466" s="56">
        <f>Tabela13[[#This Row],[V.BRUTO 25]]+P466</f>
        <v>1185.3</v>
      </c>
      <c r="R466" s="67">
        <f>Tabela13[[#This Row],[% DESC.]]+Tabela13[[#This Row],[% DIFER.]]</f>
        <v>-10</v>
      </c>
      <c r="S466" s="64">
        <f>(Tabela13[[#This Row],[V.LIQ. 25]]-Tabela13[[#This Row],[V.LIQ. 24]])/Tabela13[[#This Row],[V.LIQ. 24]]</f>
        <v>0.10117056856187277</v>
      </c>
      <c r="T466" s="87">
        <f>Tabela13[[#This Row],[V.LIQ. 25]]-Tabela13[[#This Row],[V.LIQ. 24]]</f>
        <v>108.89999999999986</v>
      </c>
      <c r="U466" s="88">
        <v>0</v>
      </c>
      <c r="V466" s="60">
        <f>Tabela13[[#This Row],[V.DESC. 24]]-Tabela13[[#This Row],[V.DESC. 25]]</f>
        <v>12.100000000000009</v>
      </c>
      <c r="W466" s="20"/>
      <c r="X466" s="50"/>
      <c r="Y466" t="s">
        <v>4531</v>
      </c>
      <c r="Z466" s="49" t="s">
        <v>647</v>
      </c>
      <c r="AA466" s="51" t="s">
        <v>648</v>
      </c>
      <c r="AB466" s="49">
        <v>11983474635</v>
      </c>
      <c r="AC466" s="49" t="s">
        <v>649</v>
      </c>
      <c r="AD466" s="1"/>
    </row>
    <row r="467" spans="1:30" x14ac:dyDescent="0.25">
      <c r="A467" s="30">
        <v>7777</v>
      </c>
      <c r="B467" t="s">
        <v>650</v>
      </c>
      <c r="C467" t="s">
        <v>894</v>
      </c>
      <c r="D467" t="s">
        <v>71</v>
      </c>
      <c r="E467" s="30"/>
      <c r="F467" s="32">
        <v>1196</v>
      </c>
      <c r="G467" s="40">
        <v>0</v>
      </c>
      <c r="H467" s="22">
        <v>0</v>
      </c>
      <c r="I467" s="21">
        <v>-10</v>
      </c>
      <c r="J467" s="35">
        <f>Tabela13[[#This Row],[V.BRUTO 24]]*Tabela13[[#This Row],[% DESC.]]%</f>
        <v>-119.60000000000001</v>
      </c>
      <c r="K467" s="24">
        <f>Tabela13[[#This Row],[V.BRUTO 24]]+J467</f>
        <v>1076.4000000000001</v>
      </c>
      <c r="M467" s="79">
        <v>1317</v>
      </c>
      <c r="N467" s="80">
        <v>0</v>
      </c>
      <c r="O467" s="81">
        <v>0</v>
      </c>
      <c r="P467" s="71">
        <f>Tabela13[[#This Row],[V.BRUTO 25]]*Tabela13[[#This Row],[% DESC.25]]%</f>
        <v>-131.70000000000002</v>
      </c>
      <c r="Q467" s="56">
        <f>Tabela13[[#This Row],[V.BRUTO 25]]+P467</f>
        <v>1185.3</v>
      </c>
      <c r="R467" s="67">
        <f>Tabela13[[#This Row],[% DESC.]]+Tabela13[[#This Row],[% DIFER.]]</f>
        <v>-10</v>
      </c>
      <c r="S467" s="64">
        <f>(Tabela13[[#This Row],[V.LIQ. 25]]-Tabela13[[#This Row],[V.LIQ. 24]])/Tabela13[[#This Row],[V.LIQ. 24]]</f>
        <v>0.10117056856187277</v>
      </c>
      <c r="T467" s="87">
        <f>Tabela13[[#This Row],[V.LIQ. 25]]-Tabela13[[#This Row],[V.LIQ. 24]]</f>
        <v>108.89999999999986</v>
      </c>
      <c r="U467" s="88">
        <v>0</v>
      </c>
      <c r="V467" s="60">
        <f>Tabela13[[#This Row],[V.DESC. 24]]-Tabela13[[#This Row],[V.DESC. 25]]</f>
        <v>12.100000000000009</v>
      </c>
      <c r="W467" s="20"/>
      <c r="X467" s="50"/>
      <c r="Y467" t="s">
        <v>4528</v>
      </c>
      <c r="Z467" s="49" t="s">
        <v>651</v>
      </c>
      <c r="AA467" s="51" t="s">
        <v>652</v>
      </c>
      <c r="AB467" s="49">
        <v>11940631727</v>
      </c>
      <c r="AC467" s="49" t="s">
        <v>653</v>
      </c>
      <c r="AD467" s="1"/>
    </row>
    <row r="468" spans="1:30" x14ac:dyDescent="0.25">
      <c r="A468" s="30">
        <v>7332</v>
      </c>
      <c r="B468" t="s">
        <v>654</v>
      </c>
      <c r="C468" t="s">
        <v>894</v>
      </c>
      <c r="D468" t="s">
        <v>71</v>
      </c>
      <c r="E468" s="30"/>
      <c r="F468" s="32">
        <v>1196</v>
      </c>
      <c r="G468" s="40">
        <v>0</v>
      </c>
      <c r="H468" s="22">
        <v>0</v>
      </c>
      <c r="I468" s="21">
        <v>-10</v>
      </c>
      <c r="J468" s="35">
        <f>Tabela13[[#This Row],[V.BRUTO 24]]*Tabela13[[#This Row],[% DESC.]]%</f>
        <v>-119.60000000000001</v>
      </c>
      <c r="K468" s="24">
        <f>Tabela13[[#This Row],[V.BRUTO 24]]+J468</f>
        <v>1076.4000000000001</v>
      </c>
      <c r="M468" s="79">
        <v>1317</v>
      </c>
      <c r="N468" s="80">
        <v>0</v>
      </c>
      <c r="O468" s="81">
        <v>0</v>
      </c>
      <c r="P468" s="71">
        <f>Tabela13[[#This Row],[V.BRUTO 25]]*Tabela13[[#This Row],[% DESC.25]]%</f>
        <v>-131.70000000000002</v>
      </c>
      <c r="Q468" s="56">
        <f>Tabela13[[#This Row],[V.BRUTO 25]]+P468</f>
        <v>1185.3</v>
      </c>
      <c r="R468" s="67">
        <f>Tabela13[[#This Row],[% DESC.]]+Tabela13[[#This Row],[% DIFER.]]</f>
        <v>-10</v>
      </c>
      <c r="S468" s="64">
        <f>(Tabela13[[#This Row],[V.LIQ. 25]]-Tabela13[[#This Row],[V.LIQ. 24]])/Tabela13[[#This Row],[V.LIQ. 24]]</f>
        <v>0.10117056856187277</v>
      </c>
      <c r="T468" s="87">
        <f>Tabela13[[#This Row],[V.LIQ. 25]]-Tabela13[[#This Row],[V.LIQ. 24]]</f>
        <v>108.89999999999986</v>
      </c>
      <c r="U468" s="88">
        <v>0</v>
      </c>
      <c r="V468" s="60">
        <f>Tabela13[[#This Row],[V.DESC. 24]]-Tabela13[[#This Row],[V.DESC. 25]]</f>
        <v>12.100000000000009</v>
      </c>
      <c r="W468" s="20"/>
      <c r="X468" s="50"/>
      <c r="Y468" t="s">
        <v>4528</v>
      </c>
      <c r="Z468" s="49" t="s">
        <v>655</v>
      </c>
      <c r="AA468" s="51" t="s">
        <v>656</v>
      </c>
      <c r="AB468" s="49">
        <v>11997724035</v>
      </c>
      <c r="AC468" s="49" t="s">
        <v>657</v>
      </c>
      <c r="AD468" s="1"/>
    </row>
    <row r="469" spans="1:30" x14ac:dyDescent="0.25">
      <c r="A469" s="30">
        <v>6950</v>
      </c>
      <c r="B469" t="s">
        <v>658</v>
      </c>
      <c r="C469" t="s">
        <v>894</v>
      </c>
      <c r="D469" t="s">
        <v>71</v>
      </c>
      <c r="E469" s="30"/>
      <c r="F469" s="32">
        <v>1196</v>
      </c>
      <c r="G469" s="42">
        <v>0</v>
      </c>
      <c r="H469" s="23">
        <v>0</v>
      </c>
      <c r="I469" s="21">
        <v>0</v>
      </c>
      <c r="J469" s="35">
        <f>Tabela13[[#This Row],[V.BRUTO 24]]*Tabela13[[#This Row],[% DESC.]]%</f>
        <v>0</v>
      </c>
      <c r="K469" s="27">
        <f>Tabela13[[#This Row],[V.BRUTO 24]]+J469</f>
        <v>1196</v>
      </c>
      <c r="M469" s="79">
        <v>1317</v>
      </c>
      <c r="N469" s="80">
        <v>0</v>
      </c>
      <c r="O469" s="81">
        <v>0</v>
      </c>
      <c r="P469" s="71">
        <f>Tabela13[[#This Row],[V.BRUTO 25]]*Tabela13[[#This Row],[% DESC.25]]%</f>
        <v>0</v>
      </c>
      <c r="Q469" s="73">
        <f>Tabela13[[#This Row],[V.BRUTO 25]]+P469</f>
        <v>1317</v>
      </c>
      <c r="R469" s="67">
        <f>Tabela13[[#This Row],[% DESC.]]+Tabela13[[#This Row],[% DIFER.]]</f>
        <v>0</v>
      </c>
      <c r="S469" s="64">
        <f>(Tabela13[[#This Row],[V.LIQ. 25]]-Tabela13[[#This Row],[V.LIQ. 24]])/Tabela13[[#This Row],[V.LIQ. 24]]</f>
        <v>0.10117056856187291</v>
      </c>
      <c r="T469" s="87">
        <f>Tabela13[[#This Row],[V.LIQ. 25]]-Tabela13[[#This Row],[V.LIQ. 24]]</f>
        <v>121</v>
      </c>
      <c r="U469" s="88">
        <v>0</v>
      </c>
      <c r="V469" s="60">
        <f>Tabela13[[#This Row],[V.DESC. 24]]-Tabela13[[#This Row],[V.DESC. 25]]</f>
        <v>0</v>
      </c>
      <c r="W469" s="20">
        <v>7176</v>
      </c>
      <c r="X469" s="50" t="s">
        <v>4547</v>
      </c>
      <c r="Y469" t="s">
        <v>4532</v>
      </c>
      <c r="Z469" s="49" t="s">
        <v>659</v>
      </c>
      <c r="AA469" s="51" t="s">
        <v>660</v>
      </c>
      <c r="AB469" s="49">
        <v>11974052653</v>
      </c>
      <c r="AC469" s="49" t="s">
        <v>661</v>
      </c>
      <c r="AD469" s="1"/>
    </row>
    <row r="470" spans="1:30" x14ac:dyDescent="0.25">
      <c r="A470" s="30">
        <v>8274</v>
      </c>
      <c r="B470" t="s">
        <v>4245</v>
      </c>
      <c r="C470" t="s">
        <v>894</v>
      </c>
      <c r="D470" t="s">
        <v>16</v>
      </c>
      <c r="E470" s="30"/>
      <c r="F470" s="32">
        <v>1196</v>
      </c>
      <c r="G470" s="42">
        <v>0</v>
      </c>
      <c r="H470" s="23">
        <v>0</v>
      </c>
      <c r="I470" s="21">
        <v>-4.9000000000000004</v>
      </c>
      <c r="J470" s="35">
        <f>Tabela13[[#This Row],[V.BRUTO 24]]*Tabela13[[#This Row],[% DESC.]]%</f>
        <v>-58.603999999999999</v>
      </c>
      <c r="K470" s="27">
        <f>Tabela13[[#This Row],[V.BRUTO 24]]+J470</f>
        <v>1137.396</v>
      </c>
      <c r="M470" s="79">
        <v>1317</v>
      </c>
      <c r="N470" s="80">
        <v>0</v>
      </c>
      <c r="O470" s="81">
        <v>0</v>
      </c>
      <c r="P470" s="71">
        <f>Tabela13[[#This Row],[V.BRUTO 25]]*Tabela13[[#This Row],[% DESC.25]]%</f>
        <v>-64.533000000000001</v>
      </c>
      <c r="Q470" s="73">
        <f>Tabela13[[#This Row],[V.BRUTO 25]]+P470</f>
        <v>1252.4670000000001</v>
      </c>
      <c r="R470" s="67">
        <f>Tabela13[[#This Row],[% DESC.]]+Tabela13[[#This Row],[% DIFER.]]</f>
        <v>-4.9000000000000004</v>
      </c>
      <c r="S470" s="64">
        <f>(Tabela13[[#This Row],[V.LIQ. 25]]-Tabela13[[#This Row],[V.LIQ. 24]])/Tabela13[[#This Row],[V.LIQ. 24]]</f>
        <v>0.10117056856187304</v>
      </c>
      <c r="T470" s="87">
        <f>Tabela13[[#This Row],[V.LIQ. 25]]-Tabela13[[#This Row],[V.LIQ. 24]]</f>
        <v>115.07100000000014</v>
      </c>
      <c r="U470" s="88">
        <v>0</v>
      </c>
      <c r="V470" s="60">
        <f>Tabela13[[#This Row],[V.DESC. 24]]-Tabela13[[#This Row],[V.DESC. 25]]</f>
        <v>5.929000000000002</v>
      </c>
      <c r="W470" s="20"/>
      <c r="X470" s="50"/>
      <c r="Y470" t="s">
        <v>4531</v>
      </c>
      <c r="Z470" s="49" t="s">
        <v>4890</v>
      </c>
      <c r="AA470" s="51" t="s">
        <v>4891</v>
      </c>
      <c r="AB470" s="49">
        <v>11953200930</v>
      </c>
      <c r="AC470" s="49" t="s">
        <v>4892</v>
      </c>
      <c r="AD470" s="1"/>
    </row>
    <row r="471" spans="1:30" x14ac:dyDescent="0.25">
      <c r="A471" s="30">
        <v>7406</v>
      </c>
      <c r="B471" t="s">
        <v>662</v>
      </c>
      <c r="C471" t="s">
        <v>894</v>
      </c>
      <c r="D471" t="s">
        <v>71</v>
      </c>
      <c r="E471" s="30"/>
      <c r="F471" s="32">
        <v>1196</v>
      </c>
      <c r="G471" s="40">
        <v>0</v>
      </c>
      <c r="H471" s="22">
        <v>0</v>
      </c>
      <c r="I471" s="21">
        <v>-5</v>
      </c>
      <c r="J471" s="35">
        <f>Tabela13[[#This Row],[V.BRUTO 24]]*Tabela13[[#This Row],[% DESC.]]%</f>
        <v>-59.800000000000004</v>
      </c>
      <c r="K471" s="24">
        <f>Tabela13[[#This Row],[V.BRUTO 24]]+J471</f>
        <v>1136.2</v>
      </c>
      <c r="M471" s="79">
        <v>1317</v>
      </c>
      <c r="N471" s="80">
        <v>0</v>
      </c>
      <c r="O471" s="81">
        <v>0</v>
      </c>
      <c r="P471" s="71">
        <f>Tabela13[[#This Row],[V.BRUTO 25]]*Tabela13[[#This Row],[% DESC.25]]%</f>
        <v>-65.850000000000009</v>
      </c>
      <c r="Q471" s="56">
        <f>Tabela13[[#This Row],[V.BRUTO 25]]+P471</f>
        <v>1251.1500000000001</v>
      </c>
      <c r="R471" s="67">
        <f>Tabela13[[#This Row],[% DESC.]]+Tabela13[[#This Row],[% DIFER.]]</f>
        <v>-5</v>
      </c>
      <c r="S471" s="64">
        <f>(Tabela13[[#This Row],[V.LIQ. 25]]-Tabela13[[#This Row],[V.LIQ. 24]])/Tabela13[[#This Row],[V.LIQ. 24]]</f>
        <v>0.10117056856187294</v>
      </c>
      <c r="T471" s="87">
        <f>Tabela13[[#This Row],[V.LIQ. 25]]-Tabela13[[#This Row],[V.LIQ. 24]]</f>
        <v>114.95000000000005</v>
      </c>
      <c r="U471" s="88">
        <v>0</v>
      </c>
      <c r="V471" s="60">
        <f>Tabela13[[#This Row],[V.DESC. 24]]-Tabela13[[#This Row],[V.DESC. 25]]</f>
        <v>6.0500000000000043</v>
      </c>
      <c r="W471" s="20"/>
      <c r="X471" s="50"/>
      <c r="Y471" t="s">
        <v>4531</v>
      </c>
      <c r="Z471" s="49" t="s">
        <v>663</v>
      </c>
      <c r="AA471" s="51" t="s">
        <v>664</v>
      </c>
      <c r="AB471" s="49">
        <v>11981117981</v>
      </c>
      <c r="AC471" s="49" t="s">
        <v>665</v>
      </c>
      <c r="AD471" s="1"/>
    </row>
    <row r="472" spans="1:30" x14ac:dyDescent="0.25">
      <c r="A472" s="30">
        <v>7717</v>
      </c>
      <c r="B472" t="s">
        <v>666</v>
      </c>
      <c r="C472" t="s">
        <v>894</v>
      </c>
      <c r="D472" t="s">
        <v>71</v>
      </c>
      <c r="E472" s="30"/>
      <c r="F472" s="32">
        <v>1196</v>
      </c>
      <c r="G472" s="40">
        <v>0</v>
      </c>
      <c r="H472" s="22">
        <v>0</v>
      </c>
      <c r="I472" s="21">
        <v>-10</v>
      </c>
      <c r="J472" s="35">
        <f>Tabela13[[#This Row],[V.BRUTO 24]]*Tabela13[[#This Row],[% DESC.]]%</f>
        <v>-119.60000000000001</v>
      </c>
      <c r="K472" s="24">
        <f>Tabela13[[#This Row],[V.BRUTO 24]]+J472</f>
        <v>1076.4000000000001</v>
      </c>
      <c r="M472" s="79">
        <v>1317</v>
      </c>
      <c r="N472" s="80">
        <v>0</v>
      </c>
      <c r="O472" s="81">
        <v>0</v>
      </c>
      <c r="P472" s="71">
        <f>Tabela13[[#This Row],[V.BRUTO 25]]*Tabela13[[#This Row],[% DESC.25]]%</f>
        <v>-131.70000000000002</v>
      </c>
      <c r="Q472" s="56">
        <f>Tabela13[[#This Row],[V.BRUTO 25]]+P472</f>
        <v>1185.3</v>
      </c>
      <c r="R472" s="67">
        <f>Tabela13[[#This Row],[% DESC.]]+Tabela13[[#This Row],[% DIFER.]]</f>
        <v>-10</v>
      </c>
      <c r="S472" s="64">
        <f>(Tabela13[[#This Row],[V.LIQ. 25]]-Tabela13[[#This Row],[V.LIQ. 24]])/Tabela13[[#This Row],[V.LIQ. 24]]</f>
        <v>0.10117056856187277</v>
      </c>
      <c r="T472" s="87">
        <f>Tabela13[[#This Row],[V.LIQ. 25]]-Tabela13[[#This Row],[V.LIQ. 24]]</f>
        <v>108.89999999999986</v>
      </c>
      <c r="U472" s="88">
        <v>0</v>
      </c>
      <c r="V472" s="60">
        <f>Tabela13[[#This Row],[V.DESC. 24]]-Tabela13[[#This Row],[V.DESC. 25]]</f>
        <v>12.100000000000009</v>
      </c>
      <c r="W472" s="20"/>
      <c r="X472" s="50"/>
      <c r="Y472" t="s">
        <v>4532</v>
      </c>
      <c r="Z472" s="49" t="s">
        <v>667</v>
      </c>
      <c r="AA472" s="51" t="s">
        <v>668</v>
      </c>
      <c r="AB472" s="49">
        <v>11968628090</v>
      </c>
      <c r="AC472" s="49" t="s">
        <v>669</v>
      </c>
      <c r="AD472" s="1"/>
    </row>
    <row r="473" spans="1:30" x14ac:dyDescent="0.25">
      <c r="A473" s="30">
        <v>7513</v>
      </c>
      <c r="B473" t="s">
        <v>670</v>
      </c>
      <c r="C473" t="s">
        <v>894</v>
      </c>
      <c r="D473" t="s">
        <v>71</v>
      </c>
      <c r="E473" s="30"/>
      <c r="F473" s="32">
        <v>1196</v>
      </c>
      <c r="G473" s="40">
        <v>0</v>
      </c>
      <c r="H473" s="22">
        <v>0</v>
      </c>
      <c r="I473" s="21">
        <v>-15</v>
      </c>
      <c r="J473" s="35">
        <f>Tabela13[[#This Row],[V.BRUTO 24]]*Tabela13[[#This Row],[% DESC.]]%</f>
        <v>-179.4</v>
      </c>
      <c r="K473" s="24">
        <f>Tabela13[[#This Row],[V.BRUTO 24]]+J473</f>
        <v>1016.6</v>
      </c>
      <c r="M473" s="79">
        <v>1317</v>
      </c>
      <c r="N473" s="80">
        <v>0</v>
      </c>
      <c r="O473" s="81">
        <v>0</v>
      </c>
      <c r="P473" s="71">
        <f>Tabela13[[#This Row],[V.BRUTO 25]]*Tabela13[[#This Row],[% DESC.25]]%</f>
        <v>-197.54999999999998</v>
      </c>
      <c r="Q473" s="56">
        <f>Tabela13[[#This Row],[V.BRUTO 25]]+P473</f>
        <v>1119.45</v>
      </c>
      <c r="R473" s="67">
        <f>Tabela13[[#This Row],[% DESC.]]+Tabela13[[#This Row],[% DIFER.]]</f>
        <v>-15</v>
      </c>
      <c r="S473" s="64">
        <f>(Tabela13[[#This Row],[V.LIQ. 25]]-Tabela13[[#This Row],[V.LIQ. 24]])/Tabela13[[#This Row],[V.LIQ. 24]]</f>
        <v>0.10117056856187293</v>
      </c>
      <c r="T473" s="87">
        <f>Tabela13[[#This Row],[V.LIQ. 25]]-Tabela13[[#This Row],[V.LIQ. 24]]</f>
        <v>102.85000000000002</v>
      </c>
      <c r="U473" s="88">
        <v>0</v>
      </c>
      <c r="V473" s="60">
        <f>Tabela13[[#This Row],[V.DESC. 24]]-Tabela13[[#This Row],[V.DESC. 25]]</f>
        <v>18.149999999999977</v>
      </c>
      <c r="W473" s="20"/>
      <c r="X473" s="50"/>
      <c r="Y473" t="s">
        <v>4532</v>
      </c>
      <c r="Z473" s="49" t="s">
        <v>671</v>
      </c>
      <c r="AA473" s="51" t="s">
        <v>672</v>
      </c>
      <c r="AB473" s="49">
        <v>11974146509</v>
      </c>
      <c r="AC473" s="49" t="s">
        <v>673</v>
      </c>
      <c r="AD473" s="1"/>
    </row>
    <row r="474" spans="1:30" x14ac:dyDescent="0.25">
      <c r="A474" s="30">
        <v>8382</v>
      </c>
      <c r="B474" t="s">
        <v>4246</v>
      </c>
      <c r="C474" t="s">
        <v>894</v>
      </c>
      <c r="D474" t="s">
        <v>16</v>
      </c>
      <c r="E474" s="30"/>
      <c r="F474" s="32">
        <v>1196</v>
      </c>
      <c r="G474" s="40">
        <v>0</v>
      </c>
      <c r="H474" s="22">
        <v>0</v>
      </c>
      <c r="I474" s="21">
        <v>-3.99</v>
      </c>
      <c r="J474" s="35">
        <f>Tabela13[[#This Row],[V.BRUTO 24]]*Tabela13[[#This Row],[% DESC.]]%</f>
        <v>-47.720400000000005</v>
      </c>
      <c r="K474" s="24">
        <f>Tabela13[[#This Row],[V.BRUTO 24]]+J474</f>
        <v>1148.2796000000001</v>
      </c>
      <c r="M474" s="79">
        <v>1317</v>
      </c>
      <c r="N474" s="80">
        <v>0</v>
      </c>
      <c r="O474" s="81">
        <v>0</v>
      </c>
      <c r="P474" s="71">
        <f>Tabela13[[#This Row],[V.BRUTO 25]]*Tabela13[[#This Row],[% DESC.25]]%</f>
        <v>-52.548300000000005</v>
      </c>
      <c r="Q474" s="56">
        <f>Tabela13[[#This Row],[V.BRUTO 25]]+P474</f>
        <v>1264.4517000000001</v>
      </c>
      <c r="R474" s="67">
        <f>Tabela13[[#This Row],[% DESC.]]+Tabela13[[#This Row],[% DIFER.]]</f>
        <v>-3.99</v>
      </c>
      <c r="S474" s="64">
        <f>(Tabela13[[#This Row],[V.LIQ. 25]]-Tabela13[[#This Row],[V.LIQ. 24]])/Tabela13[[#This Row],[V.LIQ. 24]]</f>
        <v>0.1011705685618729</v>
      </c>
      <c r="T474" s="87">
        <f>Tabela13[[#This Row],[V.LIQ. 25]]-Tabela13[[#This Row],[V.LIQ. 24]]</f>
        <v>116.1721</v>
      </c>
      <c r="U474" s="88">
        <v>0</v>
      </c>
      <c r="V474" s="60">
        <f>Tabela13[[#This Row],[V.DESC. 24]]-Tabela13[[#This Row],[V.DESC. 25]]</f>
        <v>4.8278999999999996</v>
      </c>
      <c r="W474" s="20"/>
      <c r="X474" s="50"/>
      <c r="Y474" t="s">
        <v>4534</v>
      </c>
      <c r="Z474" s="49" t="s">
        <v>4663</v>
      </c>
      <c r="AA474" s="51" t="s">
        <v>4664</v>
      </c>
      <c r="AB474" s="49">
        <v>22999344131</v>
      </c>
      <c r="AC474" s="49" t="s">
        <v>4665</v>
      </c>
      <c r="AD474" s="1"/>
    </row>
    <row r="475" spans="1:30" x14ac:dyDescent="0.25">
      <c r="A475" s="30">
        <v>8137</v>
      </c>
      <c r="B475" t="s">
        <v>674</v>
      </c>
      <c r="C475" t="s">
        <v>894</v>
      </c>
      <c r="D475" t="s">
        <v>71</v>
      </c>
      <c r="E475" s="30"/>
      <c r="F475" s="32">
        <v>1196</v>
      </c>
      <c r="G475" s="40">
        <v>0</v>
      </c>
      <c r="H475" s="22">
        <v>0</v>
      </c>
      <c r="I475" s="21">
        <v>0</v>
      </c>
      <c r="J475" s="35">
        <f>Tabela13[[#This Row],[V.BRUTO 24]]*Tabela13[[#This Row],[% DESC.]]%</f>
        <v>0</v>
      </c>
      <c r="K475" s="24">
        <f>Tabela13[[#This Row],[V.BRUTO 24]]+J475</f>
        <v>1196</v>
      </c>
      <c r="M475" s="79">
        <v>1317</v>
      </c>
      <c r="N475" s="80">
        <v>0</v>
      </c>
      <c r="O475" s="81">
        <v>0</v>
      </c>
      <c r="P475" s="71">
        <f>Tabela13[[#This Row],[V.BRUTO 25]]*Tabela13[[#This Row],[% DESC.25]]%</f>
        <v>0</v>
      </c>
      <c r="Q475" s="56">
        <f>Tabela13[[#This Row],[V.BRUTO 25]]+P475</f>
        <v>1317</v>
      </c>
      <c r="R475" s="67">
        <f>Tabela13[[#This Row],[% DESC.]]+Tabela13[[#This Row],[% DIFER.]]</f>
        <v>0</v>
      </c>
      <c r="S475" s="64">
        <f>(Tabela13[[#This Row],[V.LIQ. 25]]-Tabela13[[#This Row],[V.LIQ. 24]])/Tabela13[[#This Row],[V.LIQ. 24]]</f>
        <v>0.10117056856187291</v>
      </c>
      <c r="T475" s="87">
        <f>Tabela13[[#This Row],[V.LIQ. 25]]-Tabela13[[#This Row],[V.LIQ. 24]]</f>
        <v>121</v>
      </c>
      <c r="U475" s="88">
        <v>0</v>
      </c>
      <c r="V475" s="60">
        <f>Tabela13[[#This Row],[V.DESC. 24]]-Tabela13[[#This Row],[V.DESC. 25]]</f>
        <v>0</v>
      </c>
      <c r="W475" s="20">
        <v>1196</v>
      </c>
      <c r="X475" s="54">
        <v>45505</v>
      </c>
      <c r="Y475" t="s">
        <v>4528</v>
      </c>
      <c r="Z475" s="49" t="s">
        <v>675</v>
      </c>
      <c r="AA475" s="51" t="s">
        <v>676</v>
      </c>
      <c r="AB475" s="49">
        <v>11981198309</v>
      </c>
      <c r="AC475" s="49" t="s">
        <v>677</v>
      </c>
      <c r="AD475" s="1"/>
    </row>
    <row r="476" spans="1:30" x14ac:dyDescent="0.25">
      <c r="A476" s="30">
        <v>7655</v>
      </c>
      <c r="B476" t="s">
        <v>682</v>
      </c>
      <c r="C476" t="s">
        <v>894</v>
      </c>
      <c r="D476" t="s">
        <v>71</v>
      </c>
      <c r="E476" s="30"/>
      <c r="F476" s="32">
        <v>1196</v>
      </c>
      <c r="G476" s="40">
        <v>-100</v>
      </c>
      <c r="H476" s="22">
        <v>0</v>
      </c>
      <c r="I476" s="21">
        <v>0</v>
      </c>
      <c r="J476" s="35">
        <f>Tabela13[[#This Row],[V.BRUTO 24]]*Tabela13[[#This Row],[% DESC.]]%</f>
        <v>0</v>
      </c>
      <c r="K476" s="24">
        <f>Tabela13[[#This Row],[V.BRUTO 24]]+J476</f>
        <v>1196</v>
      </c>
      <c r="M476" s="79">
        <v>1317</v>
      </c>
      <c r="N476" s="80">
        <v>-100</v>
      </c>
      <c r="O476" s="81">
        <v>0</v>
      </c>
      <c r="P476" s="71">
        <f>Tabela13[[#This Row],[V.BRUTO 25]]*Tabela13[[#This Row],[% DESC.25]]%</f>
        <v>0</v>
      </c>
      <c r="Q476" s="56">
        <f>Tabela13[[#This Row],[V.BRUTO 25]]+P476</f>
        <v>1317</v>
      </c>
      <c r="R476" s="67">
        <f>Tabela13[[#This Row],[% DESC.]]+Tabela13[[#This Row],[% DIFER.]]</f>
        <v>0</v>
      </c>
      <c r="S476" s="64">
        <f>(Tabela13[[#This Row],[V.LIQ. 25]]-Tabela13[[#This Row],[V.LIQ. 24]])/Tabela13[[#This Row],[V.LIQ. 24]]</f>
        <v>0.10117056856187291</v>
      </c>
      <c r="T476" s="87">
        <f>Tabela13[[#This Row],[V.LIQ. 25]]-Tabela13[[#This Row],[V.LIQ. 24]]</f>
        <v>121</v>
      </c>
      <c r="U476" s="88">
        <v>0</v>
      </c>
      <c r="V476" s="60">
        <f>Tabela13[[#This Row],[V.DESC. 24]]-Tabela13[[#This Row],[V.DESC. 25]]</f>
        <v>0</v>
      </c>
      <c r="W476" s="20"/>
      <c r="X476" s="50"/>
      <c r="Y476" t="s">
        <v>4532</v>
      </c>
      <c r="Z476" s="49" t="s">
        <v>683</v>
      </c>
      <c r="AA476" s="51" t="s">
        <v>684</v>
      </c>
      <c r="AB476" s="49">
        <v>11978305777</v>
      </c>
      <c r="AC476" s="49" t="s">
        <v>685</v>
      </c>
      <c r="AD476" s="1"/>
    </row>
    <row r="477" spans="1:30" x14ac:dyDescent="0.25">
      <c r="A477" s="30">
        <v>7514</v>
      </c>
      <c r="B477" t="s">
        <v>686</v>
      </c>
      <c r="C477" t="s">
        <v>894</v>
      </c>
      <c r="D477" t="s">
        <v>71</v>
      </c>
      <c r="E477" s="30"/>
      <c r="F477" s="32">
        <v>1196</v>
      </c>
      <c r="G477" s="40">
        <v>0</v>
      </c>
      <c r="H477" s="22">
        <v>0</v>
      </c>
      <c r="I477" s="21">
        <v>-10</v>
      </c>
      <c r="J477" s="35">
        <f>Tabela13[[#This Row],[V.BRUTO 24]]*Tabela13[[#This Row],[% DESC.]]%</f>
        <v>-119.60000000000001</v>
      </c>
      <c r="K477" s="24">
        <f>Tabela13[[#This Row],[V.BRUTO 24]]+J477</f>
        <v>1076.4000000000001</v>
      </c>
      <c r="M477" s="79">
        <v>1317</v>
      </c>
      <c r="N477" s="80">
        <v>0</v>
      </c>
      <c r="O477" s="81">
        <v>0</v>
      </c>
      <c r="P477" s="71">
        <f>Tabela13[[#This Row],[V.BRUTO 25]]*Tabela13[[#This Row],[% DESC.25]]%</f>
        <v>-131.70000000000002</v>
      </c>
      <c r="Q477" s="56">
        <f>Tabela13[[#This Row],[V.BRUTO 25]]+P477</f>
        <v>1185.3</v>
      </c>
      <c r="R477" s="67">
        <f>Tabela13[[#This Row],[% DESC.]]+Tabela13[[#This Row],[% DIFER.]]</f>
        <v>-10</v>
      </c>
      <c r="S477" s="64">
        <f>(Tabela13[[#This Row],[V.LIQ. 25]]-Tabela13[[#This Row],[V.LIQ. 24]])/Tabela13[[#This Row],[V.LIQ. 24]]</f>
        <v>0.10117056856187277</v>
      </c>
      <c r="T477" s="87">
        <f>Tabela13[[#This Row],[V.LIQ. 25]]-Tabela13[[#This Row],[V.LIQ. 24]]</f>
        <v>108.89999999999986</v>
      </c>
      <c r="U477" s="88">
        <v>0</v>
      </c>
      <c r="V477" s="60">
        <f>Tabela13[[#This Row],[V.DESC. 24]]-Tabela13[[#This Row],[V.DESC. 25]]</f>
        <v>12.100000000000009</v>
      </c>
      <c r="W477" s="20"/>
      <c r="X477" s="50"/>
      <c r="Y477" t="s">
        <v>4528</v>
      </c>
      <c r="Z477" s="49" t="s">
        <v>687</v>
      </c>
      <c r="AA477" s="51" t="s">
        <v>688</v>
      </c>
      <c r="AB477" s="49">
        <v>11947222111</v>
      </c>
      <c r="AC477" s="49" t="s">
        <v>689</v>
      </c>
      <c r="AD477" s="1"/>
    </row>
    <row r="478" spans="1:30" x14ac:dyDescent="0.25">
      <c r="A478" s="30">
        <v>6832</v>
      </c>
      <c r="B478" t="s">
        <v>617</v>
      </c>
      <c r="C478" t="s">
        <v>894</v>
      </c>
      <c r="D478" t="s">
        <v>71</v>
      </c>
      <c r="E478" s="30"/>
      <c r="F478" s="32">
        <v>1196</v>
      </c>
      <c r="G478" s="40">
        <v>0</v>
      </c>
      <c r="H478" s="22">
        <v>0</v>
      </c>
      <c r="I478" s="21">
        <v>-10</v>
      </c>
      <c r="J478" s="35">
        <f>Tabela13[[#This Row],[V.BRUTO 24]]*Tabela13[[#This Row],[% DESC.]]%</f>
        <v>-119.60000000000001</v>
      </c>
      <c r="K478" s="24">
        <f>Tabela13[[#This Row],[V.BRUTO 24]]+J478</f>
        <v>1076.4000000000001</v>
      </c>
      <c r="M478" s="79">
        <v>1317</v>
      </c>
      <c r="N478" s="80">
        <v>0</v>
      </c>
      <c r="O478" s="81">
        <v>0</v>
      </c>
      <c r="P478" s="71">
        <f>Tabela13[[#This Row],[V.BRUTO 25]]*Tabela13[[#This Row],[% DESC.25]]%</f>
        <v>-131.70000000000002</v>
      </c>
      <c r="Q478" s="56">
        <f>Tabela13[[#This Row],[V.BRUTO 25]]+P478</f>
        <v>1185.3</v>
      </c>
      <c r="R478" s="67">
        <f>Tabela13[[#This Row],[% DESC.]]+Tabela13[[#This Row],[% DIFER.]]</f>
        <v>-10</v>
      </c>
      <c r="S478" s="64">
        <f>(Tabela13[[#This Row],[V.LIQ. 25]]-Tabela13[[#This Row],[V.LIQ. 24]])/Tabela13[[#This Row],[V.LIQ. 24]]</f>
        <v>0.10117056856187277</v>
      </c>
      <c r="T478" s="87">
        <f>Tabela13[[#This Row],[V.LIQ. 25]]-Tabela13[[#This Row],[V.LIQ. 24]]</f>
        <v>108.89999999999986</v>
      </c>
      <c r="U478" s="88">
        <v>0</v>
      </c>
      <c r="V478" s="60">
        <f>Tabela13[[#This Row],[V.DESC. 24]]-Tabela13[[#This Row],[V.DESC. 25]]</f>
        <v>12.100000000000009</v>
      </c>
      <c r="W478" s="20"/>
      <c r="X478" s="50"/>
      <c r="Y478" t="s">
        <v>4529</v>
      </c>
      <c r="Z478" s="49" t="s">
        <v>619</v>
      </c>
      <c r="AA478" s="51" t="s">
        <v>620</v>
      </c>
      <c r="AB478" s="49">
        <v>48996700003</v>
      </c>
      <c r="AC478" s="49" t="s">
        <v>621</v>
      </c>
      <c r="AD478" s="1"/>
    </row>
    <row r="479" spans="1:30" x14ac:dyDescent="0.25">
      <c r="A479" s="30">
        <v>6870</v>
      </c>
      <c r="B479" t="s">
        <v>637</v>
      </c>
      <c r="C479" t="s">
        <v>894</v>
      </c>
      <c r="D479" t="s">
        <v>71</v>
      </c>
      <c r="E479" s="30"/>
      <c r="F479" s="32">
        <v>1196</v>
      </c>
      <c r="G479" s="40">
        <v>0</v>
      </c>
      <c r="H479" s="22">
        <v>-100</v>
      </c>
      <c r="I479" s="21">
        <v>0</v>
      </c>
      <c r="J479" s="35">
        <f>Tabela13[[#This Row],[V.BRUTO 24]]*Tabela13[[#This Row],[% DESC.]]%</f>
        <v>0</v>
      </c>
      <c r="K479" s="24">
        <f>Tabela13[[#This Row],[V.BRUTO 24]]+J479</f>
        <v>1196</v>
      </c>
      <c r="M479" s="79">
        <v>1317</v>
      </c>
      <c r="N479" s="80">
        <v>0</v>
      </c>
      <c r="O479" s="81">
        <v>-100</v>
      </c>
      <c r="P479" s="71">
        <f>Tabela13[[#This Row],[V.BRUTO 25]]*Tabela13[[#This Row],[% DESC.25]]%</f>
        <v>0</v>
      </c>
      <c r="Q479" s="56">
        <f>Tabela13[[#This Row],[V.BRUTO 25]]+P479</f>
        <v>1317</v>
      </c>
      <c r="R479" s="67">
        <f>Tabela13[[#This Row],[% DESC.]]+Tabela13[[#This Row],[% DIFER.]]</f>
        <v>0</v>
      </c>
      <c r="S479" s="64">
        <f>(Tabela13[[#This Row],[V.LIQ. 25]]-Tabela13[[#This Row],[V.LIQ. 24]])/Tabela13[[#This Row],[V.LIQ. 24]]</f>
        <v>0.10117056856187291</v>
      </c>
      <c r="T479" s="87">
        <f>Tabela13[[#This Row],[V.LIQ. 25]]-Tabela13[[#This Row],[V.LIQ. 24]]</f>
        <v>121</v>
      </c>
      <c r="U479" s="88">
        <v>0</v>
      </c>
      <c r="V479" s="60">
        <f>Tabela13[[#This Row],[V.DESC. 24]]-Tabela13[[#This Row],[V.DESC. 25]]</f>
        <v>0</v>
      </c>
      <c r="W479" s="20"/>
      <c r="X479" s="50"/>
      <c r="Y479" t="s">
        <v>4529</v>
      </c>
      <c r="Z479" s="49" t="s">
        <v>229</v>
      </c>
      <c r="AA479" s="51" t="s">
        <v>230</v>
      </c>
      <c r="AB479" s="49">
        <v>11932054359</v>
      </c>
      <c r="AC479" s="49" t="s">
        <v>231</v>
      </c>
      <c r="AD479" s="1"/>
    </row>
    <row r="480" spans="1:30" x14ac:dyDescent="0.25">
      <c r="A480" s="30">
        <v>7721</v>
      </c>
      <c r="B480" t="s">
        <v>690</v>
      </c>
      <c r="C480" t="s">
        <v>989</v>
      </c>
      <c r="D480" t="s">
        <v>71</v>
      </c>
      <c r="E480" s="30"/>
      <c r="F480" s="32">
        <v>1196</v>
      </c>
      <c r="G480" s="40">
        <v>0</v>
      </c>
      <c r="H480" s="22">
        <v>0</v>
      </c>
      <c r="I480" s="21">
        <v>0</v>
      </c>
      <c r="J480" s="35">
        <f>Tabela13[[#This Row],[V.BRUTO 24]]*Tabela13[[#This Row],[% DESC.]]%</f>
        <v>0</v>
      </c>
      <c r="K480" s="24">
        <f>Tabela13[[#This Row],[V.BRUTO 24]]+J480</f>
        <v>1196</v>
      </c>
      <c r="M480" s="79">
        <v>1317</v>
      </c>
      <c r="N480" s="80">
        <v>0</v>
      </c>
      <c r="O480" s="81">
        <v>0</v>
      </c>
      <c r="P480" s="71">
        <f>Tabela13[[#This Row],[V.BRUTO 25]]*Tabela13[[#This Row],[% DESC.25]]%</f>
        <v>0</v>
      </c>
      <c r="Q480" s="56">
        <f>Tabela13[[#This Row],[V.BRUTO 25]]+P480</f>
        <v>1317</v>
      </c>
      <c r="R480" s="67">
        <f>Tabela13[[#This Row],[% DESC.]]+Tabela13[[#This Row],[% DIFER.]]</f>
        <v>0</v>
      </c>
      <c r="S480" s="64">
        <f>(Tabela13[[#This Row],[V.LIQ. 25]]-Tabela13[[#This Row],[V.LIQ. 24]])/Tabela13[[#This Row],[V.LIQ. 24]]</f>
        <v>0.10117056856187291</v>
      </c>
      <c r="T480" s="87">
        <f>Tabela13[[#This Row],[V.LIQ. 25]]-Tabela13[[#This Row],[V.LIQ. 24]]</f>
        <v>121</v>
      </c>
      <c r="U480" s="88">
        <v>0</v>
      </c>
      <c r="V480" s="60">
        <f>Tabela13[[#This Row],[V.DESC. 24]]-Tabela13[[#This Row],[V.DESC. 25]]</f>
        <v>0</v>
      </c>
      <c r="W480" s="20">
        <v>1196</v>
      </c>
      <c r="X480" s="54">
        <v>45505</v>
      </c>
      <c r="Y480" t="s">
        <v>4528</v>
      </c>
      <c r="Z480" s="49" t="s">
        <v>692</v>
      </c>
      <c r="AA480" s="51" t="s">
        <v>693</v>
      </c>
      <c r="AB480" s="49">
        <v>11991431503</v>
      </c>
      <c r="AC480" s="49" t="s">
        <v>694</v>
      </c>
      <c r="AD480" s="1"/>
    </row>
    <row r="481" spans="1:30" x14ac:dyDescent="0.25">
      <c r="A481" s="30">
        <v>6946</v>
      </c>
      <c r="B481" t="s">
        <v>695</v>
      </c>
      <c r="C481" t="s">
        <v>989</v>
      </c>
      <c r="D481" t="s">
        <v>71</v>
      </c>
      <c r="E481" s="30"/>
      <c r="F481" s="32">
        <v>1196</v>
      </c>
      <c r="G481" s="40">
        <v>0</v>
      </c>
      <c r="H481" s="22">
        <v>0</v>
      </c>
      <c r="I481" s="21">
        <v>-10</v>
      </c>
      <c r="J481" s="35">
        <f>Tabela13[[#This Row],[V.BRUTO 24]]*Tabela13[[#This Row],[% DESC.]]%</f>
        <v>-119.60000000000001</v>
      </c>
      <c r="K481" s="24">
        <f>Tabela13[[#This Row],[V.BRUTO 24]]+J481</f>
        <v>1076.4000000000001</v>
      </c>
      <c r="M481" s="79">
        <v>1317</v>
      </c>
      <c r="N481" s="80">
        <v>0</v>
      </c>
      <c r="O481" s="81">
        <v>0</v>
      </c>
      <c r="P481" s="71">
        <f>Tabela13[[#This Row],[V.BRUTO 25]]*Tabela13[[#This Row],[% DESC.25]]%</f>
        <v>-131.70000000000002</v>
      </c>
      <c r="Q481" s="56">
        <f>Tabela13[[#This Row],[V.BRUTO 25]]+P481</f>
        <v>1185.3</v>
      </c>
      <c r="R481" s="67">
        <f>Tabela13[[#This Row],[% DESC.]]+Tabela13[[#This Row],[% DIFER.]]</f>
        <v>-10</v>
      </c>
      <c r="S481" s="64">
        <f>(Tabela13[[#This Row],[V.LIQ. 25]]-Tabela13[[#This Row],[V.LIQ. 24]])/Tabela13[[#This Row],[V.LIQ. 24]]</f>
        <v>0.10117056856187277</v>
      </c>
      <c r="T481" s="87">
        <f>Tabela13[[#This Row],[V.LIQ. 25]]-Tabela13[[#This Row],[V.LIQ. 24]]</f>
        <v>108.89999999999986</v>
      </c>
      <c r="U481" s="88">
        <v>0</v>
      </c>
      <c r="V481" s="60">
        <f>Tabela13[[#This Row],[V.DESC. 24]]-Tabela13[[#This Row],[V.DESC. 25]]</f>
        <v>12.100000000000009</v>
      </c>
      <c r="W481" s="20"/>
      <c r="X481" s="50"/>
      <c r="Y481" t="s">
        <v>4531</v>
      </c>
      <c r="Z481" s="49" t="s">
        <v>696</v>
      </c>
      <c r="AA481" s="51" t="s">
        <v>697</v>
      </c>
      <c r="AB481" s="49">
        <v>11991875973</v>
      </c>
      <c r="AC481" s="49" t="s">
        <v>698</v>
      </c>
      <c r="AD481" s="1"/>
    </row>
    <row r="482" spans="1:30" x14ac:dyDescent="0.25">
      <c r="A482" s="30">
        <v>7803</v>
      </c>
      <c r="B482" t="s">
        <v>699</v>
      </c>
      <c r="C482" t="s">
        <v>989</v>
      </c>
      <c r="D482" t="s">
        <v>71</v>
      </c>
      <c r="E482" s="30"/>
      <c r="F482" s="32">
        <v>1196</v>
      </c>
      <c r="G482" s="40">
        <v>0</v>
      </c>
      <c r="H482" s="22">
        <v>0</v>
      </c>
      <c r="I482" s="21">
        <v>-15</v>
      </c>
      <c r="J482" s="35">
        <f>Tabela13[[#This Row],[V.BRUTO 24]]*Tabela13[[#This Row],[% DESC.]]%</f>
        <v>-179.4</v>
      </c>
      <c r="K482" s="24">
        <f>Tabela13[[#This Row],[V.BRUTO 24]]+J482</f>
        <v>1016.6</v>
      </c>
      <c r="M482" s="79">
        <v>1317</v>
      </c>
      <c r="N482" s="80">
        <v>0</v>
      </c>
      <c r="O482" s="81">
        <v>0</v>
      </c>
      <c r="P482" s="71">
        <f>Tabela13[[#This Row],[V.BRUTO 25]]*Tabela13[[#This Row],[% DESC.25]]%</f>
        <v>-197.54999999999998</v>
      </c>
      <c r="Q482" s="56">
        <f>Tabela13[[#This Row],[V.BRUTO 25]]+P482</f>
        <v>1119.45</v>
      </c>
      <c r="R482" s="67">
        <f>Tabela13[[#This Row],[% DESC.]]+Tabela13[[#This Row],[% DIFER.]]</f>
        <v>-15</v>
      </c>
      <c r="S482" s="64">
        <f>(Tabela13[[#This Row],[V.LIQ. 25]]-Tabela13[[#This Row],[V.LIQ. 24]])/Tabela13[[#This Row],[V.LIQ. 24]]</f>
        <v>0.10117056856187293</v>
      </c>
      <c r="T482" s="87">
        <f>Tabela13[[#This Row],[V.LIQ. 25]]-Tabela13[[#This Row],[V.LIQ. 24]]</f>
        <v>102.85000000000002</v>
      </c>
      <c r="U482" s="88">
        <v>0</v>
      </c>
      <c r="V482" s="60">
        <f>Tabela13[[#This Row],[V.DESC. 24]]-Tabela13[[#This Row],[V.DESC. 25]]</f>
        <v>18.149999999999977</v>
      </c>
      <c r="W482" s="20"/>
      <c r="X482" s="50"/>
      <c r="Y482" t="s">
        <v>4534</v>
      </c>
      <c r="Z482" s="49" t="s">
        <v>700</v>
      </c>
      <c r="AA482" s="51" t="s">
        <v>701</v>
      </c>
      <c r="AB482" s="49">
        <v>11947032006</v>
      </c>
      <c r="AC482" s="49" t="s">
        <v>702</v>
      </c>
      <c r="AD482" s="1"/>
    </row>
    <row r="483" spans="1:30" x14ac:dyDescent="0.25">
      <c r="A483" s="30">
        <v>7807</v>
      </c>
      <c r="B483" t="s">
        <v>703</v>
      </c>
      <c r="C483" t="s">
        <v>989</v>
      </c>
      <c r="D483" t="s">
        <v>71</v>
      </c>
      <c r="E483" s="30"/>
      <c r="F483" s="32">
        <v>1196</v>
      </c>
      <c r="G483" s="40">
        <v>0</v>
      </c>
      <c r="H483" s="22">
        <v>0</v>
      </c>
      <c r="I483" s="21">
        <v>-10</v>
      </c>
      <c r="J483" s="35">
        <f>Tabela13[[#This Row],[V.BRUTO 24]]*Tabela13[[#This Row],[% DESC.]]%</f>
        <v>-119.60000000000001</v>
      </c>
      <c r="K483" s="24">
        <f>Tabela13[[#This Row],[V.BRUTO 24]]+J483</f>
        <v>1076.4000000000001</v>
      </c>
      <c r="M483" s="79">
        <v>1317</v>
      </c>
      <c r="N483" s="80">
        <v>0</v>
      </c>
      <c r="O483" s="81">
        <v>0</v>
      </c>
      <c r="P483" s="71">
        <f>Tabela13[[#This Row],[V.BRUTO 25]]*Tabela13[[#This Row],[% DESC.25]]%</f>
        <v>-131.70000000000002</v>
      </c>
      <c r="Q483" s="56">
        <f>Tabela13[[#This Row],[V.BRUTO 25]]+P483</f>
        <v>1185.3</v>
      </c>
      <c r="R483" s="67">
        <f>Tabela13[[#This Row],[% DESC.]]+Tabela13[[#This Row],[% DIFER.]]</f>
        <v>-10</v>
      </c>
      <c r="S483" s="64">
        <f>(Tabela13[[#This Row],[V.LIQ. 25]]-Tabela13[[#This Row],[V.LIQ. 24]])/Tabela13[[#This Row],[V.LIQ. 24]]</f>
        <v>0.10117056856187277</v>
      </c>
      <c r="T483" s="87">
        <f>Tabela13[[#This Row],[V.LIQ. 25]]-Tabela13[[#This Row],[V.LIQ. 24]]</f>
        <v>108.89999999999986</v>
      </c>
      <c r="U483" s="88">
        <v>0</v>
      </c>
      <c r="V483" s="60">
        <f>Tabela13[[#This Row],[V.DESC. 24]]-Tabela13[[#This Row],[V.DESC. 25]]</f>
        <v>12.100000000000009</v>
      </c>
      <c r="W483" s="20"/>
      <c r="X483" s="50"/>
      <c r="Y483" t="s">
        <v>4530</v>
      </c>
      <c r="Z483" s="49" t="s">
        <v>704</v>
      </c>
      <c r="AA483" s="51" t="s">
        <v>705</v>
      </c>
      <c r="AB483" s="49">
        <v>11984049090</v>
      </c>
      <c r="AC483" s="49" t="s">
        <v>706</v>
      </c>
      <c r="AD483" s="1"/>
    </row>
    <row r="484" spans="1:30" x14ac:dyDescent="0.25">
      <c r="A484" s="30">
        <v>7757</v>
      </c>
      <c r="B484" t="s">
        <v>707</v>
      </c>
      <c r="C484" t="s">
        <v>989</v>
      </c>
      <c r="D484" t="s">
        <v>71</v>
      </c>
      <c r="E484" s="30"/>
      <c r="F484" s="32">
        <v>1196</v>
      </c>
      <c r="G484" s="40">
        <v>0</v>
      </c>
      <c r="H484" s="22">
        <v>0</v>
      </c>
      <c r="I484" s="21">
        <v>-10</v>
      </c>
      <c r="J484" s="35">
        <f>Tabela13[[#This Row],[V.BRUTO 24]]*Tabela13[[#This Row],[% DESC.]]%</f>
        <v>-119.60000000000001</v>
      </c>
      <c r="K484" s="24">
        <f>Tabela13[[#This Row],[V.BRUTO 24]]+J484</f>
        <v>1076.4000000000001</v>
      </c>
      <c r="M484" s="79">
        <v>1317</v>
      </c>
      <c r="N484" s="80">
        <v>0</v>
      </c>
      <c r="O484" s="81">
        <v>0</v>
      </c>
      <c r="P484" s="71">
        <f>Tabela13[[#This Row],[V.BRUTO 25]]*Tabela13[[#This Row],[% DESC.25]]%</f>
        <v>-131.70000000000002</v>
      </c>
      <c r="Q484" s="56">
        <f>Tabela13[[#This Row],[V.BRUTO 25]]+P484</f>
        <v>1185.3</v>
      </c>
      <c r="R484" s="67">
        <f>Tabela13[[#This Row],[% DESC.]]+Tabela13[[#This Row],[% DIFER.]]</f>
        <v>-10</v>
      </c>
      <c r="S484" s="64">
        <f>(Tabela13[[#This Row],[V.LIQ. 25]]-Tabela13[[#This Row],[V.LIQ. 24]])/Tabela13[[#This Row],[V.LIQ. 24]]</f>
        <v>0.10117056856187277</v>
      </c>
      <c r="T484" s="87">
        <f>Tabela13[[#This Row],[V.LIQ. 25]]-Tabela13[[#This Row],[V.LIQ. 24]]</f>
        <v>108.89999999999986</v>
      </c>
      <c r="U484" s="88">
        <v>0</v>
      </c>
      <c r="V484" s="60">
        <f>Tabela13[[#This Row],[V.DESC. 24]]-Tabela13[[#This Row],[V.DESC. 25]]</f>
        <v>12.100000000000009</v>
      </c>
      <c r="W484" s="20">
        <v>1196</v>
      </c>
      <c r="X484" s="54">
        <v>45505</v>
      </c>
      <c r="Y484" t="s">
        <v>4531</v>
      </c>
      <c r="Z484" s="49" t="s">
        <v>708</v>
      </c>
      <c r="AA484" s="51" t="s">
        <v>709</v>
      </c>
      <c r="AB484" s="49">
        <v>11964743141</v>
      </c>
      <c r="AC484" s="49" t="s">
        <v>710</v>
      </c>
      <c r="AD484" s="1"/>
    </row>
    <row r="485" spans="1:30" x14ac:dyDescent="0.25">
      <c r="A485" s="30">
        <v>7632</v>
      </c>
      <c r="B485" t="s">
        <v>715</v>
      </c>
      <c r="C485" t="s">
        <v>989</v>
      </c>
      <c r="D485" t="s">
        <v>71</v>
      </c>
      <c r="E485" s="30"/>
      <c r="F485" s="32">
        <v>1196</v>
      </c>
      <c r="G485" s="40">
        <v>0</v>
      </c>
      <c r="H485" s="22">
        <v>0</v>
      </c>
      <c r="I485" s="21">
        <v>-10</v>
      </c>
      <c r="J485" s="35">
        <f>Tabela13[[#This Row],[V.BRUTO 24]]*Tabela13[[#This Row],[% DESC.]]%</f>
        <v>-119.60000000000001</v>
      </c>
      <c r="K485" s="24">
        <f>Tabela13[[#This Row],[V.BRUTO 24]]+J485</f>
        <v>1076.4000000000001</v>
      </c>
      <c r="M485" s="79">
        <v>1317</v>
      </c>
      <c r="N485" s="80">
        <v>0</v>
      </c>
      <c r="O485" s="81">
        <v>0</v>
      </c>
      <c r="P485" s="71">
        <f>Tabela13[[#This Row],[V.BRUTO 25]]*Tabela13[[#This Row],[% DESC.25]]%</f>
        <v>-131.70000000000002</v>
      </c>
      <c r="Q485" s="56">
        <f>Tabela13[[#This Row],[V.BRUTO 25]]+P485</f>
        <v>1185.3</v>
      </c>
      <c r="R485" s="67">
        <f>Tabela13[[#This Row],[% DESC.]]+Tabela13[[#This Row],[% DIFER.]]</f>
        <v>-10</v>
      </c>
      <c r="S485" s="64">
        <f>(Tabela13[[#This Row],[V.LIQ. 25]]-Tabela13[[#This Row],[V.LIQ. 24]])/Tabela13[[#This Row],[V.LIQ. 24]]</f>
        <v>0.10117056856187277</v>
      </c>
      <c r="T485" s="87">
        <f>Tabela13[[#This Row],[V.LIQ. 25]]-Tabela13[[#This Row],[V.LIQ. 24]]</f>
        <v>108.89999999999986</v>
      </c>
      <c r="U485" s="88">
        <v>0</v>
      </c>
      <c r="V485" s="60">
        <f>Tabela13[[#This Row],[V.DESC. 24]]-Tabela13[[#This Row],[V.DESC. 25]]</f>
        <v>12.100000000000009</v>
      </c>
      <c r="W485" s="20"/>
      <c r="X485" s="50"/>
      <c r="Y485" t="s">
        <v>4532</v>
      </c>
      <c r="Z485" s="49" t="s">
        <v>4893</v>
      </c>
      <c r="AA485" s="51" t="s">
        <v>716</v>
      </c>
      <c r="AB485" s="49">
        <v>11949144249</v>
      </c>
      <c r="AC485" s="49" t="s">
        <v>717</v>
      </c>
      <c r="AD485" s="1"/>
    </row>
    <row r="486" spans="1:30" x14ac:dyDescent="0.25">
      <c r="A486" s="30">
        <v>8264</v>
      </c>
      <c r="B486" t="s">
        <v>4247</v>
      </c>
      <c r="C486" t="s">
        <v>989</v>
      </c>
      <c r="D486" t="s">
        <v>16</v>
      </c>
      <c r="E486" s="30"/>
      <c r="F486" s="32">
        <v>1196</v>
      </c>
      <c r="G486" s="40">
        <v>0</v>
      </c>
      <c r="H486" s="22">
        <v>0</v>
      </c>
      <c r="I486" s="21">
        <v>-9.9</v>
      </c>
      <c r="J486" s="35">
        <f>Tabela13[[#This Row],[V.BRUTO 24]]*Tabela13[[#This Row],[% DESC.]]%</f>
        <v>-118.40400000000001</v>
      </c>
      <c r="K486" s="24">
        <f>Tabela13[[#This Row],[V.BRUTO 24]]+J486</f>
        <v>1077.596</v>
      </c>
      <c r="M486" s="79">
        <v>1317</v>
      </c>
      <c r="N486" s="80">
        <v>0</v>
      </c>
      <c r="O486" s="81">
        <v>0</v>
      </c>
      <c r="P486" s="71">
        <f>Tabela13[[#This Row],[V.BRUTO 25]]*Tabela13[[#This Row],[% DESC.25]]%</f>
        <v>-130.38300000000001</v>
      </c>
      <c r="Q486" s="56">
        <f>Tabela13[[#This Row],[V.BRUTO 25]]+P486</f>
        <v>1186.617</v>
      </c>
      <c r="R486" s="67">
        <f>Tabela13[[#This Row],[% DESC.]]+Tabela13[[#This Row],[% DIFER.]]</f>
        <v>-9.9</v>
      </c>
      <c r="S486" s="64">
        <f>(Tabela13[[#This Row],[V.LIQ. 25]]-Tabela13[[#This Row],[V.LIQ. 24]])/Tabela13[[#This Row],[V.LIQ. 24]]</f>
        <v>0.10117056856187287</v>
      </c>
      <c r="T486" s="87">
        <f>Tabela13[[#This Row],[V.LIQ. 25]]-Tabela13[[#This Row],[V.LIQ. 24]]</f>
        <v>109.02099999999996</v>
      </c>
      <c r="U486" s="88">
        <v>0</v>
      </c>
      <c r="V486" s="60">
        <f>Tabela13[[#This Row],[V.DESC. 24]]-Tabela13[[#This Row],[V.DESC. 25]]</f>
        <v>11.978999999999999</v>
      </c>
      <c r="W486" s="20"/>
      <c r="X486" s="50"/>
      <c r="Y486" t="s">
        <v>4531</v>
      </c>
      <c r="Z486" s="49" t="s">
        <v>4894</v>
      </c>
      <c r="AA486" s="51" t="s">
        <v>4895</v>
      </c>
      <c r="AB486" s="49">
        <v>11952438863</v>
      </c>
      <c r="AC486" s="49" t="s">
        <v>4896</v>
      </c>
      <c r="AD486" s="1"/>
    </row>
    <row r="487" spans="1:30" x14ac:dyDescent="0.25">
      <c r="A487" s="30">
        <v>7714</v>
      </c>
      <c r="B487" t="s">
        <v>718</v>
      </c>
      <c r="C487" t="s">
        <v>989</v>
      </c>
      <c r="D487" t="s">
        <v>71</v>
      </c>
      <c r="E487" s="30"/>
      <c r="F487" s="32">
        <v>1196</v>
      </c>
      <c r="G487" s="40">
        <v>0</v>
      </c>
      <c r="H487" s="22">
        <v>0</v>
      </c>
      <c r="I487" s="21">
        <v>-5</v>
      </c>
      <c r="J487" s="35">
        <f>Tabela13[[#This Row],[V.BRUTO 24]]*Tabela13[[#This Row],[% DESC.]]%</f>
        <v>-59.800000000000004</v>
      </c>
      <c r="K487" s="24">
        <f>Tabela13[[#This Row],[V.BRUTO 24]]+J487</f>
        <v>1136.2</v>
      </c>
      <c r="M487" s="79">
        <v>1317</v>
      </c>
      <c r="N487" s="80">
        <v>0</v>
      </c>
      <c r="O487" s="81">
        <v>0</v>
      </c>
      <c r="P487" s="71">
        <f>Tabela13[[#This Row],[V.BRUTO 25]]*Tabela13[[#This Row],[% DESC.25]]%</f>
        <v>-65.850000000000009</v>
      </c>
      <c r="Q487" s="56">
        <f>Tabela13[[#This Row],[V.BRUTO 25]]+P487</f>
        <v>1251.1500000000001</v>
      </c>
      <c r="R487" s="67">
        <f>Tabela13[[#This Row],[% DESC.]]+Tabela13[[#This Row],[% DIFER.]]</f>
        <v>-5</v>
      </c>
      <c r="S487" s="64">
        <f>(Tabela13[[#This Row],[V.LIQ. 25]]-Tabela13[[#This Row],[V.LIQ. 24]])/Tabela13[[#This Row],[V.LIQ. 24]]</f>
        <v>0.10117056856187294</v>
      </c>
      <c r="T487" s="87">
        <f>Tabela13[[#This Row],[V.LIQ. 25]]-Tabela13[[#This Row],[V.LIQ. 24]]</f>
        <v>114.95000000000005</v>
      </c>
      <c r="U487" s="88">
        <v>0</v>
      </c>
      <c r="V487" s="60">
        <f>Tabela13[[#This Row],[V.DESC. 24]]-Tabela13[[#This Row],[V.DESC. 25]]</f>
        <v>6.0500000000000043</v>
      </c>
      <c r="W487" s="20" t="s">
        <v>4553</v>
      </c>
      <c r="X487" s="54">
        <v>45444</v>
      </c>
      <c r="Y487" t="s">
        <v>4532</v>
      </c>
      <c r="Z487" s="49" t="s">
        <v>719</v>
      </c>
      <c r="AA487" s="51" t="s">
        <v>720</v>
      </c>
      <c r="AB487" s="49">
        <v>11950482292</v>
      </c>
      <c r="AC487" s="49" t="s">
        <v>721</v>
      </c>
      <c r="AD487" s="1"/>
    </row>
    <row r="488" spans="1:30" x14ac:dyDescent="0.25">
      <c r="A488" s="30">
        <v>7659</v>
      </c>
      <c r="B488" t="s">
        <v>722</v>
      </c>
      <c r="C488" t="s">
        <v>989</v>
      </c>
      <c r="D488" t="s">
        <v>71</v>
      </c>
      <c r="E488" s="30"/>
      <c r="F488" s="32">
        <v>1196</v>
      </c>
      <c r="G488" s="40">
        <v>-50</v>
      </c>
      <c r="H488" s="22">
        <v>0</v>
      </c>
      <c r="I488" s="21">
        <v>0</v>
      </c>
      <c r="J488" s="35">
        <f>Tabela13[[#This Row],[V.BRUTO 24]]*Tabela13[[#This Row],[% DESC.]]%</f>
        <v>0</v>
      </c>
      <c r="K488" s="24">
        <f>Tabela13[[#This Row],[V.BRUTO 24]]+J488</f>
        <v>1196</v>
      </c>
      <c r="M488" s="79">
        <v>1317</v>
      </c>
      <c r="N488" s="80">
        <v>-50</v>
      </c>
      <c r="O488" s="81">
        <v>0</v>
      </c>
      <c r="P488" s="71">
        <f>Tabela13[[#This Row],[V.BRUTO 25]]*Tabela13[[#This Row],[% DESC.25]]%</f>
        <v>0</v>
      </c>
      <c r="Q488" s="56">
        <f>Tabela13[[#This Row],[V.BRUTO 25]]+P488</f>
        <v>1317</v>
      </c>
      <c r="R488" s="67">
        <f>Tabela13[[#This Row],[% DESC.]]+Tabela13[[#This Row],[% DIFER.]]</f>
        <v>0</v>
      </c>
      <c r="S488" s="64">
        <f>(Tabela13[[#This Row],[V.LIQ. 25]]-Tabela13[[#This Row],[V.LIQ. 24]])/Tabela13[[#This Row],[V.LIQ. 24]]</f>
        <v>0.10117056856187291</v>
      </c>
      <c r="T488" s="87">
        <f>Tabela13[[#This Row],[V.LIQ. 25]]-Tabela13[[#This Row],[V.LIQ. 24]]</f>
        <v>121</v>
      </c>
      <c r="U488" s="88">
        <v>0</v>
      </c>
      <c r="V488" s="60">
        <f>Tabela13[[#This Row],[V.DESC. 24]]-Tabela13[[#This Row],[V.DESC. 25]]</f>
        <v>0</v>
      </c>
      <c r="W488" s="20"/>
      <c r="X488" s="50"/>
      <c r="Y488" t="s">
        <v>4531</v>
      </c>
      <c r="Z488" s="49" t="s">
        <v>723</v>
      </c>
      <c r="AA488" s="51" t="s">
        <v>724</v>
      </c>
      <c r="AB488" s="49">
        <v>11983053755</v>
      </c>
      <c r="AC488" s="49" t="s">
        <v>725</v>
      </c>
      <c r="AD488" s="1"/>
    </row>
    <row r="489" spans="1:30" x14ac:dyDescent="0.25">
      <c r="A489" s="30">
        <v>7596</v>
      </c>
      <c r="B489" t="s">
        <v>726</v>
      </c>
      <c r="C489" t="s">
        <v>989</v>
      </c>
      <c r="D489" t="s">
        <v>71</v>
      </c>
      <c r="E489" s="30"/>
      <c r="F489" s="32">
        <v>1196</v>
      </c>
      <c r="G489" s="40">
        <v>0</v>
      </c>
      <c r="H489" s="22">
        <v>0</v>
      </c>
      <c r="I489" s="21">
        <v>-17</v>
      </c>
      <c r="J489" s="35">
        <f>Tabela13[[#This Row],[V.BRUTO 24]]*Tabela13[[#This Row],[% DESC.]]%</f>
        <v>-203.32000000000002</v>
      </c>
      <c r="K489" s="24">
        <f>Tabela13[[#This Row],[V.BRUTO 24]]+J489</f>
        <v>992.68</v>
      </c>
      <c r="M489" s="79">
        <v>1317</v>
      </c>
      <c r="N489" s="80">
        <v>0</v>
      </c>
      <c r="O489" s="81">
        <v>0</v>
      </c>
      <c r="P489" s="71">
        <f>Tabela13[[#This Row],[V.BRUTO 25]]*Tabela13[[#This Row],[% DESC.25]]%</f>
        <v>-223.89000000000001</v>
      </c>
      <c r="Q489" s="56">
        <f>Tabela13[[#This Row],[V.BRUTO 25]]+P489</f>
        <v>1093.1099999999999</v>
      </c>
      <c r="R489" s="67">
        <f>Tabela13[[#This Row],[% DESC.]]+Tabela13[[#This Row],[% DIFER.]]</f>
        <v>-17</v>
      </c>
      <c r="S489" s="64">
        <f>(Tabela13[[#This Row],[V.LIQ. 25]]-Tabela13[[#This Row],[V.LIQ. 24]])/Tabela13[[#This Row],[V.LIQ. 24]]</f>
        <v>0.10117056856187287</v>
      </c>
      <c r="T489" s="87">
        <f>Tabela13[[#This Row],[V.LIQ. 25]]-Tabela13[[#This Row],[V.LIQ. 24]]</f>
        <v>100.42999999999995</v>
      </c>
      <c r="U489" s="88">
        <v>0</v>
      </c>
      <c r="V489" s="60">
        <f>Tabela13[[#This Row],[V.DESC. 24]]-Tabela13[[#This Row],[V.DESC. 25]]</f>
        <v>20.569999999999993</v>
      </c>
      <c r="W489" s="20"/>
      <c r="X489" s="50"/>
      <c r="Y489" t="s">
        <v>4531</v>
      </c>
      <c r="Z489" s="49" t="s">
        <v>727</v>
      </c>
      <c r="AA489" s="51" t="s">
        <v>728</v>
      </c>
      <c r="AB489" s="49">
        <v>11991490209</v>
      </c>
      <c r="AC489" s="49" t="s">
        <v>729</v>
      </c>
      <c r="AD489" s="1"/>
    </row>
    <row r="490" spans="1:30" x14ac:dyDescent="0.25">
      <c r="A490" s="30">
        <v>7743</v>
      </c>
      <c r="B490" t="s">
        <v>730</v>
      </c>
      <c r="C490" t="s">
        <v>989</v>
      </c>
      <c r="D490" t="s">
        <v>71</v>
      </c>
      <c r="E490" s="30"/>
      <c r="F490" s="32">
        <v>1196</v>
      </c>
      <c r="G490" s="40">
        <v>0</v>
      </c>
      <c r="H490" s="22">
        <v>0</v>
      </c>
      <c r="I490" s="21">
        <v>-20</v>
      </c>
      <c r="J490" s="35">
        <f>Tabela13[[#This Row],[V.BRUTO 24]]*Tabela13[[#This Row],[% DESC.]]%</f>
        <v>-239.20000000000002</v>
      </c>
      <c r="K490" s="24">
        <f>Tabela13[[#This Row],[V.BRUTO 24]]+J490</f>
        <v>956.8</v>
      </c>
      <c r="M490" s="79">
        <v>1317</v>
      </c>
      <c r="N490" s="80">
        <v>0</v>
      </c>
      <c r="O490" s="81">
        <v>0</v>
      </c>
      <c r="P490" s="71">
        <f>Tabela13[[#This Row],[V.BRUTO 25]]*Tabela13[[#This Row],[% DESC.25]]%</f>
        <v>-263.40000000000003</v>
      </c>
      <c r="Q490" s="56">
        <f>Tabela13[[#This Row],[V.BRUTO 25]]+P490</f>
        <v>1053.5999999999999</v>
      </c>
      <c r="R490" s="67">
        <f>Tabela13[[#This Row],[% DESC.]]+Tabela13[[#This Row],[% DIFER.]]</f>
        <v>-20</v>
      </c>
      <c r="S490" s="64">
        <f>(Tabela13[[#This Row],[V.LIQ. 25]]-Tabela13[[#This Row],[V.LIQ. 24]])/Tabela13[[#This Row],[V.LIQ. 24]]</f>
        <v>0.10117056856187287</v>
      </c>
      <c r="T490" s="87">
        <f>Tabela13[[#This Row],[V.LIQ. 25]]-Tabela13[[#This Row],[V.LIQ. 24]]</f>
        <v>96.799999999999955</v>
      </c>
      <c r="U490" s="88">
        <v>0</v>
      </c>
      <c r="V490" s="60">
        <f>Tabela13[[#This Row],[V.DESC. 24]]-Tabela13[[#This Row],[V.DESC. 25]]</f>
        <v>24.200000000000017</v>
      </c>
      <c r="W490" s="20"/>
      <c r="X490" s="50"/>
      <c r="Y490" t="s">
        <v>4528</v>
      </c>
      <c r="Z490" s="49" t="s">
        <v>731</v>
      </c>
      <c r="AA490" s="51" t="s">
        <v>732</v>
      </c>
      <c r="AB490" s="49">
        <v>11957202424</v>
      </c>
      <c r="AC490" s="49" t="s">
        <v>733</v>
      </c>
      <c r="AD490" s="1"/>
    </row>
    <row r="491" spans="1:30" x14ac:dyDescent="0.25">
      <c r="A491" s="30">
        <v>7648</v>
      </c>
      <c r="B491" t="s">
        <v>734</v>
      </c>
      <c r="C491" t="s">
        <v>989</v>
      </c>
      <c r="D491" t="s">
        <v>71</v>
      </c>
      <c r="E491" s="30"/>
      <c r="F491" s="32">
        <v>1196</v>
      </c>
      <c r="G491" s="40">
        <v>-50</v>
      </c>
      <c r="H491" s="22">
        <v>0</v>
      </c>
      <c r="I491" s="21">
        <v>0</v>
      </c>
      <c r="J491" s="35">
        <f>Tabela13[[#This Row],[V.BRUTO 24]]*Tabela13[[#This Row],[% DESC.]]%</f>
        <v>0</v>
      </c>
      <c r="K491" s="24">
        <f>Tabela13[[#This Row],[V.BRUTO 24]]+J491</f>
        <v>1196</v>
      </c>
      <c r="M491" s="79">
        <v>1317</v>
      </c>
      <c r="N491" s="80">
        <v>-50</v>
      </c>
      <c r="O491" s="81">
        <v>0</v>
      </c>
      <c r="P491" s="71">
        <f>Tabela13[[#This Row],[V.BRUTO 25]]*Tabela13[[#This Row],[% DESC.25]]%</f>
        <v>0</v>
      </c>
      <c r="Q491" s="56">
        <f>Tabela13[[#This Row],[V.BRUTO 25]]+P491</f>
        <v>1317</v>
      </c>
      <c r="R491" s="67">
        <f>Tabela13[[#This Row],[% DESC.]]+Tabela13[[#This Row],[% DIFER.]]</f>
        <v>0</v>
      </c>
      <c r="S491" s="64">
        <f>(Tabela13[[#This Row],[V.LIQ. 25]]-Tabela13[[#This Row],[V.LIQ. 24]])/Tabela13[[#This Row],[V.LIQ. 24]]</f>
        <v>0.10117056856187291</v>
      </c>
      <c r="T491" s="87">
        <f>Tabela13[[#This Row],[V.LIQ. 25]]-Tabela13[[#This Row],[V.LIQ. 24]]</f>
        <v>121</v>
      </c>
      <c r="U491" s="88">
        <v>0</v>
      </c>
      <c r="V491" s="60">
        <f>Tabela13[[#This Row],[V.DESC. 24]]-Tabela13[[#This Row],[V.DESC. 25]]</f>
        <v>0</v>
      </c>
      <c r="W491" s="20"/>
      <c r="X491" s="50"/>
      <c r="Y491" t="s">
        <v>4532</v>
      </c>
      <c r="Z491" s="49" t="s">
        <v>735</v>
      </c>
      <c r="AA491" s="51" t="s">
        <v>736</v>
      </c>
      <c r="AB491" s="49">
        <v>11964596626</v>
      </c>
      <c r="AC491" s="49" t="s">
        <v>737</v>
      </c>
      <c r="AD491" s="1"/>
    </row>
    <row r="492" spans="1:30" x14ac:dyDescent="0.25">
      <c r="A492" s="30">
        <v>7718</v>
      </c>
      <c r="B492" t="s">
        <v>738</v>
      </c>
      <c r="C492" t="s">
        <v>989</v>
      </c>
      <c r="D492" t="s">
        <v>71</v>
      </c>
      <c r="E492" s="30"/>
      <c r="F492" s="32">
        <v>1196</v>
      </c>
      <c r="G492" s="40">
        <v>0</v>
      </c>
      <c r="H492" s="22">
        <v>0</v>
      </c>
      <c r="I492" s="21">
        <v>-5</v>
      </c>
      <c r="J492" s="35">
        <f>Tabela13[[#This Row],[V.BRUTO 24]]*Tabela13[[#This Row],[% DESC.]]%</f>
        <v>-59.800000000000004</v>
      </c>
      <c r="K492" s="24">
        <f>Tabela13[[#This Row],[V.BRUTO 24]]+J492</f>
        <v>1136.2</v>
      </c>
      <c r="M492" s="79">
        <v>1317</v>
      </c>
      <c r="N492" s="80">
        <v>0</v>
      </c>
      <c r="O492" s="81">
        <v>0</v>
      </c>
      <c r="P492" s="71">
        <f>Tabela13[[#This Row],[V.BRUTO 25]]*Tabela13[[#This Row],[% DESC.25]]%</f>
        <v>-65.850000000000009</v>
      </c>
      <c r="Q492" s="56">
        <f>Tabela13[[#This Row],[V.BRUTO 25]]+P492</f>
        <v>1251.1500000000001</v>
      </c>
      <c r="R492" s="67">
        <f>Tabela13[[#This Row],[% DESC.]]+Tabela13[[#This Row],[% DIFER.]]</f>
        <v>-5</v>
      </c>
      <c r="S492" s="64">
        <f>(Tabela13[[#This Row],[V.LIQ. 25]]-Tabela13[[#This Row],[V.LIQ. 24]])/Tabela13[[#This Row],[V.LIQ. 24]]</f>
        <v>0.10117056856187294</v>
      </c>
      <c r="T492" s="87">
        <f>Tabela13[[#This Row],[V.LIQ. 25]]-Tabela13[[#This Row],[V.LIQ. 24]]</f>
        <v>114.95000000000005</v>
      </c>
      <c r="U492" s="88">
        <v>0</v>
      </c>
      <c r="V492" s="60">
        <f>Tabela13[[#This Row],[V.DESC. 24]]-Tabela13[[#This Row],[V.DESC. 25]]</f>
        <v>6.0500000000000043</v>
      </c>
      <c r="W492" s="20"/>
      <c r="X492" s="50"/>
      <c r="Y492" t="s">
        <v>4531</v>
      </c>
      <c r="Z492" s="49" t="s">
        <v>739</v>
      </c>
      <c r="AA492" s="51" t="s">
        <v>740</v>
      </c>
      <c r="AB492" s="49">
        <v>11991242025</v>
      </c>
      <c r="AC492" s="49" t="s">
        <v>741</v>
      </c>
      <c r="AD492" s="1"/>
    </row>
    <row r="493" spans="1:30" x14ac:dyDescent="0.25">
      <c r="A493" s="30">
        <v>8318</v>
      </c>
      <c r="B493" t="s">
        <v>4249</v>
      </c>
      <c r="C493" t="s">
        <v>989</v>
      </c>
      <c r="D493" t="s">
        <v>16</v>
      </c>
      <c r="E493" s="30"/>
      <c r="F493" s="32">
        <v>1196</v>
      </c>
      <c r="G493" s="40">
        <v>0</v>
      </c>
      <c r="H493" s="22">
        <v>0</v>
      </c>
      <c r="I493" s="21">
        <v>0</v>
      </c>
      <c r="J493" s="35">
        <f>Tabela13[[#This Row],[V.BRUTO 24]]*Tabela13[[#This Row],[% DESC.]]%</f>
        <v>0</v>
      </c>
      <c r="K493" s="24">
        <f>Tabela13[[#This Row],[V.BRUTO 24]]+J493</f>
        <v>1196</v>
      </c>
      <c r="M493" s="79">
        <v>1317</v>
      </c>
      <c r="N493" s="80">
        <v>0</v>
      </c>
      <c r="O493" s="81">
        <v>0</v>
      </c>
      <c r="P493" s="71">
        <f>Tabela13[[#This Row],[V.BRUTO 25]]*Tabela13[[#This Row],[% DESC.25]]%</f>
        <v>0</v>
      </c>
      <c r="Q493" s="56">
        <f>Tabela13[[#This Row],[V.BRUTO 25]]+P493</f>
        <v>1317</v>
      </c>
      <c r="R493" s="67">
        <f>Tabela13[[#This Row],[% DESC.]]+Tabela13[[#This Row],[% DIFER.]]</f>
        <v>0</v>
      </c>
      <c r="S493" s="64">
        <f>(Tabela13[[#This Row],[V.LIQ. 25]]-Tabela13[[#This Row],[V.LIQ. 24]])/Tabela13[[#This Row],[V.LIQ. 24]]</f>
        <v>0.10117056856187291</v>
      </c>
      <c r="T493" s="87">
        <f>Tabela13[[#This Row],[V.LIQ. 25]]-Tabela13[[#This Row],[V.LIQ. 24]]</f>
        <v>121</v>
      </c>
      <c r="U493" s="88">
        <v>0</v>
      </c>
      <c r="V493" s="60">
        <f>Tabela13[[#This Row],[V.DESC. 24]]-Tabela13[[#This Row],[V.DESC. 25]]</f>
        <v>0</v>
      </c>
      <c r="W493" s="20">
        <v>8372</v>
      </c>
      <c r="X493" s="50" t="s">
        <v>4544</v>
      </c>
      <c r="Y493" t="s">
        <v>4530</v>
      </c>
      <c r="Z493" s="49" t="s">
        <v>4900</v>
      </c>
      <c r="AA493" s="51" t="s">
        <v>4901</v>
      </c>
      <c r="AB493" s="49">
        <v>11986254144</v>
      </c>
      <c r="AC493" s="49" t="s">
        <v>4902</v>
      </c>
      <c r="AD493" s="1"/>
    </row>
    <row r="494" spans="1:30" x14ac:dyDescent="0.25">
      <c r="A494" s="30">
        <v>7860</v>
      </c>
      <c r="B494" t="s">
        <v>745</v>
      </c>
      <c r="C494" t="s">
        <v>989</v>
      </c>
      <c r="D494" t="s">
        <v>71</v>
      </c>
      <c r="E494" s="30"/>
      <c r="F494" s="32">
        <v>1196</v>
      </c>
      <c r="G494" s="40">
        <v>0</v>
      </c>
      <c r="H494" s="22">
        <v>0</v>
      </c>
      <c r="I494" s="21">
        <v>-10</v>
      </c>
      <c r="J494" s="35">
        <f>Tabela13[[#This Row],[V.BRUTO 24]]*Tabela13[[#This Row],[% DESC.]]%</f>
        <v>-119.60000000000001</v>
      </c>
      <c r="K494" s="24">
        <f>Tabela13[[#This Row],[V.BRUTO 24]]+J494</f>
        <v>1076.4000000000001</v>
      </c>
      <c r="M494" s="79">
        <v>1317</v>
      </c>
      <c r="N494" s="80">
        <v>0</v>
      </c>
      <c r="O494" s="81">
        <v>0</v>
      </c>
      <c r="P494" s="71">
        <f>Tabela13[[#This Row],[V.BRUTO 25]]*Tabela13[[#This Row],[% DESC.25]]%</f>
        <v>-131.70000000000002</v>
      </c>
      <c r="Q494" s="56">
        <f>Tabela13[[#This Row],[V.BRUTO 25]]+P494</f>
        <v>1185.3</v>
      </c>
      <c r="R494" s="67">
        <f>Tabela13[[#This Row],[% DESC.]]+Tabela13[[#This Row],[% DIFER.]]</f>
        <v>-10</v>
      </c>
      <c r="S494" s="64">
        <f>(Tabela13[[#This Row],[V.LIQ. 25]]-Tabela13[[#This Row],[V.LIQ. 24]])/Tabela13[[#This Row],[V.LIQ. 24]]</f>
        <v>0.10117056856187277</v>
      </c>
      <c r="T494" s="87">
        <f>Tabela13[[#This Row],[V.LIQ. 25]]-Tabela13[[#This Row],[V.LIQ. 24]]</f>
        <v>108.89999999999986</v>
      </c>
      <c r="U494" s="88">
        <v>0</v>
      </c>
      <c r="V494" s="60">
        <f>Tabela13[[#This Row],[V.DESC. 24]]-Tabela13[[#This Row],[V.DESC. 25]]</f>
        <v>12.100000000000009</v>
      </c>
      <c r="W494" s="20"/>
      <c r="X494" s="50"/>
      <c r="Y494" t="s">
        <v>4531</v>
      </c>
      <c r="Z494" s="49" t="s">
        <v>746</v>
      </c>
      <c r="AA494" s="51" t="s">
        <v>747</v>
      </c>
      <c r="AB494" s="49">
        <v>11995005954</v>
      </c>
      <c r="AC494" s="49" t="s">
        <v>748</v>
      </c>
      <c r="AD494" s="1"/>
    </row>
    <row r="495" spans="1:30" x14ac:dyDescent="0.25">
      <c r="A495" s="30">
        <v>8536</v>
      </c>
      <c r="B495" t="s">
        <v>4250</v>
      </c>
      <c r="C495" t="s">
        <v>989</v>
      </c>
      <c r="D495" t="s">
        <v>16</v>
      </c>
      <c r="E495" s="30"/>
      <c r="F495" s="32">
        <v>1196</v>
      </c>
      <c r="G495" s="40">
        <v>0</v>
      </c>
      <c r="H495" s="22">
        <v>0</v>
      </c>
      <c r="I495" s="21">
        <v>-9.9</v>
      </c>
      <c r="J495" s="35">
        <f>Tabela13[[#This Row],[V.BRUTO 24]]*Tabela13[[#This Row],[% DESC.]]%</f>
        <v>-118.40400000000001</v>
      </c>
      <c r="K495" s="24">
        <f>Tabela13[[#This Row],[V.BRUTO 24]]+J495</f>
        <v>1077.596</v>
      </c>
      <c r="M495" s="79">
        <v>1317</v>
      </c>
      <c r="N495" s="80">
        <v>0</v>
      </c>
      <c r="O495" s="81">
        <v>0</v>
      </c>
      <c r="P495" s="71">
        <f>Tabela13[[#This Row],[V.BRUTO 25]]*Tabela13[[#This Row],[% DESC.25]]%</f>
        <v>-130.38300000000001</v>
      </c>
      <c r="Q495" s="56">
        <f>Tabela13[[#This Row],[V.BRUTO 25]]+P495</f>
        <v>1186.617</v>
      </c>
      <c r="R495" s="67">
        <f>Tabela13[[#This Row],[% DESC.]]+Tabela13[[#This Row],[% DIFER.]]</f>
        <v>-9.9</v>
      </c>
      <c r="S495" s="64">
        <f>(Tabela13[[#This Row],[V.LIQ. 25]]-Tabela13[[#This Row],[V.LIQ. 24]])/Tabela13[[#This Row],[V.LIQ. 24]]</f>
        <v>0.10117056856187287</v>
      </c>
      <c r="T495" s="87">
        <f>Tabela13[[#This Row],[V.LIQ. 25]]-Tabela13[[#This Row],[V.LIQ. 24]]</f>
        <v>109.02099999999996</v>
      </c>
      <c r="U495" s="88">
        <v>0</v>
      </c>
      <c r="V495" s="60">
        <f>Tabela13[[#This Row],[V.DESC. 24]]-Tabela13[[#This Row],[V.DESC. 25]]</f>
        <v>11.978999999999999</v>
      </c>
      <c r="W495" s="20"/>
      <c r="X495" s="50"/>
      <c r="Y495" t="s">
        <v>4540</v>
      </c>
      <c r="Z495" s="49" t="s">
        <v>4903</v>
      </c>
      <c r="AA495" s="51" t="s">
        <v>4904</v>
      </c>
      <c r="AB495" s="49">
        <v>11974507474</v>
      </c>
      <c r="AC495" s="49" t="s">
        <v>4905</v>
      </c>
      <c r="AD495" s="1"/>
    </row>
    <row r="496" spans="1:30" x14ac:dyDescent="0.25">
      <c r="A496" s="30">
        <v>8469</v>
      </c>
      <c r="B496" t="s">
        <v>4251</v>
      </c>
      <c r="C496" t="s">
        <v>989</v>
      </c>
      <c r="D496" t="s">
        <v>16</v>
      </c>
      <c r="E496" s="30"/>
      <c r="F496" s="32">
        <v>1196</v>
      </c>
      <c r="G496" s="40">
        <v>0</v>
      </c>
      <c r="H496" s="22">
        <v>0</v>
      </c>
      <c r="I496" s="21">
        <v>0</v>
      </c>
      <c r="J496" s="35">
        <f>Tabela13[[#This Row],[V.BRUTO 24]]*Tabela13[[#This Row],[% DESC.]]%</f>
        <v>0</v>
      </c>
      <c r="K496" s="24">
        <f>Tabela13[[#This Row],[V.BRUTO 24]]+J496</f>
        <v>1196</v>
      </c>
      <c r="M496" s="79">
        <v>1317</v>
      </c>
      <c r="N496" s="80">
        <v>0</v>
      </c>
      <c r="O496" s="81">
        <v>0</v>
      </c>
      <c r="P496" s="71">
        <f>Tabela13[[#This Row],[V.BRUTO 25]]*Tabela13[[#This Row],[% DESC.25]]%</f>
        <v>0</v>
      </c>
      <c r="Q496" s="56">
        <f>Tabela13[[#This Row],[V.BRUTO 25]]+P496</f>
        <v>1317</v>
      </c>
      <c r="R496" s="67">
        <f>Tabela13[[#This Row],[% DESC.]]+Tabela13[[#This Row],[% DIFER.]]</f>
        <v>0</v>
      </c>
      <c r="S496" s="64">
        <f>(Tabela13[[#This Row],[V.LIQ. 25]]-Tabela13[[#This Row],[V.LIQ. 24]])/Tabela13[[#This Row],[V.LIQ. 24]]</f>
        <v>0.10117056856187291</v>
      </c>
      <c r="T496" s="87">
        <f>Tabela13[[#This Row],[V.LIQ. 25]]-Tabela13[[#This Row],[V.LIQ. 24]]</f>
        <v>121</v>
      </c>
      <c r="U496" s="88">
        <v>0</v>
      </c>
      <c r="V496" s="60">
        <f>Tabela13[[#This Row],[V.DESC. 24]]-Tabela13[[#This Row],[V.DESC. 25]]</f>
        <v>0</v>
      </c>
      <c r="W496" s="20">
        <v>4784</v>
      </c>
      <c r="X496" s="50" t="s">
        <v>4549</v>
      </c>
      <c r="Y496" t="s">
        <v>4539</v>
      </c>
      <c r="Z496" s="49" t="s">
        <v>4906</v>
      </c>
      <c r="AA496" s="51" t="s">
        <v>4907</v>
      </c>
      <c r="AB496" s="49">
        <v>11996399492</v>
      </c>
      <c r="AC496" s="49" t="s">
        <v>4908</v>
      </c>
      <c r="AD496" s="1"/>
    </row>
    <row r="497" spans="1:30" x14ac:dyDescent="0.25">
      <c r="A497" s="30">
        <v>8047</v>
      </c>
      <c r="B497" t="s">
        <v>749</v>
      </c>
      <c r="C497" t="s">
        <v>989</v>
      </c>
      <c r="D497" t="s">
        <v>71</v>
      </c>
      <c r="E497" s="30"/>
      <c r="F497" s="32">
        <v>1196</v>
      </c>
      <c r="G497" s="40">
        <v>-100</v>
      </c>
      <c r="H497" s="22">
        <v>0</v>
      </c>
      <c r="I497" s="21">
        <v>0</v>
      </c>
      <c r="J497" s="35">
        <f>Tabela13[[#This Row],[V.BRUTO 24]]*Tabela13[[#This Row],[% DESC.]]%</f>
        <v>0</v>
      </c>
      <c r="K497" s="24">
        <f>Tabela13[[#This Row],[V.BRUTO 24]]+J497</f>
        <v>1196</v>
      </c>
      <c r="M497" s="79">
        <v>1317</v>
      </c>
      <c r="N497" s="80">
        <v>-100</v>
      </c>
      <c r="O497" s="81">
        <v>0</v>
      </c>
      <c r="P497" s="71">
        <f>Tabela13[[#This Row],[V.BRUTO 25]]*Tabela13[[#This Row],[% DESC.25]]%</f>
        <v>0</v>
      </c>
      <c r="Q497" s="56">
        <f>Tabela13[[#This Row],[V.BRUTO 25]]+P497</f>
        <v>1317</v>
      </c>
      <c r="R497" s="67">
        <f>Tabela13[[#This Row],[% DESC.]]+Tabela13[[#This Row],[% DIFER.]]</f>
        <v>0</v>
      </c>
      <c r="S497" s="64">
        <f>(Tabela13[[#This Row],[V.LIQ. 25]]-Tabela13[[#This Row],[V.LIQ. 24]])/Tabela13[[#This Row],[V.LIQ. 24]]</f>
        <v>0.10117056856187291</v>
      </c>
      <c r="T497" s="87">
        <f>Tabela13[[#This Row],[V.LIQ. 25]]-Tabela13[[#This Row],[V.LIQ. 24]]</f>
        <v>121</v>
      </c>
      <c r="U497" s="88">
        <v>0</v>
      </c>
      <c r="V497" s="60">
        <f>Tabela13[[#This Row],[V.DESC. 24]]-Tabela13[[#This Row],[V.DESC. 25]]</f>
        <v>0</v>
      </c>
      <c r="W497" s="20"/>
      <c r="X497" s="50"/>
      <c r="Y497" t="s">
        <v>4528</v>
      </c>
      <c r="Z497" s="49" t="s">
        <v>635</v>
      </c>
      <c r="AA497" s="51" t="s">
        <v>636</v>
      </c>
      <c r="AB497" s="49">
        <v>11962689883</v>
      </c>
      <c r="AC497" s="49"/>
      <c r="AD497" s="1"/>
    </row>
    <row r="498" spans="1:30" x14ac:dyDescent="0.25">
      <c r="A498" s="30">
        <v>8380</v>
      </c>
      <c r="B498" t="s">
        <v>4252</v>
      </c>
      <c r="C498" t="s">
        <v>989</v>
      </c>
      <c r="D498" t="s">
        <v>16</v>
      </c>
      <c r="E498" s="30"/>
      <c r="F498" s="32">
        <v>1196</v>
      </c>
      <c r="G498" s="40">
        <v>0</v>
      </c>
      <c r="H498" s="22">
        <v>0</v>
      </c>
      <c r="I498" s="21">
        <v>-12</v>
      </c>
      <c r="J498" s="35">
        <f>Tabela13[[#This Row],[V.BRUTO 24]]*Tabela13[[#This Row],[% DESC.]]%</f>
        <v>-143.51999999999998</v>
      </c>
      <c r="K498" s="24">
        <f>Tabela13[[#This Row],[V.BRUTO 24]]+J498</f>
        <v>1052.48</v>
      </c>
      <c r="M498" s="79">
        <v>1317</v>
      </c>
      <c r="N498" s="80">
        <v>0</v>
      </c>
      <c r="O498" s="81">
        <v>0</v>
      </c>
      <c r="P498" s="71">
        <f>Tabela13[[#This Row],[V.BRUTO 25]]*Tabela13[[#This Row],[% DESC.25]]%</f>
        <v>-158.04</v>
      </c>
      <c r="Q498" s="56">
        <f>Tabela13[[#This Row],[V.BRUTO 25]]+P498</f>
        <v>1158.96</v>
      </c>
      <c r="R498" s="67">
        <f>Tabela13[[#This Row],[% DESC.]]+Tabela13[[#This Row],[% DIFER.]]</f>
        <v>-12</v>
      </c>
      <c r="S498" s="64">
        <f>(Tabela13[[#This Row],[V.LIQ. 25]]-Tabela13[[#This Row],[V.LIQ. 24]])/Tabela13[[#This Row],[V.LIQ. 24]]</f>
        <v>0.10117056856187293</v>
      </c>
      <c r="T498" s="87">
        <f>Tabela13[[#This Row],[V.LIQ. 25]]-Tabela13[[#This Row],[V.LIQ. 24]]</f>
        <v>106.48000000000002</v>
      </c>
      <c r="U498" s="88">
        <v>0</v>
      </c>
      <c r="V498" s="60">
        <f>Tabela13[[#This Row],[V.DESC. 24]]-Tabela13[[#This Row],[V.DESC. 25]]</f>
        <v>14.52000000000001</v>
      </c>
      <c r="W498" s="20"/>
      <c r="X498" s="50"/>
      <c r="Y498" t="s">
        <v>4530</v>
      </c>
      <c r="Z498" s="49" t="s">
        <v>4909</v>
      </c>
      <c r="AA498" s="51" t="s">
        <v>4910</v>
      </c>
      <c r="AB498" s="49">
        <v>11940591010</v>
      </c>
      <c r="AC498" s="49"/>
      <c r="AD498" s="1"/>
    </row>
    <row r="499" spans="1:30" x14ac:dyDescent="0.25">
      <c r="A499" s="30">
        <v>8463</v>
      </c>
      <c r="B499" t="s">
        <v>4248</v>
      </c>
      <c r="C499" t="s">
        <v>989</v>
      </c>
      <c r="D499" t="s">
        <v>16</v>
      </c>
      <c r="E499" s="30"/>
      <c r="F499" s="32">
        <v>1196</v>
      </c>
      <c r="G499" s="40">
        <v>0</v>
      </c>
      <c r="H499" s="22">
        <v>0</v>
      </c>
      <c r="I499" s="21">
        <v>-20</v>
      </c>
      <c r="J499" s="35">
        <f>Tabela13[[#This Row],[V.BRUTO 24]]*Tabela13[[#This Row],[% DESC.]]%</f>
        <v>-239.20000000000002</v>
      </c>
      <c r="K499" s="24">
        <f>Tabela13[[#This Row],[V.BRUTO 24]]+J499</f>
        <v>956.8</v>
      </c>
      <c r="M499" s="79">
        <v>1317</v>
      </c>
      <c r="N499" s="80">
        <v>0</v>
      </c>
      <c r="O499" s="81">
        <v>0</v>
      </c>
      <c r="P499" s="71">
        <f>Tabela13[[#This Row],[V.BRUTO 25]]*Tabela13[[#This Row],[% DESC.25]]%</f>
        <v>-263.40000000000003</v>
      </c>
      <c r="Q499" s="56">
        <f>Tabela13[[#This Row],[V.BRUTO 25]]+P499</f>
        <v>1053.5999999999999</v>
      </c>
      <c r="R499" s="67">
        <f>Tabela13[[#This Row],[% DESC.]]+Tabela13[[#This Row],[% DIFER.]]</f>
        <v>-20</v>
      </c>
      <c r="S499" s="64">
        <f>(Tabela13[[#This Row],[V.LIQ. 25]]-Tabela13[[#This Row],[V.LIQ. 24]])/Tabela13[[#This Row],[V.LIQ. 24]]</f>
        <v>0.10117056856187287</v>
      </c>
      <c r="T499" s="87">
        <f>Tabela13[[#This Row],[V.LIQ. 25]]-Tabela13[[#This Row],[V.LIQ. 24]]</f>
        <v>96.799999999999955</v>
      </c>
      <c r="U499" s="88">
        <v>0</v>
      </c>
      <c r="V499" s="60">
        <f>Tabela13[[#This Row],[V.DESC. 24]]-Tabela13[[#This Row],[V.DESC. 25]]</f>
        <v>24.200000000000017</v>
      </c>
      <c r="W499" s="20"/>
      <c r="X499" s="50"/>
      <c r="Y499" t="s">
        <v>4529</v>
      </c>
      <c r="Z499" s="49" t="s">
        <v>4897</v>
      </c>
      <c r="AA499" s="51" t="s">
        <v>4898</v>
      </c>
      <c r="AB499" s="49">
        <v>11972181970</v>
      </c>
      <c r="AC499" s="49" t="s">
        <v>4899</v>
      </c>
      <c r="AD499" s="1"/>
    </row>
    <row r="500" spans="1:30" x14ac:dyDescent="0.25">
      <c r="A500" s="30">
        <v>7418</v>
      </c>
      <c r="B500" t="s">
        <v>711</v>
      </c>
      <c r="C500" t="s">
        <v>989</v>
      </c>
      <c r="D500" t="s">
        <v>71</v>
      </c>
      <c r="E500" s="30"/>
      <c r="F500" s="32">
        <v>1196</v>
      </c>
      <c r="G500" s="40">
        <v>0</v>
      </c>
      <c r="H500" s="22">
        <v>-100</v>
      </c>
      <c r="I500" s="21">
        <v>0</v>
      </c>
      <c r="J500" s="35">
        <f>Tabela13[[#This Row],[V.BRUTO 24]]*Tabela13[[#This Row],[% DESC.]]%</f>
        <v>0</v>
      </c>
      <c r="K500" s="24">
        <f>Tabela13[[#This Row],[V.BRUTO 24]]+J500</f>
        <v>1196</v>
      </c>
      <c r="M500" s="79">
        <v>1317</v>
      </c>
      <c r="N500" s="80">
        <v>0</v>
      </c>
      <c r="O500" s="81">
        <v>-100</v>
      </c>
      <c r="P500" s="71">
        <f>Tabela13[[#This Row],[V.BRUTO 25]]*Tabela13[[#This Row],[% DESC.25]]%</f>
        <v>0</v>
      </c>
      <c r="Q500" s="56">
        <f>Tabela13[[#This Row],[V.BRUTO 25]]+P500</f>
        <v>1317</v>
      </c>
      <c r="R500" s="67">
        <f>Tabela13[[#This Row],[% DESC.]]+Tabela13[[#This Row],[% DIFER.]]</f>
        <v>0</v>
      </c>
      <c r="S500" s="64">
        <f>(Tabela13[[#This Row],[V.LIQ. 25]]-Tabela13[[#This Row],[V.LIQ. 24]])/Tabela13[[#This Row],[V.LIQ. 24]]</f>
        <v>0.10117056856187291</v>
      </c>
      <c r="T500" s="87">
        <f>Tabela13[[#This Row],[V.LIQ. 25]]-Tabela13[[#This Row],[V.LIQ. 24]]</f>
        <v>121</v>
      </c>
      <c r="U500" s="88">
        <v>0</v>
      </c>
      <c r="V500" s="60">
        <f>Tabela13[[#This Row],[V.DESC. 24]]-Tabela13[[#This Row],[V.DESC. 25]]</f>
        <v>0</v>
      </c>
      <c r="W500" s="20"/>
      <c r="X500" s="50"/>
      <c r="Y500" t="s">
        <v>4529</v>
      </c>
      <c r="Z500" s="49" t="s">
        <v>712</v>
      </c>
      <c r="AA500" s="51" t="s">
        <v>713</v>
      </c>
      <c r="AB500" s="49">
        <v>11984614186</v>
      </c>
      <c r="AC500" s="49" t="s">
        <v>714</v>
      </c>
      <c r="AD500" s="1"/>
    </row>
    <row r="501" spans="1:30" x14ac:dyDescent="0.25">
      <c r="A501" s="30">
        <v>7170</v>
      </c>
      <c r="B501" t="s">
        <v>750</v>
      </c>
      <c r="C501" t="s">
        <v>1092</v>
      </c>
      <c r="D501" t="s">
        <v>71</v>
      </c>
      <c r="E501" s="30"/>
      <c r="F501" s="32">
        <v>1196</v>
      </c>
      <c r="G501" s="40">
        <v>0</v>
      </c>
      <c r="H501" s="22">
        <v>0</v>
      </c>
      <c r="I501" s="21">
        <v>-10</v>
      </c>
      <c r="J501" s="35">
        <f>Tabela13[[#This Row],[V.BRUTO 24]]*Tabela13[[#This Row],[% DESC.]]%</f>
        <v>-119.60000000000001</v>
      </c>
      <c r="K501" s="24">
        <f>Tabela13[[#This Row],[V.BRUTO 24]]+J501</f>
        <v>1076.4000000000001</v>
      </c>
      <c r="M501" s="79">
        <v>1317</v>
      </c>
      <c r="N501" s="80">
        <v>0</v>
      </c>
      <c r="O501" s="81">
        <v>0</v>
      </c>
      <c r="P501" s="71">
        <f>Tabela13[[#This Row],[V.BRUTO 25]]*Tabela13[[#This Row],[% DESC.25]]%</f>
        <v>-131.70000000000002</v>
      </c>
      <c r="Q501" s="56">
        <f>Tabela13[[#This Row],[V.BRUTO 25]]+P501</f>
        <v>1185.3</v>
      </c>
      <c r="R501" s="67">
        <f>Tabela13[[#This Row],[% DESC.]]+Tabela13[[#This Row],[% DIFER.]]</f>
        <v>-10</v>
      </c>
      <c r="S501" s="64">
        <f>(Tabela13[[#This Row],[V.LIQ. 25]]-Tabela13[[#This Row],[V.LIQ. 24]])/Tabela13[[#This Row],[V.LIQ. 24]]</f>
        <v>0.10117056856187277</v>
      </c>
      <c r="T501" s="87">
        <f>Tabela13[[#This Row],[V.LIQ. 25]]-Tabela13[[#This Row],[V.LIQ. 24]]</f>
        <v>108.89999999999986</v>
      </c>
      <c r="U501" s="88">
        <v>0</v>
      </c>
      <c r="V501" s="60">
        <f>Tabela13[[#This Row],[V.DESC. 24]]-Tabela13[[#This Row],[V.DESC. 25]]</f>
        <v>12.100000000000009</v>
      </c>
      <c r="W501" s="20"/>
      <c r="X501" s="50"/>
      <c r="Y501" t="s">
        <v>4532</v>
      </c>
      <c r="Z501" s="49" t="s">
        <v>4911</v>
      </c>
      <c r="AA501" s="51" t="s">
        <v>4912</v>
      </c>
      <c r="AB501" s="49">
        <v>11987192517</v>
      </c>
      <c r="AC501" s="49" t="s">
        <v>4913</v>
      </c>
      <c r="AD501" s="1"/>
    </row>
    <row r="502" spans="1:30" x14ac:dyDescent="0.25">
      <c r="A502" s="30">
        <v>8402</v>
      </c>
      <c r="B502" t="s">
        <v>4253</v>
      </c>
      <c r="C502" t="s">
        <v>1092</v>
      </c>
      <c r="D502" t="s">
        <v>16</v>
      </c>
      <c r="E502" s="30"/>
      <c r="F502" s="32">
        <v>1196</v>
      </c>
      <c r="G502" s="40">
        <v>-100</v>
      </c>
      <c r="H502" s="22">
        <v>0</v>
      </c>
      <c r="I502" s="21">
        <v>0</v>
      </c>
      <c r="J502" s="35">
        <f>Tabela13[[#This Row],[V.BRUTO 24]]*Tabela13[[#This Row],[% DESC.]]%</f>
        <v>0</v>
      </c>
      <c r="K502" s="24">
        <f>Tabela13[[#This Row],[V.BRUTO 24]]+J502</f>
        <v>1196</v>
      </c>
      <c r="M502" s="79">
        <v>1317</v>
      </c>
      <c r="N502" s="80">
        <v>-100</v>
      </c>
      <c r="O502" s="81">
        <v>0</v>
      </c>
      <c r="P502" s="71">
        <f>Tabela13[[#This Row],[V.BRUTO 25]]*Tabela13[[#This Row],[% DESC.25]]%</f>
        <v>0</v>
      </c>
      <c r="Q502" s="56">
        <f>Tabela13[[#This Row],[V.BRUTO 25]]+P502</f>
        <v>1317</v>
      </c>
      <c r="R502" s="67">
        <f>Tabela13[[#This Row],[% DESC.]]+Tabela13[[#This Row],[% DIFER.]]</f>
        <v>0</v>
      </c>
      <c r="S502" s="64">
        <f>(Tabela13[[#This Row],[V.LIQ. 25]]-Tabela13[[#This Row],[V.LIQ. 24]])/Tabela13[[#This Row],[V.LIQ. 24]]</f>
        <v>0.10117056856187291</v>
      </c>
      <c r="T502" s="87">
        <f>Tabela13[[#This Row],[V.LIQ. 25]]-Tabela13[[#This Row],[V.LIQ. 24]]</f>
        <v>121</v>
      </c>
      <c r="U502" s="88">
        <v>0</v>
      </c>
      <c r="V502" s="60">
        <f>Tabela13[[#This Row],[V.DESC. 24]]-Tabela13[[#This Row],[V.DESC. 25]]</f>
        <v>0</v>
      </c>
      <c r="W502" s="20"/>
      <c r="X502" s="50"/>
      <c r="Y502" t="s">
        <v>4530</v>
      </c>
      <c r="Z502" s="49" t="s">
        <v>4914</v>
      </c>
      <c r="AA502" s="51" t="s">
        <v>4915</v>
      </c>
      <c r="AB502" s="49">
        <v>11981268749</v>
      </c>
      <c r="AC502" s="49" t="s">
        <v>4916</v>
      </c>
      <c r="AD502" s="1"/>
    </row>
    <row r="503" spans="1:30" x14ac:dyDescent="0.25">
      <c r="A503" s="30">
        <v>7302</v>
      </c>
      <c r="B503" t="s">
        <v>752</v>
      </c>
      <c r="C503" t="s">
        <v>1092</v>
      </c>
      <c r="D503" t="s">
        <v>71</v>
      </c>
      <c r="E503" s="30">
        <v>20</v>
      </c>
      <c r="F503" s="32">
        <v>1196</v>
      </c>
      <c r="G503" s="40">
        <v>0</v>
      </c>
      <c r="H503" s="22">
        <v>0</v>
      </c>
      <c r="I503" s="21">
        <v>-10</v>
      </c>
      <c r="J503" s="35">
        <f>Tabela13[[#This Row],[V.BRUTO 24]]*Tabela13[[#This Row],[% DESC.]]%</f>
        <v>-119.60000000000001</v>
      </c>
      <c r="K503" s="24">
        <f>Tabela13[[#This Row],[V.BRUTO 24]]+J503</f>
        <v>1076.4000000000001</v>
      </c>
      <c r="M503" s="79">
        <v>1317</v>
      </c>
      <c r="N503" s="80">
        <v>0</v>
      </c>
      <c r="O503" s="81">
        <v>0</v>
      </c>
      <c r="P503" s="71">
        <f>Tabela13[[#This Row],[V.BRUTO 25]]*Tabela13[[#This Row],[% DESC.25]]%</f>
        <v>-131.70000000000002</v>
      </c>
      <c r="Q503" s="56">
        <f>Tabela13[[#This Row],[V.BRUTO 25]]+P503</f>
        <v>1185.3</v>
      </c>
      <c r="R503" s="67">
        <f>Tabela13[[#This Row],[% DESC.]]+Tabela13[[#This Row],[% DIFER.]]</f>
        <v>-10</v>
      </c>
      <c r="S503" s="64">
        <f>(Tabela13[[#This Row],[V.LIQ. 25]]-Tabela13[[#This Row],[V.LIQ. 24]])/Tabela13[[#This Row],[V.LIQ. 24]]</f>
        <v>0.10117056856187277</v>
      </c>
      <c r="T503" s="87">
        <f>Tabela13[[#This Row],[V.LIQ. 25]]-Tabela13[[#This Row],[V.LIQ. 24]]</f>
        <v>108.89999999999986</v>
      </c>
      <c r="U503" s="88">
        <v>0</v>
      </c>
      <c r="V503" s="60">
        <f>Tabela13[[#This Row],[V.DESC. 24]]-Tabela13[[#This Row],[V.DESC. 25]]</f>
        <v>12.100000000000009</v>
      </c>
      <c r="W503" s="20"/>
      <c r="X503" s="50"/>
      <c r="Y503" t="s">
        <v>4531</v>
      </c>
      <c r="Z503" s="49" t="s">
        <v>298</v>
      </c>
      <c r="AA503" s="51" t="s">
        <v>299</v>
      </c>
      <c r="AB503" s="49">
        <v>11986800901</v>
      </c>
      <c r="AC503" s="49" t="s">
        <v>300</v>
      </c>
      <c r="AD503" s="1"/>
    </row>
    <row r="504" spans="1:30" x14ac:dyDescent="0.25">
      <c r="A504" s="30">
        <v>7643</v>
      </c>
      <c r="B504" t="s">
        <v>754</v>
      </c>
      <c r="C504" t="s">
        <v>1092</v>
      </c>
      <c r="D504" t="s">
        <v>71</v>
      </c>
      <c r="E504" s="30"/>
      <c r="F504" s="32">
        <v>1196</v>
      </c>
      <c r="G504" s="40">
        <v>-100</v>
      </c>
      <c r="H504" s="22">
        <v>0</v>
      </c>
      <c r="I504" s="21">
        <v>0</v>
      </c>
      <c r="J504" s="35">
        <f>Tabela13[[#This Row],[V.BRUTO 24]]*Tabela13[[#This Row],[% DESC.]]%</f>
        <v>0</v>
      </c>
      <c r="K504" s="24">
        <f>Tabela13[[#This Row],[V.BRUTO 24]]+J504</f>
        <v>1196</v>
      </c>
      <c r="M504" s="79">
        <v>1317</v>
      </c>
      <c r="N504" s="80">
        <v>-100</v>
      </c>
      <c r="O504" s="81">
        <v>0</v>
      </c>
      <c r="P504" s="71">
        <f>Tabela13[[#This Row],[V.BRUTO 25]]*Tabela13[[#This Row],[% DESC.25]]%</f>
        <v>0</v>
      </c>
      <c r="Q504" s="56">
        <f>Tabela13[[#This Row],[V.BRUTO 25]]+P504</f>
        <v>1317</v>
      </c>
      <c r="R504" s="67">
        <f>Tabela13[[#This Row],[% DESC.]]+Tabela13[[#This Row],[% DIFER.]]</f>
        <v>0</v>
      </c>
      <c r="S504" s="64">
        <f>(Tabela13[[#This Row],[V.LIQ. 25]]-Tabela13[[#This Row],[V.LIQ. 24]])/Tabela13[[#This Row],[V.LIQ. 24]]</f>
        <v>0.10117056856187291</v>
      </c>
      <c r="T504" s="87">
        <f>Tabela13[[#This Row],[V.LIQ. 25]]-Tabela13[[#This Row],[V.LIQ. 24]]</f>
        <v>121</v>
      </c>
      <c r="U504" s="88">
        <v>0</v>
      </c>
      <c r="V504" s="60">
        <f>Tabela13[[#This Row],[V.DESC. 24]]-Tabela13[[#This Row],[V.DESC. 25]]</f>
        <v>0</v>
      </c>
      <c r="W504" s="20"/>
      <c r="X504" s="50"/>
      <c r="Y504" t="s">
        <v>4532</v>
      </c>
      <c r="Z504" s="49" t="s">
        <v>755</v>
      </c>
      <c r="AA504" s="51" t="s">
        <v>756</v>
      </c>
      <c r="AB504" s="49">
        <v>11982849221</v>
      </c>
      <c r="AC504" s="49" t="s">
        <v>757</v>
      </c>
      <c r="AD504" s="1"/>
    </row>
    <row r="505" spans="1:30" x14ac:dyDescent="0.25">
      <c r="A505" s="30">
        <v>8089</v>
      </c>
      <c r="B505" t="s">
        <v>766</v>
      </c>
      <c r="C505" t="s">
        <v>1092</v>
      </c>
      <c r="D505" t="s">
        <v>71</v>
      </c>
      <c r="E505" s="30"/>
      <c r="F505" s="32">
        <v>1196</v>
      </c>
      <c r="G505" s="40">
        <v>0</v>
      </c>
      <c r="H505" s="22">
        <v>0</v>
      </c>
      <c r="I505" s="21">
        <v>-8</v>
      </c>
      <c r="J505" s="35">
        <f>Tabela13[[#This Row],[V.BRUTO 24]]*Tabela13[[#This Row],[% DESC.]]%</f>
        <v>-95.68</v>
      </c>
      <c r="K505" s="24">
        <f>Tabela13[[#This Row],[V.BRUTO 24]]+J505</f>
        <v>1100.32</v>
      </c>
      <c r="M505" s="79">
        <v>1317</v>
      </c>
      <c r="N505" s="80">
        <v>0</v>
      </c>
      <c r="O505" s="81">
        <v>0</v>
      </c>
      <c r="P505" s="71">
        <f>Tabela13[[#This Row],[V.BRUTO 25]]*Tabela13[[#This Row],[% DESC.25]]%</f>
        <v>-105.36</v>
      </c>
      <c r="Q505" s="56">
        <f>Tabela13[[#This Row],[V.BRUTO 25]]+P505</f>
        <v>1211.6400000000001</v>
      </c>
      <c r="R505" s="67">
        <f>Tabela13[[#This Row],[% DESC.]]+Tabela13[[#This Row],[% DIFER.]]</f>
        <v>-8</v>
      </c>
      <c r="S505" s="64">
        <f>(Tabela13[[#This Row],[V.LIQ. 25]]-Tabela13[[#This Row],[V.LIQ. 24]])/Tabela13[[#This Row],[V.LIQ. 24]]</f>
        <v>0.10117056856187306</v>
      </c>
      <c r="T505" s="87">
        <f>Tabela13[[#This Row],[V.LIQ. 25]]-Tabela13[[#This Row],[V.LIQ. 24]]</f>
        <v>111.32000000000016</v>
      </c>
      <c r="U505" s="88">
        <v>0</v>
      </c>
      <c r="V505" s="60">
        <f>Tabela13[[#This Row],[V.DESC. 24]]-Tabela13[[#This Row],[V.DESC. 25]]</f>
        <v>9.6799999999999926</v>
      </c>
      <c r="W505" s="20"/>
      <c r="X505" s="50"/>
      <c r="Y505" t="s">
        <v>4532</v>
      </c>
      <c r="Z505" s="49" t="s">
        <v>767</v>
      </c>
      <c r="AA505" s="51" t="s">
        <v>768</v>
      </c>
      <c r="AB505" s="49">
        <v>11999998320</v>
      </c>
      <c r="AC505" s="49" t="s">
        <v>769</v>
      </c>
      <c r="AD505" s="1"/>
    </row>
    <row r="506" spans="1:30" x14ac:dyDescent="0.25">
      <c r="A506" s="30">
        <v>7251</v>
      </c>
      <c r="B506" t="s">
        <v>770</v>
      </c>
      <c r="C506" t="s">
        <v>1092</v>
      </c>
      <c r="D506" t="s">
        <v>71</v>
      </c>
      <c r="E506" s="30"/>
      <c r="F506" s="32">
        <v>1196</v>
      </c>
      <c r="G506" s="40">
        <v>0</v>
      </c>
      <c r="H506" s="22">
        <v>0</v>
      </c>
      <c r="I506" s="21">
        <v>-16</v>
      </c>
      <c r="J506" s="35">
        <f>Tabela13[[#This Row],[V.BRUTO 24]]*Tabela13[[#This Row],[% DESC.]]%</f>
        <v>-191.36</v>
      </c>
      <c r="K506" s="24">
        <f>Tabela13[[#This Row],[V.BRUTO 24]]+J506</f>
        <v>1004.64</v>
      </c>
      <c r="M506" s="79">
        <v>1317</v>
      </c>
      <c r="N506" s="80">
        <v>0</v>
      </c>
      <c r="O506" s="81">
        <v>0</v>
      </c>
      <c r="P506" s="71">
        <f>Tabela13[[#This Row],[V.BRUTO 25]]*Tabela13[[#This Row],[% DESC.25]]%</f>
        <v>-210.72</v>
      </c>
      <c r="Q506" s="56">
        <f>Tabela13[[#This Row],[V.BRUTO 25]]+P506</f>
        <v>1106.28</v>
      </c>
      <c r="R506" s="67">
        <f>Tabela13[[#This Row],[% DESC.]]+Tabela13[[#This Row],[% DIFER.]]</f>
        <v>-16</v>
      </c>
      <c r="S506" s="64">
        <f>(Tabela13[[#This Row],[V.LIQ. 25]]-Tabela13[[#This Row],[V.LIQ. 24]])/Tabela13[[#This Row],[V.LIQ. 24]]</f>
        <v>0.1011705685618729</v>
      </c>
      <c r="T506" s="87">
        <f>Tabela13[[#This Row],[V.LIQ. 25]]-Tabela13[[#This Row],[V.LIQ. 24]]</f>
        <v>101.63999999999999</v>
      </c>
      <c r="U506" s="88">
        <v>0</v>
      </c>
      <c r="V506" s="60">
        <f>Tabela13[[#This Row],[V.DESC. 24]]-Tabela13[[#This Row],[V.DESC. 25]]</f>
        <v>19.359999999999985</v>
      </c>
      <c r="W506" s="20"/>
      <c r="X506" s="50"/>
      <c r="Y506" t="s">
        <v>4532</v>
      </c>
      <c r="Z506" s="49" t="s">
        <v>110</v>
      </c>
      <c r="AA506" s="51" t="s">
        <v>111</v>
      </c>
      <c r="AB506" s="49">
        <v>11968990099</v>
      </c>
      <c r="AC506" s="49" t="s">
        <v>112</v>
      </c>
      <c r="AD506" s="1"/>
    </row>
    <row r="507" spans="1:30" x14ac:dyDescent="0.25">
      <c r="A507" s="30">
        <v>8022</v>
      </c>
      <c r="B507" t="s">
        <v>771</v>
      </c>
      <c r="C507" t="s">
        <v>1092</v>
      </c>
      <c r="D507" t="s">
        <v>71</v>
      </c>
      <c r="E507" s="30"/>
      <c r="F507" s="32">
        <v>1196</v>
      </c>
      <c r="G507" s="40">
        <v>0</v>
      </c>
      <c r="H507" s="22">
        <v>0</v>
      </c>
      <c r="I507" s="21">
        <v>-10</v>
      </c>
      <c r="J507" s="35">
        <f>Tabela13[[#This Row],[V.BRUTO 24]]*Tabela13[[#This Row],[% DESC.]]%</f>
        <v>-119.60000000000001</v>
      </c>
      <c r="K507" s="24">
        <f>Tabela13[[#This Row],[V.BRUTO 24]]+J507</f>
        <v>1076.4000000000001</v>
      </c>
      <c r="M507" s="79">
        <v>1317</v>
      </c>
      <c r="N507" s="80">
        <v>0</v>
      </c>
      <c r="O507" s="81">
        <v>0</v>
      </c>
      <c r="P507" s="71">
        <f>Tabela13[[#This Row],[V.BRUTO 25]]*Tabela13[[#This Row],[% DESC.25]]%</f>
        <v>-131.70000000000002</v>
      </c>
      <c r="Q507" s="56">
        <f>Tabela13[[#This Row],[V.BRUTO 25]]+P507</f>
        <v>1185.3</v>
      </c>
      <c r="R507" s="67">
        <f>Tabela13[[#This Row],[% DESC.]]+Tabela13[[#This Row],[% DIFER.]]</f>
        <v>-10</v>
      </c>
      <c r="S507" s="64">
        <f>(Tabela13[[#This Row],[V.LIQ. 25]]-Tabela13[[#This Row],[V.LIQ. 24]])/Tabela13[[#This Row],[V.LIQ. 24]]</f>
        <v>0.10117056856187277</v>
      </c>
      <c r="T507" s="87">
        <f>Tabela13[[#This Row],[V.LIQ. 25]]-Tabela13[[#This Row],[V.LIQ. 24]]</f>
        <v>108.89999999999986</v>
      </c>
      <c r="U507" s="88">
        <v>0</v>
      </c>
      <c r="V507" s="60">
        <f>Tabela13[[#This Row],[V.DESC. 24]]-Tabela13[[#This Row],[V.DESC. 25]]</f>
        <v>12.100000000000009</v>
      </c>
      <c r="W507" s="20"/>
      <c r="X507" s="50"/>
      <c r="Y507" t="s">
        <v>4531</v>
      </c>
      <c r="Z507" s="49" t="s">
        <v>772</v>
      </c>
      <c r="AA507" s="51" t="s">
        <v>773</v>
      </c>
      <c r="AB507" s="49">
        <v>11985007708</v>
      </c>
      <c r="AC507" s="49" t="s">
        <v>774</v>
      </c>
      <c r="AD507" s="1"/>
    </row>
    <row r="508" spans="1:30" x14ac:dyDescent="0.25">
      <c r="A508" s="30">
        <v>7401</v>
      </c>
      <c r="B508" t="s">
        <v>775</v>
      </c>
      <c r="C508" t="s">
        <v>1092</v>
      </c>
      <c r="D508" t="s">
        <v>71</v>
      </c>
      <c r="E508" s="30"/>
      <c r="F508" s="32">
        <v>1196</v>
      </c>
      <c r="G508" s="40">
        <v>0</v>
      </c>
      <c r="H508" s="22">
        <v>0</v>
      </c>
      <c r="I508" s="21">
        <v>-5</v>
      </c>
      <c r="J508" s="35">
        <f>Tabela13[[#This Row],[V.BRUTO 24]]*Tabela13[[#This Row],[% DESC.]]%</f>
        <v>-59.800000000000004</v>
      </c>
      <c r="K508" s="24">
        <f>Tabela13[[#This Row],[V.BRUTO 24]]+J508</f>
        <v>1136.2</v>
      </c>
      <c r="M508" s="79">
        <v>1317</v>
      </c>
      <c r="N508" s="80">
        <v>0</v>
      </c>
      <c r="O508" s="81">
        <v>0</v>
      </c>
      <c r="P508" s="71">
        <f>Tabela13[[#This Row],[V.BRUTO 25]]*Tabela13[[#This Row],[% DESC.25]]%</f>
        <v>-65.850000000000009</v>
      </c>
      <c r="Q508" s="56">
        <f>Tabela13[[#This Row],[V.BRUTO 25]]+P508</f>
        <v>1251.1500000000001</v>
      </c>
      <c r="R508" s="67">
        <f>Tabela13[[#This Row],[% DESC.]]+Tabela13[[#This Row],[% DIFER.]]</f>
        <v>-5</v>
      </c>
      <c r="S508" s="64">
        <f>(Tabela13[[#This Row],[V.LIQ. 25]]-Tabela13[[#This Row],[V.LIQ. 24]])/Tabela13[[#This Row],[V.LIQ. 24]]</f>
        <v>0.10117056856187294</v>
      </c>
      <c r="T508" s="87">
        <f>Tabela13[[#This Row],[V.LIQ. 25]]-Tabela13[[#This Row],[V.LIQ. 24]]</f>
        <v>114.95000000000005</v>
      </c>
      <c r="U508" s="88">
        <v>0</v>
      </c>
      <c r="V508" s="60">
        <f>Tabela13[[#This Row],[V.DESC. 24]]-Tabela13[[#This Row],[V.DESC. 25]]</f>
        <v>6.0500000000000043</v>
      </c>
      <c r="W508" s="20"/>
      <c r="X508" s="50"/>
      <c r="Y508" t="s">
        <v>4528</v>
      </c>
      <c r="Z508" s="49" t="s">
        <v>776</v>
      </c>
      <c r="AA508" s="51" t="s">
        <v>777</v>
      </c>
      <c r="AB508" s="49">
        <v>11995628825</v>
      </c>
      <c r="AC508" s="49" t="s">
        <v>4917</v>
      </c>
      <c r="AD508" s="1"/>
    </row>
    <row r="509" spans="1:30" x14ac:dyDescent="0.25">
      <c r="A509" s="30">
        <v>7568</v>
      </c>
      <c r="B509" t="s">
        <v>778</v>
      </c>
      <c r="C509" t="s">
        <v>1092</v>
      </c>
      <c r="D509" t="s">
        <v>71</v>
      </c>
      <c r="E509" s="30"/>
      <c r="F509" s="32">
        <v>1196</v>
      </c>
      <c r="G509" s="40">
        <v>0</v>
      </c>
      <c r="H509" s="22">
        <v>0</v>
      </c>
      <c r="I509" s="21">
        <v>-15</v>
      </c>
      <c r="J509" s="35">
        <f>Tabela13[[#This Row],[V.BRUTO 24]]*Tabela13[[#This Row],[% DESC.]]%</f>
        <v>-179.4</v>
      </c>
      <c r="K509" s="24">
        <f>Tabela13[[#This Row],[V.BRUTO 24]]+J509</f>
        <v>1016.6</v>
      </c>
      <c r="L509" s="18"/>
      <c r="M509" s="79">
        <v>1317</v>
      </c>
      <c r="N509" s="80">
        <v>0</v>
      </c>
      <c r="O509" s="81">
        <v>0</v>
      </c>
      <c r="P509" s="71">
        <f>Tabela13[[#This Row],[V.BRUTO 25]]*Tabela13[[#This Row],[% DESC.25]]%</f>
        <v>-197.54999999999998</v>
      </c>
      <c r="Q509" s="72">
        <f>Tabela13[[#This Row],[V.BRUTO 25]]+P509</f>
        <v>1119.45</v>
      </c>
      <c r="R509" s="67">
        <f>Tabela13[[#This Row],[% DESC.]]+Tabela13[[#This Row],[% DIFER.]]</f>
        <v>-15</v>
      </c>
      <c r="S509" s="64">
        <f>(Tabela13[[#This Row],[V.LIQ. 25]]-Tabela13[[#This Row],[V.LIQ. 24]])/Tabela13[[#This Row],[V.LIQ. 24]]</f>
        <v>0.10117056856187293</v>
      </c>
      <c r="T509" s="87">
        <f>Tabela13[[#This Row],[V.LIQ. 25]]-Tabela13[[#This Row],[V.LIQ. 24]]</f>
        <v>102.85000000000002</v>
      </c>
      <c r="U509" s="88">
        <v>0</v>
      </c>
      <c r="V509" s="60">
        <f>Tabela13[[#This Row],[V.DESC. 24]]-Tabela13[[#This Row],[V.DESC. 25]]</f>
        <v>18.149999999999977</v>
      </c>
      <c r="W509" s="20"/>
      <c r="X509" s="50"/>
      <c r="Y509" t="s">
        <v>4530</v>
      </c>
      <c r="Z509" s="49" t="s">
        <v>779</v>
      </c>
      <c r="AA509" s="51" t="s">
        <v>780</v>
      </c>
      <c r="AB509" s="49">
        <v>11996612815</v>
      </c>
      <c r="AC509" s="49" t="s">
        <v>781</v>
      </c>
      <c r="AD509" s="1"/>
    </row>
    <row r="510" spans="1:30" x14ac:dyDescent="0.25">
      <c r="A510" s="30">
        <v>7551</v>
      </c>
      <c r="B510" t="s">
        <v>782</v>
      </c>
      <c r="C510" t="s">
        <v>1092</v>
      </c>
      <c r="D510" t="s">
        <v>71</v>
      </c>
      <c r="E510" s="30"/>
      <c r="F510" s="32">
        <v>1196</v>
      </c>
      <c r="G510" s="40">
        <v>0</v>
      </c>
      <c r="H510" s="22">
        <v>0</v>
      </c>
      <c r="I510" s="21">
        <v>-15</v>
      </c>
      <c r="J510" s="35">
        <f>Tabela13[[#This Row],[V.BRUTO 24]]*Tabela13[[#This Row],[% DESC.]]%</f>
        <v>-179.4</v>
      </c>
      <c r="K510" s="24">
        <f>Tabela13[[#This Row],[V.BRUTO 24]]+J510</f>
        <v>1016.6</v>
      </c>
      <c r="L510" s="18"/>
      <c r="M510" s="79">
        <v>1317</v>
      </c>
      <c r="N510" s="80">
        <v>0</v>
      </c>
      <c r="O510" s="81">
        <v>0</v>
      </c>
      <c r="P510" s="71">
        <f>Tabela13[[#This Row],[V.BRUTO 25]]*Tabela13[[#This Row],[% DESC.25]]%</f>
        <v>-197.54999999999998</v>
      </c>
      <c r="Q510" s="72">
        <f>Tabela13[[#This Row],[V.BRUTO 25]]+P510</f>
        <v>1119.45</v>
      </c>
      <c r="R510" s="67">
        <f>Tabela13[[#This Row],[% DESC.]]+Tabela13[[#This Row],[% DIFER.]]</f>
        <v>-15</v>
      </c>
      <c r="S510" s="64">
        <f>(Tabela13[[#This Row],[V.LIQ. 25]]-Tabela13[[#This Row],[V.LIQ. 24]])/Tabela13[[#This Row],[V.LIQ. 24]]</f>
        <v>0.10117056856187293</v>
      </c>
      <c r="T510" s="87">
        <f>Tabela13[[#This Row],[V.LIQ. 25]]-Tabela13[[#This Row],[V.LIQ. 24]]</f>
        <v>102.85000000000002</v>
      </c>
      <c r="U510" s="88">
        <v>0</v>
      </c>
      <c r="V510" s="60">
        <f>Tabela13[[#This Row],[V.DESC. 24]]-Tabela13[[#This Row],[V.DESC. 25]]</f>
        <v>18.149999999999977</v>
      </c>
      <c r="W510" s="20"/>
      <c r="X510" s="50"/>
      <c r="Y510" t="s">
        <v>4532</v>
      </c>
      <c r="Z510" s="49" t="s">
        <v>783</v>
      </c>
      <c r="AA510" s="51" t="s">
        <v>784</v>
      </c>
      <c r="AB510" s="49">
        <v>11998452703</v>
      </c>
      <c r="AC510" s="49" t="s">
        <v>785</v>
      </c>
      <c r="AD510" s="1"/>
    </row>
    <row r="511" spans="1:30" x14ac:dyDescent="0.25">
      <c r="A511" s="30">
        <v>7433</v>
      </c>
      <c r="B511" t="s">
        <v>786</v>
      </c>
      <c r="C511" t="s">
        <v>1092</v>
      </c>
      <c r="D511" t="s">
        <v>71</v>
      </c>
      <c r="E511" s="30">
        <v>20</v>
      </c>
      <c r="F511" s="32">
        <v>1196</v>
      </c>
      <c r="G511" s="40">
        <v>0</v>
      </c>
      <c r="H511" s="22">
        <v>0</v>
      </c>
      <c r="I511" s="21">
        <v>-10</v>
      </c>
      <c r="J511" s="35">
        <f>Tabela13[[#This Row],[V.BRUTO 24]]*Tabela13[[#This Row],[% DESC.]]%</f>
        <v>-119.60000000000001</v>
      </c>
      <c r="K511" s="24">
        <f>Tabela13[[#This Row],[V.BRUTO 24]]+J511</f>
        <v>1076.4000000000001</v>
      </c>
      <c r="M511" s="79">
        <v>1317</v>
      </c>
      <c r="N511" s="80">
        <v>0</v>
      </c>
      <c r="O511" s="81">
        <v>0</v>
      </c>
      <c r="P511" s="71">
        <f>Tabela13[[#This Row],[V.BRUTO 25]]*Tabela13[[#This Row],[% DESC.25]]%</f>
        <v>-131.70000000000002</v>
      </c>
      <c r="Q511" s="56">
        <f>Tabela13[[#This Row],[V.BRUTO 25]]+P511</f>
        <v>1185.3</v>
      </c>
      <c r="R511" s="67">
        <f>Tabela13[[#This Row],[% DESC.]]+Tabela13[[#This Row],[% DIFER.]]</f>
        <v>-10</v>
      </c>
      <c r="S511" s="64">
        <f>(Tabela13[[#This Row],[V.LIQ. 25]]-Tabela13[[#This Row],[V.LIQ. 24]])/Tabela13[[#This Row],[V.LIQ. 24]]</f>
        <v>0.10117056856187277</v>
      </c>
      <c r="T511" s="87">
        <f>Tabela13[[#This Row],[V.LIQ. 25]]-Tabela13[[#This Row],[V.LIQ. 24]]</f>
        <v>108.89999999999986</v>
      </c>
      <c r="U511" s="88">
        <v>0</v>
      </c>
      <c r="V511" s="60">
        <f>Tabela13[[#This Row],[V.DESC. 24]]-Tabela13[[#This Row],[V.DESC. 25]]</f>
        <v>12.100000000000009</v>
      </c>
      <c r="W511" s="20"/>
      <c r="X511" s="50"/>
      <c r="Y511" t="s">
        <v>4532</v>
      </c>
      <c r="Z511" s="49" t="s">
        <v>252</v>
      </c>
      <c r="AA511" s="51" t="s">
        <v>253</v>
      </c>
      <c r="AB511" s="49">
        <v>11985818281</v>
      </c>
      <c r="AC511" s="49" t="s">
        <v>254</v>
      </c>
      <c r="AD511" s="1"/>
    </row>
    <row r="512" spans="1:30" x14ac:dyDescent="0.25">
      <c r="A512" s="30">
        <v>7622</v>
      </c>
      <c r="B512" t="s">
        <v>787</v>
      </c>
      <c r="C512" t="s">
        <v>1092</v>
      </c>
      <c r="D512" t="s">
        <v>71</v>
      </c>
      <c r="E512" s="30"/>
      <c r="F512" s="32">
        <v>1196</v>
      </c>
      <c r="G512" s="40">
        <v>-50</v>
      </c>
      <c r="H512" s="22">
        <v>0</v>
      </c>
      <c r="I512" s="21">
        <v>0</v>
      </c>
      <c r="J512" s="35">
        <f>Tabela13[[#This Row],[V.BRUTO 24]]*Tabela13[[#This Row],[% DESC.]]%</f>
        <v>0</v>
      </c>
      <c r="K512" s="24">
        <f>Tabela13[[#This Row],[V.BRUTO 24]]+J512</f>
        <v>1196</v>
      </c>
      <c r="M512" s="79">
        <v>1317</v>
      </c>
      <c r="N512" s="80">
        <v>-50</v>
      </c>
      <c r="O512" s="81">
        <v>0</v>
      </c>
      <c r="P512" s="71">
        <f>Tabela13[[#This Row],[V.BRUTO 25]]*Tabela13[[#This Row],[% DESC.25]]%</f>
        <v>0</v>
      </c>
      <c r="Q512" s="56">
        <f>Tabela13[[#This Row],[V.BRUTO 25]]+P512</f>
        <v>1317</v>
      </c>
      <c r="R512" s="67">
        <f>Tabela13[[#This Row],[% DESC.]]+Tabela13[[#This Row],[% DIFER.]]</f>
        <v>0</v>
      </c>
      <c r="S512" s="64">
        <f>(Tabela13[[#This Row],[V.LIQ. 25]]-Tabela13[[#This Row],[V.LIQ. 24]])/Tabela13[[#This Row],[V.LIQ. 24]]</f>
        <v>0.10117056856187291</v>
      </c>
      <c r="T512" s="87">
        <f>Tabela13[[#This Row],[V.LIQ. 25]]-Tabela13[[#This Row],[V.LIQ. 24]]</f>
        <v>121</v>
      </c>
      <c r="U512" s="88">
        <v>0</v>
      </c>
      <c r="V512" s="60">
        <f>Tabela13[[#This Row],[V.DESC. 24]]-Tabela13[[#This Row],[V.DESC. 25]]</f>
        <v>0</v>
      </c>
      <c r="W512" s="20"/>
      <c r="X512" s="50"/>
      <c r="Y512" t="s">
        <v>4532</v>
      </c>
      <c r="Z512" s="49" t="s">
        <v>788</v>
      </c>
      <c r="AA512" s="51" t="s">
        <v>789</v>
      </c>
      <c r="AB512" s="49">
        <v>11974867511</v>
      </c>
      <c r="AC512" s="49" t="s">
        <v>790</v>
      </c>
      <c r="AD512" s="1"/>
    </row>
    <row r="513" spans="1:30" x14ac:dyDescent="0.25">
      <c r="A513" s="30">
        <v>7606</v>
      </c>
      <c r="B513" t="s">
        <v>791</v>
      </c>
      <c r="C513" t="s">
        <v>1092</v>
      </c>
      <c r="D513" t="s">
        <v>71</v>
      </c>
      <c r="E513" s="30"/>
      <c r="F513" s="32">
        <v>1196</v>
      </c>
      <c r="G513" s="40">
        <v>-50</v>
      </c>
      <c r="H513" s="22">
        <v>0</v>
      </c>
      <c r="I513" s="21">
        <v>0</v>
      </c>
      <c r="J513" s="35">
        <f>Tabela13[[#This Row],[V.BRUTO 24]]*Tabela13[[#This Row],[% DESC.]]%</f>
        <v>0</v>
      </c>
      <c r="K513" s="24">
        <f>Tabela13[[#This Row],[V.BRUTO 24]]+J513</f>
        <v>1196</v>
      </c>
      <c r="M513" s="79">
        <v>1317</v>
      </c>
      <c r="N513" s="80">
        <v>-50</v>
      </c>
      <c r="O513" s="81">
        <v>0</v>
      </c>
      <c r="P513" s="71">
        <f>Tabela13[[#This Row],[V.BRUTO 25]]*Tabela13[[#This Row],[% DESC.25]]%</f>
        <v>0</v>
      </c>
      <c r="Q513" s="56">
        <f>Tabela13[[#This Row],[V.BRUTO 25]]+P513</f>
        <v>1317</v>
      </c>
      <c r="R513" s="67">
        <f>Tabela13[[#This Row],[% DESC.]]+Tabela13[[#This Row],[% DIFER.]]</f>
        <v>0</v>
      </c>
      <c r="S513" s="64">
        <f>(Tabela13[[#This Row],[V.LIQ. 25]]-Tabela13[[#This Row],[V.LIQ. 24]])/Tabela13[[#This Row],[V.LIQ. 24]]</f>
        <v>0.10117056856187291</v>
      </c>
      <c r="T513" s="87">
        <f>Tabela13[[#This Row],[V.LIQ. 25]]-Tabela13[[#This Row],[V.LIQ. 24]]</f>
        <v>121</v>
      </c>
      <c r="U513" s="88">
        <v>0</v>
      </c>
      <c r="V513" s="60">
        <f>Tabela13[[#This Row],[V.DESC. 24]]-Tabela13[[#This Row],[V.DESC. 25]]</f>
        <v>0</v>
      </c>
      <c r="W513" s="20"/>
      <c r="X513" s="50"/>
      <c r="Y513" t="s">
        <v>4532</v>
      </c>
      <c r="Z513" s="49" t="s">
        <v>4918</v>
      </c>
      <c r="AA513" s="51" t="s">
        <v>4919</v>
      </c>
      <c r="AB513" s="49">
        <v>11948148021</v>
      </c>
      <c r="AC513" s="49" t="s">
        <v>4920</v>
      </c>
      <c r="AD513" s="1"/>
    </row>
    <row r="514" spans="1:30" x14ac:dyDescent="0.25">
      <c r="A514" s="30">
        <v>7553</v>
      </c>
      <c r="B514" t="s">
        <v>792</v>
      </c>
      <c r="C514" t="s">
        <v>1092</v>
      </c>
      <c r="D514" t="s">
        <v>71</v>
      </c>
      <c r="E514" s="30"/>
      <c r="F514" s="32">
        <v>1196</v>
      </c>
      <c r="G514" s="40">
        <v>0</v>
      </c>
      <c r="H514" s="22">
        <v>0</v>
      </c>
      <c r="I514" s="21">
        <v>-8</v>
      </c>
      <c r="J514" s="35">
        <f>Tabela13[[#This Row],[V.BRUTO 24]]*Tabela13[[#This Row],[% DESC.]]%</f>
        <v>-95.68</v>
      </c>
      <c r="K514" s="24">
        <f>Tabela13[[#This Row],[V.BRUTO 24]]+J514</f>
        <v>1100.32</v>
      </c>
      <c r="M514" s="79">
        <v>1317</v>
      </c>
      <c r="N514" s="80">
        <v>0</v>
      </c>
      <c r="O514" s="81">
        <v>0</v>
      </c>
      <c r="P514" s="71">
        <f>Tabela13[[#This Row],[V.BRUTO 25]]*Tabela13[[#This Row],[% DESC.25]]%</f>
        <v>-105.36</v>
      </c>
      <c r="Q514" s="56">
        <f>Tabela13[[#This Row],[V.BRUTO 25]]+P514</f>
        <v>1211.6400000000001</v>
      </c>
      <c r="R514" s="67">
        <f>Tabela13[[#This Row],[% DESC.]]+Tabela13[[#This Row],[% DIFER.]]</f>
        <v>-8</v>
      </c>
      <c r="S514" s="64">
        <f>(Tabela13[[#This Row],[V.LIQ. 25]]-Tabela13[[#This Row],[V.LIQ. 24]])/Tabela13[[#This Row],[V.LIQ. 24]]</f>
        <v>0.10117056856187306</v>
      </c>
      <c r="T514" s="87">
        <f>Tabela13[[#This Row],[V.LIQ. 25]]-Tabela13[[#This Row],[V.LIQ. 24]]</f>
        <v>111.32000000000016</v>
      </c>
      <c r="U514" s="88">
        <v>0</v>
      </c>
      <c r="V514" s="60">
        <f>Tabela13[[#This Row],[V.DESC. 24]]-Tabela13[[#This Row],[V.DESC. 25]]</f>
        <v>9.6799999999999926</v>
      </c>
      <c r="W514" s="20"/>
      <c r="X514" s="50"/>
      <c r="Y514" t="s">
        <v>4532</v>
      </c>
      <c r="Z514" s="49" t="s">
        <v>793</v>
      </c>
      <c r="AA514" s="51" t="s">
        <v>794</v>
      </c>
      <c r="AB514" s="49">
        <v>11942355672</v>
      </c>
      <c r="AC514" s="49" t="s">
        <v>795</v>
      </c>
      <c r="AD514" s="1"/>
    </row>
    <row r="515" spans="1:30" x14ac:dyDescent="0.25">
      <c r="A515" s="30">
        <v>6932</v>
      </c>
      <c r="B515" t="s">
        <v>796</v>
      </c>
      <c r="C515" t="s">
        <v>1092</v>
      </c>
      <c r="D515" t="s">
        <v>71</v>
      </c>
      <c r="E515" s="30"/>
      <c r="F515" s="32">
        <v>1196</v>
      </c>
      <c r="G515" s="40">
        <v>0</v>
      </c>
      <c r="H515" s="22">
        <v>0</v>
      </c>
      <c r="I515" s="21">
        <v>-10</v>
      </c>
      <c r="J515" s="35">
        <f>Tabela13[[#This Row],[V.BRUTO 24]]*Tabela13[[#This Row],[% DESC.]]%</f>
        <v>-119.60000000000001</v>
      </c>
      <c r="K515" s="24">
        <f>Tabela13[[#This Row],[V.BRUTO 24]]+J515</f>
        <v>1076.4000000000001</v>
      </c>
      <c r="M515" s="79">
        <v>1317</v>
      </c>
      <c r="N515" s="80">
        <v>0</v>
      </c>
      <c r="O515" s="81">
        <v>0</v>
      </c>
      <c r="P515" s="71">
        <f>Tabela13[[#This Row],[V.BRUTO 25]]*Tabela13[[#This Row],[% DESC.25]]%</f>
        <v>-131.70000000000002</v>
      </c>
      <c r="Q515" s="56">
        <f>Tabela13[[#This Row],[V.BRUTO 25]]+P515</f>
        <v>1185.3</v>
      </c>
      <c r="R515" s="67">
        <f>Tabela13[[#This Row],[% DESC.]]+Tabela13[[#This Row],[% DIFER.]]</f>
        <v>-10</v>
      </c>
      <c r="S515" s="64">
        <f>(Tabela13[[#This Row],[V.LIQ. 25]]-Tabela13[[#This Row],[V.LIQ. 24]])/Tabela13[[#This Row],[V.LIQ. 24]]</f>
        <v>0.10117056856187277</v>
      </c>
      <c r="T515" s="87">
        <f>Tabela13[[#This Row],[V.LIQ. 25]]-Tabela13[[#This Row],[V.LIQ. 24]]</f>
        <v>108.89999999999986</v>
      </c>
      <c r="U515" s="88">
        <v>0</v>
      </c>
      <c r="V515" s="60">
        <f>Tabela13[[#This Row],[V.DESC. 24]]-Tabela13[[#This Row],[V.DESC. 25]]</f>
        <v>12.100000000000009</v>
      </c>
      <c r="W515" s="20"/>
      <c r="X515" s="50"/>
      <c r="Y515" t="s">
        <v>4530</v>
      </c>
      <c r="Z515" s="49" t="s">
        <v>797</v>
      </c>
      <c r="AA515" s="51" t="s">
        <v>798</v>
      </c>
      <c r="AB515" s="49"/>
      <c r="AC515" s="49" t="s">
        <v>799</v>
      </c>
      <c r="AD515" s="1"/>
    </row>
    <row r="516" spans="1:30" x14ac:dyDescent="0.25">
      <c r="A516" s="30">
        <v>7444</v>
      </c>
      <c r="B516" t="s">
        <v>678</v>
      </c>
      <c r="C516" t="s">
        <v>1092</v>
      </c>
      <c r="D516" t="s">
        <v>71</v>
      </c>
      <c r="E516" s="30">
        <v>20</v>
      </c>
      <c r="F516" s="32">
        <v>1196</v>
      </c>
      <c r="G516" s="40">
        <v>-50</v>
      </c>
      <c r="H516" s="22">
        <v>0</v>
      </c>
      <c r="I516" s="21">
        <v>0</v>
      </c>
      <c r="J516" s="35">
        <f>Tabela13[[#This Row],[V.BRUTO 24]]*Tabela13[[#This Row],[% DESC.]]%</f>
        <v>0</v>
      </c>
      <c r="K516" s="24">
        <f>Tabela13[[#This Row],[V.BRUTO 24]]+J516</f>
        <v>1196</v>
      </c>
      <c r="M516" s="79">
        <v>1317</v>
      </c>
      <c r="N516" s="80">
        <v>-50</v>
      </c>
      <c r="O516" s="81">
        <v>0</v>
      </c>
      <c r="P516" s="71">
        <f>Tabela13[[#This Row],[V.BRUTO 25]]*Tabela13[[#This Row],[% DESC.25]]%</f>
        <v>0</v>
      </c>
      <c r="Q516" s="56">
        <f>Tabela13[[#This Row],[V.BRUTO 25]]+P516</f>
        <v>1317</v>
      </c>
      <c r="R516" s="67">
        <f>Tabela13[[#This Row],[% DESC.]]+Tabela13[[#This Row],[% DIFER.]]</f>
        <v>0</v>
      </c>
      <c r="S516" s="64">
        <f>(Tabela13[[#This Row],[V.LIQ. 25]]-Tabela13[[#This Row],[V.LIQ. 24]])/Tabela13[[#This Row],[V.LIQ. 24]]</f>
        <v>0.10117056856187291</v>
      </c>
      <c r="T516" s="87">
        <f>Tabela13[[#This Row],[V.LIQ. 25]]-Tabela13[[#This Row],[V.LIQ. 24]]</f>
        <v>121</v>
      </c>
      <c r="U516" s="88">
        <v>0</v>
      </c>
      <c r="V516" s="60">
        <f>Tabela13[[#This Row],[V.DESC. 24]]-Tabela13[[#This Row],[V.DESC. 25]]</f>
        <v>0</v>
      </c>
      <c r="W516" s="20"/>
      <c r="X516" s="50"/>
      <c r="Y516" t="s">
        <v>4532</v>
      </c>
      <c r="Z516" s="49" t="s">
        <v>679</v>
      </c>
      <c r="AA516" s="51" t="s">
        <v>680</v>
      </c>
      <c r="AB516" s="49">
        <v>11962682686</v>
      </c>
      <c r="AC516" s="49" t="s">
        <v>681</v>
      </c>
      <c r="AD516" s="1"/>
    </row>
    <row r="517" spans="1:30" x14ac:dyDescent="0.25">
      <c r="A517" s="30">
        <v>7532</v>
      </c>
      <c r="B517" t="s">
        <v>800</v>
      </c>
      <c r="C517" t="s">
        <v>1092</v>
      </c>
      <c r="D517" t="s">
        <v>71</v>
      </c>
      <c r="E517" s="30"/>
      <c r="F517" s="32">
        <v>1196</v>
      </c>
      <c r="G517" s="40">
        <v>-50</v>
      </c>
      <c r="H517" s="22">
        <v>0</v>
      </c>
      <c r="I517" s="21">
        <v>0</v>
      </c>
      <c r="J517" s="35">
        <f>Tabela13[[#This Row],[V.BRUTO 24]]*Tabela13[[#This Row],[% DESC.]]%</f>
        <v>0</v>
      </c>
      <c r="K517" s="24">
        <f>Tabela13[[#This Row],[V.BRUTO 24]]+J517</f>
        <v>1196</v>
      </c>
      <c r="M517" s="79">
        <v>1317</v>
      </c>
      <c r="N517" s="80">
        <v>-50</v>
      </c>
      <c r="O517" s="81">
        <v>0</v>
      </c>
      <c r="P517" s="71">
        <f>Tabela13[[#This Row],[V.BRUTO 25]]*Tabela13[[#This Row],[% DESC.25]]%</f>
        <v>0</v>
      </c>
      <c r="Q517" s="56">
        <f>Tabela13[[#This Row],[V.BRUTO 25]]+P517</f>
        <v>1317</v>
      </c>
      <c r="R517" s="67">
        <f>Tabela13[[#This Row],[% DESC.]]+Tabela13[[#This Row],[% DIFER.]]</f>
        <v>0</v>
      </c>
      <c r="S517" s="64">
        <f>(Tabela13[[#This Row],[V.LIQ. 25]]-Tabela13[[#This Row],[V.LIQ. 24]])/Tabela13[[#This Row],[V.LIQ. 24]]</f>
        <v>0.10117056856187291</v>
      </c>
      <c r="T517" s="87">
        <f>Tabela13[[#This Row],[V.LIQ. 25]]-Tabela13[[#This Row],[V.LIQ. 24]]</f>
        <v>121</v>
      </c>
      <c r="U517" s="88">
        <v>0</v>
      </c>
      <c r="V517" s="60">
        <f>Tabela13[[#This Row],[V.DESC. 24]]-Tabela13[[#This Row],[V.DESC. 25]]</f>
        <v>0</v>
      </c>
      <c r="W517" s="20"/>
      <c r="X517" s="50"/>
      <c r="Y517" t="s">
        <v>4532</v>
      </c>
      <c r="Z517" s="49" t="s">
        <v>801</v>
      </c>
      <c r="AA517" s="51" t="s">
        <v>802</v>
      </c>
      <c r="AB517" s="49">
        <v>11949887476</v>
      </c>
      <c r="AC517" s="49" t="s">
        <v>803</v>
      </c>
      <c r="AD517" s="1"/>
    </row>
    <row r="518" spans="1:30" x14ac:dyDescent="0.25">
      <c r="A518" s="30">
        <v>8476</v>
      </c>
      <c r="B518" t="s">
        <v>4254</v>
      </c>
      <c r="C518" t="s">
        <v>1092</v>
      </c>
      <c r="D518" t="s">
        <v>16</v>
      </c>
      <c r="E518" s="30"/>
      <c r="F518" s="32">
        <v>1196</v>
      </c>
      <c r="G518" s="40">
        <v>-50</v>
      </c>
      <c r="H518" s="22">
        <v>0</v>
      </c>
      <c r="I518" s="21">
        <v>0</v>
      </c>
      <c r="J518" s="35">
        <f>Tabela13[[#This Row],[V.BRUTO 24]]*Tabela13[[#This Row],[% DESC.]]%</f>
        <v>0</v>
      </c>
      <c r="K518" s="24">
        <f>Tabela13[[#This Row],[V.BRUTO 24]]+J518</f>
        <v>1196</v>
      </c>
      <c r="M518" s="79">
        <v>1317</v>
      </c>
      <c r="N518" s="80">
        <v>-50</v>
      </c>
      <c r="O518" s="81">
        <v>0</v>
      </c>
      <c r="P518" s="71">
        <f>Tabela13[[#This Row],[V.BRUTO 25]]*Tabela13[[#This Row],[% DESC.25]]%</f>
        <v>0</v>
      </c>
      <c r="Q518" s="56">
        <f>Tabela13[[#This Row],[V.BRUTO 25]]+P518</f>
        <v>1317</v>
      </c>
      <c r="R518" s="67">
        <f>Tabela13[[#This Row],[% DESC.]]+Tabela13[[#This Row],[% DIFER.]]</f>
        <v>0</v>
      </c>
      <c r="S518" s="64">
        <f>(Tabela13[[#This Row],[V.LIQ. 25]]-Tabela13[[#This Row],[V.LIQ. 24]])/Tabela13[[#This Row],[V.LIQ. 24]]</f>
        <v>0.10117056856187291</v>
      </c>
      <c r="T518" s="87">
        <f>Tabela13[[#This Row],[V.LIQ. 25]]-Tabela13[[#This Row],[V.LIQ. 24]]</f>
        <v>121</v>
      </c>
      <c r="U518" s="88">
        <v>0</v>
      </c>
      <c r="V518" s="60">
        <f>Tabela13[[#This Row],[V.DESC. 24]]-Tabela13[[#This Row],[V.DESC. 25]]</f>
        <v>0</v>
      </c>
      <c r="W518" s="20"/>
      <c r="X518" s="50"/>
      <c r="Y518" t="s">
        <v>4533</v>
      </c>
      <c r="Z518" s="49" t="s">
        <v>4921</v>
      </c>
      <c r="AA518" s="51" t="s">
        <v>4922</v>
      </c>
      <c r="AB518" s="49">
        <v>11975121944</v>
      </c>
      <c r="AC518" s="49" t="s">
        <v>4923</v>
      </c>
      <c r="AD518" s="1"/>
    </row>
    <row r="519" spans="1:30" x14ac:dyDescent="0.25">
      <c r="A519" s="30">
        <v>8460</v>
      </c>
      <c r="B519" t="s">
        <v>4255</v>
      </c>
      <c r="C519" t="s">
        <v>1092</v>
      </c>
      <c r="D519" t="s">
        <v>16</v>
      </c>
      <c r="E519" s="30"/>
      <c r="F519" s="32">
        <v>1196</v>
      </c>
      <c r="G519" s="40">
        <v>0</v>
      </c>
      <c r="H519" s="22">
        <v>0</v>
      </c>
      <c r="I519" s="21">
        <v>-8.99</v>
      </c>
      <c r="J519" s="35">
        <f>Tabela13[[#This Row],[V.BRUTO 24]]*Tabela13[[#This Row],[% DESC.]]%</f>
        <v>-107.52040000000001</v>
      </c>
      <c r="K519" s="24">
        <f>Tabela13[[#This Row],[V.BRUTO 24]]+J519</f>
        <v>1088.4795999999999</v>
      </c>
      <c r="M519" s="79">
        <v>1317</v>
      </c>
      <c r="N519" s="80">
        <v>0</v>
      </c>
      <c r="O519" s="81">
        <v>0</v>
      </c>
      <c r="P519" s="71">
        <f>Tabela13[[#This Row],[V.BRUTO 25]]*Tabela13[[#This Row],[% DESC.25]]%</f>
        <v>-118.39830000000001</v>
      </c>
      <c r="Q519" s="56">
        <f>Tabela13[[#This Row],[V.BRUTO 25]]+P519</f>
        <v>1198.6016999999999</v>
      </c>
      <c r="R519" s="67">
        <f>Tabela13[[#This Row],[% DESC.]]+Tabela13[[#This Row],[% DIFER.]]</f>
        <v>-8.99</v>
      </c>
      <c r="S519" s="64">
        <f>(Tabela13[[#This Row],[V.LIQ. 25]]-Tabela13[[#This Row],[V.LIQ. 24]])/Tabela13[[#This Row],[V.LIQ. 24]]</f>
        <v>0.10117056856187297</v>
      </c>
      <c r="T519" s="87">
        <f>Tabela13[[#This Row],[V.LIQ. 25]]-Tabela13[[#This Row],[V.LIQ. 24]]</f>
        <v>110.12210000000005</v>
      </c>
      <c r="U519" s="88">
        <v>0</v>
      </c>
      <c r="V519" s="60">
        <f>Tabela13[[#This Row],[V.DESC. 24]]-Tabela13[[#This Row],[V.DESC. 25]]</f>
        <v>10.877899999999997</v>
      </c>
      <c r="W519" s="20"/>
      <c r="X519" s="50"/>
      <c r="Y519" t="s">
        <v>4532</v>
      </c>
      <c r="Z519" s="49" t="s">
        <v>4924</v>
      </c>
      <c r="AA519" s="51" t="s">
        <v>4925</v>
      </c>
      <c r="AB519" s="49">
        <v>11989045246</v>
      </c>
      <c r="AC519" s="49" t="s">
        <v>4926</v>
      </c>
      <c r="AD519" s="1"/>
    </row>
    <row r="520" spans="1:30" x14ac:dyDescent="0.25">
      <c r="A520" s="30">
        <v>7598</v>
      </c>
      <c r="B520" t="s">
        <v>804</v>
      </c>
      <c r="C520" t="s">
        <v>1092</v>
      </c>
      <c r="D520" t="s">
        <v>71</v>
      </c>
      <c r="E520" s="30"/>
      <c r="F520" s="32">
        <v>1196</v>
      </c>
      <c r="G520" s="40">
        <v>0</v>
      </c>
      <c r="H520" s="22">
        <v>0</v>
      </c>
      <c r="I520" s="21">
        <v>-20</v>
      </c>
      <c r="J520" s="35">
        <f>Tabela13[[#This Row],[V.BRUTO 24]]*Tabela13[[#This Row],[% DESC.]]%</f>
        <v>-239.20000000000002</v>
      </c>
      <c r="K520" s="24">
        <f>Tabela13[[#This Row],[V.BRUTO 24]]+J520</f>
        <v>956.8</v>
      </c>
      <c r="M520" s="79">
        <v>1317</v>
      </c>
      <c r="N520" s="80">
        <v>0</v>
      </c>
      <c r="O520" s="81">
        <v>0</v>
      </c>
      <c r="P520" s="71">
        <f>Tabela13[[#This Row],[V.BRUTO 25]]*Tabela13[[#This Row],[% DESC.25]]%</f>
        <v>-263.40000000000003</v>
      </c>
      <c r="Q520" s="56">
        <f>Tabela13[[#This Row],[V.BRUTO 25]]+P520</f>
        <v>1053.5999999999999</v>
      </c>
      <c r="R520" s="67">
        <f>Tabela13[[#This Row],[% DESC.]]+Tabela13[[#This Row],[% DIFER.]]</f>
        <v>-20</v>
      </c>
      <c r="S520" s="64">
        <f>(Tabela13[[#This Row],[V.LIQ. 25]]-Tabela13[[#This Row],[V.LIQ. 24]])/Tabela13[[#This Row],[V.LIQ. 24]]</f>
        <v>0.10117056856187287</v>
      </c>
      <c r="T520" s="87">
        <f>Tabela13[[#This Row],[V.LIQ. 25]]-Tabela13[[#This Row],[V.LIQ. 24]]</f>
        <v>96.799999999999955</v>
      </c>
      <c r="U520" s="88">
        <v>0</v>
      </c>
      <c r="V520" s="60">
        <f>Tabela13[[#This Row],[V.DESC. 24]]-Tabela13[[#This Row],[V.DESC. 25]]</f>
        <v>24.200000000000017</v>
      </c>
      <c r="W520" s="20"/>
      <c r="X520" s="50"/>
      <c r="Y520" t="s">
        <v>4532</v>
      </c>
      <c r="Z520" s="49" t="s">
        <v>805</v>
      </c>
      <c r="AA520" s="51" t="s">
        <v>806</v>
      </c>
      <c r="AB520" s="49">
        <v>11947698076</v>
      </c>
      <c r="AC520" s="49" t="s">
        <v>4927</v>
      </c>
      <c r="AD520" s="1"/>
    </row>
    <row r="521" spans="1:30" x14ac:dyDescent="0.25">
      <c r="A521" s="30">
        <v>8584</v>
      </c>
      <c r="B521" t="s">
        <v>4256</v>
      </c>
      <c r="C521" t="s">
        <v>1092</v>
      </c>
      <c r="D521" t="s">
        <v>16</v>
      </c>
      <c r="E521" s="30"/>
      <c r="F521" s="32">
        <v>1196</v>
      </c>
      <c r="G521" s="40">
        <v>0</v>
      </c>
      <c r="H521" s="22">
        <v>0</v>
      </c>
      <c r="I521" s="21">
        <v>0</v>
      </c>
      <c r="J521" s="35">
        <f>Tabela13[[#This Row],[V.BRUTO 24]]*Tabela13[[#This Row],[% DESC.]]%</f>
        <v>0</v>
      </c>
      <c r="K521" s="24">
        <f>Tabela13[[#This Row],[V.BRUTO 24]]+J521</f>
        <v>1196</v>
      </c>
      <c r="M521" s="79">
        <v>1317</v>
      </c>
      <c r="N521" s="80">
        <v>0</v>
      </c>
      <c r="O521" s="81">
        <v>0</v>
      </c>
      <c r="P521" s="71">
        <f>Tabela13[[#This Row],[V.BRUTO 25]]*Tabela13[[#This Row],[% DESC.25]]%</f>
        <v>0</v>
      </c>
      <c r="Q521" s="56">
        <f>Tabela13[[#This Row],[V.BRUTO 25]]+P521</f>
        <v>1317</v>
      </c>
      <c r="R521" s="67">
        <f>Tabela13[[#This Row],[% DESC.]]+Tabela13[[#This Row],[% DIFER.]]</f>
        <v>0</v>
      </c>
      <c r="S521" s="64">
        <f>(Tabela13[[#This Row],[V.LIQ. 25]]-Tabela13[[#This Row],[V.LIQ. 24]])/Tabela13[[#This Row],[V.LIQ. 24]]</f>
        <v>0.10117056856187291</v>
      </c>
      <c r="T521" s="87">
        <f>Tabela13[[#This Row],[V.LIQ. 25]]-Tabela13[[#This Row],[V.LIQ. 24]]</f>
        <v>121</v>
      </c>
      <c r="U521" s="88">
        <v>0</v>
      </c>
      <c r="V521" s="60">
        <f>Tabela13[[#This Row],[V.DESC. 24]]-Tabela13[[#This Row],[V.DESC. 25]]</f>
        <v>0</v>
      </c>
      <c r="W521" s="20"/>
      <c r="X521" s="50"/>
      <c r="Y521" t="s">
        <v>4530</v>
      </c>
      <c r="Z521" s="49" t="s">
        <v>4928</v>
      </c>
      <c r="AA521" s="51" t="s">
        <v>4929</v>
      </c>
      <c r="AB521" s="49">
        <v>11947369433</v>
      </c>
      <c r="AC521" s="49" t="s">
        <v>4930</v>
      </c>
      <c r="AD521" s="1"/>
    </row>
    <row r="522" spans="1:30" x14ac:dyDescent="0.25">
      <c r="A522" s="30">
        <v>7664</v>
      </c>
      <c r="B522" t="s">
        <v>808</v>
      </c>
      <c r="C522" t="s">
        <v>1092</v>
      </c>
      <c r="D522" t="s">
        <v>71</v>
      </c>
      <c r="E522" s="30"/>
      <c r="F522" s="32">
        <v>1196</v>
      </c>
      <c r="G522" s="40">
        <v>-50</v>
      </c>
      <c r="H522" s="22">
        <v>0</v>
      </c>
      <c r="I522" s="21">
        <v>0</v>
      </c>
      <c r="J522" s="35">
        <f>Tabela13[[#This Row],[V.BRUTO 24]]*Tabela13[[#This Row],[% DESC.]]%</f>
        <v>0</v>
      </c>
      <c r="K522" s="24">
        <f>Tabela13[[#This Row],[V.BRUTO 24]]+J522</f>
        <v>1196</v>
      </c>
      <c r="M522" s="79">
        <v>1317</v>
      </c>
      <c r="N522" s="80">
        <v>-50</v>
      </c>
      <c r="O522" s="81">
        <v>0</v>
      </c>
      <c r="P522" s="71">
        <f>Tabela13[[#This Row],[V.BRUTO 25]]*Tabela13[[#This Row],[% DESC.25]]%</f>
        <v>0</v>
      </c>
      <c r="Q522" s="56">
        <f>Tabela13[[#This Row],[V.BRUTO 25]]+P522</f>
        <v>1317</v>
      </c>
      <c r="R522" s="67">
        <f>Tabela13[[#This Row],[% DESC.]]+Tabela13[[#This Row],[% DIFER.]]</f>
        <v>0</v>
      </c>
      <c r="S522" s="64">
        <f>(Tabela13[[#This Row],[V.LIQ. 25]]-Tabela13[[#This Row],[V.LIQ. 24]])/Tabela13[[#This Row],[V.LIQ. 24]]</f>
        <v>0.10117056856187291</v>
      </c>
      <c r="T522" s="87">
        <f>Tabela13[[#This Row],[V.LIQ. 25]]-Tabela13[[#This Row],[V.LIQ. 24]]</f>
        <v>121</v>
      </c>
      <c r="U522" s="88">
        <v>0</v>
      </c>
      <c r="V522" s="60">
        <f>Tabela13[[#This Row],[V.DESC. 24]]-Tabela13[[#This Row],[V.DESC. 25]]</f>
        <v>0</v>
      </c>
      <c r="W522" s="20"/>
      <c r="X522" s="50"/>
      <c r="Y522" t="s">
        <v>4532</v>
      </c>
      <c r="Z522" s="49" t="s">
        <v>809</v>
      </c>
      <c r="AA522" s="51" t="s">
        <v>810</v>
      </c>
      <c r="AB522" s="49">
        <v>11996218536</v>
      </c>
      <c r="AC522" s="49" t="s">
        <v>811</v>
      </c>
      <c r="AD522" s="1"/>
    </row>
    <row r="523" spans="1:30" x14ac:dyDescent="0.25">
      <c r="A523" s="30">
        <v>7935</v>
      </c>
      <c r="B523" t="s">
        <v>893</v>
      </c>
      <c r="C523" t="s">
        <v>1092</v>
      </c>
      <c r="D523" t="s">
        <v>71</v>
      </c>
      <c r="E523" s="30"/>
      <c r="F523" s="32">
        <v>1196</v>
      </c>
      <c r="G523" s="40">
        <v>0</v>
      </c>
      <c r="H523" s="22">
        <v>0</v>
      </c>
      <c r="I523" s="21">
        <v>0</v>
      </c>
      <c r="J523" s="35">
        <f>Tabela13[[#This Row],[V.BRUTO 24]]*Tabela13[[#This Row],[% DESC.]]%</f>
        <v>0</v>
      </c>
      <c r="K523" s="24">
        <f>Tabela13[[#This Row],[V.BRUTO 24]]+J523</f>
        <v>1196</v>
      </c>
      <c r="M523" s="79">
        <v>1317</v>
      </c>
      <c r="N523" s="80">
        <v>0</v>
      </c>
      <c r="O523" s="81">
        <v>0</v>
      </c>
      <c r="P523" s="71">
        <f>Tabela13[[#This Row],[V.BRUTO 25]]*Tabela13[[#This Row],[% DESC.25]]%</f>
        <v>0</v>
      </c>
      <c r="Q523" s="56">
        <f>Tabela13[[#This Row],[V.BRUTO 25]]+P523</f>
        <v>1317</v>
      </c>
      <c r="R523" s="67">
        <f>Tabela13[[#This Row],[% DESC.]]+Tabela13[[#This Row],[% DIFER.]]</f>
        <v>0</v>
      </c>
      <c r="S523" s="64">
        <f>(Tabela13[[#This Row],[V.LIQ. 25]]-Tabela13[[#This Row],[V.LIQ. 24]])/Tabela13[[#This Row],[V.LIQ. 24]]</f>
        <v>0.10117056856187291</v>
      </c>
      <c r="T523" s="87">
        <f>Tabela13[[#This Row],[V.LIQ. 25]]-Tabela13[[#This Row],[V.LIQ. 24]]</f>
        <v>121</v>
      </c>
      <c r="U523" s="88">
        <v>0</v>
      </c>
      <c r="V523" s="60">
        <f>Tabela13[[#This Row],[V.DESC. 24]]-Tabela13[[#This Row],[V.DESC. 25]]</f>
        <v>0</v>
      </c>
      <c r="W523" s="20">
        <v>8372</v>
      </c>
      <c r="X523" s="50" t="s">
        <v>4544</v>
      </c>
      <c r="Y523" t="s">
        <v>4528</v>
      </c>
      <c r="Z523" s="49" t="s">
        <v>50</v>
      </c>
      <c r="AA523" s="51" t="s">
        <v>51</v>
      </c>
      <c r="AB523" s="49">
        <v>11971082731</v>
      </c>
      <c r="AC523" s="49" t="s">
        <v>52</v>
      </c>
      <c r="AD523" s="1"/>
    </row>
    <row r="524" spans="1:30" x14ac:dyDescent="0.25">
      <c r="A524" s="30">
        <v>6916</v>
      </c>
      <c r="B524" t="s">
        <v>812</v>
      </c>
      <c r="C524" t="s">
        <v>1092</v>
      </c>
      <c r="D524" t="s">
        <v>71</v>
      </c>
      <c r="E524" s="30">
        <v>20</v>
      </c>
      <c r="F524" s="32">
        <v>1196</v>
      </c>
      <c r="G524" s="40">
        <v>0</v>
      </c>
      <c r="H524" s="22">
        <v>0</v>
      </c>
      <c r="I524" s="21">
        <v>-10</v>
      </c>
      <c r="J524" s="35">
        <f>Tabela13[[#This Row],[V.BRUTO 24]]*Tabela13[[#This Row],[% DESC.]]%</f>
        <v>-119.60000000000001</v>
      </c>
      <c r="K524" s="24">
        <f>Tabela13[[#This Row],[V.BRUTO 24]]+J524</f>
        <v>1076.4000000000001</v>
      </c>
      <c r="M524" s="79">
        <v>1317</v>
      </c>
      <c r="N524" s="80">
        <v>0</v>
      </c>
      <c r="O524" s="81">
        <v>0</v>
      </c>
      <c r="P524" s="71">
        <f>Tabela13[[#This Row],[V.BRUTO 25]]*Tabela13[[#This Row],[% DESC.25]]%</f>
        <v>-131.70000000000002</v>
      </c>
      <c r="Q524" s="56">
        <f>Tabela13[[#This Row],[V.BRUTO 25]]+P524</f>
        <v>1185.3</v>
      </c>
      <c r="R524" s="67">
        <f>Tabela13[[#This Row],[% DESC.]]+Tabela13[[#This Row],[% DIFER.]]</f>
        <v>-10</v>
      </c>
      <c r="S524" s="64">
        <f>(Tabela13[[#This Row],[V.LIQ. 25]]-Tabela13[[#This Row],[V.LIQ. 24]])/Tabela13[[#This Row],[V.LIQ. 24]]</f>
        <v>0.10117056856187277</v>
      </c>
      <c r="T524" s="87">
        <f>Tabela13[[#This Row],[V.LIQ. 25]]-Tabela13[[#This Row],[V.LIQ. 24]]</f>
        <v>108.89999999999986</v>
      </c>
      <c r="U524" s="88">
        <v>0</v>
      </c>
      <c r="V524" s="60">
        <f>Tabela13[[#This Row],[V.DESC. 24]]-Tabela13[[#This Row],[V.DESC. 25]]</f>
        <v>12.100000000000009</v>
      </c>
      <c r="W524" s="20"/>
      <c r="X524" s="50"/>
      <c r="Y524" t="s">
        <v>4528</v>
      </c>
      <c r="Z524" s="49" t="s">
        <v>813</v>
      </c>
      <c r="AA524" s="51" t="s">
        <v>814</v>
      </c>
      <c r="AB524" s="49">
        <v>11973694295</v>
      </c>
      <c r="AC524" s="49" t="s">
        <v>815</v>
      </c>
      <c r="AD524" s="1"/>
    </row>
    <row r="525" spans="1:30" x14ac:dyDescent="0.25">
      <c r="A525" s="30">
        <v>7967</v>
      </c>
      <c r="B525" t="s">
        <v>816</v>
      </c>
      <c r="C525" t="s">
        <v>1092</v>
      </c>
      <c r="D525" t="s">
        <v>71</v>
      </c>
      <c r="E525" s="30"/>
      <c r="F525" s="32">
        <v>1196</v>
      </c>
      <c r="G525" s="40">
        <v>0</v>
      </c>
      <c r="H525" s="22">
        <v>0</v>
      </c>
      <c r="I525" s="21">
        <v>-14</v>
      </c>
      <c r="J525" s="35">
        <f>Tabela13[[#This Row],[V.BRUTO 24]]*Tabela13[[#This Row],[% DESC.]]%</f>
        <v>-167.44000000000003</v>
      </c>
      <c r="K525" s="24">
        <f>Tabela13[[#This Row],[V.BRUTO 24]]+J525</f>
        <v>1028.56</v>
      </c>
      <c r="M525" s="79">
        <v>1317</v>
      </c>
      <c r="N525" s="80">
        <v>0</v>
      </c>
      <c r="O525" s="81">
        <v>0</v>
      </c>
      <c r="P525" s="71">
        <f>Tabela13[[#This Row],[V.BRUTO 25]]*Tabela13[[#This Row],[% DESC.25]]%</f>
        <v>-184.38000000000002</v>
      </c>
      <c r="Q525" s="56">
        <f>Tabela13[[#This Row],[V.BRUTO 25]]+P525</f>
        <v>1132.6199999999999</v>
      </c>
      <c r="R525" s="67">
        <f>Tabela13[[#This Row],[% DESC.]]+Tabela13[[#This Row],[% DIFER.]]</f>
        <v>-14</v>
      </c>
      <c r="S525" s="64">
        <f>(Tabela13[[#This Row],[V.LIQ. 25]]-Tabela13[[#This Row],[V.LIQ. 24]])/Tabela13[[#This Row],[V.LIQ. 24]]</f>
        <v>0.10117056856187286</v>
      </c>
      <c r="T525" s="87">
        <f>Tabela13[[#This Row],[V.LIQ. 25]]-Tabela13[[#This Row],[V.LIQ. 24]]</f>
        <v>104.05999999999995</v>
      </c>
      <c r="U525" s="88">
        <v>0</v>
      </c>
      <c r="V525" s="60">
        <f>Tabela13[[#This Row],[V.DESC. 24]]-Tabela13[[#This Row],[V.DESC. 25]]</f>
        <v>16.939999999999998</v>
      </c>
      <c r="W525" s="20"/>
      <c r="X525" s="50"/>
      <c r="Y525" t="s">
        <v>4528</v>
      </c>
      <c r="Z525" s="49" t="s">
        <v>553</v>
      </c>
      <c r="AA525" s="51" t="s">
        <v>554</v>
      </c>
      <c r="AB525" s="49">
        <v>11950568298</v>
      </c>
      <c r="AC525" s="49" t="s">
        <v>555</v>
      </c>
      <c r="AD525" s="1"/>
    </row>
    <row r="526" spans="1:30" x14ac:dyDescent="0.25">
      <c r="A526" s="30">
        <v>7021</v>
      </c>
      <c r="B526" t="s">
        <v>753</v>
      </c>
      <c r="C526" t="s">
        <v>1092</v>
      </c>
      <c r="D526" t="s">
        <v>71</v>
      </c>
      <c r="E526" s="30"/>
      <c r="F526" s="32">
        <v>1196</v>
      </c>
      <c r="G526" s="40">
        <v>0</v>
      </c>
      <c r="H526" s="22">
        <v>-100</v>
      </c>
      <c r="I526" s="21">
        <v>0</v>
      </c>
      <c r="J526" s="35">
        <f>Tabela13[[#This Row],[V.BRUTO 24]]*Tabela13[[#This Row],[% DESC.]]%</f>
        <v>0</v>
      </c>
      <c r="K526" s="24">
        <f>Tabela13[[#This Row],[V.BRUTO 24]]+J526</f>
        <v>1196</v>
      </c>
      <c r="M526" s="79">
        <v>1317</v>
      </c>
      <c r="N526" s="80">
        <v>0</v>
      </c>
      <c r="O526" s="81">
        <v>-100</v>
      </c>
      <c r="P526" s="71">
        <f>Tabela13[[#This Row],[V.BRUTO 25]]*Tabela13[[#This Row],[% DESC.25]]%</f>
        <v>0</v>
      </c>
      <c r="Q526" s="56">
        <f>Tabela13[[#This Row],[V.BRUTO 25]]+P526</f>
        <v>1317</v>
      </c>
      <c r="R526" s="67">
        <f>Tabela13[[#This Row],[% DESC.]]+Tabela13[[#This Row],[% DIFER.]]</f>
        <v>0</v>
      </c>
      <c r="S526" s="64">
        <f>(Tabela13[[#This Row],[V.LIQ. 25]]-Tabela13[[#This Row],[V.LIQ. 24]])/Tabela13[[#This Row],[V.LIQ. 24]]</f>
        <v>0.10117056856187291</v>
      </c>
      <c r="T526" s="87">
        <f>Tabela13[[#This Row],[V.LIQ. 25]]-Tabela13[[#This Row],[V.LIQ. 24]]</f>
        <v>121</v>
      </c>
      <c r="U526" s="88">
        <v>0</v>
      </c>
      <c r="V526" s="60">
        <f>Tabela13[[#This Row],[V.DESC. 24]]-Tabela13[[#This Row],[V.DESC. 25]]</f>
        <v>0</v>
      </c>
      <c r="W526" s="20"/>
      <c r="X526" s="50"/>
      <c r="Y526" t="s">
        <v>4529</v>
      </c>
      <c r="Z526" s="49" t="s">
        <v>134</v>
      </c>
      <c r="AA526" s="51" t="s">
        <v>135</v>
      </c>
      <c r="AB526" s="49">
        <v>11998128720</v>
      </c>
      <c r="AC526" s="49" t="s">
        <v>136</v>
      </c>
      <c r="AD526" s="1"/>
    </row>
    <row r="527" spans="1:30" x14ac:dyDescent="0.25">
      <c r="A527" s="30">
        <v>7310</v>
      </c>
      <c r="B527" t="s">
        <v>758</v>
      </c>
      <c r="C527" t="s">
        <v>1092</v>
      </c>
      <c r="D527" t="s">
        <v>71</v>
      </c>
      <c r="E527" s="30"/>
      <c r="F527" s="32">
        <v>1196</v>
      </c>
      <c r="G527" s="40">
        <v>0</v>
      </c>
      <c r="H527" s="22">
        <v>0</v>
      </c>
      <c r="I527" s="21">
        <v>0</v>
      </c>
      <c r="J527" s="35">
        <f>Tabela13[[#This Row],[V.BRUTO 24]]*Tabela13[[#This Row],[% DESC.]]%</f>
        <v>0</v>
      </c>
      <c r="K527" s="24">
        <f>Tabela13[[#This Row],[V.BRUTO 24]]+J527</f>
        <v>1196</v>
      </c>
      <c r="M527" s="79">
        <v>1317</v>
      </c>
      <c r="N527" s="80">
        <v>0</v>
      </c>
      <c r="O527" s="81">
        <v>0</v>
      </c>
      <c r="P527" s="71">
        <f>Tabela13[[#This Row],[V.BRUTO 25]]*Tabela13[[#This Row],[% DESC.25]]%</f>
        <v>0</v>
      </c>
      <c r="Q527" s="56">
        <f>Tabela13[[#This Row],[V.BRUTO 25]]+P527</f>
        <v>1317</v>
      </c>
      <c r="R527" s="67">
        <f>Tabela13[[#This Row],[% DESC.]]+Tabela13[[#This Row],[% DIFER.]]</f>
        <v>0</v>
      </c>
      <c r="S527" s="64">
        <f>(Tabela13[[#This Row],[V.LIQ. 25]]-Tabela13[[#This Row],[V.LIQ. 24]])/Tabela13[[#This Row],[V.LIQ. 24]]</f>
        <v>0.10117056856187291</v>
      </c>
      <c r="T527" s="87">
        <f>Tabela13[[#This Row],[V.LIQ. 25]]-Tabela13[[#This Row],[V.LIQ. 24]]</f>
        <v>121</v>
      </c>
      <c r="U527" s="88">
        <v>0</v>
      </c>
      <c r="V527" s="60">
        <f>Tabela13[[#This Row],[V.DESC. 24]]-Tabela13[[#This Row],[V.DESC. 25]]</f>
        <v>0</v>
      </c>
      <c r="W527" s="20"/>
      <c r="X527" s="50"/>
      <c r="Y527" t="s">
        <v>4529</v>
      </c>
      <c r="Z527" s="49" t="s">
        <v>759</v>
      </c>
      <c r="AA527" s="51" t="s">
        <v>760</v>
      </c>
      <c r="AB527" s="49">
        <v>11991793192</v>
      </c>
      <c r="AC527" s="49" t="s">
        <v>761</v>
      </c>
      <c r="AD527" s="1"/>
    </row>
    <row r="528" spans="1:30" x14ac:dyDescent="0.25">
      <c r="A528" s="30">
        <v>8051</v>
      </c>
      <c r="B528" t="s">
        <v>762</v>
      </c>
      <c r="C528" t="s">
        <v>1092</v>
      </c>
      <c r="D528" t="s">
        <v>71</v>
      </c>
      <c r="E528" s="30"/>
      <c r="F528" s="32">
        <v>1196</v>
      </c>
      <c r="G528" s="40">
        <v>-100</v>
      </c>
      <c r="H528" s="22">
        <v>0</v>
      </c>
      <c r="I528" s="21">
        <v>0</v>
      </c>
      <c r="J528" s="35">
        <f>Tabela13[[#This Row],[V.BRUTO 24]]*Tabela13[[#This Row],[% DESC.]]%</f>
        <v>0</v>
      </c>
      <c r="K528" s="24">
        <f>Tabela13[[#This Row],[V.BRUTO 24]]+J528</f>
        <v>1196</v>
      </c>
      <c r="M528" s="79">
        <v>1317</v>
      </c>
      <c r="N528" s="80">
        <v>-100</v>
      </c>
      <c r="O528" s="81">
        <v>0</v>
      </c>
      <c r="P528" s="71">
        <f>Tabela13[[#This Row],[V.BRUTO 25]]*Tabela13[[#This Row],[% DESC.25]]%</f>
        <v>0</v>
      </c>
      <c r="Q528" s="56">
        <f>Tabela13[[#This Row],[V.BRUTO 25]]+P528</f>
        <v>1317</v>
      </c>
      <c r="R528" s="67">
        <f>Tabela13[[#This Row],[% DESC.]]+Tabela13[[#This Row],[% DIFER.]]</f>
        <v>0</v>
      </c>
      <c r="S528" s="64">
        <f>(Tabela13[[#This Row],[V.LIQ. 25]]-Tabela13[[#This Row],[V.LIQ. 24]])/Tabela13[[#This Row],[V.LIQ. 24]]</f>
        <v>0.10117056856187291</v>
      </c>
      <c r="T528" s="87">
        <f>Tabela13[[#This Row],[V.LIQ. 25]]-Tabela13[[#This Row],[V.LIQ. 24]]</f>
        <v>121</v>
      </c>
      <c r="U528" s="88">
        <v>0</v>
      </c>
      <c r="V528" s="60">
        <f>Tabela13[[#This Row],[V.DESC. 24]]-Tabela13[[#This Row],[V.DESC. 25]]</f>
        <v>0</v>
      </c>
      <c r="W528" s="20"/>
      <c r="X528" s="50"/>
      <c r="Y528" t="s">
        <v>4529</v>
      </c>
      <c r="Z528" s="49" t="s">
        <v>763</v>
      </c>
      <c r="AA528" s="51" t="s">
        <v>764</v>
      </c>
      <c r="AB528" s="49">
        <v>11954072719</v>
      </c>
      <c r="AC528" s="49" t="s">
        <v>765</v>
      </c>
      <c r="AD528" s="1"/>
    </row>
    <row r="529" spans="1:30" x14ac:dyDescent="0.25">
      <c r="A529" s="30">
        <v>8154</v>
      </c>
      <c r="B529" t="s">
        <v>817</v>
      </c>
      <c r="C529" t="s">
        <v>1156</v>
      </c>
      <c r="D529" t="s">
        <v>71</v>
      </c>
      <c r="E529" s="30"/>
      <c r="F529" s="32">
        <v>1196</v>
      </c>
      <c r="G529" s="40">
        <v>0</v>
      </c>
      <c r="H529" s="22">
        <v>0</v>
      </c>
      <c r="I529" s="21">
        <v>0</v>
      </c>
      <c r="J529" s="35">
        <f>Tabela13[[#This Row],[V.BRUTO 24]]*Tabela13[[#This Row],[% DESC.]]%</f>
        <v>0</v>
      </c>
      <c r="K529" s="24">
        <f>Tabela13[[#This Row],[V.BRUTO 24]]+J529</f>
        <v>1196</v>
      </c>
      <c r="M529" s="79">
        <v>1317</v>
      </c>
      <c r="N529" s="80">
        <v>0</v>
      </c>
      <c r="O529" s="81">
        <v>0</v>
      </c>
      <c r="P529" s="71">
        <f>Tabela13[[#This Row],[V.BRUTO 25]]*Tabela13[[#This Row],[% DESC.25]]%</f>
        <v>0</v>
      </c>
      <c r="Q529" s="56">
        <f>Tabela13[[#This Row],[V.BRUTO 25]]+P529</f>
        <v>1317</v>
      </c>
      <c r="R529" s="67">
        <f>Tabela13[[#This Row],[% DESC.]]+Tabela13[[#This Row],[% DIFER.]]</f>
        <v>0</v>
      </c>
      <c r="S529" s="64">
        <f>(Tabela13[[#This Row],[V.LIQ. 25]]-Tabela13[[#This Row],[V.LIQ. 24]])/Tabela13[[#This Row],[V.LIQ. 24]]</f>
        <v>0.10117056856187291</v>
      </c>
      <c r="T529" s="87">
        <f>Tabela13[[#This Row],[V.LIQ. 25]]-Tabela13[[#This Row],[V.LIQ. 24]]</f>
        <v>121</v>
      </c>
      <c r="U529" s="88">
        <v>0</v>
      </c>
      <c r="V529" s="60">
        <f>Tabela13[[#This Row],[V.DESC. 24]]-Tabela13[[#This Row],[V.DESC. 25]]</f>
        <v>0</v>
      </c>
      <c r="W529" s="20">
        <v>8372</v>
      </c>
      <c r="X529" s="50" t="s">
        <v>4544</v>
      </c>
      <c r="Y529" t="s">
        <v>4531</v>
      </c>
      <c r="Z529" s="49" t="s">
        <v>819</v>
      </c>
      <c r="AA529" s="51" t="s">
        <v>820</v>
      </c>
      <c r="AB529" s="49">
        <v>11960276028</v>
      </c>
      <c r="AC529" s="49" t="s">
        <v>821</v>
      </c>
      <c r="AD529" s="1"/>
    </row>
    <row r="530" spans="1:30" x14ac:dyDescent="0.25">
      <c r="A530" s="30">
        <v>7682</v>
      </c>
      <c r="B530" t="s">
        <v>822</v>
      </c>
      <c r="C530" t="s">
        <v>1156</v>
      </c>
      <c r="D530" t="s">
        <v>71</v>
      </c>
      <c r="E530" s="30"/>
      <c r="F530" s="32">
        <v>1196</v>
      </c>
      <c r="G530" s="40">
        <v>0</v>
      </c>
      <c r="H530" s="22">
        <v>0</v>
      </c>
      <c r="I530" s="21">
        <v>-10</v>
      </c>
      <c r="J530" s="35">
        <f>Tabela13[[#This Row],[V.BRUTO 24]]*Tabela13[[#This Row],[% DESC.]]%</f>
        <v>-119.60000000000001</v>
      </c>
      <c r="K530" s="24">
        <f>Tabela13[[#This Row],[V.BRUTO 24]]+J530</f>
        <v>1076.4000000000001</v>
      </c>
      <c r="M530" s="79">
        <v>1317</v>
      </c>
      <c r="N530" s="80">
        <v>0</v>
      </c>
      <c r="O530" s="81">
        <v>0</v>
      </c>
      <c r="P530" s="71">
        <f>Tabela13[[#This Row],[V.BRUTO 25]]*Tabela13[[#This Row],[% DESC.25]]%</f>
        <v>-131.70000000000002</v>
      </c>
      <c r="Q530" s="56">
        <f>Tabela13[[#This Row],[V.BRUTO 25]]+P530</f>
        <v>1185.3</v>
      </c>
      <c r="R530" s="67">
        <f>Tabela13[[#This Row],[% DESC.]]+Tabela13[[#This Row],[% DIFER.]]</f>
        <v>-10</v>
      </c>
      <c r="S530" s="64">
        <f>(Tabela13[[#This Row],[V.LIQ. 25]]-Tabela13[[#This Row],[V.LIQ. 24]])/Tabela13[[#This Row],[V.LIQ. 24]]</f>
        <v>0.10117056856187277</v>
      </c>
      <c r="T530" s="87">
        <f>Tabela13[[#This Row],[V.LIQ. 25]]-Tabela13[[#This Row],[V.LIQ. 24]]</f>
        <v>108.89999999999986</v>
      </c>
      <c r="U530" s="88">
        <v>0</v>
      </c>
      <c r="V530" s="60">
        <f>Tabela13[[#This Row],[V.DESC. 24]]-Tabela13[[#This Row],[V.DESC. 25]]</f>
        <v>12.100000000000009</v>
      </c>
      <c r="W530" s="20"/>
      <c r="X530" s="50"/>
      <c r="Y530" t="s">
        <v>4531</v>
      </c>
      <c r="Z530" s="49" t="s">
        <v>823</v>
      </c>
      <c r="AA530" s="51" t="s">
        <v>824</v>
      </c>
      <c r="AB530" s="49">
        <v>11947187593</v>
      </c>
      <c r="AC530" s="49" t="s">
        <v>825</v>
      </c>
      <c r="AD530" s="1"/>
    </row>
    <row r="531" spans="1:30" x14ac:dyDescent="0.25">
      <c r="A531" s="30">
        <v>7844</v>
      </c>
      <c r="B531" t="s">
        <v>826</v>
      </c>
      <c r="C531" t="s">
        <v>1156</v>
      </c>
      <c r="D531" t="s">
        <v>71</v>
      </c>
      <c r="E531" s="30"/>
      <c r="F531" s="32">
        <v>1196</v>
      </c>
      <c r="G531" s="40">
        <v>0</v>
      </c>
      <c r="H531" s="22">
        <v>0</v>
      </c>
      <c r="I531" s="21">
        <v>0</v>
      </c>
      <c r="J531" s="35">
        <f>Tabela13[[#This Row],[V.BRUTO 24]]*Tabela13[[#This Row],[% DESC.]]%</f>
        <v>0</v>
      </c>
      <c r="K531" s="24">
        <f>Tabela13[[#This Row],[V.BRUTO 24]]+J531</f>
        <v>1196</v>
      </c>
      <c r="M531" s="79">
        <v>1317</v>
      </c>
      <c r="N531" s="80">
        <v>0</v>
      </c>
      <c r="O531" s="81">
        <v>0</v>
      </c>
      <c r="P531" s="71">
        <f>Tabela13[[#This Row],[V.BRUTO 25]]*Tabela13[[#This Row],[% DESC.25]]%</f>
        <v>0</v>
      </c>
      <c r="Q531" s="56">
        <f>Tabela13[[#This Row],[V.BRUTO 25]]+P531</f>
        <v>1317</v>
      </c>
      <c r="R531" s="67">
        <f>Tabela13[[#This Row],[% DESC.]]+Tabela13[[#This Row],[% DIFER.]]</f>
        <v>0</v>
      </c>
      <c r="S531" s="64">
        <f>(Tabela13[[#This Row],[V.LIQ. 25]]-Tabela13[[#This Row],[V.LIQ. 24]])/Tabela13[[#This Row],[V.LIQ. 24]]</f>
        <v>0.10117056856187291</v>
      </c>
      <c r="T531" s="87">
        <f>Tabela13[[#This Row],[V.LIQ. 25]]-Tabela13[[#This Row],[V.LIQ. 24]]</f>
        <v>121</v>
      </c>
      <c r="U531" s="88">
        <v>0</v>
      </c>
      <c r="V531" s="60">
        <f>Tabela13[[#This Row],[V.DESC. 24]]-Tabela13[[#This Row],[V.DESC. 25]]</f>
        <v>0</v>
      </c>
      <c r="W531" s="20">
        <v>2392</v>
      </c>
      <c r="X531" s="50" t="s">
        <v>4546</v>
      </c>
      <c r="Y531" t="s">
        <v>4535</v>
      </c>
      <c r="Z531" s="49" t="s">
        <v>54</v>
      </c>
      <c r="AA531" s="51" t="s">
        <v>55</v>
      </c>
      <c r="AB531" s="49">
        <v>11947361842</v>
      </c>
      <c r="AC531" s="49" t="s">
        <v>56</v>
      </c>
      <c r="AD531" s="1"/>
    </row>
    <row r="532" spans="1:30" x14ac:dyDescent="0.25">
      <c r="A532" s="30">
        <v>8486</v>
      </c>
      <c r="B532" t="s">
        <v>4257</v>
      </c>
      <c r="C532" t="s">
        <v>1156</v>
      </c>
      <c r="D532" t="s">
        <v>16</v>
      </c>
      <c r="E532" s="30"/>
      <c r="F532" s="32">
        <v>1196</v>
      </c>
      <c r="G532" s="40">
        <v>-50</v>
      </c>
      <c r="H532" s="22">
        <v>0</v>
      </c>
      <c r="I532" s="21">
        <v>0</v>
      </c>
      <c r="J532" s="35">
        <f>Tabela13[[#This Row],[V.BRUTO 24]]*Tabela13[[#This Row],[% DESC.]]%</f>
        <v>0</v>
      </c>
      <c r="K532" s="24">
        <f>Tabela13[[#This Row],[V.BRUTO 24]]+J532</f>
        <v>1196</v>
      </c>
      <c r="M532" s="79">
        <v>1317</v>
      </c>
      <c r="N532" s="80">
        <v>-50</v>
      </c>
      <c r="O532" s="81">
        <v>0</v>
      </c>
      <c r="P532" s="71">
        <f>Tabela13[[#This Row],[V.BRUTO 25]]*Tabela13[[#This Row],[% DESC.25]]%</f>
        <v>0</v>
      </c>
      <c r="Q532" s="56">
        <f>Tabela13[[#This Row],[V.BRUTO 25]]+P532</f>
        <v>1317</v>
      </c>
      <c r="R532" s="67">
        <f>Tabela13[[#This Row],[% DESC.]]+Tabela13[[#This Row],[% DIFER.]]</f>
        <v>0</v>
      </c>
      <c r="S532" s="64">
        <f>(Tabela13[[#This Row],[V.LIQ. 25]]-Tabela13[[#This Row],[V.LIQ. 24]])/Tabela13[[#This Row],[V.LIQ. 24]]</f>
        <v>0.10117056856187291</v>
      </c>
      <c r="T532" s="87">
        <f>Tabela13[[#This Row],[V.LIQ. 25]]-Tabela13[[#This Row],[V.LIQ. 24]]</f>
        <v>121</v>
      </c>
      <c r="U532" s="88">
        <v>0</v>
      </c>
      <c r="V532" s="60">
        <f>Tabela13[[#This Row],[V.DESC. 24]]-Tabela13[[#This Row],[V.DESC. 25]]</f>
        <v>0</v>
      </c>
      <c r="W532" s="20"/>
      <c r="X532" s="50"/>
      <c r="Y532" t="s">
        <v>4528</v>
      </c>
      <c r="Z532" s="49" t="s">
        <v>4931</v>
      </c>
      <c r="AA532" s="51" t="s">
        <v>4932</v>
      </c>
      <c r="AB532" s="49">
        <v>11987367411</v>
      </c>
      <c r="AC532" s="49" t="s">
        <v>4933</v>
      </c>
      <c r="AD532" s="1"/>
    </row>
    <row r="533" spans="1:30" x14ac:dyDescent="0.25">
      <c r="A533" s="30">
        <v>7629</v>
      </c>
      <c r="B533" t="s">
        <v>827</v>
      </c>
      <c r="C533" t="s">
        <v>1156</v>
      </c>
      <c r="D533" t="s">
        <v>71</v>
      </c>
      <c r="E533" s="30"/>
      <c r="F533" s="32">
        <v>1196</v>
      </c>
      <c r="G533" s="40">
        <v>0</v>
      </c>
      <c r="H533" s="22">
        <v>0</v>
      </c>
      <c r="I533" s="21">
        <v>-10</v>
      </c>
      <c r="J533" s="35">
        <f>Tabela13[[#This Row],[V.BRUTO 24]]*Tabela13[[#This Row],[% DESC.]]%</f>
        <v>-119.60000000000001</v>
      </c>
      <c r="K533" s="24">
        <f>Tabela13[[#This Row],[V.BRUTO 24]]+J533</f>
        <v>1076.4000000000001</v>
      </c>
      <c r="M533" s="79">
        <v>1317</v>
      </c>
      <c r="N533" s="80">
        <v>0</v>
      </c>
      <c r="O533" s="81">
        <v>0</v>
      </c>
      <c r="P533" s="71">
        <f>Tabela13[[#This Row],[V.BRUTO 25]]*Tabela13[[#This Row],[% DESC.25]]%</f>
        <v>-131.70000000000002</v>
      </c>
      <c r="Q533" s="56">
        <f>Tabela13[[#This Row],[V.BRUTO 25]]+P533</f>
        <v>1185.3</v>
      </c>
      <c r="R533" s="67">
        <f>Tabela13[[#This Row],[% DESC.]]+Tabela13[[#This Row],[% DIFER.]]</f>
        <v>-10</v>
      </c>
      <c r="S533" s="64">
        <f>(Tabela13[[#This Row],[V.LIQ. 25]]-Tabela13[[#This Row],[V.LIQ. 24]])/Tabela13[[#This Row],[V.LIQ. 24]]</f>
        <v>0.10117056856187277</v>
      </c>
      <c r="T533" s="87">
        <f>Tabela13[[#This Row],[V.LIQ. 25]]-Tabela13[[#This Row],[V.LIQ. 24]]</f>
        <v>108.89999999999986</v>
      </c>
      <c r="U533" s="88">
        <v>0</v>
      </c>
      <c r="V533" s="60">
        <f>Tabela13[[#This Row],[V.DESC. 24]]-Tabela13[[#This Row],[V.DESC. 25]]</f>
        <v>12.100000000000009</v>
      </c>
      <c r="W533" s="20"/>
      <c r="X533" s="50"/>
      <c r="Y533" t="s">
        <v>4528</v>
      </c>
      <c r="Z533" s="49" t="s">
        <v>294</v>
      </c>
      <c r="AA533" s="51" t="s">
        <v>295</v>
      </c>
      <c r="AB533" s="49">
        <v>11967141978</v>
      </c>
      <c r="AC533" s="49" t="s">
        <v>296</v>
      </c>
      <c r="AD533" s="1"/>
    </row>
    <row r="534" spans="1:30" x14ac:dyDescent="0.25">
      <c r="A534" s="30">
        <v>8211</v>
      </c>
      <c r="B534" t="s">
        <v>4258</v>
      </c>
      <c r="C534" t="s">
        <v>1156</v>
      </c>
      <c r="D534" t="s">
        <v>71</v>
      </c>
      <c r="E534" s="30"/>
      <c r="F534" s="32">
        <v>1196</v>
      </c>
      <c r="G534" s="40">
        <v>0</v>
      </c>
      <c r="H534" s="22">
        <v>0</v>
      </c>
      <c r="I534" s="21">
        <v>0</v>
      </c>
      <c r="J534" s="35">
        <f>Tabela13[[#This Row],[V.BRUTO 24]]*Tabela13[[#This Row],[% DESC.]]%</f>
        <v>0</v>
      </c>
      <c r="K534" s="24">
        <f>Tabela13[[#This Row],[V.BRUTO 24]]+J534</f>
        <v>1196</v>
      </c>
      <c r="M534" s="79">
        <v>1317</v>
      </c>
      <c r="N534" s="80">
        <v>0</v>
      </c>
      <c r="O534" s="81">
        <v>0</v>
      </c>
      <c r="P534" s="71">
        <f>Tabela13[[#This Row],[V.BRUTO 25]]*Tabela13[[#This Row],[% DESC.25]]%</f>
        <v>0</v>
      </c>
      <c r="Q534" s="56">
        <f>Tabela13[[#This Row],[V.BRUTO 25]]+P534</f>
        <v>1317</v>
      </c>
      <c r="R534" s="67">
        <f>Tabela13[[#This Row],[% DESC.]]+Tabela13[[#This Row],[% DIFER.]]</f>
        <v>0</v>
      </c>
      <c r="S534" s="64">
        <f>(Tabela13[[#This Row],[V.LIQ. 25]]-Tabela13[[#This Row],[V.LIQ. 24]])/Tabela13[[#This Row],[V.LIQ. 24]]</f>
        <v>0.10117056856187291</v>
      </c>
      <c r="T534" s="87">
        <f>Tabela13[[#This Row],[V.LIQ. 25]]-Tabela13[[#This Row],[V.LIQ. 24]]</f>
        <v>121</v>
      </c>
      <c r="U534" s="88">
        <v>0</v>
      </c>
      <c r="V534" s="60">
        <f>Tabela13[[#This Row],[V.DESC. 24]]-Tabela13[[#This Row],[V.DESC. 25]]</f>
        <v>0</v>
      </c>
      <c r="W534" s="20">
        <v>4784</v>
      </c>
      <c r="X534" s="50" t="s">
        <v>4549</v>
      </c>
      <c r="Y534" t="s">
        <v>4533</v>
      </c>
      <c r="Z534" s="49" t="s">
        <v>4934</v>
      </c>
      <c r="AA534" s="51" t="s">
        <v>4935</v>
      </c>
      <c r="AB534" s="49">
        <v>19982733579</v>
      </c>
      <c r="AC534" s="49" t="s">
        <v>4936</v>
      </c>
      <c r="AD534" s="1"/>
    </row>
    <row r="535" spans="1:30" x14ac:dyDescent="0.25">
      <c r="A535" s="30">
        <v>7599</v>
      </c>
      <c r="B535" t="s">
        <v>828</v>
      </c>
      <c r="C535" t="s">
        <v>1156</v>
      </c>
      <c r="D535" t="s">
        <v>71</v>
      </c>
      <c r="E535" s="30"/>
      <c r="F535" s="32">
        <v>1196</v>
      </c>
      <c r="G535" s="40">
        <v>0</v>
      </c>
      <c r="H535" s="22">
        <v>0</v>
      </c>
      <c r="I535" s="21">
        <v>-20</v>
      </c>
      <c r="J535" s="35">
        <f>Tabela13[[#This Row],[V.BRUTO 24]]*Tabela13[[#This Row],[% DESC.]]%</f>
        <v>-239.20000000000002</v>
      </c>
      <c r="K535" s="24">
        <f>Tabela13[[#This Row],[V.BRUTO 24]]+J535</f>
        <v>956.8</v>
      </c>
      <c r="M535" s="79">
        <v>1317</v>
      </c>
      <c r="N535" s="80">
        <v>0</v>
      </c>
      <c r="O535" s="81">
        <v>0</v>
      </c>
      <c r="P535" s="71">
        <f>Tabela13[[#This Row],[V.BRUTO 25]]*Tabela13[[#This Row],[% DESC.25]]%</f>
        <v>-263.40000000000003</v>
      </c>
      <c r="Q535" s="56">
        <f>Tabela13[[#This Row],[V.BRUTO 25]]+P535</f>
        <v>1053.5999999999999</v>
      </c>
      <c r="R535" s="67">
        <f>Tabela13[[#This Row],[% DESC.]]+Tabela13[[#This Row],[% DIFER.]]</f>
        <v>-20</v>
      </c>
      <c r="S535" s="64">
        <f>(Tabela13[[#This Row],[V.LIQ. 25]]-Tabela13[[#This Row],[V.LIQ. 24]])/Tabela13[[#This Row],[V.LIQ. 24]]</f>
        <v>0.10117056856187287</v>
      </c>
      <c r="T535" s="87">
        <f>Tabela13[[#This Row],[V.LIQ. 25]]-Tabela13[[#This Row],[V.LIQ. 24]]</f>
        <v>96.799999999999955</v>
      </c>
      <c r="U535" s="88">
        <v>0</v>
      </c>
      <c r="V535" s="60">
        <f>Tabela13[[#This Row],[V.DESC. 24]]-Tabela13[[#This Row],[V.DESC. 25]]</f>
        <v>24.200000000000017</v>
      </c>
      <c r="W535" s="20"/>
      <c r="X535" s="50"/>
      <c r="Y535" t="s">
        <v>4532</v>
      </c>
      <c r="Z535" s="49" t="s">
        <v>829</v>
      </c>
      <c r="AA535" s="51" t="s">
        <v>830</v>
      </c>
      <c r="AB535" s="49">
        <v>11945355613</v>
      </c>
      <c r="AC535" s="49" t="s">
        <v>807</v>
      </c>
      <c r="AD535" s="1"/>
    </row>
    <row r="536" spans="1:30" x14ac:dyDescent="0.25">
      <c r="A536" s="30">
        <v>7989</v>
      </c>
      <c r="B536" t="s">
        <v>831</v>
      </c>
      <c r="C536" t="s">
        <v>1156</v>
      </c>
      <c r="D536" t="s">
        <v>71</v>
      </c>
      <c r="E536" s="30"/>
      <c r="F536" s="32">
        <v>1196</v>
      </c>
      <c r="G536" s="40">
        <v>0</v>
      </c>
      <c r="H536" s="22">
        <v>0</v>
      </c>
      <c r="I536" s="21">
        <v>-5</v>
      </c>
      <c r="J536" s="35">
        <f>Tabela13[[#This Row],[V.BRUTO 24]]*Tabela13[[#This Row],[% DESC.]]%</f>
        <v>-59.800000000000004</v>
      </c>
      <c r="K536" s="24">
        <f>Tabela13[[#This Row],[V.BRUTO 24]]+J536</f>
        <v>1136.2</v>
      </c>
      <c r="M536" s="79">
        <v>1317</v>
      </c>
      <c r="N536" s="80">
        <v>0</v>
      </c>
      <c r="O536" s="81">
        <v>0</v>
      </c>
      <c r="P536" s="71">
        <f>Tabela13[[#This Row],[V.BRUTO 25]]*Tabela13[[#This Row],[% DESC.25]]%</f>
        <v>-65.850000000000009</v>
      </c>
      <c r="Q536" s="56">
        <f>Tabela13[[#This Row],[V.BRUTO 25]]+P536</f>
        <v>1251.1500000000001</v>
      </c>
      <c r="R536" s="67">
        <f>Tabela13[[#This Row],[% DESC.]]+Tabela13[[#This Row],[% DIFER.]]</f>
        <v>-5</v>
      </c>
      <c r="S536" s="64">
        <f>(Tabela13[[#This Row],[V.LIQ. 25]]-Tabela13[[#This Row],[V.LIQ. 24]])/Tabela13[[#This Row],[V.LIQ. 24]]</f>
        <v>0.10117056856187294</v>
      </c>
      <c r="T536" s="87">
        <f>Tabela13[[#This Row],[V.LIQ. 25]]-Tabela13[[#This Row],[V.LIQ. 24]]</f>
        <v>114.95000000000005</v>
      </c>
      <c r="U536" s="88">
        <v>0</v>
      </c>
      <c r="V536" s="60">
        <f>Tabela13[[#This Row],[V.DESC. 24]]-Tabela13[[#This Row],[V.DESC. 25]]</f>
        <v>6.0500000000000043</v>
      </c>
      <c r="W536" s="20"/>
      <c r="X536" s="50"/>
      <c r="Y536" t="s">
        <v>4531</v>
      </c>
      <c r="Z536" s="49" t="s">
        <v>832</v>
      </c>
      <c r="AA536" s="51" t="s">
        <v>833</v>
      </c>
      <c r="AB536" s="49">
        <v>11982613881</v>
      </c>
      <c r="AC536" s="49" t="s">
        <v>834</v>
      </c>
      <c r="AD536" s="1"/>
    </row>
    <row r="537" spans="1:30" x14ac:dyDescent="0.25">
      <c r="A537" s="30">
        <v>7570</v>
      </c>
      <c r="B537" t="s">
        <v>835</v>
      </c>
      <c r="C537" t="s">
        <v>1156</v>
      </c>
      <c r="D537" t="s">
        <v>71</v>
      </c>
      <c r="E537" s="30"/>
      <c r="F537" s="32">
        <v>1196</v>
      </c>
      <c r="G537" s="40">
        <v>0</v>
      </c>
      <c r="H537" s="22">
        <v>0</v>
      </c>
      <c r="I537" s="21">
        <v>-10</v>
      </c>
      <c r="J537" s="35">
        <f>Tabela13[[#This Row],[V.BRUTO 24]]*Tabela13[[#This Row],[% DESC.]]%</f>
        <v>-119.60000000000001</v>
      </c>
      <c r="K537" s="24">
        <f>Tabela13[[#This Row],[V.BRUTO 24]]+J537</f>
        <v>1076.4000000000001</v>
      </c>
      <c r="M537" s="79">
        <v>1317</v>
      </c>
      <c r="N537" s="80">
        <v>0</v>
      </c>
      <c r="O537" s="81">
        <v>0</v>
      </c>
      <c r="P537" s="71">
        <f>Tabela13[[#This Row],[V.BRUTO 25]]*Tabela13[[#This Row],[% DESC.25]]%</f>
        <v>-131.70000000000002</v>
      </c>
      <c r="Q537" s="56">
        <f>Tabela13[[#This Row],[V.BRUTO 25]]+P537</f>
        <v>1185.3</v>
      </c>
      <c r="R537" s="67">
        <f>Tabela13[[#This Row],[% DESC.]]+Tabela13[[#This Row],[% DIFER.]]</f>
        <v>-10</v>
      </c>
      <c r="S537" s="64">
        <f>(Tabela13[[#This Row],[V.LIQ. 25]]-Tabela13[[#This Row],[V.LIQ. 24]])/Tabela13[[#This Row],[V.LIQ. 24]]</f>
        <v>0.10117056856187277</v>
      </c>
      <c r="T537" s="87">
        <f>Tabela13[[#This Row],[V.LIQ. 25]]-Tabela13[[#This Row],[V.LIQ. 24]]</f>
        <v>108.89999999999986</v>
      </c>
      <c r="U537" s="88">
        <v>0</v>
      </c>
      <c r="V537" s="60">
        <f>Tabela13[[#This Row],[V.DESC. 24]]-Tabela13[[#This Row],[V.DESC. 25]]</f>
        <v>12.100000000000009</v>
      </c>
      <c r="W537" s="20">
        <v>1196</v>
      </c>
      <c r="X537" s="54">
        <v>45505</v>
      </c>
      <c r="Y537" t="s">
        <v>4532</v>
      </c>
      <c r="Z537" s="49" t="s">
        <v>836</v>
      </c>
      <c r="AA537" s="51" t="s">
        <v>837</v>
      </c>
      <c r="AB537" s="49">
        <v>11966397339</v>
      </c>
      <c r="AC537" s="49" t="s">
        <v>838</v>
      </c>
      <c r="AD537" s="1"/>
    </row>
    <row r="538" spans="1:30" x14ac:dyDescent="0.25">
      <c r="A538" s="30">
        <v>7548</v>
      </c>
      <c r="B538" t="s">
        <v>839</v>
      </c>
      <c r="C538" t="s">
        <v>1156</v>
      </c>
      <c r="D538" t="s">
        <v>71</v>
      </c>
      <c r="E538" s="30"/>
      <c r="F538" s="32">
        <v>1196</v>
      </c>
      <c r="G538" s="40">
        <v>0</v>
      </c>
      <c r="H538" s="22">
        <v>0</v>
      </c>
      <c r="I538" s="21">
        <v>-10</v>
      </c>
      <c r="J538" s="35">
        <f>Tabela13[[#This Row],[V.BRUTO 24]]*Tabela13[[#This Row],[% DESC.]]%</f>
        <v>-119.60000000000001</v>
      </c>
      <c r="K538" s="24">
        <f>Tabela13[[#This Row],[V.BRUTO 24]]+J538</f>
        <v>1076.4000000000001</v>
      </c>
      <c r="M538" s="79">
        <v>1317</v>
      </c>
      <c r="N538" s="80">
        <v>0</v>
      </c>
      <c r="O538" s="81">
        <v>0</v>
      </c>
      <c r="P538" s="71">
        <f>Tabela13[[#This Row],[V.BRUTO 25]]*Tabela13[[#This Row],[% DESC.25]]%</f>
        <v>-131.70000000000002</v>
      </c>
      <c r="Q538" s="56">
        <f>Tabela13[[#This Row],[V.BRUTO 25]]+P538</f>
        <v>1185.3</v>
      </c>
      <c r="R538" s="67">
        <f>Tabela13[[#This Row],[% DESC.]]+Tabela13[[#This Row],[% DIFER.]]</f>
        <v>-10</v>
      </c>
      <c r="S538" s="64">
        <f>(Tabela13[[#This Row],[V.LIQ. 25]]-Tabela13[[#This Row],[V.LIQ. 24]])/Tabela13[[#This Row],[V.LIQ. 24]]</f>
        <v>0.10117056856187277</v>
      </c>
      <c r="T538" s="87">
        <f>Tabela13[[#This Row],[V.LIQ. 25]]-Tabela13[[#This Row],[V.LIQ. 24]]</f>
        <v>108.89999999999986</v>
      </c>
      <c r="U538" s="88">
        <v>0</v>
      </c>
      <c r="V538" s="60">
        <f>Tabela13[[#This Row],[V.DESC. 24]]-Tabela13[[#This Row],[V.DESC. 25]]</f>
        <v>12.100000000000009</v>
      </c>
      <c r="W538" s="20"/>
      <c r="X538" s="50"/>
      <c r="Y538" t="s">
        <v>4532</v>
      </c>
      <c r="Z538" s="49" t="s">
        <v>840</v>
      </c>
      <c r="AA538" s="51" t="s">
        <v>841</v>
      </c>
      <c r="AB538" s="49">
        <v>11938077777</v>
      </c>
      <c r="AC538" s="49" t="s">
        <v>842</v>
      </c>
      <c r="AD538" s="1"/>
    </row>
    <row r="539" spans="1:30" x14ac:dyDescent="0.25">
      <c r="A539" s="30">
        <v>8408</v>
      </c>
      <c r="B539" t="s">
        <v>4259</v>
      </c>
      <c r="C539" t="s">
        <v>1156</v>
      </c>
      <c r="D539" t="s">
        <v>16</v>
      </c>
      <c r="E539" s="30"/>
      <c r="F539" s="32">
        <v>1196</v>
      </c>
      <c r="G539" s="40">
        <v>-100</v>
      </c>
      <c r="H539" s="22">
        <v>0</v>
      </c>
      <c r="I539" s="21">
        <v>0</v>
      </c>
      <c r="J539" s="35">
        <f>Tabela13[[#This Row],[V.BRUTO 24]]*Tabela13[[#This Row],[% DESC.]]%</f>
        <v>0</v>
      </c>
      <c r="K539" s="24">
        <f>Tabela13[[#This Row],[V.BRUTO 24]]+J539</f>
        <v>1196</v>
      </c>
      <c r="M539" s="79">
        <v>1317</v>
      </c>
      <c r="N539" s="80">
        <v>-100</v>
      </c>
      <c r="O539" s="81">
        <v>0</v>
      </c>
      <c r="P539" s="71">
        <f>Tabela13[[#This Row],[V.BRUTO 25]]*Tabela13[[#This Row],[% DESC.25]]%</f>
        <v>0</v>
      </c>
      <c r="Q539" s="56">
        <f>Tabela13[[#This Row],[V.BRUTO 25]]+P539</f>
        <v>1317</v>
      </c>
      <c r="R539" s="67">
        <f>Tabela13[[#This Row],[% DESC.]]+Tabela13[[#This Row],[% DIFER.]]</f>
        <v>0</v>
      </c>
      <c r="S539" s="64">
        <f>(Tabela13[[#This Row],[V.LIQ. 25]]-Tabela13[[#This Row],[V.LIQ. 24]])/Tabela13[[#This Row],[V.LIQ. 24]]</f>
        <v>0.10117056856187291</v>
      </c>
      <c r="T539" s="87">
        <f>Tabela13[[#This Row],[V.LIQ. 25]]-Tabela13[[#This Row],[V.LIQ. 24]]</f>
        <v>121</v>
      </c>
      <c r="U539" s="88">
        <v>0</v>
      </c>
      <c r="V539" s="60">
        <f>Tabela13[[#This Row],[V.DESC. 24]]-Tabela13[[#This Row],[V.DESC. 25]]</f>
        <v>0</v>
      </c>
      <c r="W539" s="20"/>
      <c r="X539" s="50"/>
      <c r="Y539" t="s">
        <v>4528</v>
      </c>
      <c r="Z539" s="49" t="s">
        <v>4811</v>
      </c>
      <c r="AA539" s="51" t="s">
        <v>4812</v>
      </c>
      <c r="AB539" s="49">
        <v>11986583394</v>
      </c>
      <c r="AC539" s="49" t="s">
        <v>4813</v>
      </c>
      <c r="AD539" s="1"/>
    </row>
    <row r="540" spans="1:30" x14ac:dyDescent="0.25">
      <c r="A540" s="30">
        <v>7728</v>
      </c>
      <c r="B540" t="s">
        <v>843</v>
      </c>
      <c r="C540" t="s">
        <v>1156</v>
      </c>
      <c r="D540" t="s">
        <v>71</v>
      </c>
      <c r="E540" s="30"/>
      <c r="F540" s="32">
        <v>1196</v>
      </c>
      <c r="G540" s="40">
        <v>0</v>
      </c>
      <c r="H540" s="22">
        <v>0</v>
      </c>
      <c r="I540" s="21">
        <v>-5</v>
      </c>
      <c r="J540" s="35">
        <f>Tabela13[[#This Row],[V.BRUTO 24]]*Tabela13[[#This Row],[% DESC.]]%</f>
        <v>-59.800000000000004</v>
      </c>
      <c r="K540" s="24">
        <f>Tabela13[[#This Row],[V.BRUTO 24]]+J540</f>
        <v>1136.2</v>
      </c>
      <c r="M540" s="79">
        <v>1317</v>
      </c>
      <c r="N540" s="80">
        <v>0</v>
      </c>
      <c r="O540" s="81">
        <v>0</v>
      </c>
      <c r="P540" s="71">
        <f>Tabela13[[#This Row],[V.BRUTO 25]]*Tabela13[[#This Row],[% DESC.25]]%</f>
        <v>-65.850000000000009</v>
      </c>
      <c r="Q540" s="56">
        <f>Tabela13[[#This Row],[V.BRUTO 25]]+P540</f>
        <v>1251.1500000000001</v>
      </c>
      <c r="R540" s="67">
        <f>Tabela13[[#This Row],[% DESC.]]+Tabela13[[#This Row],[% DIFER.]]</f>
        <v>-5</v>
      </c>
      <c r="S540" s="64">
        <f>(Tabela13[[#This Row],[V.LIQ. 25]]-Tabela13[[#This Row],[V.LIQ. 24]])/Tabela13[[#This Row],[V.LIQ. 24]]</f>
        <v>0.10117056856187294</v>
      </c>
      <c r="T540" s="87">
        <f>Tabela13[[#This Row],[V.LIQ. 25]]-Tabela13[[#This Row],[V.LIQ. 24]]</f>
        <v>114.95000000000005</v>
      </c>
      <c r="U540" s="88">
        <v>0</v>
      </c>
      <c r="V540" s="60">
        <f>Tabela13[[#This Row],[V.DESC. 24]]-Tabela13[[#This Row],[V.DESC. 25]]</f>
        <v>6.0500000000000043</v>
      </c>
      <c r="W540" s="20"/>
      <c r="X540" s="50"/>
      <c r="Y540" t="s">
        <v>4531</v>
      </c>
      <c r="Z540" s="49" t="s">
        <v>164</v>
      </c>
      <c r="AA540" s="51" t="s">
        <v>165</v>
      </c>
      <c r="AB540" s="49">
        <v>11995081301</v>
      </c>
      <c r="AC540" s="49" t="s">
        <v>166</v>
      </c>
      <c r="AD540" s="1"/>
    </row>
    <row r="541" spans="1:30" x14ac:dyDescent="0.25">
      <c r="A541" s="30">
        <v>7612</v>
      </c>
      <c r="B541" t="s">
        <v>844</v>
      </c>
      <c r="C541" t="s">
        <v>1156</v>
      </c>
      <c r="D541" t="s">
        <v>71</v>
      </c>
      <c r="E541" s="30"/>
      <c r="F541" s="32">
        <v>1196</v>
      </c>
      <c r="G541" s="40">
        <v>0</v>
      </c>
      <c r="H541" s="22">
        <v>0</v>
      </c>
      <c r="I541" s="21">
        <v>-10</v>
      </c>
      <c r="J541" s="35">
        <f>Tabela13[[#This Row],[V.BRUTO 24]]*Tabela13[[#This Row],[% DESC.]]%</f>
        <v>-119.60000000000001</v>
      </c>
      <c r="K541" s="24">
        <f>Tabela13[[#This Row],[V.BRUTO 24]]+J541</f>
        <v>1076.4000000000001</v>
      </c>
      <c r="M541" s="79">
        <v>1317</v>
      </c>
      <c r="N541" s="80">
        <v>0</v>
      </c>
      <c r="O541" s="81">
        <v>0</v>
      </c>
      <c r="P541" s="71">
        <f>Tabela13[[#This Row],[V.BRUTO 25]]*Tabela13[[#This Row],[% DESC.25]]%</f>
        <v>-131.70000000000002</v>
      </c>
      <c r="Q541" s="56">
        <f>Tabela13[[#This Row],[V.BRUTO 25]]+P541</f>
        <v>1185.3</v>
      </c>
      <c r="R541" s="67">
        <f>Tabela13[[#This Row],[% DESC.]]+Tabela13[[#This Row],[% DIFER.]]</f>
        <v>-10</v>
      </c>
      <c r="S541" s="64">
        <f>(Tabela13[[#This Row],[V.LIQ. 25]]-Tabela13[[#This Row],[V.LIQ. 24]])/Tabela13[[#This Row],[V.LIQ. 24]]</f>
        <v>0.10117056856187277</v>
      </c>
      <c r="T541" s="87">
        <f>Tabela13[[#This Row],[V.LIQ. 25]]-Tabela13[[#This Row],[V.LIQ. 24]]</f>
        <v>108.89999999999986</v>
      </c>
      <c r="U541" s="88">
        <v>0</v>
      </c>
      <c r="V541" s="60">
        <f>Tabela13[[#This Row],[V.DESC. 24]]-Tabela13[[#This Row],[V.DESC. 25]]</f>
        <v>12.100000000000009</v>
      </c>
      <c r="W541" s="20"/>
      <c r="X541" s="50"/>
      <c r="Y541" t="s">
        <v>4531</v>
      </c>
      <c r="Z541" s="49" t="s">
        <v>845</v>
      </c>
      <c r="AA541" s="51" t="s">
        <v>846</v>
      </c>
      <c r="AB541" s="49">
        <v>11967591371</v>
      </c>
      <c r="AC541" s="49" t="s">
        <v>847</v>
      </c>
      <c r="AD541" s="1"/>
    </row>
    <row r="542" spans="1:30" x14ac:dyDescent="0.25">
      <c r="A542" s="30">
        <v>8050</v>
      </c>
      <c r="B542" t="s">
        <v>848</v>
      </c>
      <c r="C542" t="s">
        <v>1156</v>
      </c>
      <c r="D542" t="s">
        <v>71</v>
      </c>
      <c r="E542" s="30"/>
      <c r="F542" s="32">
        <v>1196</v>
      </c>
      <c r="G542" s="40">
        <v>-100</v>
      </c>
      <c r="H542" s="22">
        <v>0</v>
      </c>
      <c r="I542" s="21">
        <v>0</v>
      </c>
      <c r="J542" s="35">
        <f>Tabela13[[#This Row],[V.BRUTO 24]]*Tabela13[[#This Row],[% DESC.]]%</f>
        <v>0</v>
      </c>
      <c r="K542" s="24">
        <f>Tabela13[[#This Row],[V.BRUTO 24]]+J542</f>
        <v>1196</v>
      </c>
      <c r="M542" s="79">
        <v>1317</v>
      </c>
      <c r="N542" s="80">
        <v>-100</v>
      </c>
      <c r="O542" s="81">
        <v>0</v>
      </c>
      <c r="P542" s="71">
        <f>Tabela13[[#This Row],[V.BRUTO 25]]*Tabela13[[#This Row],[% DESC.25]]%</f>
        <v>0</v>
      </c>
      <c r="Q542" s="56">
        <f>Tabela13[[#This Row],[V.BRUTO 25]]+P542</f>
        <v>1317</v>
      </c>
      <c r="R542" s="67">
        <f>Tabela13[[#This Row],[% DESC.]]+Tabela13[[#This Row],[% DIFER.]]</f>
        <v>0</v>
      </c>
      <c r="S542" s="64">
        <f>(Tabela13[[#This Row],[V.LIQ. 25]]-Tabela13[[#This Row],[V.LIQ. 24]])/Tabela13[[#This Row],[V.LIQ. 24]]</f>
        <v>0.10117056856187291</v>
      </c>
      <c r="T542" s="87">
        <f>Tabela13[[#This Row],[V.LIQ. 25]]-Tabela13[[#This Row],[V.LIQ. 24]]</f>
        <v>121</v>
      </c>
      <c r="U542" s="88">
        <v>0</v>
      </c>
      <c r="V542" s="60">
        <f>Tabela13[[#This Row],[V.DESC. 24]]-Tabela13[[#This Row],[V.DESC. 25]]</f>
        <v>0</v>
      </c>
      <c r="W542" s="20"/>
      <c r="X542" s="50"/>
      <c r="Y542" t="s">
        <v>4532</v>
      </c>
      <c r="Z542" s="49" t="s">
        <v>849</v>
      </c>
      <c r="AA542" s="51" t="s">
        <v>850</v>
      </c>
      <c r="AB542" s="49">
        <v>11997517009</v>
      </c>
      <c r="AC542" s="49" t="s">
        <v>851</v>
      </c>
      <c r="AD542" s="1"/>
    </row>
    <row r="543" spans="1:30" x14ac:dyDescent="0.25">
      <c r="A543" s="30">
        <v>7673</v>
      </c>
      <c r="B543" t="s">
        <v>852</v>
      </c>
      <c r="C543" t="s">
        <v>1156</v>
      </c>
      <c r="D543" t="s">
        <v>71</v>
      </c>
      <c r="E543" s="30"/>
      <c r="F543" s="32">
        <v>1196</v>
      </c>
      <c r="G543" s="40">
        <v>-50</v>
      </c>
      <c r="H543" s="22">
        <v>0</v>
      </c>
      <c r="I543" s="21">
        <v>0</v>
      </c>
      <c r="J543" s="35">
        <f>Tabela13[[#This Row],[V.BRUTO 24]]*Tabela13[[#This Row],[% DESC.]]%</f>
        <v>0</v>
      </c>
      <c r="K543" s="24">
        <f>Tabela13[[#This Row],[V.BRUTO 24]]+J543</f>
        <v>1196</v>
      </c>
      <c r="M543" s="79">
        <v>1317</v>
      </c>
      <c r="N543" s="80">
        <v>-50</v>
      </c>
      <c r="O543" s="81">
        <v>0</v>
      </c>
      <c r="P543" s="71">
        <f>Tabela13[[#This Row],[V.BRUTO 25]]*Tabela13[[#This Row],[% DESC.25]]%</f>
        <v>0</v>
      </c>
      <c r="Q543" s="56">
        <f>Tabela13[[#This Row],[V.BRUTO 25]]+P543</f>
        <v>1317</v>
      </c>
      <c r="R543" s="67">
        <f>Tabela13[[#This Row],[% DESC.]]+Tabela13[[#This Row],[% DIFER.]]</f>
        <v>0</v>
      </c>
      <c r="S543" s="64">
        <f>(Tabela13[[#This Row],[V.LIQ. 25]]-Tabela13[[#This Row],[V.LIQ. 24]])/Tabela13[[#This Row],[V.LIQ. 24]]</f>
        <v>0.10117056856187291</v>
      </c>
      <c r="T543" s="87">
        <f>Tabela13[[#This Row],[V.LIQ. 25]]-Tabela13[[#This Row],[V.LIQ. 24]]</f>
        <v>121</v>
      </c>
      <c r="U543" s="88">
        <v>0</v>
      </c>
      <c r="V543" s="60">
        <f>Tabela13[[#This Row],[V.DESC. 24]]-Tabela13[[#This Row],[V.DESC. 25]]</f>
        <v>0</v>
      </c>
      <c r="W543" s="20"/>
      <c r="X543" s="50"/>
      <c r="Y543" t="s">
        <v>4530</v>
      </c>
      <c r="Z543" s="49" t="s">
        <v>853</v>
      </c>
      <c r="AA543" s="51" t="s">
        <v>854</v>
      </c>
      <c r="AB543" s="49">
        <v>11996293836</v>
      </c>
      <c r="AC543" s="49" t="s">
        <v>855</v>
      </c>
      <c r="AD543" s="1"/>
    </row>
    <row r="544" spans="1:30" x14ac:dyDescent="0.25">
      <c r="A544" s="30">
        <v>8561</v>
      </c>
      <c r="B544" t="s">
        <v>4260</v>
      </c>
      <c r="C544" t="s">
        <v>1156</v>
      </c>
      <c r="D544" t="s">
        <v>16</v>
      </c>
      <c r="E544" s="30"/>
      <c r="F544" s="32">
        <v>1196</v>
      </c>
      <c r="G544" s="40">
        <v>0</v>
      </c>
      <c r="H544" s="22">
        <v>0</v>
      </c>
      <c r="I544" s="21">
        <v>0</v>
      </c>
      <c r="J544" s="35">
        <f>Tabela13[[#This Row],[V.BRUTO 24]]*Tabela13[[#This Row],[% DESC.]]%</f>
        <v>0</v>
      </c>
      <c r="K544" s="24">
        <f>Tabela13[[#This Row],[V.BRUTO 24]]+J544</f>
        <v>1196</v>
      </c>
      <c r="M544" s="79">
        <v>1317</v>
      </c>
      <c r="N544" s="80">
        <v>0</v>
      </c>
      <c r="O544" s="81">
        <v>0</v>
      </c>
      <c r="P544" s="71">
        <f>Tabela13[[#This Row],[V.BRUTO 25]]*Tabela13[[#This Row],[% DESC.25]]%</f>
        <v>0</v>
      </c>
      <c r="Q544" s="56">
        <f>Tabela13[[#This Row],[V.BRUTO 25]]+P544</f>
        <v>1317</v>
      </c>
      <c r="R544" s="67">
        <f>Tabela13[[#This Row],[% DESC.]]+Tabela13[[#This Row],[% DIFER.]]</f>
        <v>0</v>
      </c>
      <c r="S544" s="64">
        <f>(Tabela13[[#This Row],[V.LIQ. 25]]-Tabela13[[#This Row],[V.LIQ. 24]])/Tabela13[[#This Row],[V.LIQ. 24]]</f>
        <v>0.10117056856187291</v>
      </c>
      <c r="T544" s="87">
        <f>Tabela13[[#This Row],[V.LIQ. 25]]-Tabela13[[#This Row],[V.LIQ. 24]]</f>
        <v>121</v>
      </c>
      <c r="U544" s="88">
        <v>0</v>
      </c>
      <c r="V544" s="60">
        <f>Tabela13[[#This Row],[V.DESC. 24]]-Tabela13[[#This Row],[V.DESC. 25]]</f>
        <v>0</v>
      </c>
      <c r="W544" s="20"/>
      <c r="X544" s="50"/>
      <c r="Y544" t="s">
        <v>4528</v>
      </c>
      <c r="Z544" s="49" t="s">
        <v>4937</v>
      </c>
      <c r="AA544" s="51" t="s">
        <v>4938</v>
      </c>
      <c r="AB544" s="49">
        <v>1137190911</v>
      </c>
      <c r="AC544" s="49" t="s">
        <v>4939</v>
      </c>
      <c r="AD544" s="1"/>
    </row>
    <row r="545" spans="1:30" x14ac:dyDescent="0.25">
      <c r="A545" s="30">
        <v>7986</v>
      </c>
      <c r="B545" t="s">
        <v>856</v>
      </c>
      <c r="C545" t="s">
        <v>1156</v>
      </c>
      <c r="D545" t="s">
        <v>71</v>
      </c>
      <c r="E545" s="30"/>
      <c r="F545" s="32">
        <v>1196</v>
      </c>
      <c r="G545" s="40">
        <v>0</v>
      </c>
      <c r="H545" s="22">
        <v>0</v>
      </c>
      <c r="I545" s="21">
        <v>-14</v>
      </c>
      <c r="J545" s="35">
        <f>Tabela13[[#This Row],[V.BRUTO 24]]*Tabela13[[#This Row],[% DESC.]]%</f>
        <v>-167.44000000000003</v>
      </c>
      <c r="K545" s="24">
        <f>Tabela13[[#This Row],[V.BRUTO 24]]+J545</f>
        <v>1028.56</v>
      </c>
      <c r="M545" s="79">
        <v>1317</v>
      </c>
      <c r="N545" s="80">
        <v>0</v>
      </c>
      <c r="O545" s="81">
        <v>0</v>
      </c>
      <c r="P545" s="71">
        <f>Tabela13[[#This Row],[V.BRUTO 25]]*Tabela13[[#This Row],[% DESC.25]]%</f>
        <v>-184.38000000000002</v>
      </c>
      <c r="Q545" s="56">
        <f>Tabela13[[#This Row],[V.BRUTO 25]]+P545</f>
        <v>1132.6199999999999</v>
      </c>
      <c r="R545" s="67">
        <f>Tabela13[[#This Row],[% DESC.]]+Tabela13[[#This Row],[% DIFER.]]</f>
        <v>-14</v>
      </c>
      <c r="S545" s="64">
        <f>(Tabela13[[#This Row],[V.LIQ. 25]]-Tabela13[[#This Row],[V.LIQ. 24]])/Tabela13[[#This Row],[V.LIQ. 24]]</f>
        <v>0.10117056856187286</v>
      </c>
      <c r="T545" s="87">
        <f>Tabela13[[#This Row],[V.LIQ. 25]]-Tabela13[[#This Row],[V.LIQ. 24]]</f>
        <v>104.05999999999995</v>
      </c>
      <c r="U545" s="88">
        <v>0</v>
      </c>
      <c r="V545" s="60">
        <f>Tabela13[[#This Row],[V.DESC. 24]]-Tabela13[[#This Row],[V.DESC. 25]]</f>
        <v>16.939999999999998</v>
      </c>
      <c r="W545" s="20"/>
      <c r="X545" s="50"/>
      <c r="Y545" t="s">
        <v>4528</v>
      </c>
      <c r="Z545" s="49" t="s">
        <v>857</v>
      </c>
      <c r="AA545" s="51" t="s">
        <v>858</v>
      </c>
      <c r="AB545" s="49">
        <v>11959174936</v>
      </c>
      <c r="AC545" s="49" t="s">
        <v>859</v>
      </c>
      <c r="AD545" s="1"/>
    </row>
    <row r="546" spans="1:30" x14ac:dyDescent="0.25">
      <c r="A546" s="30">
        <v>8098</v>
      </c>
      <c r="B546" t="s">
        <v>860</v>
      </c>
      <c r="C546" t="s">
        <v>1156</v>
      </c>
      <c r="D546" t="s">
        <v>71</v>
      </c>
      <c r="E546" s="30"/>
      <c r="F546" s="32">
        <v>1196</v>
      </c>
      <c r="G546" s="40">
        <v>-50</v>
      </c>
      <c r="H546" s="22">
        <v>0</v>
      </c>
      <c r="I546" s="21">
        <v>0</v>
      </c>
      <c r="J546" s="35">
        <f>Tabela13[[#This Row],[V.BRUTO 24]]*Tabela13[[#This Row],[% DESC.]]%</f>
        <v>0</v>
      </c>
      <c r="K546" s="24">
        <f>Tabela13[[#This Row],[V.BRUTO 24]]+J546</f>
        <v>1196</v>
      </c>
      <c r="M546" s="79">
        <v>1317</v>
      </c>
      <c r="N546" s="80">
        <v>-50</v>
      </c>
      <c r="O546" s="81">
        <v>0</v>
      </c>
      <c r="P546" s="71">
        <f>Tabela13[[#This Row],[V.BRUTO 25]]*Tabela13[[#This Row],[% DESC.25]]%</f>
        <v>0</v>
      </c>
      <c r="Q546" s="56">
        <f>Tabela13[[#This Row],[V.BRUTO 25]]+P546</f>
        <v>1317</v>
      </c>
      <c r="R546" s="67">
        <f>Tabela13[[#This Row],[% DESC.]]+Tabela13[[#This Row],[% DIFER.]]</f>
        <v>0</v>
      </c>
      <c r="S546" s="64">
        <f>(Tabela13[[#This Row],[V.LIQ. 25]]-Tabela13[[#This Row],[V.LIQ. 24]])/Tabela13[[#This Row],[V.LIQ. 24]]</f>
        <v>0.10117056856187291</v>
      </c>
      <c r="T546" s="87">
        <f>Tabela13[[#This Row],[V.LIQ. 25]]-Tabela13[[#This Row],[V.LIQ. 24]]</f>
        <v>121</v>
      </c>
      <c r="U546" s="88">
        <v>0</v>
      </c>
      <c r="V546" s="60">
        <f>Tabela13[[#This Row],[V.DESC. 24]]-Tabela13[[#This Row],[V.DESC. 25]]</f>
        <v>0</v>
      </c>
      <c r="W546" s="20"/>
      <c r="X546" s="50"/>
      <c r="Y546" t="s">
        <v>4530</v>
      </c>
      <c r="Z546" s="49" t="s">
        <v>861</v>
      </c>
      <c r="AA546" s="51" t="s">
        <v>862</v>
      </c>
      <c r="AB546" s="49">
        <v>11950211138</v>
      </c>
      <c r="AC546" s="49" t="s">
        <v>863</v>
      </c>
      <c r="AD546" s="1"/>
    </row>
    <row r="547" spans="1:30" x14ac:dyDescent="0.25">
      <c r="A547" s="30">
        <v>7651</v>
      </c>
      <c r="B547" t="s">
        <v>864</v>
      </c>
      <c r="C547" t="s">
        <v>1156</v>
      </c>
      <c r="D547" t="s">
        <v>71</v>
      </c>
      <c r="E547" s="30"/>
      <c r="F547" s="32">
        <v>1196</v>
      </c>
      <c r="G547" s="40">
        <v>-100</v>
      </c>
      <c r="H547" s="22">
        <v>0</v>
      </c>
      <c r="I547" s="21">
        <v>0</v>
      </c>
      <c r="J547" s="35">
        <f>Tabela13[[#This Row],[V.BRUTO 24]]*Tabela13[[#This Row],[% DESC.]]%</f>
        <v>0</v>
      </c>
      <c r="K547" s="24">
        <f>Tabela13[[#This Row],[V.BRUTO 24]]+J547</f>
        <v>1196</v>
      </c>
      <c r="M547" s="79">
        <v>1317</v>
      </c>
      <c r="N547" s="80">
        <v>-100</v>
      </c>
      <c r="O547" s="81">
        <v>0</v>
      </c>
      <c r="P547" s="71">
        <f>Tabela13[[#This Row],[V.BRUTO 25]]*Tabela13[[#This Row],[% DESC.25]]%</f>
        <v>0</v>
      </c>
      <c r="Q547" s="56">
        <f>Tabela13[[#This Row],[V.BRUTO 25]]+P547</f>
        <v>1317</v>
      </c>
      <c r="R547" s="67">
        <f>Tabela13[[#This Row],[% DESC.]]+Tabela13[[#This Row],[% DIFER.]]</f>
        <v>0</v>
      </c>
      <c r="S547" s="64">
        <f>(Tabela13[[#This Row],[V.LIQ. 25]]-Tabela13[[#This Row],[V.LIQ. 24]])/Tabela13[[#This Row],[V.LIQ. 24]]</f>
        <v>0.10117056856187291</v>
      </c>
      <c r="T547" s="87">
        <f>Tabela13[[#This Row],[V.LIQ. 25]]-Tabela13[[#This Row],[V.LIQ. 24]]</f>
        <v>121</v>
      </c>
      <c r="U547" s="88">
        <v>0</v>
      </c>
      <c r="V547" s="60">
        <f>Tabela13[[#This Row],[V.DESC. 24]]-Tabela13[[#This Row],[V.DESC. 25]]</f>
        <v>0</v>
      </c>
      <c r="W547" s="20"/>
      <c r="X547" s="50"/>
      <c r="Y547" t="s">
        <v>4528</v>
      </c>
      <c r="Z547" s="49" t="s">
        <v>865</v>
      </c>
      <c r="AA547" s="51" t="s">
        <v>866</v>
      </c>
      <c r="AB547" s="49">
        <v>11985358850</v>
      </c>
      <c r="AC547" s="49" t="s">
        <v>867</v>
      </c>
      <c r="AD547" s="1"/>
    </row>
    <row r="548" spans="1:30" x14ac:dyDescent="0.25">
      <c r="A548" s="30">
        <v>7639</v>
      </c>
      <c r="B548" t="s">
        <v>868</v>
      </c>
      <c r="C548" t="s">
        <v>1156</v>
      </c>
      <c r="D548" t="s">
        <v>71</v>
      </c>
      <c r="E548" s="30"/>
      <c r="F548" s="32">
        <v>1196</v>
      </c>
      <c r="G548" s="40">
        <v>-100</v>
      </c>
      <c r="H548" s="22">
        <v>0</v>
      </c>
      <c r="I548" s="21">
        <v>0</v>
      </c>
      <c r="J548" s="35">
        <f>Tabela13[[#This Row],[V.BRUTO 24]]*Tabela13[[#This Row],[% DESC.]]%</f>
        <v>0</v>
      </c>
      <c r="K548" s="24">
        <f>Tabela13[[#This Row],[V.BRUTO 24]]+J548</f>
        <v>1196</v>
      </c>
      <c r="M548" s="79">
        <v>1317</v>
      </c>
      <c r="N548" s="80">
        <v>-100</v>
      </c>
      <c r="O548" s="81">
        <v>0</v>
      </c>
      <c r="P548" s="71">
        <f>Tabela13[[#This Row],[V.BRUTO 25]]*Tabela13[[#This Row],[% DESC.25]]%</f>
        <v>0</v>
      </c>
      <c r="Q548" s="56">
        <f>Tabela13[[#This Row],[V.BRUTO 25]]+P548</f>
        <v>1317</v>
      </c>
      <c r="R548" s="67">
        <f>Tabela13[[#This Row],[% DESC.]]+Tabela13[[#This Row],[% DIFER.]]</f>
        <v>0</v>
      </c>
      <c r="S548" s="64">
        <f>(Tabela13[[#This Row],[V.LIQ. 25]]-Tabela13[[#This Row],[V.LIQ. 24]])/Tabela13[[#This Row],[V.LIQ. 24]]</f>
        <v>0.10117056856187291</v>
      </c>
      <c r="T548" s="87">
        <f>Tabela13[[#This Row],[V.LIQ. 25]]-Tabela13[[#This Row],[V.LIQ. 24]]</f>
        <v>121</v>
      </c>
      <c r="U548" s="88">
        <v>0</v>
      </c>
      <c r="V548" s="60">
        <f>Tabela13[[#This Row],[V.DESC. 24]]-Tabela13[[#This Row],[V.DESC. 25]]</f>
        <v>0</v>
      </c>
      <c r="W548" s="20"/>
      <c r="X548" s="50"/>
      <c r="Y548" t="s">
        <v>4528</v>
      </c>
      <c r="Z548" s="49" t="s">
        <v>869</v>
      </c>
      <c r="AA548" s="51" t="s">
        <v>870</v>
      </c>
      <c r="AB548" s="49">
        <v>11992261882</v>
      </c>
      <c r="AC548" s="49" t="s">
        <v>871</v>
      </c>
      <c r="AD548" s="1"/>
    </row>
    <row r="549" spans="1:30" x14ac:dyDescent="0.25">
      <c r="A549" s="30">
        <v>8442</v>
      </c>
      <c r="B549" t="s">
        <v>4261</v>
      </c>
      <c r="C549" t="s">
        <v>1156</v>
      </c>
      <c r="D549" t="s">
        <v>16</v>
      </c>
      <c r="E549" s="30"/>
      <c r="F549" s="32">
        <v>1196</v>
      </c>
      <c r="G549" s="40">
        <v>-100</v>
      </c>
      <c r="H549" s="22">
        <v>0</v>
      </c>
      <c r="I549" s="21">
        <v>0</v>
      </c>
      <c r="J549" s="35">
        <f>Tabela13[[#This Row],[V.BRUTO 24]]*Tabela13[[#This Row],[% DESC.]]%</f>
        <v>0</v>
      </c>
      <c r="K549" s="24">
        <f>Tabela13[[#This Row],[V.BRUTO 24]]+J549</f>
        <v>1196</v>
      </c>
      <c r="M549" s="79">
        <v>1317</v>
      </c>
      <c r="N549" s="80">
        <v>-100</v>
      </c>
      <c r="O549" s="81">
        <v>0</v>
      </c>
      <c r="P549" s="71">
        <f>Tabela13[[#This Row],[V.BRUTO 25]]*Tabela13[[#This Row],[% DESC.25]]%</f>
        <v>0</v>
      </c>
      <c r="Q549" s="56">
        <f>Tabela13[[#This Row],[V.BRUTO 25]]+P549</f>
        <v>1317</v>
      </c>
      <c r="R549" s="67">
        <f>Tabela13[[#This Row],[% DESC.]]+Tabela13[[#This Row],[% DIFER.]]</f>
        <v>0</v>
      </c>
      <c r="S549" s="64">
        <f>(Tabela13[[#This Row],[V.LIQ. 25]]-Tabela13[[#This Row],[V.LIQ. 24]])/Tabela13[[#This Row],[V.LIQ. 24]]</f>
        <v>0.10117056856187291</v>
      </c>
      <c r="T549" s="87">
        <f>Tabela13[[#This Row],[V.LIQ. 25]]-Tabela13[[#This Row],[V.LIQ. 24]]</f>
        <v>121</v>
      </c>
      <c r="U549" s="88">
        <v>0</v>
      </c>
      <c r="V549" s="60">
        <f>Tabela13[[#This Row],[V.DESC. 24]]-Tabela13[[#This Row],[V.DESC. 25]]</f>
        <v>0</v>
      </c>
      <c r="W549" s="20"/>
      <c r="X549" s="50"/>
      <c r="Y549" t="s">
        <v>4533</v>
      </c>
      <c r="Z549" s="49" t="s">
        <v>4940</v>
      </c>
      <c r="AA549" s="51" t="s">
        <v>4941</v>
      </c>
      <c r="AB549" s="49">
        <v>11943307860</v>
      </c>
      <c r="AC549" s="49" t="s">
        <v>4942</v>
      </c>
      <c r="AD549" s="1"/>
    </row>
    <row r="550" spans="1:30" x14ac:dyDescent="0.25">
      <c r="A550" s="30">
        <v>7752</v>
      </c>
      <c r="B550" t="s">
        <v>872</v>
      </c>
      <c r="C550" t="s">
        <v>1156</v>
      </c>
      <c r="D550" t="s">
        <v>71</v>
      </c>
      <c r="E550" s="30"/>
      <c r="F550" s="32">
        <v>1196</v>
      </c>
      <c r="G550" s="40">
        <v>0</v>
      </c>
      <c r="H550" s="22">
        <v>0</v>
      </c>
      <c r="I550" s="21">
        <v>-18</v>
      </c>
      <c r="J550" s="35">
        <f>Tabela13[[#This Row],[V.BRUTO 24]]*Tabela13[[#This Row],[% DESC.]]%</f>
        <v>-215.28</v>
      </c>
      <c r="K550" s="24">
        <f>Tabela13[[#This Row],[V.BRUTO 24]]+J550</f>
        <v>980.72</v>
      </c>
      <c r="M550" s="79">
        <v>1317</v>
      </c>
      <c r="N550" s="80">
        <v>0</v>
      </c>
      <c r="O550" s="81">
        <v>0</v>
      </c>
      <c r="P550" s="71">
        <f>Tabela13[[#This Row],[V.BRUTO 25]]*Tabela13[[#This Row],[% DESC.25]]%</f>
        <v>-237.06</v>
      </c>
      <c r="Q550" s="56">
        <f>Tabela13[[#This Row],[V.BRUTO 25]]+P550</f>
        <v>1079.94</v>
      </c>
      <c r="R550" s="67">
        <f>Tabela13[[#This Row],[% DESC.]]+Tabela13[[#This Row],[% DIFER.]]</f>
        <v>-18</v>
      </c>
      <c r="S550" s="64">
        <f>(Tabela13[[#This Row],[V.LIQ. 25]]-Tabela13[[#This Row],[V.LIQ. 24]])/Tabela13[[#This Row],[V.LIQ. 24]]</f>
        <v>0.10117056856187294</v>
      </c>
      <c r="T550" s="87">
        <f>Tabela13[[#This Row],[V.LIQ. 25]]-Tabela13[[#This Row],[V.LIQ. 24]]</f>
        <v>99.220000000000027</v>
      </c>
      <c r="U550" s="88">
        <v>0</v>
      </c>
      <c r="V550" s="60">
        <f>Tabela13[[#This Row],[V.DESC. 24]]-Tabela13[[#This Row],[V.DESC. 25]]</f>
        <v>21.78</v>
      </c>
      <c r="W550" s="20">
        <v>1196</v>
      </c>
      <c r="X550" s="54">
        <v>45505</v>
      </c>
      <c r="Y550" t="s">
        <v>4530</v>
      </c>
      <c r="Z550" s="49" t="s">
        <v>873</v>
      </c>
      <c r="AA550" s="51" t="s">
        <v>874</v>
      </c>
      <c r="AB550" s="49">
        <v>11998266862</v>
      </c>
      <c r="AC550" s="49" t="s">
        <v>875</v>
      </c>
      <c r="AD550" s="1"/>
    </row>
    <row r="551" spans="1:30" x14ac:dyDescent="0.25">
      <c r="A551" s="30">
        <v>7552</v>
      </c>
      <c r="B551" t="s">
        <v>876</v>
      </c>
      <c r="C551" t="s">
        <v>1156</v>
      </c>
      <c r="D551" t="s">
        <v>71</v>
      </c>
      <c r="E551" s="30"/>
      <c r="F551" s="32">
        <v>1196</v>
      </c>
      <c r="G551" s="40">
        <v>0</v>
      </c>
      <c r="H551" s="22">
        <v>0</v>
      </c>
      <c r="I551" s="21">
        <v>0</v>
      </c>
      <c r="J551" s="35">
        <f>Tabela13[[#This Row],[V.BRUTO 24]]*Tabela13[[#This Row],[% DESC.]]%</f>
        <v>0</v>
      </c>
      <c r="K551" s="24">
        <f>Tabela13[[#This Row],[V.BRUTO 24]]+J551</f>
        <v>1196</v>
      </c>
      <c r="M551" s="79">
        <v>1317</v>
      </c>
      <c r="N551" s="80">
        <v>0</v>
      </c>
      <c r="O551" s="81">
        <v>0</v>
      </c>
      <c r="P551" s="71">
        <f>Tabela13[[#This Row],[V.BRUTO 25]]*Tabela13[[#This Row],[% DESC.25]]%</f>
        <v>0</v>
      </c>
      <c r="Q551" s="56">
        <f>Tabela13[[#This Row],[V.BRUTO 25]]+P551</f>
        <v>1317</v>
      </c>
      <c r="R551" s="67">
        <f>Tabela13[[#This Row],[% DESC.]]+Tabela13[[#This Row],[% DIFER.]]</f>
        <v>0</v>
      </c>
      <c r="S551" s="64">
        <f>(Tabela13[[#This Row],[V.LIQ. 25]]-Tabela13[[#This Row],[V.LIQ. 24]])/Tabela13[[#This Row],[V.LIQ. 24]]</f>
        <v>0.10117056856187291</v>
      </c>
      <c r="T551" s="87">
        <f>Tabela13[[#This Row],[V.LIQ. 25]]-Tabela13[[#This Row],[V.LIQ. 24]]</f>
        <v>121</v>
      </c>
      <c r="U551" s="88">
        <v>0</v>
      </c>
      <c r="V551" s="60">
        <f>Tabela13[[#This Row],[V.DESC. 24]]-Tabela13[[#This Row],[V.DESC. 25]]</f>
        <v>0</v>
      </c>
      <c r="W551" s="20"/>
      <c r="X551" s="50"/>
      <c r="Y551" t="s">
        <v>4532</v>
      </c>
      <c r="Z551" s="49" t="s">
        <v>877</v>
      </c>
      <c r="AA551" s="51" t="s">
        <v>878</v>
      </c>
      <c r="AB551" s="49">
        <v>11977544754</v>
      </c>
      <c r="AC551" s="49" t="s">
        <v>879</v>
      </c>
      <c r="AD551" s="1"/>
    </row>
    <row r="552" spans="1:30" x14ac:dyDescent="0.25">
      <c r="A552" s="30">
        <v>8458</v>
      </c>
      <c r="B552" t="s">
        <v>4262</v>
      </c>
      <c r="C552" t="s">
        <v>1156</v>
      </c>
      <c r="D552" t="s">
        <v>16</v>
      </c>
      <c r="E552" s="30"/>
      <c r="F552" s="32">
        <v>1196</v>
      </c>
      <c r="G552" s="40">
        <v>0</v>
      </c>
      <c r="H552" s="22">
        <v>0</v>
      </c>
      <c r="I552" s="21">
        <v>0</v>
      </c>
      <c r="J552" s="35">
        <f>Tabela13[[#This Row],[V.BRUTO 24]]*Tabela13[[#This Row],[% DESC.]]%</f>
        <v>0</v>
      </c>
      <c r="K552" s="24">
        <f>Tabela13[[#This Row],[V.BRUTO 24]]+J552</f>
        <v>1196</v>
      </c>
      <c r="M552" s="79">
        <v>1317</v>
      </c>
      <c r="N552" s="80">
        <v>0</v>
      </c>
      <c r="O552" s="81">
        <v>0</v>
      </c>
      <c r="P552" s="71">
        <f>Tabela13[[#This Row],[V.BRUTO 25]]*Tabela13[[#This Row],[% DESC.25]]%</f>
        <v>0</v>
      </c>
      <c r="Q552" s="56">
        <f>Tabela13[[#This Row],[V.BRUTO 25]]+P552</f>
        <v>1317</v>
      </c>
      <c r="R552" s="67">
        <f>Tabela13[[#This Row],[% DESC.]]+Tabela13[[#This Row],[% DIFER.]]</f>
        <v>0</v>
      </c>
      <c r="S552" s="64">
        <f>(Tabela13[[#This Row],[V.LIQ. 25]]-Tabela13[[#This Row],[V.LIQ. 24]])/Tabela13[[#This Row],[V.LIQ. 24]]</f>
        <v>0.10117056856187291</v>
      </c>
      <c r="T552" s="87">
        <f>Tabela13[[#This Row],[V.LIQ. 25]]-Tabela13[[#This Row],[V.LIQ. 24]]</f>
        <v>121</v>
      </c>
      <c r="U552" s="88">
        <v>0</v>
      </c>
      <c r="V552" s="60">
        <f>Tabela13[[#This Row],[V.DESC. 24]]-Tabela13[[#This Row],[V.DESC. 25]]</f>
        <v>0</v>
      </c>
      <c r="W552" s="20"/>
      <c r="X552" s="50"/>
      <c r="Y552" t="s">
        <v>4528</v>
      </c>
      <c r="Z552" s="49" t="s">
        <v>4943</v>
      </c>
      <c r="AA552" s="51" t="s">
        <v>4944</v>
      </c>
      <c r="AB552" s="49">
        <v>11960929989</v>
      </c>
      <c r="AC552" s="49" t="s">
        <v>4945</v>
      </c>
      <c r="AD552" s="1"/>
    </row>
    <row r="553" spans="1:30" x14ac:dyDescent="0.25">
      <c r="A553" s="30">
        <v>7638</v>
      </c>
      <c r="B553" t="s">
        <v>880</v>
      </c>
      <c r="C553" t="s">
        <v>1156</v>
      </c>
      <c r="D553" t="s">
        <v>71</v>
      </c>
      <c r="E553" s="30"/>
      <c r="F553" s="32">
        <v>1196</v>
      </c>
      <c r="G553" s="40">
        <v>-100</v>
      </c>
      <c r="H553" s="22">
        <v>0</v>
      </c>
      <c r="I553" s="21">
        <v>0</v>
      </c>
      <c r="J553" s="35">
        <f>Tabela13[[#This Row],[V.BRUTO 24]]*Tabela13[[#This Row],[% DESC.]]%</f>
        <v>0</v>
      </c>
      <c r="K553" s="24">
        <f>Tabela13[[#This Row],[V.BRUTO 24]]+J553</f>
        <v>1196</v>
      </c>
      <c r="M553" s="79">
        <v>1317</v>
      </c>
      <c r="N553" s="80">
        <v>-100</v>
      </c>
      <c r="O553" s="81">
        <v>0</v>
      </c>
      <c r="P553" s="71">
        <f>Tabela13[[#This Row],[V.BRUTO 25]]*Tabela13[[#This Row],[% DESC.25]]%</f>
        <v>0</v>
      </c>
      <c r="Q553" s="56">
        <f>Tabela13[[#This Row],[V.BRUTO 25]]+P553</f>
        <v>1317</v>
      </c>
      <c r="R553" s="67">
        <f>Tabela13[[#This Row],[% DESC.]]+Tabela13[[#This Row],[% DIFER.]]</f>
        <v>0</v>
      </c>
      <c r="S553" s="64">
        <f>(Tabela13[[#This Row],[V.LIQ. 25]]-Tabela13[[#This Row],[V.LIQ. 24]])/Tabela13[[#This Row],[V.LIQ. 24]]</f>
        <v>0.10117056856187291</v>
      </c>
      <c r="T553" s="87">
        <f>Tabela13[[#This Row],[V.LIQ. 25]]-Tabela13[[#This Row],[V.LIQ. 24]]</f>
        <v>121</v>
      </c>
      <c r="U553" s="88">
        <v>0</v>
      </c>
      <c r="V553" s="60">
        <f>Tabela13[[#This Row],[V.DESC. 24]]-Tabela13[[#This Row],[V.DESC. 25]]</f>
        <v>0</v>
      </c>
      <c r="W553" s="20"/>
      <c r="X553" s="50"/>
      <c r="Y553" t="s">
        <v>4530</v>
      </c>
      <c r="Z553" s="49" t="s">
        <v>881</v>
      </c>
      <c r="AA553" s="51" t="s">
        <v>882</v>
      </c>
      <c r="AB553" s="49">
        <v>11981097039</v>
      </c>
      <c r="AC553" s="49" t="s">
        <v>883</v>
      </c>
      <c r="AD553" s="1"/>
    </row>
    <row r="554" spans="1:30" x14ac:dyDescent="0.25">
      <c r="A554" s="30">
        <v>7549</v>
      </c>
      <c r="B554" t="s">
        <v>884</v>
      </c>
      <c r="C554" t="s">
        <v>1156</v>
      </c>
      <c r="D554" t="s">
        <v>71</v>
      </c>
      <c r="E554" s="30"/>
      <c r="F554" s="32">
        <v>1196</v>
      </c>
      <c r="G554" s="40">
        <v>0</v>
      </c>
      <c r="H554" s="22">
        <v>0</v>
      </c>
      <c r="I554" s="21">
        <v>-10</v>
      </c>
      <c r="J554" s="35">
        <f>Tabela13[[#This Row],[V.BRUTO 24]]*Tabela13[[#This Row],[% DESC.]]%</f>
        <v>-119.60000000000001</v>
      </c>
      <c r="K554" s="24">
        <f>Tabela13[[#This Row],[V.BRUTO 24]]+J554</f>
        <v>1076.4000000000001</v>
      </c>
      <c r="M554" s="79">
        <v>1317</v>
      </c>
      <c r="N554" s="80">
        <v>0</v>
      </c>
      <c r="O554" s="81">
        <v>0</v>
      </c>
      <c r="P554" s="71">
        <f>Tabela13[[#This Row],[V.BRUTO 25]]*Tabela13[[#This Row],[% DESC.25]]%</f>
        <v>-131.70000000000002</v>
      </c>
      <c r="Q554" s="56">
        <f>Tabela13[[#This Row],[V.BRUTO 25]]+P554</f>
        <v>1185.3</v>
      </c>
      <c r="R554" s="67">
        <f>Tabela13[[#This Row],[% DESC.]]+Tabela13[[#This Row],[% DIFER.]]</f>
        <v>-10</v>
      </c>
      <c r="S554" s="64">
        <f>(Tabela13[[#This Row],[V.LIQ. 25]]-Tabela13[[#This Row],[V.LIQ. 24]])/Tabela13[[#This Row],[V.LIQ. 24]]</f>
        <v>0.10117056856187277</v>
      </c>
      <c r="T554" s="87">
        <f>Tabela13[[#This Row],[V.LIQ. 25]]-Tabela13[[#This Row],[V.LIQ. 24]]</f>
        <v>108.89999999999986</v>
      </c>
      <c r="U554" s="88">
        <v>0</v>
      </c>
      <c r="V554" s="60">
        <f>Tabela13[[#This Row],[V.DESC. 24]]-Tabela13[[#This Row],[V.DESC. 25]]</f>
        <v>12.100000000000009</v>
      </c>
      <c r="W554" s="20"/>
      <c r="X554" s="50"/>
      <c r="Y554" t="s">
        <v>4532</v>
      </c>
      <c r="Z554" s="49" t="s">
        <v>840</v>
      </c>
      <c r="AA554" s="51" t="s">
        <v>841</v>
      </c>
      <c r="AB554" s="49">
        <v>11938077777</v>
      </c>
      <c r="AC554" s="49" t="s">
        <v>842</v>
      </c>
      <c r="AD554" s="1"/>
    </row>
    <row r="555" spans="1:30" x14ac:dyDescent="0.25">
      <c r="A555" s="30">
        <v>7658</v>
      </c>
      <c r="B555" t="s">
        <v>885</v>
      </c>
      <c r="C555" t="s">
        <v>1156</v>
      </c>
      <c r="D555" t="s">
        <v>71</v>
      </c>
      <c r="E555" s="30"/>
      <c r="F555" s="32">
        <v>1196</v>
      </c>
      <c r="G555" s="40">
        <v>-50</v>
      </c>
      <c r="H555" s="22">
        <v>0</v>
      </c>
      <c r="I555" s="21">
        <v>0</v>
      </c>
      <c r="J555" s="35">
        <f>Tabela13[[#This Row],[V.BRUTO 24]]*Tabela13[[#This Row],[% DESC.]]%</f>
        <v>0</v>
      </c>
      <c r="K555" s="24">
        <f>Tabela13[[#This Row],[V.BRUTO 24]]+J555</f>
        <v>1196</v>
      </c>
      <c r="M555" s="79">
        <v>1317</v>
      </c>
      <c r="N555" s="80">
        <v>-50</v>
      </c>
      <c r="O555" s="81">
        <v>0</v>
      </c>
      <c r="P555" s="71">
        <f>Tabela13[[#This Row],[V.BRUTO 25]]*Tabela13[[#This Row],[% DESC.25]]%</f>
        <v>0</v>
      </c>
      <c r="Q555" s="56">
        <f>Tabela13[[#This Row],[V.BRUTO 25]]+P555</f>
        <v>1317</v>
      </c>
      <c r="R555" s="67">
        <f>Tabela13[[#This Row],[% DESC.]]+Tabela13[[#This Row],[% DIFER.]]</f>
        <v>0</v>
      </c>
      <c r="S555" s="64">
        <f>(Tabela13[[#This Row],[V.LIQ. 25]]-Tabela13[[#This Row],[V.LIQ. 24]])/Tabela13[[#This Row],[V.LIQ. 24]]</f>
        <v>0.10117056856187291</v>
      </c>
      <c r="T555" s="87">
        <f>Tabela13[[#This Row],[V.LIQ. 25]]-Tabela13[[#This Row],[V.LIQ. 24]]</f>
        <v>121</v>
      </c>
      <c r="U555" s="88">
        <v>0</v>
      </c>
      <c r="V555" s="60">
        <f>Tabela13[[#This Row],[V.DESC. 24]]-Tabela13[[#This Row],[V.DESC. 25]]</f>
        <v>0</v>
      </c>
      <c r="W555" s="20"/>
      <c r="X555" s="50"/>
      <c r="Y555" t="s">
        <v>4532</v>
      </c>
      <c r="Z555" s="49" t="s">
        <v>886</v>
      </c>
      <c r="AA555" s="51" t="s">
        <v>887</v>
      </c>
      <c r="AB555" s="49">
        <v>11998533305</v>
      </c>
      <c r="AC555" s="49" t="s">
        <v>888</v>
      </c>
      <c r="AD555" s="1"/>
    </row>
    <row r="556" spans="1:30" x14ac:dyDescent="0.25">
      <c r="A556" s="30">
        <v>7637</v>
      </c>
      <c r="B556" t="s">
        <v>889</v>
      </c>
      <c r="C556" t="s">
        <v>1156</v>
      </c>
      <c r="D556" t="s">
        <v>71</v>
      </c>
      <c r="E556" s="30"/>
      <c r="F556" s="32">
        <v>1196</v>
      </c>
      <c r="G556" s="40">
        <v>-100</v>
      </c>
      <c r="H556" s="22">
        <v>0</v>
      </c>
      <c r="I556" s="21">
        <v>0</v>
      </c>
      <c r="J556" s="35">
        <f>Tabela13[[#This Row],[V.BRUTO 24]]*Tabela13[[#This Row],[% DESC.]]%</f>
        <v>0</v>
      </c>
      <c r="K556" s="24">
        <f>Tabela13[[#This Row],[V.BRUTO 24]]+J556</f>
        <v>1196</v>
      </c>
      <c r="M556" s="79">
        <v>1317</v>
      </c>
      <c r="N556" s="80">
        <v>-100</v>
      </c>
      <c r="O556" s="81">
        <v>0</v>
      </c>
      <c r="P556" s="71">
        <f>Tabela13[[#This Row],[V.BRUTO 25]]*Tabela13[[#This Row],[% DESC.25]]%</f>
        <v>0</v>
      </c>
      <c r="Q556" s="56">
        <f>Tabela13[[#This Row],[V.BRUTO 25]]+P556</f>
        <v>1317</v>
      </c>
      <c r="R556" s="67">
        <f>Tabela13[[#This Row],[% DESC.]]+Tabela13[[#This Row],[% DIFER.]]</f>
        <v>0</v>
      </c>
      <c r="S556" s="64">
        <f>(Tabela13[[#This Row],[V.LIQ. 25]]-Tabela13[[#This Row],[V.LIQ. 24]])/Tabela13[[#This Row],[V.LIQ. 24]]</f>
        <v>0.10117056856187291</v>
      </c>
      <c r="T556" s="87">
        <f>Tabela13[[#This Row],[V.LIQ. 25]]-Tabela13[[#This Row],[V.LIQ. 24]]</f>
        <v>121</v>
      </c>
      <c r="U556" s="88">
        <v>0</v>
      </c>
      <c r="V556" s="60">
        <f>Tabela13[[#This Row],[V.DESC. 24]]-Tabela13[[#This Row],[V.DESC. 25]]</f>
        <v>0</v>
      </c>
      <c r="W556" s="20"/>
      <c r="X556" s="50"/>
      <c r="Y556" t="s">
        <v>4528</v>
      </c>
      <c r="Z556" s="49" t="s">
        <v>890</v>
      </c>
      <c r="AA556" s="51" t="s">
        <v>891</v>
      </c>
      <c r="AB556" s="49">
        <v>11958095610</v>
      </c>
      <c r="AC556" s="49" t="s">
        <v>892</v>
      </c>
      <c r="AD556" s="1"/>
    </row>
    <row r="557" spans="1:30" x14ac:dyDescent="0.25">
      <c r="A557" s="30">
        <v>7670</v>
      </c>
      <c r="B557" t="s">
        <v>3822</v>
      </c>
      <c r="C557" t="s">
        <v>4115</v>
      </c>
      <c r="D557" t="s">
        <v>71</v>
      </c>
      <c r="E557" s="30">
        <v>20</v>
      </c>
      <c r="F557" s="32">
        <v>1636</v>
      </c>
      <c r="G557" s="40">
        <v>-50</v>
      </c>
      <c r="H557" s="22">
        <v>0</v>
      </c>
      <c r="I557" s="21">
        <v>0</v>
      </c>
      <c r="J557" s="35">
        <f>Tabela13[[#This Row],[V.BRUTO 24]]*Tabela13[[#This Row],[% DESC.]]%</f>
        <v>0</v>
      </c>
      <c r="K557" s="24">
        <f>Tabela13[[#This Row],[V.BRUTO 24]]+J557</f>
        <v>1636</v>
      </c>
      <c r="M557" s="46"/>
      <c r="N557" s="45"/>
      <c r="O557" s="18"/>
      <c r="P557" s="44"/>
      <c r="R557" s="94"/>
      <c r="S557" s="64"/>
      <c r="T557" s="97"/>
      <c r="U557" s="99"/>
      <c r="W557" s="20"/>
      <c r="X557" s="50"/>
      <c r="Y557" t="s">
        <v>4537</v>
      </c>
      <c r="Z557" s="49" t="s">
        <v>2117</v>
      </c>
      <c r="AA557" s="51" t="s">
        <v>2118</v>
      </c>
      <c r="AB557" s="49">
        <v>11974257090</v>
      </c>
      <c r="AC557" s="49" t="s">
        <v>2119</v>
      </c>
      <c r="AD557" s="1"/>
    </row>
    <row r="558" spans="1:30" x14ac:dyDescent="0.25">
      <c r="A558" s="30">
        <v>5524</v>
      </c>
      <c r="B558" t="s">
        <v>3824</v>
      </c>
      <c r="C558" t="s">
        <v>4115</v>
      </c>
      <c r="D558" t="s">
        <v>71</v>
      </c>
      <c r="E558" s="30">
        <v>20</v>
      </c>
      <c r="F558" s="32">
        <v>1636</v>
      </c>
      <c r="G558" s="40">
        <v>0</v>
      </c>
      <c r="H558" s="22">
        <v>0</v>
      </c>
      <c r="I558" s="21">
        <v>-15</v>
      </c>
      <c r="J558" s="35">
        <f>Tabela13[[#This Row],[V.BRUTO 24]]*Tabela13[[#This Row],[% DESC.]]%</f>
        <v>-245.39999999999998</v>
      </c>
      <c r="K558" s="24">
        <f>Tabela13[[#This Row],[V.BRUTO 24]]+J558</f>
        <v>1390.6</v>
      </c>
      <c r="M558" s="46"/>
      <c r="N558" s="45"/>
      <c r="O558" s="18"/>
      <c r="P558" s="44"/>
      <c r="R558" s="94"/>
      <c r="S558" s="64"/>
      <c r="T558" s="97"/>
      <c r="U558" s="99"/>
      <c r="W558" s="20"/>
      <c r="X558" s="50"/>
      <c r="Y558" t="s">
        <v>4528</v>
      </c>
      <c r="Z558" s="49" t="s">
        <v>3825</v>
      </c>
      <c r="AA558" s="51" t="s">
        <v>3826</v>
      </c>
      <c r="AB558" s="49">
        <v>11981521494</v>
      </c>
      <c r="AC558" s="49" t="s">
        <v>3827</v>
      </c>
      <c r="AD558" s="1"/>
    </row>
    <row r="559" spans="1:30" x14ac:dyDescent="0.25">
      <c r="A559" s="30">
        <v>5209</v>
      </c>
      <c r="B559" t="s">
        <v>3829</v>
      </c>
      <c r="C559" t="s">
        <v>4115</v>
      </c>
      <c r="D559" t="s">
        <v>71</v>
      </c>
      <c r="E559" s="30"/>
      <c r="F559" s="32">
        <v>1636</v>
      </c>
      <c r="G559" s="40">
        <v>-50</v>
      </c>
      <c r="H559" s="22">
        <v>0</v>
      </c>
      <c r="I559" s="21">
        <v>0</v>
      </c>
      <c r="J559" s="35">
        <f>Tabela13[[#This Row],[V.BRUTO 24]]*Tabela13[[#This Row],[% DESC.]]%</f>
        <v>0</v>
      </c>
      <c r="K559" s="24">
        <f>Tabela13[[#This Row],[V.BRUTO 24]]+J559</f>
        <v>1636</v>
      </c>
      <c r="M559" s="46"/>
      <c r="N559" s="45"/>
      <c r="O559" s="18"/>
      <c r="P559" s="44"/>
      <c r="R559" s="94"/>
      <c r="S559" s="64"/>
      <c r="T559" s="97"/>
      <c r="U559" s="99"/>
      <c r="W559" s="20"/>
      <c r="X559" s="50"/>
      <c r="Y559" t="s">
        <v>4531</v>
      </c>
      <c r="Z559" s="49" t="s">
        <v>3830</v>
      </c>
      <c r="AA559" s="51" t="s">
        <v>3831</v>
      </c>
      <c r="AB559" s="49">
        <v>11958481013</v>
      </c>
      <c r="AC559" s="49" t="s">
        <v>3832</v>
      </c>
      <c r="AD559" s="1"/>
    </row>
    <row r="560" spans="1:30" x14ac:dyDescent="0.25">
      <c r="A560" s="30">
        <v>4490</v>
      </c>
      <c r="B560" t="s">
        <v>3833</v>
      </c>
      <c r="C560" t="s">
        <v>4115</v>
      </c>
      <c r="D560" t="s">
        <v>71</v>
      </c>
      <c r="E560" s="30"/>
      <c r="F560" s="32">
        <v>1636</v>
      </c>
      <c r="G560" s="40">
        <v>0</v>
      </c>
      <c r="H560" s="22">
        <v>0</v>
      </c>
      <c r="I560" s="21">
        <v>-10</v>
      </c>
      <c r="J560" s="35">
        <f>Tabela13[[#This Row],[V.BRUTO 24]]*Tabela13[[#This Row],[% DESC.]]%</f>
        <v>-163.60000000000002</v>
      </c>
      <c r="K560" s="24">
        <f>Tabela13[[#This Row],[V.BRUTO 24]]+J560</f>
        <v>1472.4</v>
      </c>
      <c r="M560" s="46"/>
      <c r="N560" s="45"/>
      <c r="O560" s="18"/>
      <c r="P560" s="44"/>
      <c r="R560" s="94"/>
      <c r="S560" s="64"/>
      <c r="T560" s="97"/>
      <c r="U560" s="99"/>
      <c r="W560" s="20"/>
      <c r="X560" s="50"/>
      <c r="Y560" t="s">
        <v>4531</v>
      </c>
      <c r="Z560" s="49" t="s">
        <v>3834</v>
      </c>
      <c r="AA560" s="51" t="s">
        <v>3835</v>
      </c>
      <c r="AB560" s="49">
        <v>11984562558</v>
      </c>
      <c r="AC560" s="49" t="s">
        <v>3836</v>
      </c>
      <c r="AD560" s="1"/>
    </row>
    <row r="561" spans="1:30" x14ac:dyDescent="0.25">
      <c r="A561" s="30">
        <v>7079</v>
      </c>
      <c r="B561" t="s">
        <v>3837</v>
      </c>
      <c r="C561" t="s">
        <v>4115</v>
      </c>
      <c r="D561" t="s">
        <v>71</v>
      </c>
      <c r="E561" s="30"/>
      <c r="F561" s="32">
        <v>1636</v>
      </c>
      <c r="G561" s="40">
        <v>-50</v>
      </c>
      <c r="H561" s="22">
        <v>0</v>
      </c>
      <c r="I561" s="21">
        <v>0</v>
      </c>
      <c r="J561" s="35">
        <f>Tabela13[[#This Row],[V.BRUTO 24]]*Tabela13[[#This Row],[% DESC.]]%</f>
        <v>0</v>
      </c>
      <c r="K561" s="24">
        <f>Tabela13[[#This Row],[V.BRUTO 24]]+J561</f>
        <v>1636</v>
      </c>
      <c r="M561" s="46"/>
      <c r="N561" s="45"/>
      <c r="O561" s="18"/>
      <c r="P561" s="44"/>
      <c r="R561" s="94"/>
      <c r="S561" s="64"/>
      <c r="T561" s="97"/>
      <c r="U561" s="99"/>
      <c r="W561" s="20"/>
      <c r="X561" s="50"/>
      <c r="Y561" t="s">
        <v>4532</v>
      </c>
      <c r="Z561" s="49" t="s">
        <v>3838</v>
      </c>
      <c r="AA561" s="51" t="s">
        <v>3839</v>
      </c>
      <c r="AB561" s="49">
        <v>11994487823</v>
      </c>
      <c r="AC561" s="49" t="s">
        <v>3840</v>
      </c>
      <c r="AD561" s="1"/>
    </row>
    <row r="562" spans="1:30" x14ac:dyDescent="0.25">
      <c r="A562" s="30">
        <v>5453</v>
      </c>
      <c r="B562" t="s">
        <v>4033</v>
      </c>
      <c r="C562" t="s">
        <v>4115</v>
      </c>
      <c r="D562" t="s">
        <v>71</v>
      </c>
      <c r="E562" s="30"/>
      <c r="F562" s="32">
        <v>1636</v>
      </c>
      <c r="G562" s="40">
        <v>0</v>
      </c>
      <c r="H562" s="22">
        <v>0</v>
      </c>
      <c r="I562" s="21">
        <v>-10</v>
      </c>
      <c r="J562" s="35">
        <f>Tabela13[[#This Row],[V.BRUTO 24]]*Tabela13[[#This Row],[% DESC.]]%</f>
        <v>-163.60000000000002</v>
      </c>
      <c r="K562" s="24">
        <f>Tabela13[[#This Row],[V.BRUTO 24]]+J562</f>
        <v>1472.4</v>
      </c>
      <c r="M562" s="46"/>
      <c r="N562" s="45"/>
      <c r="O562" s="18"/>
      <c r="P562" s="44"/>
      <c r="R562" s="94"/>
      <c r="S562" s="64"/>
      <c r="T562" s="97"/>
      <c r="U562" s="99"/>
      <c r="W562" s="20"/>
      <c r="X562" s="50"/>
      <c r="Y562" t="s">
        <v>4528</v>
      </c>
      <c r="Z562" s="49" t="s">
        <v>1984</v>
      </c>
      <c r="AA562" s="51" t="s">
        <v>1985</v>
      </c>
      <c r="AB562" s="49">
        <v>11959648031</v>
      </c>
      <c r="AC562" s="49" t="s">
        <v>1986</v>
      </c>
      <c r="AD562" s="1"/>
    </row>
    <row r="563" spans="1:30" x14ac:dyDescent="0.25">
      <c r="A563" s="30">
        <v>8313</v>
      </c>
      <c r="B563" t="s">
        <v>4510</v>
      </c>
      <c r="C563" t="s">
        <v>4115</v>
      </c>
      <c r="D563" t="s">
        <v>16</v>
      </c>
      <c r="E563" s="30"/>
      <c r="F563" s="32">
        <v>1636</v>
      </c>
      <c r="G563" s="40">
        <v>0</v>
      </c>
      <c r="H563" s="22">
        <v>0</v>
      </c>
      <c r="I563" s="21">
        <v>-10</v>
      </c>
      <c r="J563" s="35">
        <f>Tabela13[[#This Row],[V.BRUTO 24]]*Tabela13[[#This Row],[% DESC.]]%</f>
        <v>-163.60000000000002</v>
      </c>
      <c r="K563" s="24">
        <f>Tabela13[[#This Row],[V.BRUTO 24]]+J563</f>
        <v>1472.4</v>
      </c>
      <c r="M563" s="46"/>
      <c r="N563" s="45"/>
      <c r="O563" s="18"/>
      <c r="P563" s="44"/>
      <c r="R563" s="94"/>
      <c r="S563" s="64"/>
      <c r="T563" s="97"/>
      <c r="U563" s="99"/>
      <c r="W563" s="20"/>
      <c r="X563" s="50"/>
      <c r="Y563" t="s">
        <v>4528</v>
      </c>
      <c r="Z563" s="49" t="s">
        <v>59</v>
      </c>
      <c r="AA563" s="51" t="s">
        <v>60</v>
      </c>
      <c r="AB563" s="49">
        <v>11968502620</v>
      </c>
      <c r="AC563" s="49" t="s">
        <v>61</v>
      </c>
      <c r="AD563" s="1"/>
    </row>
    <row r="564" spans="1:30" x14ac:dyDescent="0.25">
      <c r="A564" s="30">
        <v>5149</v>
      </c>
      <c r="B564" t="s">
        <v>3841</v>
      </c>
      <c r="C564" t="s">
        <v>4115</v>
      </c>
      <c r="D564" t="s">
        <v>71</v>
      </c>
      <c r="E564" s="30"/>
      <c r="F564" s="32">
        <v>1636</v>
      </c>
      <c r="G564" s="40">
        <v>0</v>
      </c>
      <c r="H564" s="22">
        <v>0</v>
      </c>
      <c r="I564" s="21">
        <v>-10</v>
      </c>
      <c r="J564" s="35">
        <f>Tabela13[[#This Row],[V.BRUTO 24]]*Tabela13[[#This Row],[% DESC.]]%</f>
        <v>-163.60000000000002</v>
      </c>
      <c r="K564" s="24">
        <f>Tabela13[[#This Row],[V.BRUTO 24]]+J564</f>
        <v>1472.4</v>
      </c>
      <c r="M564" s="46"/>
      <c r="N564" s="45"/>
      <c r="O564" s="18"/>
      <c r="P564" s="44"/>
      <c r="R564" s="94"/>
      <c r="S564" s="64"/>
      <c r="T564" s="97"/>
      <c r="U564" s="99"/>
      <c r="W564" s="20"/>
      <c r="X564" s="50"/>
      <c r="Y564" t="s">
        <v>4528</v>
      </c>
      <c r="Z564" s="49" t="s">
        <v>3842</v>
      </c>
      <c r="AA564" s="51" t="s">
        <v>3843</v>
      </c>
      <c r="AB564" s="49">
        <v>11982043414</v>
      </c>
      <c r="AC564" s="49" t="s">
        <v>3844</v>
      </c>
      <c r="AD564" s="1"/>
    </row>
    <row r="565" spans="1:30" x14ac:dyDescent="0.25">
      <c r="A565" s="30">
        <v>6447</v>
      </c>
      <c r="B565" t="s">
        <v>3845</v>
      </c>
      <c r="C565" t="s">
        <v>4115</v>
      </c>
      <c r="D565" t="s">
        <v>71</v>
      </c>
      <c r="E565" s="30"/>
      <c r="F565" s="32">
        <v>1636</v>
      </c>
      <c r="G565" s="40">
        <v>-100</v>
      </c>
      <c r="H565" s="22">
        <v>0</v>
      </c>
      <c r="I565" s="21">
        <v>0</v>
      </c>
      <c r="J565" s="35">
        <f>Tabela13[[#This Row],[V.BRUTO 24]]*Tabela13[[#This Row],[% DESC.]]%</f>
        <v>0</v>
      </c>
      <c r="K565" s="24">
        <f>Tabela13[[#This Row],[V.BRUTO 24]]+J565</f>
        <v>1636</v>
      </c>
      <c r="M565" s="46"/>
      <c r="N565" s="45"/>
      <c r="O565" s="18"/>
      <c r="P565" s="44"/>
      <c r="R565" s="94"/>
      <c r="S565" s="64"/>
      <c r="T565" s="97"/>
      <c r="U565" s="99"/>
      <c r="W565" s="20"/>
      <c r="X565" s="50"/>
      <c r="Y565" t="s">
        <v>4528</v>
      </c>
      <c r="Z565" s="49" t="s">
        <v>3846</v>
      </c>
      <c r="AA565" s="51" t="s">
        <v>3847</v>
      </c>
      <c r="AB565" s="49">
        <v>11985525380</v>
      </c>
      <c r="AC565" s="49" t="s">
        <v>3848</v>
      </c>
      <c r="AD565" s="1"/>
    </row>
    <row r="566" spans="1:30" x14ac:dyDescent="0.25">
      <c r="A566" s="30">
        <v>4064</v>
      </c>
      <c r="B566" t="s">
        <v>3849</v>
      </c>
      <c r="C566" t="s">
        <v>4115</v>
      </c>
      <c r="D566" t="s">
        <v>71</v>
      </c>
      <c r="E566" s="30"/>
      <c r="F566" s="32">
        <v>1636</v>
      </c>
      <c r="G566" s="40">
        <v>0</v>
      </c>
      <c r="H566" s="22">
        <v>0</v>
      </c>
      <c r="I566" s="21">
        <v>-16</v>
      </c>
      <c r="J566" s="35">
        <f>Tabela13[[#This Row],[V.BRUTO 24]]*Tabela13[[#This Row],[% DESC.]]%</f>
        <v>-261.76</v>
      </c>
      <c r="K566" s="24">
        <f>Tabela13[[#This Row],[V.BRUTO 24]]+J566</f>
        <v>1374.24</v>
      </c>
      <c r="M566" s="46"/>
      <c r="N566" s="45"/>
      <c r="O566" s="18"/>
      <c r="P566" s="44"/>
      <c r="R566" s="94"/>
      <c r="S566" s="64"/>
      <c r="T566" s="97"/>
      <c r="U566" s="99"/>
      <c r="W566" s="20"/>
      <c r="X566" s="50"/>
      <c r="Y566" t="s">
        <v>4531</v>
      </c>
      <c r="Z566" s="49" t="s">
        <v>3850</v>
      </c>
      <c r="AA566" s="51" t="s">
        <v>3851</v>
      </c>
      <c r="AB566" s="49">
        <v>11991396863</v>
      </c>
      <c r="AC566" s="49" t="s">
        <v>3852</v>
      </c>
      <c r="AD566" s="1"/>
    </row>
    <row r="567" spans="1:30" x14ac:dyDescent="0.25">
      <c r="A567" s="30">
        <v>7753</v>
      </c>
      <c r="B567" t="s">
        <v>3853</v>
      </c>
      <c r="C567" t="s">
        <v>4115</v>
      </c>
      <c r="D567" t="s">
        <v>71</v>
      </c>
      <c r="E567" s="30"/>
      <c r="F567" s="32">
        <v>1636</v>
      </c>
      <c r="G567" s="40">
        <v>0</v>
      </c>
      <c r="H567" s="22">
        <v>0</v>
      </c>
      <c r="I567" s="21">
        <v>-18</v>
      </c>
      <c r="J567" s="35">
        <f>Tabela13[[#This Row],[V.BRUTO 24]]*Tabela13[[#This Row],[% DESC.]]%</f>
        <v>-294.47999999999996</v>
      </c>
      <c r="K567" s="24">
        <f>Tabela13[[#This Row],[V.BRUTO 24]]+J567</f>
        <v>1341.52</v>
      </c>
      <c r="M567" s="46"/>
      <c r="N567" s="45"/>
      <c r="O567" s="18"/>
      <c r="P567" s="44"/>
      <c r="R567" s="94"/>
      <c r="S567" s="64"/>
      <c r="T567" s="97"/>
      <c r="U567" s="99"/>
      <c r="W567" s="20">
        <v>1636</v>
      </c>
      <c r="X567" s="54">
        <v>45505</v>
      </c>
      <c r="Y567" t="s">
        <v>4530</v>
      </c>
      <c r="Z567" s="49" t="s">
        <v>873</v>
      </c>
      <c r="AA567" s="51" t="s">
        <v>874</v>
      </c>
      <c r="AB567" s="49">
        <v>11998266862</v>
      </c>
      <c r="AC567" s="49" t="s">
        <v>875</v>
      </c>
      <c r="AD567" s="1"/>
    </row>
    <row r="568" spans="1:30" x14ac:dyDescent="0.25">
      <c r="A568" s="30">
        <v>8547</v>
      </c>
      <c r="B568" t="s">
        <v>4511</v>
      </c>
      <c r="C568" t="s">
        <v>4115</v>
      </c>
      <c r="D568" t="s">
        <v>16</v>
      </c>
      <c r="E568" s="30"/>
      <c r="F568" s="32">
        <v>1636</v>
      </c>
      <c r="G568" s="40">
        <v>0</v>
      </c>
      <c r="H568" s="22">
        <v>0</v>
      </c>
      <c r="I568" s="21">
        <v>0</v>
      </c>
      <c r="J568" s="35">
        <f>Tabela13[[#This Row],[V.BRUTO 24]]*Tabela13[[#This Row],[% DESC.]]%</f>
        <v>0</v>
      </c>
      <c r="K568" s="24">
        <f>Tabela13[[#This Row],[V.BRUTO 24]]+J568</f>
        <v>1636</v>
      </c>
      <c r="M568" s="46"/>
      <c r="N568" s="45"/>
      <c r="O568" s="18"/>
      <c r="P568" s="44"/>
      <c r="R568" s="94"/>
      <c r="S568" s="64"/>
      <c r="T568" s="97"/>
      <c r="U568" s="99"/>
      <c r="W568" s="20"/>
      <c r="X568" s="50"/>
      <c r="Y568" t="s">
        <v>4531</v>
      </c>
      <c r="Z568" s="49" t="s">
        <v>5589</v>
      </c>
      <c r="AA568" s="51" t="s">
        <v>5590</v>
      </c>
      <c r="AB568" s="49">
        <v>11993919364</v>
      </c>
      <c r="AC568" s="49" t="s">
        <v>5591</v>
      </c>
      <c r="AD568" s="1"/>
    </row>
    <row r="569" spans="1:30" x14ac:dyDescent="0.25">
      <c r="A569" s="30">
        <v>8241</v>
      </c>
      <c r="B569" t="s">
        <v>4512</v>
      </c>
      <c r="C569" t="s">
        <v>4115</v>
      </c>
      <c r="D569" t="s">
        <v>16</v>
      </c>
      <c r="E569" s="30"/>
      <c r="F569" s="32">
        <v>1636</v>
      </c>
      <c r="G569" s="40">
        <v>0</v>
      </c>
      <c r="H569" s="22">
        <v>0</v>
      </c>
      <c r="I569" s="21">
        <v>-5</v>
      </c>
      <c r="J569" s="35">
        <f>Tabela13[[#This Row],[V.BRUTO 24]]*Tabela13[[#This Row],[% DESC.]]%</f>
        <v>-81.800000000000011</v>
      </c>
      <c r="K569" s="24">
        <f>Tabela13[[#This Row],[V.BRUTO 24]]+J569</f>
        <v>1554.2</v>
      </c>
      <c r="M569" s="46"/>
      <c r="N569" s="45"/>
      <c r="O569" s="18"/>
      <c r="P569" s="44"/>
      <c r="R569" s="94"/>
      <c r="S569" s="64"/>
      <c r="T569" s="97"/>
      <c r="U569" s="99"/>
      <c r="W569" s="20"/>
      <c r="X569" s="50"/>
      <c r="Y569" t="s">
        <v>4528</v>
      </c>
      <c r="Z569" s="49" t="s">
        <v>5592</v>
      </c>
      <c r="AA569" s="51" t="s">
        <v>5593</v>
      </c>
      <c r="AB569" s="49">
        <v>11993690255</v>
      </c>
      <c r="AC569" s="49"/>
      <c r="AD569" s="1"/>
    </row>
    <row r="570" spans="1:30" x14ac:dyDescent="0.25">
      <c r="A570" s="30">
        <v>7276</v>
      </c>
      <c r="B570" t="s">
        <v>3854</v>
      </c>
      <c r="C570" t="s">
        <v>4115</v>
      </c>
      <c r="D570" t="s">
        <v>71</v>
      </c>
      <c r="E570" s="30"/>
      <c r="F570" s="32">
        <v>1636</v>
      </c>
      <c r="G570" s="40">
        <v>0</v>
      </c>
      <c r="H570" s="22">
        <v>0</v>
      </c>
      <c r="I570" s="21">
        <v>-10</v>
      </c>
      <c r="J570" s="35">
        <f>Tabela13[[#This Row],[V.BRUTO 24]]*Tabela13[[#This Row],[% DESC.]]%</f>
        <v>-163.60000000000002</v>
      </c>
      <c r="K570" s="24">
        <f>Tabela13[[#This Row],[V.BRUTO 24]]+J570</f>
        <v>1472.4</v>
      </c>
      <c r="M570" s="46"/>
      <c r="N570" s="45"/>
      <c r="O570" s="18"/>
      <c r="P570" s="44"/>
      <c r="R570" s="94"/>
      <c r="S570" s="64"/>
      <c r="T570" s="97"/>
      <c r="U570" s="99"/>
      <c r="W570" s="20"/>
      <c r="X570" s="50"/>
      <c r="Y570" t="s">
        <v>4540</v>
      </c>
      <c r="Z570" s="49" t="s">
        <v>3855</v>
      </c>
      <c r="AA570" s="51" t="s">
        <v>3856</v>
      </c>
      <c r="AB570" s="49">
        <v>11982933766</v>
      </c>
      <c r="AC570" s="49" t="s">
        <v>3857</v>
      </c>
      <c r="AD570" s="1"/>
    </row>
    <row r="571" spans="1:30" x14ac:dyDescent="0.25">
      <c r="A571" s="30">
        <v>6349</v>
      </c>
      <c r="B571" t="s">
        <v>3858</v>
      </c>
      <c r="C571" t="s">
        <v>4115</v>
      </c>
      <c r="D571" t="s">
        <v>71</v>
      </c>
      <c r="E571" s="30"/>
      <c r="F571" s="32">
        <v>1636</v>
      </c>
      <c r="G571" s="40">
        <v>0</v>
      </c>
      <c r="H571" s="22">
        <v>0</v>
      </c>
      <c r="I571" s="21">
        <v>-10</v>
      </c>
      <c r="J571" s="35">
        <f>Tabela13[[#This Row],[V.BRUTO 24]]*Tabela13[[#This Row],[% DESC.]]%</f>
        <v>-163.60000000000002</v>
      </c>
      <c r="K571" s="24">
        <f>Tabela13[[#This Row],[V.BRUTO 24]]+J571</f>
        <v>1472.4</v>
      </c>
      <c r="M571" s="46"/>
      <c r="N571" s="45"/>
      <c r="O571" s="18"/>
      <c r="P571" s="44"/>
      <c r="R571" s="94"/>
      <c r="S571" s="64"/>
      <c r="T571" s="97"/>
      <c r="U571" s="99"/>
      <c r="W571" s="20"/>
      <c r="X571" s="50"/>
      <c r="Y571" t="s">
        <v>4528</v>
      </c>
      <c r="Z571" s="49" t="s">
        <v>1261</v>
      </c>
      <c r="AA571" s="51" t="s">
        <v>1262</v>
      </c>
      <c r="AB571" s="49">
        <v>11981037241</v>
      </c>
      <c r="AC571" s="49" t="s">
        <v>1263</v>
      </c>
      <c r="AD571" s="1"/>
    </row>
    <row r="572" spans="1:30" x14ac:dyDescent="0.25">
      <c r="A572" s="30">
        <v>7715</v>
      </c>
      <c r="B572" t="s">
        <v>3859</v>
      </c>
      <c r="C572" t="s">
        <v>4115</v>
      </c>
      <c r="D572" t="s">
        <v>71</v>
      </c>
      <c r="E572" s="30"/>
      <c r="F572" s="32">
        <v>1636</v>
      </c>
      <c r="G572" s="40">
        <v>0</v>
      </c>
      <c r="H572" s="22">
        <v>0</v>
      </c>
      <c r="I572" s="21">
        <v>-10</v>
      </c>
      <c r="J572" s="35">
        <f>Tabela13[[#This Row],[V.BRUTO 24]]*Tabela13[[#This Row],[% DESC.]]%</f>
        <v>-163.60000000000002</v>
      </c>
      <c r="K572" s="24">
        <f>Tabela13[[#This Row],[V.BRUTO 24]]+J572</f>
        <v>1472.4</v>
      </c>
      <c r="M572" s="46"/>
      <c r="N572" s="45"/>
      <c r="O572" s="18"/>
      <c r="P572" s="44"/>
      <c r="R572" s="94"/>
      <c r="S572" s="64"/>
      <c r="T572" s="97"/>
      <c r="U572" s="99"/>
      <c r="W572" s="20"/>
      <c r="X572" s="50"/>
      <c r="Y572" t="s">
        <v>4532</v>
      </c>
      <c r="Z572" s="49" t="s">
        <v>667</v>
      </c>
      <c r="AA572" s="51" t="s">
        <v>668</v>
      </c>
      <c r="AB572" s="49">
        <v>11968628090</v>
      </c>
      <c r="AC572" s="49" t="s">
        <v>669</v>
      </c>
      <c r="AD572" s="1"/>
    </row>
    <row r="573" spans="1:30" x14ac:dyDescent="0.25">
      <c r="A573" s="30">
        <v>4070</v>
      </c>
      <c r="B573" t="s">
        <v>3860</v>
      </c>
      <c r="C573" t="s">
        <v>4115</v>
      </c>
      <c r="D573" t="s">
        <v>71</v>
      </c>
      <c r="E573" s="30"/>
      <c r="F573" s="32">
        <v>1636</v>
      </c>
      <c r="G573" s="40">
        <v>0</v>
      </c>
      <c r="H573" s="22">
        <v>0</v>
      </c>
      <c r="I573" s="21">
        <v>-18</v>
      </c>
      <c r="J573" s="35">
        <f>Tabela13[[#This Row],[V.BRUTO 24]]*Tabela13[[#This Row],[% DESC.]]%</f>
        <v>-294.47999999999996</v>
      </c>
      <c r="K573" s="24">
        <f>Tabela13[[#This Row],[V.BRUTO 24]]+J573</f>
        <v>1341.52</v>
      </c>
      <c r="M573" s="46"/>
      <c r="N573" s="45"/>
      <c r="O573" s="18"/>
      <c r="P573" s="44"/>
      <c r="R573" s="94"/>
      <c r="S573" s="64"/>
      <c r="T573" s="97"/>
      <c r="U573" s="99"/>
      <c r="W573" s="20"/>
      <c r="X573" s="50"/>
      <c r="Y573" t="s">
        <v>4531</v>
      </c>
      <c r="Z573" s="49" t="s">
        <v>2893</v>
      </c>
      <c r="AA573" s="51" t="s">
        <v>2894</v>
      </c>
      <c r="AB573" s="49">
        <v>11974760581</v>
      </c>
      <c r="AC573" s="49" t="s">
        <v>2895</v>
      </c>
      <c r="AD573" s="1"/>
    </row>
    <row r="574" spans="1:30" x14ac:dyDescent="0.25">
      <c r="A574" s="30">
        <v>6971</v>
      </c>
      <c r="B574" t="s">
        <v>3861</v>
      </c>
      <c r="C574" t="s">
        <v>4115</v>
      </c>
      <c r="D574" t="s">
        <v>71</v>
      </c>
      <c r="E574" s="30"/>
      <c r="F574" s="32">
        <v>1636</v>
      </c>
      <c r="G574" s="40">
        <v>-50</v>
      </c>
      <c r="H574" s="22">
        <v>0</v>
      </c>
      <c r="I574" s="21">
        <v>0</v>
      </c>
      <c r="J574" s="35">
        <f>Tabela13[[#This Row],[V.BRUTO 24]]*Tabela13[[#This Row],[% DESC.]]%</f>
        <v>0</v>
      </c>
      <c r="K574" s="24">
        <f>Tabela13[[#This Row],[V.BRUTO 24]]+J574</f>
        <v>1636</v>
      </c>
      <c r="M574" s="46"/>
      <c r="N574" s="45"/>
      <c r="O574" s="18"/>
      <c r="P574" s="44"/>
      <c r="R574" s="94"/>
      <c r="S574" s="64"/>
      <c r="T574" s="97"/>
      <c r="U574" s="99"/>
      <c r="W574" s="20">
        <v>7274</v>
      </c>
      <c r="X574" s="50" t="s">
        <v>4552</v>
      </c>
      <c r="Y574" t="s">
        <v>4531</v>
      </c>
      <c r="Z574" s="49" t="s">
        <v>2059</v>
      </c>
      <c r="AA574" s="51" t="s">
        <v>2060</v>
      </c>
      <c r="AB574" s="49">
        <v>11971482830</v>
      </c>
      <c r="AC574" s="49" t="s">
        <v>2061</v>
      </c>
      <c r="AD574" s="1"/>
    </row>
    <row r="575" spans="1:30" x14ac:dyDescent="0.25">
      <c r="A575" s="30">
        <v>8323</v>
      </c>
      <c r="B575" t="s">
        <v>4513</v>
      </c>
      <c r="C575" t="s">
        <v>4115</v>
      </c>
      <c r="D575" t="s">
        <v>16</v>
      </c>
      <c r="E575" s="30"/>
      <c r="F575" s="32">
        <v>1636</v>
      </c>
      <c r="G575" s="40">
        <v>0</v>
      </c>
      <c r="H575" s="22">
        <v>0</v>
      </c>
      <c r="I575" s="21">
        <v>-8.99</v>
      </c>
      <c r="J575" s="35">
        <f>Tabela13[[#This Row],[V.BRUTO 24]]*Tabela13[[#This Row],[% DESC.]]%</f>
        <v>-147.07640000000001</v>
      </c>
      <c r="K575" s="24">
        <f>Tabela13[[#This Row],[V.BRUTO 24]]+J575</f>
        <v>1488.9236000000001</v>
      </c>
      <c r="M575" s="46"/>
      <c r="N575" s="45"/>
      <c r="O575" s="18"/>
      <c r="P575" s="44"/>
      <c r="R575" s="94"/>
      <c r="S575" s="64"/>
      <c r="T575" s="97"/>
      <c r="U575" s="99"/>
      <c r="W575" s="20"/>
      <c r="X575" s="50"/>
      <c r="Y575" t="s">
        <v>4532</v>
      </c>
      <c r="Z575" s="49" t="s">
        <v>5594</v>
      </c>
      <c r="AA575" s="51" t="s">
        <v>5595</v>
      </c>
      <c r="AB575" s="49">
        <v>11949490911</v>
      </c>
      <c r="AC575" s="49" t="s">
        <v>5596</v>
      </c>
      <c r="AD575" s="1"/>
    </row>
    <row r="576" spans="1:30" x14ac:dyDescent="0.25">
      <c r="A576" s="30">
        <v>5335</v>
      </c>
      <c r="B576" t="s">
        <v>3862</v>
      </c>
      <c r="C576" t="s">
        <v>4115</v>
      </c>
      <c r="D576" t="s">
        <v>71</v>
      </c>
      <c r="E576" s="30">
        <v>20</v>
      </c>
      <c r="F576" s="32">
        <v>1636</v>
      </c>
      <c r="G576" s="40">
        <v>0</v>
      </c>
      <c r="H576" s="22">
        <v>0</v>
      </c>
      <c r="I576" s="21">
        <v>-20</v>
      </c>
      <c r="J576" s="35">
        <f>Tabela13[[#This Row],[V.BRUTO 24]]*Tabela13[[#This Row],[% DESC.]]%</f>
        <v>-327.20000000000005</v>
      </c>
      <c r="K576" s="24">
        <f>Tabela13[[#This Row],[V.BRUTO 24]]+J576</f>
        <v>1308.8</v>
      </c>
      <c r="M576" s="46"/>
      <c r="N576" s="45"/>
      <c r="O576" s="18"/>
      <c r="P576" s="44"/>
      <c r="R576" s="94"/>
      <c r="S576" s="64"/>
      <c r="T576" s="97"/>
      <c r="U576" s="99"/>
      <c r="W576" s="20">
        <v>3096</v>
      </c>
      <c r="X576" s="50" t="s">
        <v>4582</v>
      </c>
      <c r="Y576" t="s">
        <v>4528</v>
      </c>
      <c r="Z576" s="49" t="s">
        <v>3863</v>
      </c>
      <c r="AA576" s="51" t="s">
        <v>3864</v>
      </c>
      <c r="AB576" s="49">
        <v>11984861866</v>
      </c>
      <c r="AC576" s="49" t="s">
        <v>5597</v>
      </c>
      <c r="AD576" s="1"/>
    </row>
    <row r="577" spans="1:30" x14ac:dyDescent="0.25">
      <c r="A577" s="30">
        <v>4074</v>
      </c>
      <c r="B577" t="s">
        <v>3865</v>
      </c>
      <c r="C577" t="s">
        <v>4115</v>
      </c>
      <c r="D577" t="s">
        <v>71</v>
      </c>
      <c r="E577" s="30"/>
      <c r="F577" s="32">
        <v>1636</v>
      </c>
      <c r="G577" s="40">
        <v>0</v>
      </c>
      <c r="H577" s="22">
        <v>0</v>
      </c>
      <c r="I577" s="21">
        <v>-15</v>
      </c>
      <c r="J577" s="35">
        <f>Tabela13[[#This Row],[V.BRUTO 24]]*Tabela13[[#This Row],[% DESC.]]%</f>
        <v>-245.39999999999998</v>
      </c>
      <c r="K577" s="24">
        <f>Tabela13[[#This Row],[V.BRUTO 24]]+J577</f>
        <v>1390.6</v>
      </c>
      <c r="M577" s="46"/>
      <c r="N577" s="45"/>
      <c r="O577" s="18"/>
      <c r="P577" s="44"/>
      <c r="R577" s="94"/>
      <c r="S577" s="64"/>
      <c r="T577" s="97"/>
      <c r="U577" s="99"/>
      <c r="W577" s="20"/>
      <c r="X577" s="50"/>
      <c r="Y577" t="s">
        <v>4528</v>
      </c>
      <c r="Z577" s="49" t="s">
        <v>3866</v>
      </c>
      <c r="AA577" s="51" t="s">
        <v>3867</v>
      </c>
      <c r="AB577" s="49">
        <v>11990201060</v>
      </c>
      <c r="AC577" s="49" t="s">
        <v>3868</v>
      </c>
      <c r="AD577" s="1"/>
    </row>
    <row r="578" spans="1:30" x14ac:dyDescent="0.25">
      <c r="A578" s="30">
        <v>4161</v>
      </c>
      <c r="B578" t="s">
        <v>3869</v>
      </c>
      <c r="C578" t="s">
        <v>4115</v>
      </c>
      <c r="D578" t="s">
        <v>71</v>
      </c>
      <c r="E578" s="30">
        <v>20</v>
      </c>
      <c r="F578" s="32">
        <v>1636</v>
      </c>
      <c r="G578" s="40">
        <v>0</v>
      </c>
      <c r="H578" s="22">
        <v>0</v>
      </c>
      <c r="I578" s="21">
        <v>-15</v>
      </c>
      <c r="J578" s="35">
        <f>Tabela13[[#This Row],[V.BRUTO 24]]*Tabela13[[#This Row],[% DESC.]]%</f>
        <v>-245.39999999999998</v>
      </c>
      <c r="K578" s="24">
        <f>Tabela13[[#This Row],[V.BRUTO 24]]+J578</f>
        <v>1390.6</v>
      </c>
      <c r="M578" s="46"/>
      <c r="N578" s="45"/>
      <c r="O578" s="18"/>
      <c r="P578" s="44"/>
      <c r="R578" s="94"/>
      <c r="S578" s="64"/>
      <c r="T578" s="97"/>
      <c r="U578" s="99"/>
      <c r="W578" s="20"/>
      <c r="X578" s="50"/>
      <c r="Y578" t="s">
        <v>4532</v>
      </c>
      <c r="Z578" s="49" t="s">
        <v>3870</v>
      </c>
      <c r="AA578" s="51" t="s">
        <v>3871</v>
      </c>
      <c r="AB578" s="49">
        <v>11994584805</v>
      </c>
      <c r="AC578" s="49" t="s">
        <v>3872</v>
      </c>
      <c r="AD578" s="1"/>
    </row>
    <row r="579" spans="1:30" x14ac:dyDescent="0.25">
      <c r="A579" s="30">
        <v>6024</v>
      </c>
      <c r="B579" t="s">
        <v>3873</v>
      </c>
      <c r="C579" t="s">
        <v>4115</v>
      </c>
      <c r="D579" t="s">
        <v>71</v>
      </c>
      <c r="E579" s="30"/>
      <c r="F579" s="32">
        <v>1636</v>
      </c>
      <c r="G579" s="40">
        <v>0</v>
      </c>
      <c r="H579" s="22">
        <v>0</v>
      </c>
      <c r="I579" s="21">
        <v>0</v>
      </c>
      <c r="J579" s="35">
        <f>Tabela13[[#This Row],[V.BRUTO 24]]*Tabela13[[#This Row],[% DESC.]]%</f>
        <v>0</v>
      </c>
      <c r="K579" s="24">
        <f>Tabela13[[#This Row],[V.BRUTO 24]]+J579</f>
        <v>1636</v>
      </c>
      <c r="M579" s="46"/>
      <c r="N579" s="45"/>
      <c r="O579" s="18"/>
      <c r="P579" s="44"/>
      <c r="R579" s="94"/>
      <c r="S579" s="64"/>
      <c r="T579" s="97"/>
      <c r="U579" s="99"/>
      <c r="W579" s="20">
        <v>12182</v>
      </c>
      <c r="X579" s="50" t="s">
        <v>4583</v>
      </c>
      <c r="Y579" t="s">
        <v>4530</v>
      </c>
      <c r="Z579" s="49" t="s">
        <v>3874</v>
      </c>
      <c r="AA579" s="51" t="s">
        <v>3875</v>
      </c>
      <c r="AB579" s="49">
        <v>11998961755</v>
      </c>
      <c r="AC579" s="49" t="s">
        <v>3876</v>
      </c>
      <c r="AD579" s="1"/>
    </row>
    <row r="580" spans="1:30" x14ac:dyDescent="0.25">
      <c r="A580" s="30">
        <v>7700</v>
      </c>
      <c r="B580" t="s">
        <v>3877</v>
      </c>
      <c r="C580" t="s">
        <v>4115</v>
      </c>
      <c r="D580" t="s">
        <v>71</v>
      </c>
      <c r="E580" s="30"/>
      <c r="F580" s="32">
        <v>1636</v>
      </c>
      <c r="G580" s="40">
        <v>0</v>
      </c>
      <c r="H580" s="22">
        <v>0</v>
      </c>
      <c r="I580" s="21">
        <v>-10</v>
      </c>
      <c r="J580" s="35">
        <f>Tabela13[[#This Row],[V.BRUTO 24]]*Tabela13[[#This Row],[% DESC.]]%</f>
        <v>-163.60000000000002</v>
      </c>
      <c r="K580" s="24">
        <f>Tabela13[[#This Row],[V.BRUTO 24]]+J580</f>
        <v>1472.4</v>
      </c>
      <c r="M580" s="46"/>
      <c r="N580" s="45"/>
      <c r="O580" s="18"/>
      <c r="P580" s="44"/>
      <c r="R580" s="94"/>
      <c r="S580" s="64"/>
      <c r="T580" s="97"/>
      <c r="U580" s="99"/>
      <c r="W580" s="20"/>
      <c r="X580" s="50"/>
      <c r="Y580" t="s">
        <v>4532</v>
      </c>
      <c r="Z580" s="49" t="s">
        <v>3878</v>
      </c>
      <c r="AA580" s="51" t="s">
        <v>3879</v>
      </c>
      <c r="AB580" s="49">
        <v>11986449992</v>
      </c>
      <c r="AC580" s="49" t="s">
        <v>3880</v>
      </c>
      <c r="AD580" s="1"/>
    </row>
    <row r="581" spans="1:30" x14ac:dyDescent="0.25">
      <c r="A581" s="30">
        <v>5509</v>
      </c>
      <c r="B581" t="s">
        <v>3881</v>
      </c>
      <c r="C581" t="s">
        <v>4115</v>
      </c>
      <c r="D581" t="s">
        <v>71</v>
      </c>
      <c r="E581" s="30"/>
      <c r="F581" s="32">
        <v>1636</v>
      </c>
      <c r="G581" s="40">
        <v>0</v>
      </c>
      <c r="H581" s="22">
        <v>0</v>
      </c>
      <c r="I581" s="21">
        <v>-15</v>
      </c>
      <c r="J581" s="35">
        <f>Tabela13[[#This Row],[V.BRUTO 24]]*Tabela13[[#This Row],[% DESC.]]%</f>
        <v>-245.39999999999998</v>
      </c>
      <c r="K581" s="24">
        <f>Tabela13[[#This Row],[V.BRUTO 24]]+J581</f>
        <v>1390.6</v>
      </c>
      <c r="M581" s="46"/>
      <c r="N581" s="45"/>
      <c r="O581" s="18"/>
      <c r="P581" s="44"/>
      <c r="R581" s="94"/>
      <c r="S581" s="64"/>
      <c r="T581" s="97"/>
      <c r="U581" s="99"/>
      <c r="W581" s="20"/>
      <c r="X581" s="50"/>
      <c r="Y581" t="s">
        <v>4531</v>
      </c>
      <c r="Z581" s="49" t="s">
        <v>3882</v>
      </c>
      <c r="AA581" s="51" t="s">
        <v>3883</v>
      </c>
      <c r="AB581" s="49">
        <v>11975383869</v>
      </c>
      <c r="AC581" s="49" t="s">
        <v>3884</v>
      </c>
      <c r="AD581" s="1"/>
    </row>
    <row r="582" spans="1:30" x14ac:dyDescent="0.25">
      <c r="A582" s="30">
        <v>8142</v>
      </c>
      <c r="B582" t="s">
        <v>3978</v>
      </c>
      <c r="C582" t="s">
        <v>4115</v>
      </c>
      <c r="D582" t="s">
        <v>71</v>
      </c>
      <c r="E582" s="30"/>
      <c r="F582" s="32">
        <v>1636</v>
      </c>
      <c r="G582" s="40">
        <v>0</v>
      </c>
      <c r="H582" s="22">
        <v>0</v>
      </c>
      <c r="I582" s="21">
        <v>-10</v>
      </c>
      <c r="J582" s="35">
        <f>Tabela13[[#This Row],[V.BRUTO 24]]*Tabela13[[#This Row],[% DESC.]]%</f>
        <v>-163.60000000000002</v>
      </c>
      <c r="K582" s="24">
        <f>Tabela13[[#This Row],[V.BRUTO 24]]+J582</f>
        <v>1472.4</v>
      </c>
      <c r="M582" s="46"/>
      <c r="N582" s="45"/>
      <c r="O582" s="18"/>
      <c r="P582" s="44"/>
      <c r="R582" s="94"/>
      <c r="S582" s="64"/>
      <c r="T582" s="97"/>
      <c r="U582" s="99"/>
      <c r="W582" s="20"/>
      <c r="X582" s="50"/>
      <c r="Y582" t="s">
        <v>4528</v>
      </c>
      <c r="Z582" s="49" t="s">
        <v>3979</v>
      </c>
      <c r="AA582" s="51" t="s">
        <v>3980</v>
      </c>
      <c r="AB582" s="49">
        <v>11988382837</v>
      </c>
      <c r="AC582" s="49" t="s">
        <v>3981</v>
      </c>
      <c r="AD582" s="1"/>
    </row>
    <row r="583" spans="1:30" x14ac:dyDescent="0.25">
      <c r="A583" s="30">
        <v>7537</v>
      </c>
      <c r="B583" t="s">
        <v>3885</v>
      </c>
      <c r="C583" t="s">
        <v>4115</v>
      </c>
      <c r="D583" t="s">
        <v>71</v>
      </c>
      <c r="E583" s="30"/>
      <c r="F583" s="32">
        <v>1636</v>
      </c>
      <c r="G583" s="40">
        <v>0</v>
      </c>
      <c r="H583" s="22">
        <v>-100</v>
      </c>
      <c r="I583" s="21">
        <v>0</v>
      </c>
      <c r="J583" s="35">
        <f>Tabela13[[#This Row],[V.BRUTO 24]]*Tabela13[[#This Row],[% DESC.]]%</f>
        <v>0</v>
      </c>
      <c r="K583" s="24">
        <f>Tabela13[[#This Row],[V.BRUTO 24]]+J583</f>
        <v>1636</v>
      </c>
      <c r="M583" s="46"/>
      <c r="N583" s="45"/>
      <c r="O583" s="18"/>
      <c r="P583" s="44"/>
      <c r="R583" s="94"/>
      <c r="S583" s="64"/>
      <c r="T583" s="97"/>
      <c r="U583" s="99"/>
      <c r="W583" s="20"/>
      <c r="X583" s="50"/>
      <c r="Y583" t="s">
        <v>4529</v>
      </c>
      <c r="Z583" s="49" t="s">
        <v>3886</v>
      </c>
      <c r="AA583" s="51" t="s">
        <v>3887</v>
      </c>
      <c r="AB583" s="49">
        <v>11991174015</v>
      </c>
      <c r="AC583" s="49" t="s">
        <v>3888</v>
      </c>
      <c r="AD583" s="1"/>
    </row>
    <row r="584" spans="1:30" x14ac:dyDescent="0.25">
      <c r="A584" s="30">
        <v>3180</v>
      </c>
      <c r="B584" t="s">
        <v>3889</v>
      </c>
      <c r="C584" t="s">
        <v>4115</v>
      </c>
      <c r="D584" t="s">
        <v>71</v>
      </c>
      <c r="E584" s="30"/>
      <c r="F584" s="32">
        <v>1636</v>
      </c>
      <c r="G584" s="40">
        <v>0</v>
      </c>
      <c r="H584" s="22">
        <v>0</v>
      </c>
      <c r="I584" s="21">
        <v>-15</v>
      </c>
      <c r="J584" s="35">
        <f>Tabela13[[#This Row],[V.BRUTO 24]]*Tabela13[[#This Row],[% DESC.]]%</f>
        <v>-245.39999999999998</v>
      </c>
      <c r="K584" s="24">
        <f>Tabela13[[#This Row],[V.BRUTO 24]]+J584</f>
        <v>1390.6</v>
      </c>
      <c r="M584" s="46"/>
      <c r="N584" s="45"/>
      <c r="O584" s="18"/>
      <c r="P584" s="44"/>
      <c r="R584" s="94"/>
      <c r="S584" s="64"/>
      <c r="T584" s="97"/>
      <c r="U584" s="99"/>
      <c r="W584" s="20"/>
      <c r="X584" s="50"/>
      <c r="Y584" t="s">
        <v>4530</v>
      </c>
      <c r="Z584" s="49" t="s">
        <v>3890</v>
      </c>
      <c r="AA584" s="51" t="s">
        <v>3891</v>
      </c>
      <c r="AB584" s="49">
        <v>11981117042</v>
      </c>
      <c r="AC584" s="49" t="s">
        <v>3892</v>
      </c>
      <c r="AD584" s="1"/>
    </row>
    <row r="585" spans="1:30" x14ac:dyDescent="0.25">
      <c r="A585" s="30">
        <v>6232</v>
      </c>
      <c r="B585" t="s">
        <v>3893</v>
      </c>
      <c r="C585" t="s">
        <v>4115</v>
      </c>
      <c r="D585" t="s">
        <v>71</v>
      </c>
      <c r="E585" s="30"/>
      <c r="F585" s="32">
        <v>1636</v>
      </c>
      <c r="G585" s="40">
        <v>-100</v>
      </c>
      <c r="H585" s="22">
        <v>0</v>
      </c>
      <c r="I585" s="21">
        <v>0</v>
      </c>
      <c r="J585" s="35">
        <f>Tabela13[[#This Row],[V.BRUTO 24]]*Tabela13[[#This Row],[% DESC.]]%</f>
        <v>0</v>
      </c>
      <c r="K585" s="24">
        <f>Tabela13[[#This Row],[V.BRUTO 24]]+J585</f>
        <v>1636</v>
      </c>
      <c r="M585" s="46"/>
      <c r="N585" s="45"/>
      <c r="O585" s="18"/>
      <c r="P585" s="44"/>
      <c r="R585" s="94"/>
      <c r="S585" s="64"/>
      <c r="T585" s="97"/>
      <c r="U585" s="99"/>
      <c r="W585" s="20"/>
      <c r="X585" s="50"/>
      <c r="Y585" t="s">
        <v>4529</v>
      </c>
      <c r="Z585" s="49" t="s">
        <v>2721</v>
      </c>
      <c r="AA585" s="51" t="s">
        <v>2722</v>
      </c>
      <c r="AB585" s="49">
        <v>11965824627</v>
      </c>
      <c r="AC585" s="49" t="s">
        <v>2723</v>
      </c>
      <c r="AD585" s="1"/>
    </row>
    <row r="586" spans="1:30" x14ac:dyDescent="0.25">
      <c r="A586" s="30">
        <v>7758</v>
      </c>
      <c r="B586" t="s">
        <v>3894</v>
      </c>
      <c r="C586" t="s">
        <v>4115</v>
      </c>
      <c r="D586" t="s">
        <v>71</v>
      </c>
      <c r="E586" s="30"/>
      <c r="F586" s="32">
        <v>1636</v>
      </c>
      <c r="G586" s="40">
        <v>0</v>
      </c>
      <c r="H586" s="22">
        <v>0</v>
      </c>
      <c r="I586" s="21">
        <v>-20</v>
      </c>
      <c r="J586" s="35">
        <f>Tabela13[[#This Row],[V.BRUTO 24]]*Tabela13[[#This Row],[% DESC.]]%</f>
        <v>-327.20000000000005</v>
      </c>
      <c r="K586" s="24">
        <f>Tabela13[[#This Row],[V.BRUTO 24]]+J586</f>
        <v>1308.8</v>
      </c>
      <c r="M586" s="46"/>
      <c r="N586" s="45"/>
      <c r="O586" s="18"/>
      <c r="P586" s="44"/>
      <c r="R586" s="94"/>
      <c r="S586" s="64"/>
      <c r="T586" s="97"/>
      <c r="U586" s="99"/>
      <c r="W586" s="20"/>
      <c r="X586" s="50"/>
      <c r="Y586" t="s">
        <v>4532</v>
      </c>
      <c r="Z586" s="49" t="s">
        <v>3895</v>
      </c>
      <c r="AA586" s="51" t="s">
        <v>3896</v>
      </c>
      <c r="AB586" s="49">
        <v>11983274247</v>
      </c>
      <c r="AC586" s="49" t="s">
        <v>3897</v>
      </c>
      <c r="AD586" s="1"/>
    </row>
    <row r="587" spans="1:30" x14ac:dyDescent="0.25">
      <c r="A587" s="30">
        <v>3239</v>
      </c>
      <c r="B587" t="s">
        <v>3898</v>
      </c>
      <c r="C587" t="s">
        <v>4115</v>
      </c>
      <c r="D587" t="s">
        <v>71</v>
      </c>
      <c r="E587" s="30"/>
      <c r="F587" s="32">
        <v>1636</v>
      </c>
      <c r="G587" s="40">
        <v>0</v>
      </c>
      <c r="H587" s="22">
        <v>0</v>
      </c>
      <c r="I587" s="21">
        <v>-20</v>
      </c>
      <c r="J587" s="35">
        <f>Tabela13[[#This Row],[V.BRUTO 24]]*Tabela13[[#This Row],[% DESC.]]%</f>
        <v>-327.20000000000005</v>
      </c>
      <c r="K587" s="24">
        <f>Tabela13[[#This Row],[V.BRUTO 24]]+J587</f>
        <v>1308.8</v>
      </c>
      <c r="M587" s="46"/>
      <c r="N587" s="45"/>
      <c r="O587" s="18"/>
      <c r="P587" s="44"/>
      <c r="R587" s="94"/>
      <c r="S587" s="64"/>
      <c r="T587" s="97"/>
      <c r="U587" s="99"/>
      <c r="W587" s="20"/>
      <c r="X587" s="50"/>
      <c r="Y587" t="s">
        <v>4529</v>
      </c>
      <c r="Z587" s="49" t="s">
        <v>3899</v>
      </c>
      <c r="AA587" s="51" t="s">
        <v>3900</v>
      </c>
      <c r="AB587" s="49">
        <v>11997832614</v>
      </c>
      <c r="AC587" s="49" t="s">
        <v>3901</v>
      </c>
      <c r="AD587" s="1"/>
    </row>
    <row r="588" spans="1:30" x14ac:dyDescent="0.25">
      <c r="A588" s="30">
        <v>7189</v>
      </c>
      <c r="B588" t="s">
        <v>3902</v>
      </c>
      <c r="C588" t="s">
        <v>4115</v>
      </c>
      <c r="D588" t="s">
        <v>71</v>
      </c>
      <c r="E588" s="30"/>
      <c r="F588" s="32">
        <v>1636</v>
      </c>
      <c r="G588" s="40">
        <v>-100</v>
      </c>
      <c r="H588" s="22">
        <v>0</v>
      </c>
      <c r="I588" s="21">
        <v>0</v>
      </c>
      <c r="J588" s="35">
        <f>Tabela13[[#This Row],[V.BRUTO 24]]*Tabela13[[#This Row],[% DESC.]]%</f>
        <v>0</v>
      </c>
      <c r="K588" s="24">
        <f>Tabela13[[#This Row],[V.BRUTO 24]]+J588</f>
        <v>1636</v>
      </c>
      <c r="M588" s="46"/>
      <c r="N588" s="45"/>
      <c r="O588" s="18"/>
      <c r="P588" s="44"/>
      <c r="R588" s="94"/>
      <c r="S588" s="64"/>
      <c r="T588" s="97"/>
      <c r="U588" s="99"/>
      <c r="W588" s="20"/>
      <c r="X588" s="50"/>
      <c r="Y588" t="s">
        <v>4531</v>
      </c>
      <c r="Z588" s="49" t="s">
        <v>3903</v>
      </c>
      <c r="AA588" s="51" t="s">
        <v>3904</v>
      </c>
      <c r="AB588" s="49">
        <v>11961249611</v>
      </c>
      <c r="AC588" s="49" t="s">
        <v>3905</v>
      </c>
      <c r="AD588" s="1"/>
    </row>
    <row r="589" spans="1:30" x14ac:dyDescent="0.25">
      <c r="A589" s="30">
        <v>2983</v>
      </c>
      <c r="B589" t="s">
        <v>3906</v>
      </c>
      <c r="C589" t="s">
        <v>4115</v>
      </c>
      <c r="D589" t="s">
        <v>71</v>
      </c>
      <c r="E589" s="30"/>
      <c r="F589" s="32">
        <v>1636</v>
      </c>
      <c r="G589" s="40">
        <v>0</v>
      </c>
      <c r="H589" s="22">
        <v>-100</v>
      </c>
      <c r="I589" s="21">
        <v>0</v>
      </c>
      <c r="J589" s="35">
        <f>Tabela13[[#This Row],[V.BRUTO 24]]*Tabela13[[#This Row],[% DESC.]]%</f>
        <v>0</v>
      </c>
      <c r="K589" s="24">
        <f>Tabela13[[#This Row],[V.BRUTO 24]]+J589</f>
        <v>1636</v>
      </c>
      <c r="M589" s="46"/>
      <c r="N589" s="45"/>
      <c r="O589" s="18"/>
      <c r="P589" s="44"/>
      <c r="R589" s="94"/>
      <c r="S589" s="64"/>
      <c r="T589" s="97"/>
      <c r="U589" s="99"/>
      <c r="W589" s="20"/>
      <c r="X589" s="50"/>
      <c r="Y589" t="s">
        <v>4529</v>
      </c>
      <c r="Z589" s="49" t="s">
        <v>3907</v>
      </c>
      <c r="AA589" s="51" t="s">
        <v>3908</v>
      </c>
      <c r="AB589" s="49">
        <v>11970932824</v>
      </c>
      <c r="AC589" s="49" t="s">
        <v>3909</v>
      </c>
      <c r="AD589" s="1"/>
    </row>
    <row r="590" spans="1:30" x14ac:dyDescent="0.25">
      <c r="A590" s="30">
        <v>5669</v>
      </c>
      <c r="B590" t="s">
        <v>3911</v>
      </c>
      <c r="C590" t="s">
        <v>4115</v>
      </c>
      <c r="D590" t="s">
        <v>71</v>
      </c>
      <c r="E590" s="30"/>
      <c r="F590" s="32">
        <v>1636</v>
      </c>
      <c r="G590" s="40">
        <v>0</v>
      </c>
      <c r="H590" s="22">
        <v>0</v>
      </c>
      <c r="I590" s="21">
        <v>-20</v>
      </c>
      <c r="J590" s="35">
        <f>Tabela13[[#This Row],[V.BRUTO 24]]*Tabela13[[#This Row],[% DESC.]]%</f>
        <v>-327.20000000000005</v>
      </c>
      <c r="K590" s="24">
        <f>Tabela13[[#This Row],[V.BRUTO 24]]+J590</f>
        <v>1308.8</v>
      </c>
      <c r="M590" s="46"/>
      <c r="N590" s="45"/>
      <c r="O590" s="18"/>
      <c r="P590" s="44"/>
      <c r="R590" s="94"/>
      <c r="S590" s="64"/>
      <c r="T590" s="97"/>
      <c r="U590" s="99"/>
      <c r="W590" s="20" t="s">
        <v>4584</v>
      </c>
      <c r="X590" s="50" t="s">
        <v>4585</v>
      </c>
      <c r="Y590" t="s">
        <v>4528</v>
      </c>
      <c r="Z590" s="49" t="s">
        <v>2908</v>
      </c>
      <c r="AA590" s="51" t="s">
        <v>2909</v>
      </c>
      <c r="AB590" s="49">
        <v>11962674503</v>
      </c>
      <c r="AC590" s="49" t="s">
        <v>2910</v>
      </c>
      <c r="AD590" s="1"/>
    </row>
    <row r="591" spans="1:30" x14ac:dyDescent="0.25">
      <c r="A591" s="30">
        <v>6878</v>
      </c>
      <c r="B591" t="s">
        <v>3912</v>
      </c>
      <c r="C591" t="s">
        <v>4115</v>
      </c>
      <c r="D591" t="s">
        <v>71</v>
      </c>
      <c r="E591" s="30"/>
      <c r="F591" s="32">
        <v>1636</v>
      </c>
      <c r="G591" s="40">
        <v>0</v>
      </c>
      <c r="H591" s="22">
        <v>0</v>
      </c>
      <c r="I591" s="21">
        <v>-10</v>
      </c>
      <c r="J591" s="35">
        <f>Tabela13[[#This Row],[V.BRUTO 24]]*Tabela13[[#This Row],[% DESC.]]%</f>
        <v>-163.60000000000002</v>
      </c>
      <c r="K591" s="24">
        <f>Tabela13[[#This Row],[V.BRUTO 24]]+J591</f>
        <v>1472.4</v>
      </c>
      <c r="M591" s="46"/>
      <c r="N591" s="45"/>
      <c r="O591" s="18"/>
      <c r="P591" s="44"/>
      <c r="R591" s="94"/>
      <c r="S591" s="64"/>
      <c r="T591" s="97"/>
      <c r="U591" s="99"/>
      <c r="W591" s="20"/>
      <c r="X591" s="50"/>
      <c r="Y591" t="s">
        <v>4532</v>
      </c>
      <c r="Z591" s="49" t="s">
        <v>5038</v>
      </c>
      <c r="AA591" s="51" t="s">
        <v>5039</v>
      </c>
      <c r="AB591" s="49">
        <v>11995889056</v>
      </c>
      <c r="AC591" s="49" t="s">
        <v>5040</v>
      </c>
      <c r="AD591" s="1"/>
    </row>
    <row r="592" spans="1:30" x14ac:dyDescent="0.25">
      <c r="A592" s="30">
        <v>6260</v>
      </c>
      <c r="B592" t="s">
        <v>3913</v>
      </c>
      <c r="C592" t="s">
        <v>4115</v>
      </c>
      <c r="D592" t="s">
        <v>71</v>
      </c>
      <c r="E592" s="30"/>
      <c r="F592" s="32">
        <v>1636</v>
      </c>
      <c r="G592" s="40">
        <v>-50</v>
      </c>
      <c r="H592" s="22">
        <v>0</v>
      </c>
      <c r="I592" s="21">
        <v>0</v>
      </c>
      <c r="J592" s="35">
        <f>Tabela13[[#This Row],[V.BRUTO 24]]*Tabela13[[#This Row],[% DESC.]]%</f>
        <v>0</v>
      </c>
      <c r="K592" s="24">
        <f>Tabela13[[#This Row],[V.BRUTO 24]]+J592</f>
        <v>1636</v>
      </c>
      <c r="M592" s="46"/>
      <c r="N592" s="45"/>
      <c r="O592" s="18"/>
      <c r="P592" s="44"/>
      <c r="R592" s="94"/>
      <c r="S592" s="64"/>
      <c r="T592" s="97"/>
      <c r="U592" s="99"/>
      <c r="W592" s="20"/>
      <c r="X592" s="50"/>
      <c r="Y592" t="s">
        <v>4529</v>
      </c>
      <c r="Z592" s="49" t="s">
        <v>3914</v>
      </c>
      <c r="AA592" s="51" t="s">
        <v>3915</v>
      </c>
      <c r="AB592" s="49">
        <v>11996634457</v>
      </c>
      <c r="AC592" s="49" t="s">
        <v>3916</v>
      </c>
      <c r="AD592" s="1"/>
    </row>
    <row r="593" spans="1:30" x14ac:dyDescent="0.25">
      <c r="A593" s="30">
        <v>4076</v>
      </c>
      <c r="B593" t="s">
        <v>3993</v>
      </c>
      <c r="C593" t="s">
        <v>4115</v>
      </c>
      <c r="D593" t="s">
        <v>71</v>
      </c>
      <c r="E593" s="30"/>
      <c r="F593" s="32">
        <v>1636</v>
      </c>
      <c r="G593" s="40">
        <v>0</v>
      </c>
      <c r="H593" s="22">
        <v>0</v>
      </c>
      <c r="I593" s="21">
        <v>-10</v>
      </c>
      <c r="J593" s="35">
        <f>Tabela13[[#This Row],[V.BRUTO 24]]*Tabela13[[#This Row],[% DESC.]]%</f>
        <v>-163.60000000000002</v>
      </c>
      <c r="K593" s="24">
        <f>Tabela13[[#This Row],[V.BRUTO 24]]+J593</f>
        <v>1472.4</v>
      </c>
      <c r="M593" s="46"/>
      <c r="N593" s="45"/>
      <c r="O593" s="18"/>
      <c r="P593" s="44"/>
      <c r="R593" s="94"/>
      <c r="S593" s="64"/>
      <c r="T593" s="97"/>
      <c r="U593" s="99"/>
      <c r="W593" s="20"/>
      <c r="X593" s="50"/>
      <c r="Y593" t="s">
        <v>4532</v>
      </c>
      <c r="Z593" s="49" t="s">
        <v>3994</v>
      </c>
      <c r="AA593" s="51" t="s">
        <v>3995</v>
      </c>
      <c r="AB593" s="49">
        <v>11992519887</v>
      </c>
      <c r="AC593" s="49" t="s">
        <v>3996</v>
      </c>
      <c r="AD593" s="1"/>
    </row>
    <row r="594" spans="1:30" x14ac:dyDescent="0.25">
      <c r="A594" s="30">
        <v>5040</v>
      </c>
      <c r="B594" t="s">
        <v>3917</v>
      </c>
      <c r="C594" t="s">
        <v>4115</v>
      </c>
      <c r="D594" t="s">
        <v>71</v>
      </c>
      <c r="E594" s="30"/>
      <c r="F594" s="32">
        <v>1636</v>
      </c>
      <c r="G594" s="40">
        <v>0</v>
      </c>
      <c r="H594" s="22">
        <v>-100</v>
      </c>
      <c r="I594" s="21">
        <v>0</v>
      </c>
      <c r="J594" s="35">
        <f>Tabela13[[#This Row],[V.BRUTO 24]]*Tabela13[[#This Row],[% DESC.]]%</f>
        <v>0</v>
      </c>
      <c r="K594" s="24">
        <f>Tabela13[[#This Row],[V.BRUTO 24]]+J594</f>
        <v>1636</v>
      </c>
      <c r="M594" s="46"/>
      <c r="N594" s="45"/>
      <c r="O594" s="18"/>
      <c r="P594" s="44"/>
      <c r="R594" s="94"/>
      <c r="S594" s="64"/>
      <c r="T594" s="97"/>
      <c r="U594" s="99"/>
      <c r="W594" s="20"/>
      <c r="X594" s="50"/>
      <c r="Y594" t="s">
        <v>4529</v>
      </c>
      <c r="Z594" s="49" t="s">
        <v>2515</v>
      </c>
      <c r="AA594" s="51" t="s">
        <v>2516</v>
      </c>
      <c r="AB594" s="49">
        <v>11960195158</v>
      </c>
      <c r="AC594" s="49" t="s">
        <v>2517</v>
      </c>
      <c r="AD594" s="1"/>
    </row>
    <row r="595" spans="1:30" x14ac:dyDescent="0.25">
      <c r="A595" s="30">
        <v>4443</v>
      </c>
      <c r="B595" t="s">
        <v>3918</v>
      </c>
      <c r="C595" t="s">
        <v>4115</v>
      </c>
      <c r="D595" t="s">
        <v>71</v>
      </c>
      <c r="E595" s="30"/>
      <c r="F595" s="32">
        <v>1636</v>
      </c>
      <c r="G595" s="40">
        <v>-100</v>
      </c>
      <c r="H595" s="22">
        <v>0</v>
      </c>
      <c r="I595" s="21">
        <v>0</v>
      </c>
      <c r="J595" s="35">
        <f>Tabela13[[#This Row],[V.BRUTO 24]]*Tabela13[[#This Row],[% DESC.]]%</f>
        <v>0</v>
      </c>
      <c r="K595" s="24">
        <f>Tabela13[[#This Row],[V.BRUTO 24]]+J595</f>
        <v>1636</v>
      </c>
      <c r="M595" s="46"/>
      <c r="N595" s="45"/>
      <c r="O595" s="18"/>
      <c r="P595" s="44"/>
      <c r="R595" s="94"/>
      <c r="S595" s="64"/>
      <c r="T595" s="97"/>
      <c r="U595" s="99"/>
      <c r="W595" s="20"/>
      <c r="X595" s="50"/>
      <c r="Y595" t="s">
        <v>4530</v>
      </c>
      <c r="Z595" s="49" t="s">
        <v>3919</v>
      </c>
      <c r="AA595" s="51" t="s">
        <v>3920</v>
      </c>
      <c r="AB595" s="49">
        <v>11985353691</v>
      </c>
      <c r="AC595" s="49" t="s">
        <v>3921</v>
      </c>
      <c r="AD595" s="1"/>
    </row>
    <row r="596" spans="1:30" x14ac:dyDescent="0.25">
      <c r="A596" s="30">
        <v>3682</v>
      </c>
      <c r="B596" t="s">
        <v>3922</v>
      </c>
      <c r="C596" t="s">
        <v>4116</v>
      </c>
      <c r="D596" t="s">
        <v>71</v>
      </c>
      <c r="E596" s="30"/>
      <c r="F596" s="32">
        <v>1636</v>
      </c>
      <c r="G596" s="40">
        <v>0</v>
      </c>
      <c r="H596" s="22">
        <v>0</v>
      </c>
      <c r="I596" s="21">
        <v>-15</v>
      </c>
      <c r="J596" s="35">
        <f>Tabela13[[#This Row],[V.BRUTO 24]]*Tabela13[[#This Row],[% DESC.]]%</f>
        <v>-245.39999999999998</v>
      </c>
      <c r="K596" s="24">
        <f>Tabela13[[#This Row],[V.BRUTO 24]]+J596</f>
        <v>1390.6</v>
      </c>
      <c r="M596" s="46"/>
      <c r="N596" s="45"/>
      <c r="O596" s="18"/>
      <c r="P596" s="44"/>
      <c r="R596" s="94"/>
      <c r="S596" s="64"/>
      <c r="T596" s="97"/>
      <c r="U596" s="99"/>
      <c r="W596" s="20"/>
      <c r="X596" s="50"/>
      <c r="Y596" t="s">
        <v>4529</v>
      </c>
      <c r="Z596" s="49" t="s">
        <v>3924</v>
      </c>
      <c r="AA596" s="51" t="s">
        <v>3925</v>
      </c>
      <c r="AB596" s="49">
        <v>11994472624</v>
      </c>
      <c r="AC596" s="49" t="s">
        <v>3926</v>
      </c>
      <c r="AD596" s="1"/>
    </row>
    <row r="597" spans="1:30" x14ac:dyDescent="0.25">
      <c r="A597" s="30">
        <v>8007</v>
      </c>
      <c r="B597" t="s">
        <v>3927</v>
      </c>
      <c r="C597" t="s">
        <v>4116</v>
      </c>
      <c r="D597" t="s">
        <v>71</v>
      </c>
      <c r="E597" s="30"/>
      <c r="F597" s="32">
        <v>1636</v>
      </c>
      <c r="G597" s="40">
        <v>0</v>
      </c>
      <c r="H597" s="22">
        <v>0</v>
      </c>
      <c r="I597" s="21">
        <v>-10</v>
      </c>
      <c r="J597" s="35">
        <f>Tabela13[[#This Row],[V.BRUTO 24]]*Tabela13[[#This Row],[% DESC.]]%</f>
        <v>-163.60000000000002</v>
      </c>
      <c r="K597" s="24">
        <f>Tabela13[[#This Row],[V.BRUTO 24]]+J597</f>
        <v>1472.4</v>
      </c>
      <c r="M597" s="46"/>
      <c r="N597" s="45"/>
      <c r="O597" s="18"/>
      <c r="P597" s="44"/>
      <c r="R597" s="94"/>
      <c r="S597" s="64"/>
      <c r="T597" s="97"/>
      <c r="U597" s="99"/>
      <c r="W597" s="20"/>
      <c r="X597" s="50"/>
      <c r="Y597" t="s">
        <v>4532</v>
      </c>
      <c r="Z597" s="49" t="s">
        <v>5296</v>
      </c>
      <c r="AA597" s="51" t="s">
        <v>2551</v>
      </c>
      <c r="AB597" s="49">
        <v>11989496367</v>
      </c>
      <c r="AC597" s="49" t="s">
        <v>2552</v>
      </c>
      <c r="AD597" s="1"/>
    </row>
    <row r="598" spans="1:30" x14ac:dyDescent="0.25">
      <c r="A598" s="30">
        <v>4262</v>
      </c>
      <c r="B598" t="s">
        <v>3928</v>
      </c>
      <c r="C598" t="s">
        <v>4116</v>
      </c>
      <c r="D598" t="s">
        <v>71</v>
      </c>
      <c r="E598" s="30"/>
      <c r="F598" s="32">
        <v>1636</v>
      </c>
      <c r="G598" s="40">
        <v>-50</v>
      </c>
      <c r="H598" s="22">
        <v>0</v>
      </c>
      <c r="I598" s="21">
        <v>0</v>
      </c>
      <c r="J598" s="35">
        <f>Tabela13[[#This Row],[V.BRUTO 24]]*Tabela13[[#This Row],[% DESC.]]%</f>
        <v>0</v>
      </c>
      <c r="K598" s="24">
        <f>Tabela13[[#This Row],[V.BRUTO 24]]+J598</f>
        <v>1636</v>
      </c>
      <c r="M598" s="46"/>
      <c r="N598" s="45"/>
      <c r="O598" s="18"/>
      <c r="P598" s="44"/>
      <c r="R598" s="94"/>
      <c r="S598" s="64"/>
      <c r="T598" s="97"/>
      <c r="U598" s="99"/>
      <c r="W598" s="20"/>
      <c r="X598" s="50"/>
      <c r="Y598" t="s">
        <v>4530</v>
      </c>
      <c r="Z598" s="49" t="s">
        <v>5598</v>
      </c>
      <c r="AA598" s="51" t="s">
        <v>3929</v>
      </c>
      <c r="AB598" s="49">
        <v>11932068661</v>
      </c>
      <c r="AC598" s="49" t="s">
        <v>3930</v>
      </c>
      <c r="AD598" s="1"/>
    </row>
    <row r="599" spans="1:30" x14ac:dyDescent="0.25">
      <c r="A599" s="30">
        <v>4060</v>
      </c>
      <c r="B599" t="s">
        <v>3931</v>
      </c>
      <c r="C599" t="s">
        <v>4116</v>
      </c>
      <c r="D599" t="s">
        <v>71</v>
      </c>
      <c r="E599" s="30"/>
      <c r="F599" s="32">
        <v>1636</v>
      </c>
      <c r="G599" s="40">
        <v>0</v>
      </c>
      <c r="H599" s="22">
        <v>0</v>
      </c>
      <c r="I599" s="21">
        <v>-7</v>
      </c>
      <c r="J599" s="35">
        <f>Tabela13[[#This Row],[V.BRUTO 24]]*Tabela13[[#This Row],[% DESC.]]%</f>
        <v>-114.52000000000001</v>
      </c>
      <c r="K599" s="24">
        <f>Tabela13[[#This Row],[V.BRUTO 24]]+J599</f>
        <v>1521.48</v>
      </c>
      <c r="M599" s="46"/>
      <c r="N599" s="45"/>
      <c r="O599" s="18"/>
      <c r="P599" s="44"/>
      <c r="R599" s="94"/>
      <c r="S599" s="64"/>
      <c r="T599" s="97"/>
      <c r="U599" s="99"/>
      <c r="W599" s="20"/>
      <c r="X599" s="50"/>
      <c r="Y599" t="s">
        <v>4531</v>
      </c>
      <c r="Z599" s="49" t="s">
        <v>3932</v>
      </c>
      <c r="AA599" s="51" t="s">
        <v>3933</v>
      </c>
      <c r="AB599" s="49">
        <v>11981024445</v>
      </c>
      <c r="AC599" s="49" t="s">
        <v>3934</v>
      </c>
      <c r="AD599" s="1"/>
    </row>
    <row r="600" spans="1:30" x14ac:dyDescent="0.25">
      <c r="A600" s="30">
        <v>4033</v>
      </c>
      <c r="B600" t="s">
        <v>3935</v>
      </c>
      <c r="C600" t="s">
        <v>4116</v>
      </c>
      <c r="D600" t="s">
        <v>71</v>
      </c>
      <c r="E600" s="30"/>
      <c r="F600" s="32">
        <v>1636</v>
      </c>
      <c r="G600" s="40">
        <v>0</v>
      </c>
      <c r="H600" s="22">
        <v>0</v>
      </c>
      <c r="I600" s="21">
        <v>-10</v>
      </c>
      <c r="J600" s="35">
        <f>Tabela13[[#This Row],[V.BRUTO 24]]*Tabela13[[#This Row],[% DESC.]]%</f>
        <v>-163.60000000000002</v>
      </c>
      <c r="K600" s="24">
        <f>Tabela13[[#This Row],[V.BRUTO 24]]+J600</f>
        <v>1472.4</v>
      </c>
      <c r="M600" s="46"/>
      <c r="N600" s="45"/>
      <c r="O600" s="18"/>
      <c r="P600" s="44"/>
      <c r="R600" s="94"/>
      <c r="S600" s="64"/>
      <c r="T600" s="97"/>
      <c r="U600" s="99"/>
      <c r="W600" s="20"/>
      <c r="X600" s="50"/>
      <c r="Y600" t="s">
        <v>4528</v>
      </c>
      <c r="Z600" s="49" t="s">
        <v>1609</v>
      </c>
      <c r="AA600" s="51" t="s">
        <v>1610</v>
      </c>
      <c r="AB600" s="49">
        <v>11989295606</v>
      </c>
      <c r="AC600" s="49" t="s">
        <v>1611</v>
      </c>
      <c r="AD600" s="1"/>
    </row>
    <row r="601" spans="1:30" x14ac:dyDescent="0.25">
      <c r="A601" s="30">
        <v>4032</v>
      </c>
      <c r="B601" t="s">
        <v>3936</v>
      </c>
      <c r="C601" t="s">
        <v>4116</v>
      </c>
      <c r="D601" t="s">
        <v>71</v>
      </c>
      <c r="E601" s="30"/>
      <c r="F601" s="32">
        <v>1636</v>
      </c>
      <c r="G601" s="40">
        <v>0</v>
      </c>
      <c r="H601" s="22">
        <v>0</v>
      </c>
      <c r="I601" s="21">
        <v>-15</v>
      </c>
      <c r="J601" s="35">
        <f>Tabela13[[#This Row],[V.BRUTO 24]]*Tabela13[[#This Row],[% DESC.]]%</f>
        <v>-245.39999999999998</v>
      </c>
      <c r="K601" s="24">
        <f>Tabela13[[#This Row],[V.BRUTO 24]]+J601</f>
        <v>1390.6</v>
      </c>
      <c r="M601" s="46"/>
      <c r="N601" s="45"/>
      <c r="O601" s="18"/>
      <c r="P601" s="44"/>
      <c r="R601" s="94"/>
      <c r="S601" s="64"/>
      <c r="T601" s="97"/>
      <c r="U601" s="99"/>
      <c r="W601" s="20"/>
      <c r="X601" s="50"/>
      <c r="Y601" t="s">
        <v>4531</v>
      </c>
      <c r="Z601" s="49" t="s">
        <v>1640</v>
      </c>
      <c r="AA601" s="51" t="s">
        <v>1641</v>
      </c>
      <c r="AB601" s="49">
        <v>11930975831</v>
      </c>
      <c r="AC601" s="49" t="s">
        <v>1642</v>
      </c>
      <c r="AD601" s="1"/>
    </row>
    <row r="602" spans="1:30" x14ac:dyDescent="0.25">
      <c r="A602" s="30">
        <v>6423</v>
      </c>
      <c r="B602" t="s">
        <v>3937</v>
      </c>
      <c r="C602" t="s">
        <v>4116</v>
      </c>
      <c r="D602" t="s">
        <v>71</v>
      </c>
      <c r="E602" s="30"/>
      <c r="F602" s="32">
        <v>1636</v>
      </c>
      <c r="G602" s="40">
        <v>0</v>
      </c>
      <c r="H602" s="22">
        <v>0</v>
      </c>
      <c r="I602" s="21">
        <v>-10</v>
      </c>
      <c r="J602" s="35">
        <f>Tabela13[[#This Row],[V.BRUTO 24]]*Tabela13[[#This Row],[% DESC.]]%</f>
        <v>-163.60000000000002</v>
      </c>
      <c r="K602" s="24">
        <f>Tabela13[[#This Row],[V.BRUTO 24]]+J602</f>
        <v>1472.4</v>
      </c>
      <c r="M602" s="46"/>
      <c r="N602" s="45"/>
      <c r="O602" s="18"/>
      <c r="P602" s="44"/>
      <c r="R602" s="94"/>
      <c r="S602" s="64"/>
      <c r="T602" s="97"/>
      <c r="U602" s="99"/>
      <c r="W602" s="20"/>
      <c r="X602" s="50"/>
      <c r="Y602" t="s">
        <v>4532</v>
      </c>
      <c r="Z602" s="49" t="s">
        <v>3938</v>
      </c>
      <c r="AA602" s="51" t="s">
        <v>3939</v>
      </c>
      <c r="AB602" s="49">
        <v>17996177287</v>
      </c>
      <c r="AC602" s="49" t="s">
        <v>3940</v>
      </c>
      <c r="AD602" s="1"/>
    </row>
    <row r="603" spans="1:30" x14ac:dyDescent="0.25">
      <c r="A603" s="30">
        <v>5872</v>
      </c>
      <c r="B603" t="s">
        <v>3941</v>
      </c>
      <c r="C603" t="s">
        <v>4116</v>
      </c>
      <c r="D603" t="s">
        <v>71</v>
      </c>
      <c r="E603" s="30"/>
      <c r="F603" s="32">
        <v>1636</v>
      </c>
      <c r="G603" s="40">
        <v>0</v>
      </c>
      <c r="H603" s="22">
        <v>0</v>
      </c>
      <c r="I603" s="21">
        <v>-10</v>
      </c>
      <c r="J603" s="35">
        <f>Tabela13[[#This Row],[V.BRUTO 24]]*Tabela13[[#This Row],[% DESC.]]%</f>
        <v>-163.60000000000002</v>
      </c>
      <c r="K603" s="24">
        <f>Tabela13[[#This Row],[V.BRUTO 24]]+J603</f>
        <v>1472.4</v>
      </c>
      <c r="M603" s="46"/>
      <c r="N603" s="45"/>
      <c r="O603" s="18"/>
      <c r="P603" s="44"/>
      <c r="R603" s="94"/>
      <c r="S603" s="64"/>
      <c r="T603" s="97"/>
      <c r="U603" s="99"/>
      <c r="W603" s="20"/>
      <c r="X603" s="50"/>
      <c r="Y603" t="s">
        <v>4541</v>
      </c>
      <c r="Z603" s="49" t="s">
        <v>395</v>
      </c>
      <c r="AA603" s="51" t="s">
        <v>396</v>
      </c>
      <c r="AB603" s="49">
        <v>11983228216</v>
      </c>
      <c r="AC603" s="49" t="s">
        <v>397</v>
      </c>
      <c r="AD603" s="1"/>
    </row>
    <row r="604" spans="1:30" x14ac:dyDescent="0.25">
      <c r="A604" s="30">
        <v>8187</v>
      </c>
      <c r="B604" t="s">
        <v>3946</v>
      </c>
      <c r="C604" t="s">
        <v>4116</v>
      </c>
      <c r="D604" t="s">
        <v>71</v>
      </c>
      <c r="E604" s="30"/>
      <c r="F604" s="32">
        <v>1636</v>
      </c>
      <c r="G604" s="40">
        <v>0</v>
      </c>
      <c r="H604" s="22">
        <v>0</v>
      </c>
      <c r="I604" s="21">
        <v>-5</v>
      </c>
      <c r="J604" s="35">
        <f>Tabela13[[#This Row],[V.BRUTO 24]]*Tabela13[[#This Row],[% DESC.]]%</f>
        <v>-81.800000000000011</v>
      </c>
      <c r="K604" s="24">
        <f>Tabela13[[#This Row],[V.BRUTO 24]]+J604</f>
        <v>1554.2</v>
      </c>
      <c r="M604" s="46"/>
      <c r="N604" s="45"/>
      <c r="O604" s="18"/>
      <c r="P604" s="44"/>
      <c r="R604" s="94"/>
      <c r="S604" s="64"/>
      <c r="T604" s="97"/>
      <c r="U604" s="99"/>
      <c r="W604" s="20"/>
      <c r="X604" s="50"/>
      <c r="Y604" t="s">
        <v>4528</v>
      </c>
      <c r="Z604" s="49" t="s">
        <v>3947</v>
      </c>
      <c r="AA604" s="51" t="s">
        <v>3948</v>
      </c>
      <c r="AB604" s="49">
        <v>11947801825</v>
      </c>
      <c r="AC604" s="49" t="s">
        <v>3949</v>
      </c>
      <c r="AD604" s="1"/>
    </row>
    <row r="605" spans="1:30" x14ac:dyDescent="0.25">
      <c r="A605" s="30">
        <v>4119</v>
      </c>
      <c r="B605" t="s">
        <v>3950</v>
      </c>
      <c r="C605" t="s">
        <v>4116</v>
      </c>
      <c r="D605" t="s">
        <v>71</v>
      </c>
      <c r="E605" s="30"/>
      <c r="F605" s="32">
        <v>1636</v>
      </c>
      <c r="G605" s="40">
        <v>0</v>
      </c>
      <c r="H605" s="22">
        <v>0</v>
      </c>
      <c r="I605" s="21">
        <v>0</v>
      </c>
      <c r="J605" s="35">
        <f>Tabela13[[#This Row],[V.BRUTO 24]]*Tabela13[[#This Row],[% DESC.]]%</f>
        <v>0</v>
      </c>
      <c r="K605" s="24">
        <f>Tabela13[[#This Row],[V.BRUTO 24]]+J605</f>
        <v>1636</v>
      </c>
      <c r="M605" s="46"/>
      <c r="N605" s="45"/>
      <c r="O605" s="18"/>
      <c r="P605" s="44"/>
      <c r="R605" s="94"/>
      <c r="S605" s="64"/>
      <c r="T605" s="97"/>
      <c r="U605" s="99"/>
      <c r="W605" s="20">
        <v>11452</v>
      </c>
      <c r="X605" s="50" t="s">
        <v>4544</v>
      </c>
      <c r="Y605" t="s">
        <v>4532</v>
      </c>
      <c r="Z605" s="49" t="s">
        <v>2443</v>
      </c>
      <c r="AA605" s="51" t="s">
        <v>2444</v>
      </c>
      <c r="AB605" s="49">
        <v>11986868456</v>
      </c>
      <c r="AC605" s="49" t="s">
        <v>2445</v>
      </c>
      <c r="AD605" s="1"/>
    </row>
    <row r="606" spans="1:30" x14ac:dyDescent="0.25">
      <c r="A606" s="30">
        <v>3148</v>
      </c>
      <c r="B606" t="s">
        <v>3951</v>
      </c>
      <c r="C606" t="s">
        <v>4116</v>
      </c>
      <c r="D606" t="s">
        <v>71</v>
      </c>
      <c r="E606" s="30"/>
      <c r="F606" s="32">
        <v>1636</v>
      </c>
      <c r="G606" s="40">
        <v>0</v>
      </c>
      <c r="H606" s="22">
        <v>0</v>
      </c>
      <c r="I606" s="21">
        <v>-7.81</v>
      </c>
      <c r="J606" s="35">
        <f>Tabela13[[#This Row],[V.BRUTO 24]]*Tabela13[[#This Row],[% DESC.]]%</f>
        <v>-127.77160000000001</v>
      </c>
      <c r="K606" s="24">
        <f>Tabela13[[#This Row],[V.BRUTO 24]]+J606</f>
        <v>1508.2284</v>
      </c>
      <c r="M606" s="46"/>
      <c r="N606" s="45"/>
      <c r="O606" s="18"/>
      <c r="P606" s="44"/>
      <c r="R606" s="94"/>
      <c r="S606" s="64"/>
      <c r="T606" s="97"/>
      <c r="U606" s="99"/>
      <c r="W606" s="20"/>
      <c r="X606" s="50"/>
      <c r="Y606" t="s">
        <v>4532</v>
      </c>
      <c r="Z606" s="49" t="s">
        <v>3952</v>
      </c>
      <c r="AA606" s="51" t="s">
        <v>3953</v>
      </c>
      <c r="AB606" s="49">
        <v>11992479551</v>
      </c>
      <c r="AC606" s="49" t="s">
        <v>3954</v>
      </c>
      <c r="AD606" s="1"/>
    </row>
    <row r="607" spans="1:30" x14ac:dyDescent="0.25">
      <c r="A607" s="30">
        <v>7541</v>
      </c>
      <c r="B607" t="s">
        <v>3959</v>
      </c>
      <c r="C607" t="s">
        <v>4116</v>
      </c>
      <c r="D607" t="s">
        <v>71</v>
      </c>
      <c r="E607" s="30"/>
      <c r="F607" s="32">
        <v>1636</v>
      </c>
      <c r="G607" s="40">
        <v>0</v>
      </c>
      <c r="H607" s="22">
        <v>-100</v>
      </c>
      <c r="I607" s="21">
        <v>0</v>
      </c>
      <c r="J607" s="35">
        <f>Tabela13[[#This Row],[V.BRUTO 24]]*Tabela13[[#This Row],[% DESC.]]%</f>
        <v>0</v>
      </c>
      <c r="K607" s="24">
        <f>Tabela13[[#This Row],[V.BRUTO 24]]+J607</f>
        <v>1636</v>
      </c>
      <c r="M607" s="46"/>
      <c r="N607" s="45"/>
      <c r="O607" s="18"/>
      <c r="P607" s="44"/>
      <c r="R607" s="94"/>
      <c r="S607" s="64"/>
      <c r="T607" s="97"/>
      <c r="U607" s="99"/>
      <c r="W607" s="20"/>
      <c r="X607" s="50"/>
      <c r="Y607" t="s">
        <v>4529</v>
      </c>
      <c r="Z607" s="49" t="s">
        <v>3960</v>
      </c>
      <c r="AA607" s="51" t="s">
        <v>3961</v>
      </c>
      <c r="AB607" s="49">
        <v>11977863352</v>
      </c>
      <c r="AC607" s="49" t="s">
        <v>3962</v>
      </c>
      <c r="AD607" s="1"/>
    </row>
    <row r="608" spans="1:30" x14ac:dyDescent="0.25">
      <c r="A608" s="30">
        <v>5800</v>
      </c>
      <c r="B608" t="s">
        <v>3963</v>
      </c>
      <c r="C608" t="s">
        <v>4116</v>
      </c>
      <c r="D608" t="s">
        <v>71</v>
      </c>
      <c r="E608" s="30"/>
      <c r="F608" s="32">
        <v>1636</v>
      </c>
      <c r="G608" s="40">
        <v>0</v>
      </c>
      <c r="H608" s="22">
        <v>0</v>
      </c>
      <c r="I608" s="21">
        <v>-17.48</v>
      </c>
      <c r="J608" s="35">
        <f>Tabela13[[#This Row],[V.BRUTO 24]]*Tabela13[[#This Row],[% DESC.]]%</f>
        <v>-285.97280000000001</v>
      </c>
      <c r="K608" s="24">
        <f>Tabela13[[#This Row],[V.BRUTO 24]]+J608</f>
        <v>1350.0272</v>
      </c>
      <c r="M608" s="46"/>
      <c r="N608" s="45"/>
      <c r="O608" s="18"/>
      <c r="P608" s="44"/>
      <c r="R608" s="94"/>
      <c r="S608" s="64"/>
      <c r="T608" s="97"/>
      <c r="U608" s="99"/>
      <c r="W608" s="20"/>
      <c r="X608" s="50"/>
      <c r="Y608" t="s">
        <v>4532</v>
      </c>
      <c r="Z608" s="49" t="s">
        <v>5599</v>
      </c>
      <c r="AA608" s="51" t="s">
        <v>5600</v>
      </c>
      <c r="AB608" s="49">
        <v>11947580248</v>
      </c>
      <c r="AC608" s="49" t="s">
        <v>5601</v>
      </c>
      <c r="AD608" s="1"/>
    </row>
    <row r="609" spans="1:30" x14ac:dyDescent="0.25">
      <c r="A609" s="30">
        <v>7859</v>
      </c>
      <c r="B609" t="s">
        <v>3964</v>
      </c>
      <c r="C609" t="s">
        <v>4116</v>
      </c>
      <c r="D609" t="s">
        <v>71</v>
      </c>
      <c r="E609" s="30"/>
      <c r="F609" s="32">
        <v>1636</v>
      </c>
      <c r="G609" s="40">
        <v>0</v>
      </c>
      <c r="H609" s="22">
        <v>0</v>
      </c>
      <c r="I609" s="21">
        <v>-10</v>
      </c>
      <c r="J609" s="35">
        <f>Tabela13[[#This Row],[V.BRUTO 24]]*Tabela13[[#This Row],[% DESC.]]%</f>
        <v>-163.60000000000002</v>
      </c>
      <c r="K609" s="24">
        <f>Tabela13[[#This Row],[V.BRUTO 24]]+J609</f>
        <v>1472.4</v>
      </c>
      <c r="M609" s="46"/>
      <c r="N609" s="45"/>
      <c r="O609" s="18"/>
      <c r="P609" s="44"/>
      <c r="R609" s="94"/>
      <c r="S609" s="64"/>
      <c r="T609" s="97"/>
      <c r="U609" s="99"/>
      <c r="W609" s="20"/>
      <c r="X609" s="50"/>
      <c r="Y609" t="s">
        <v>4532</v>
      </c>
      <c r="Z609" s="49" t="s">
        <v>746</v>
      </c>
      <c r="AA609" s="51" t="s">
        <v>747</v>
      </c>
      <c r="AB609" s="49">
        <v>11995005954</v>
      </c>
      <c r="AC609" s="49" t="s">
        <v>748</v>
      </c>
      <c r="AD609" s="1"/>
    </row>
    <row r="610" spans="1:30" x14ac:dyDescent="0.25">
      <c r="A610" s="30">
        <v>5457</v>
      </c>
      <c r="B610" t="s">
        <v>4076</v>
      </c>
      <c r="C610" t="s">
        <v>4116</v>
      </c>
      <c r="D610" t="s">
        <v>71</v>
      </c>
      <c r="E610" s="30"/>
      <c r="F610" s="32">
        <v>1636</v>
      </c>
      <c r="G610" s="40">
        <v>0</v>
      </c>
      <c r="H610" s="22">
        <v>0</v>
      </c>
      <c r="I610" s="21">
        <v>-15</v>
      </c>
      <c r="J610" s="35">
        <f>Tabela13[[#This Row],[V.BRUTO 24]]*Tabela13[[#This Row],[% DESC.]]%</f>
        <v>-245.39999999999998</v>
      </c>
      <c r="K610" s="24">
        <f>Tabela13[[#This Row],[V.BRUTO 24]]+J610</f>
        <v>1390.6</v>
      </c>
      <c r="M610" s="46"/>
      <c r="N610" s="45"/>
      <c r="O610" s="18"/>
      <c r="P610" s="44"/>
      <c r="R610" s="94"/>
      <c r="S610" s="64"/>
      <c r="T610" s="97"/>
      <c r="U610" s="99"/>
      <c r="W610" s="20"/>
      <c r="X610" s="50"/>
      <c r="Y610" t="s">
        <v>4528</v>
      </c>
      <c r="Z610" s="49" t="s">
        <v>4077</v>
      </c>
      <c r="AA610" s="51" t="s">
        <v>4078</v>
      </c>
      <c r="AB610" s="49">
        <v>11981418835</v>
      </c>
      <c r="AC610" s="49" t="s">
        <v>4079</v>
      </c>
      <c r="AD610" s="1"/>
    </row>
    <row r="611" spans="1:30" x14ac:dyDescent="0.25">
      <c r="A611" s="30">
        <v>3387</v>
      </c>
      <c r="B611" t="s">
        <v>3965</v>
      </c>
      <c r="C611" t="s">
        <v>4116</v>
      </c>
      <c r="D611" t="s">
        <v>71</v>
      </c>
      <c r="E611" s="30"/>
      <c r="F611" s="32">
        <v>1636</v>
      </c>
      <c r="G611" s="40">
        <v>0</v>
      </c>
      <c r="H611" s="22">
        <v>0</v>
      </c>
      <c r="I611" s="21">
        <v>-15</v>
      </c>
      <c r="J611" s="35">
        <f>Tabela13[[#This Row],[V.BRUTO 24]]*Tabela13[[#This Row],[% DESC.]]%</f>
        <v>-245.39999999999998</v>
      </c>
      <c r="K611" s="24">
        <f>Tabela13[[#This Row],[V.BRUTO 24]]+J611</f>
        <v>1390.6</v>
      </c>
      <c r="M611" s="46"/>
      <c r="N611" s="45"/>
      <c r="O611" s="18"/>
      <c r="P611" s="44"/>
      <c r="R611" s="94"/>
      <c r="S611" s="64"/>
      <c r="T611" s="97"/>
      <c r="U611" s="99"/>
      <c r="W611" s="20"/>
      <c r="X611" s="50"/>
      <c r="Y611" t="s">
        <v>4530</v>
      </c>
      <c r="Z611" s="49" t="s">
        <v>605</v>
      </c>
      <c r="AA611" s="51" t="s">
        <v>606</v>
      </c>
      <c r="AB611" s="49">
        <v>11983223100</v>
      </c>
      <c r="AC611" s="49" t="s">
        <v>607</v>
      </c>
      <c r="AD611" s="1"/>
    </row>
    <row r="612" spans="1:30" x14ac:dyDescent="0.25">
      <c r="A612" s="30">
        <v>7720</v>
      </c>
      <c r="B612" t="s">
        <v>3966</v>
      </c>
      <c r="C612" t="s">
        <v>4116</v>
      </c>
      <c r="D612" t="s">
        <v>71</v>
      </c>
      <c r="E612" s="30"/>
      <c r="F612" s="32">
        <v>1636</v>
      </c>
      <c r="G612" s="40">
        <v>0</v>
      </c>
      <c r="H612" s="22">
        <v>0</v>
      </c>
      <c r="I612" s="21">
        <v>-10</v>
      </c>
      <c r="J612" s="35">
        <f>Tabela13[[#This Row],[V.BRUTO 24]]*Tabela13[[#This Row],[% DESC.]]%</f>
        <v>-163.60000000000002</v>
      </c>
      <c r="K612" s="24">
        <f>Tabela13[[#This Row],[V.BRUTO 24]]+J612</f>
        <v>1472.4</v>
      </c>
      <c r="M612" s="46"/>
      <c r="N612" s="45"/>
      <c r="O612" s="18"/>
      <c r="P612" s="44"/>
      <c r="R612" s="94"/>
      <c r="S612" s="64"/>
      <c r="T612" s="97"/>
      <c r="U612" s="99"/>
      <c r="W612" s="20"/>
      <c r="X612" s="50"/>
      <c r="Y612" t="s">
        <v>4530</v>
      </c>
      <c r="Z612" s="49" t="s">
        <v>3967</v>
      </c>
      <c r="AA612" s="51" t="s">
        <v>3968</v>
      </c>
      <c r="AB612" s="49">
        <v>11962953188</v>
      </c>
      <c r="AC612" s="49" t="s">
        <v>3969</v>
      </c>
      <c r="AD612" s="1"/>
    </row>
    <row r="613" spans="1:30" x14ac:dyDescent="0.25">
      <c r="A613" s="30">
        <v>3710</v>
      </c>
      <c r="B613" t="s">
        <v>3970</v>
      </c>
      <c r="C613" t="s">
        <v>4116</v>
      </c>
      <c r="D613" t="s">
        <v>71</v>
      </c>
      <c r="E613" s="30"/>
      <c r="F613" s="32">
        <v>1636</v>
      </c>
      <c r="G613" s="40">
        <v>0</v>
      </c>
      <c r="H613" s="22">
        <v>0</v>
      </c>
      <c r="I613" s="21">
        <v>-9</v>
      </c>
      <c r="J613" s="35">
        <f>Tabela13[[#This Row],[V.BRUTO 24]]*Tabela13[[#This Row],[% DESC.]]%</f>
        <v>-147.23999999999998</v>
      </c>
      <c r="K613" s="24">
        <f>Tabela13[[#This Row],[V.BRUTO 24]]+J613</f>
        <v>1488.76</v>
      </c>
      <c r="M613" s="46"/>
      <c r="N613" s="45"/>
      <c r="O613" s="18"/>
      <c r="P613" s="44"/>
      <c r="R613" s="94"/>
      <c r="S613" s="64"/>
      <c r="T613" s="97"/>
      <c r="U613" s="99"/>
      <c r="W613" s="20"/>
      <c r="X613" s="50"/>
      <c r="Y613" t="s">
        <v>4531</v>
      </c>
      <c r="Z613" s="49" t="s">
        <v>3971</v>
      </c>
      <c r="AA613" s="51" t="s">
        <v>3972</v>
      </c>
      <c r="AB613" s="49">
        <v>11993490722</v>
      </c>
      <c r="AC613" s="49" t="s">
        <v>3973</v>
      </c>
      <c r="AD613" s="1"/>
    </row>
    <row r="614" spans="1:30" x14ac:dyDescent="0.25">
      <c r="A614" s="30">
        <v>4085</v>
      </c>
      <c r="B614" t="s">
        <v>3974</v>
      </c>
      <c r="C614" t="s">
        <v>4116</v>
      </c>
      <c r="D614" t="s">
        <v>71</v>
      </c>
      <c r="E614" s="30"/>
      <c r="F614" s="32">
        <v>1636</v>
      </c>
      <c r="G614" s="40">
        <v>0</v>
      </c>
      <c r="H614" s="22">
        <v>0</v>
      </c>
      <c r="I614" s="21">
        <v>-20</v>
      </c>
      <c r="J614" s="35">
        <f>Tabela13[[#This Row],[V.BRUTO 24]]*Tabela13[[#This Row],[% DESC.]]%</f>
        <v>-327.20000000000005</v>
      </c>
      <c r="K614" s="24">
        <f>Tabela13[[#This Row],[V.BRUTO 24]]+J614</f>
        <v>1308.8</v>
      </c>
      <c r="M614" s="46"/>
      <c r="N614" s="45"/>
      <c r="O614" s="18"/>
      <c r="P614" s="44"/>
      <c r="R614" s="94"/>
      <c r="S614" s="64"/>
      <c r="T614" s="97"/>
      <c r="U614" s="99"/>
      <c r="W614" s="20"/>
      <c r="X614" s="50"/>
      <c r="Y614" t="s">
        <v>4531</v>
      </c>
      <c r="Z614" s="49" t="s">
        <v>5602</v>
      </c>
      <c r="AA614" s="51" t="s">
        <v>3975</v>
      </c>
      <c r="AB614" s="49">
        <v>11940079186</v>
      </c>
      <c r="AC614" s="49" t="s">
        <v>3976</v>
      </c>
      <c r="AD614" s="1"/>
    </row>
    <row r="615" spans="1:30" x14ac:dyDescent="0.25">
      <c r="A615" s="30">
        <v>7828</v>
      </c>
      <c r="B615" t="s">
        <v>3977</v>
      </c>
      <c r="C615" t="s">
        <v>4116</v>
      </c>
      <c r="D615" t="s">
        <v>71</v>
      </c>
      <c r="E615" s="30"/>
      <c r="F615" s="32">
        <v>1636</v>
      </c>
      <c r="G615" s="40">
        <v>0</v>
      </c>
      <c r="H615" s="22">
        <v>0</v>
      </c>
      <c r="I615" s="21">
        <v>0</v>
      </c>
      <c r="J615" s="35">
        <f>Tabela13[[#This Row],[V.BRUTO 24]]*Tabela13[[#This Row],[% DESC.]]%</f>
        <v>0</v>
      </c>
      <c r="K615" s="24">
        <f>Tabela13[[#This Row],[V.BRUTO 24]]+J615</f>
        <v>1636</v>
      </c>
      <c r="M615" s="46"/>
      <c r="N615" s="45"/>
      <c r="O615" s="18"/>
      <c r="P615" s="44"/>
      <c r="R615" s="94"/>
      <c r="S615" s="64"/>
      <c r="T615" s="97"/>
      <c r="U615" s="99"/>
      <c r="W615" s="20">
        <v>8180</v>
      </c>
      <c r="X615" s="50" t="s">
        <v>4545</v>
      </c>
      <c r="Y615" t="s">
        <v>4532</v>
      </c>
      <c r="Z615" s="49" t="s">
        <v>2109</v>
      </c>
      <c r="AA615" s="51" t="s">
        <v>2110</v>
      </c>
      <c r="AB615" s="49">
        <v>11940579318</v>
      </c>
      <c r="AC615" s="49" t="s">
        <v>2111</v>
      </c>
      <c r="AD615" s="1"/>
    </row>
    <row r="616" spans="1:30" x14ac:dyDescent="0.25">
      <c r="A616" s="30">
        <v>3964</v>
      </c>
      <c r="B616" t="s">
        <v>3982</v>
      </c>
      <c r="C616" t="s">
        <v>4116</v>
      </c>
      <c r="D616" t="s">
        <v>71</v>
      </c>
      <c r="E616" s="30"/>
      <c r="F616" s="32">
        <v>1636</v>
      </c>
      <c r="G616" s="40">
        <v>0</v>
      </c>
      <c r="H616" s="22">
        <v>0</v>
      </c>
      <c r="I616" s="21">
        <v>0</v>
      </c>
      <c r="J616" s="35">
        <f>Tabela13[[#This Row],[V.BRUTO 24]]*Tabela13[[#This Row],[% DESC.]]%</f>
        <v>0</v>
      </c>
      <c r="K616" s="24">
        <f>Tabela13[[#This Row],[V.BRUTO 24]]+J616</f>
        <v>1636</v>
      </c>
      <c r="M616" s="46"/>
      <c r="N616" s="45"/>
      <c r="O616" s="18"/>
      <c r="P616" s="44"/>
      <c r="R616" s="94"/>
      <c r="S616" s="64"/>
      <c r="T616" s="97"/>
      <c r="U616" s="99"/>
      <c r="W616" s="20">
        <v>9816</v>
      </c>
      <c r="X616" s="50" t="s">
        <v>4547</v>
      </c>
      <c r="Y616" t="s">
        <v>4528</v>
      </c>
      <c r="Z616" s="49" t="s">
        <v>2889</v>
      </c>
      <c r="AA616" s="51" t="s">
        <v>2890</v>
      </c>
      <c r="AB616" s="49">
        <v>11942877601</v>
      </c>
      <c r="AC616" s="49" t="s">
        <v>2891</v>
      </c>
      <c r="AD616" s="1"/>
    </row>
    <row r="617" spans="1:30" x14ac:dyDescent="0.25">
      <c r="A617" s="30">
        <v>4193</v>
      </c>
      <c r="B617" t="s">
        <v>3983</v>
      </c>
      <c r="C617" t="s">
        <v>4116</v>
      </c>
      <c r="D617" t="s">
        <v>71</v>
      </c>
      <c r="E617" s="30"/>
      <c r="F617" s="32">
        <v>1636</v>
      </c>
      <c r="G617" s="40">
        <v>0</v>
      </c>
      <c r="H617" s="22">
        <v>0</v>
      </c>
      <c r="I617" s="21">
        <v>-19</v>
      </c>
      <c r="J617" s="35">
        <f>Tabela13[[#This Row],[V.BRUTO 24]]*Tabela13[[#This Row],[% DESC.]]%</f>
        <v>-310.84000000000003</v>
      </c>
      <c r="K617" s="24">
        <f>Tabela13[[#This Row],[V.BRUTO 24]]+J617</f>
        <v>1325.1599999999999</v>
      </c>
      <c r="M617" s="46"/>
      <c r="N617" s="45"/>
      <c r="O617" s="18"/>
      <c r="P617" s="44"/>
      <c r="R617" s="94"/>
      <c r="S617" s="64"/>
      <c r="T617" s="97"/>
      <c r="U617" s="99"/>
      <c r="W617" s="20"/>
      <c r="X617" s="50"/>
      <c r="Y617" t="s">
        <v>4532</v>
      </c>
      <c r="Z617" s="49" t="s">
        <v>3984</v>
      </c>
      <c r="AA617" s="51" t="s">
        <v>3985</v>
      </c>
      <c r="AB617" s="49">
        <v>11993458335</v>
      </c>
      <c r="AC617" s="49" t="s">
        <v>3986</v>
      </c>
      <c r="AD617" s="1"/>
    </row>
    <row r="618" spans="1:30" x14ac:dyDescent="0.25">
      <c r="A618" s="30">
        <v>4063</v>
      </c>
      <c r="B618" t="s">
        <v>3991</v>
      </c>
      <c r="C618" t="s">
        <v>4116</v>
      </c>
      <c r="D618" t="s">
        <v>71</v>
      </c>
      <c r="E618" s="30"/>
      <c r="F618" s="32">
        <v>1636</v>
      </c>
      <c r="G618" s="40">
        <v>0</v>
      </c>
      <c r="H618" s="22">
        <v>0</v>
      </c>
      <c r="I618" s="21">
        <v>-16</v>
      </c>
      <c r="J618" s="35">
        <f>Tabela13[[#This Row],[V.BRUTO 24]]*Tabela13[[#This Row],[% DESC.]]%</f>
        <v>-261.76</v>
      </c>
      <c r="K618" s="24">
        <f>Tabela13[[#This Row],[V.BRUTO 24]]+J618</f>
        <v>1374.24</v>
      </c>
      <c r="M618" s="46"/>
      <c r="N618" s="45"/>
      <c r="O618" s="18"/>
      <c r="P618" s="44"/>
      <c r="R618" s="94"/>
      <c r="S618" s="64"/>
      <c r="T618" s="97"/>
      <c r="U618" s="99"/>
      <c r="W618" s="20"/>
      <c r="X618" s="50"/>
      <c r="Y618" t="s">
        <v>4538</v>
      </c>
      <c r="Z618" s="49" t="s">
        <v>2133</v>
      </c>
      <c r="AA618" s="51" t="s">
        <v>2134</v>
      </c>
      <c r="AB618" s="49">
        <v>11963198668</v>
      </c>
      <c r="AC618" s="49" t="s">
        <v>2135</v>
      </c>
      <c r="AD618" s="1"/>
    </row>
    <row r="619" spans="1:30" x14ac:dyDescent="0.25">
      <c r="A619" s="30">
        <v>7559</v>
      </c>
      <c r="B619" t="s">
        <v>3992</v>
      </c>
      <c r="C619" t="s">
        <v>4116</v>
      </c>
      <c r="D619" t="s">
        <v>71</v>
      </c>
      <c r="E619" s="30"/>
      <c r="F619" s="32">
        <v>1636</v>
      </c>
      <c r="G619" s="40">
        <v>0</v>
      </c>
      <c r="H619" s="22">
        <v>0</v>
      </c>
      <c r="I619" s="21">
        <v>-10</v>
      </c>
      <c r="J619" s="35">
        <f>Tabela13[[#This Row],[V.BRUTO 24]]*Tabela13[[#This Row],[% DESC.]]%</f>
        <v>-163.60000000000002</v>
      </c>
      <c r="K619" s="24">
        <f>Tabela13[[#This Row],[V.BRUTO 24]]+J619</f>
        <v>1472.4</v>
      </c>
      <c r="M619" s="46"/>
      <c r="N619" s="45"/>
      <c r="O619" s="18"/>
      <c r="P619" s="44"/>
      <c r="R619" s="94"/>
      <c r="S619" s="64"/>
      <c r="T619" s="97"/>
      <c r="U619" s="99"/>
      <c r="W619" s="20"/>
      <c r="X619" s="50"/>
      <c r="Y619" t="s">
        <v>4528</v>
      </c>
      <c r="Z619" s="49" t="s">
        <v>3693</v>
      </c>
      <c r="AA619" s="51" t="s">
        <v>3694</v>
      </c>
      <c r="AB619" s="49">
        <v>11913339853</v>
      </c>
      <c r="AC619" s="49" t="s">
        <v>3695</v>
      </c>
      <c r="AD619" s="1"/>
    </row>
    <row r="620" spans="1:30" x14ac:dyDescent="0.25">
      <c r="A620" s="30">
        <v>5148</v>
      </c>
      <c r="B620" t="s">
        <v>3997</v>
      </c>
      <c r="C620" t="s">
        <v>4116</v>
      </c>
      <c r="D620" t="s">
        <v>71</v>
      </c>
      <c r="E620" s="30"/>
      <c r="F620" s="32">
        <v>1636</v>
      </c>
      <c r="G620" s="40">
        <v>0</v>
      </c>
      <c r="H620" s="22">
        <v>0</v>
      </c>
      <c r="I620" s="21">
        <v>-15</v>
      </c>
      <c r="J620" s="35">
        <f>Tabela13[[#This Row],[V.BRUTO 24]]*Tabela13[[#This Row],[% DESC.]]%</f>
        <v>-245.39999999999998</v>
      </c>
      <c r="K620" s="24">
        <f>Tabela13[[#This Row],[V.BRUTO 24]]+J620</f>
        <v>1390.6</v>
      </c>
      <c r="M620" s="46"/>
      <c r="N620" s="45"/>
      <c r="O620" s="18"/>
      <c r="P620" s="44"/>
      <c r="R620" s="94"/>
      <c r="S620" s="64"/>
      <c r="T620" s="97"/>
      <c r="U620" s="99"/>
      <c r="W620" s="20"/>
      <c r="X620" s="50"/>
      <c r="Y620" t="s">
        <v>4528</v>
      </c>
      <c r="Z620" s="49" t="s">
        <v>1965</v>
      </c>
      <c r="AA620" s="51" t="s">
        <v>1966</v>
      </c>
      <c r="AB620" s="49">
        <v>11991570026</v>
      </c>
      <c r="AC620" s="49" t="s">
        <v>1967</v>
      </c>
      <c r="AD620" s="1"/>
    </row>
    <row r="621" spans="1:30" x14ac:dyDescent="0.25">
      <c r="A621" s="30">
        <v>8006</v>
      </c>
      <c r="B621" t="s">
        <v>3998</v>
      </c>
      <c r="C621" t="s">
        <v>4116</v>
      </c>
      <c r="D621" t="s">
        <v>71</v>
      </c>
      <c r="E621" s="30"/>
      <c r="F621" s="32">
        <v>1636</v>
      </c>
      <c r="G621" s="40">
        <v>0</v>
      </c>
      <c r="H621" s="22">
        <v>0</v>
      </c>
      <c r="I621" s="21">
        <v>0</v>
      </c>
      <c r="J621" s="35">
        <f>Tabela13[[#This Row],[V.BRUTO 24]]*Tabela13[[#This Row],[% DESC.]]%</f>
        <v>0</v>
      </c>
      <c r="K621" s="24">
        <f>Tabela13[[#This Row],[V.BRUTO 24]]+J621</f>
        <v>1636</v>
      </c>
      <c r="M621" s="46"/>
      <c r="N621" s="45"/>
      <c r="O621" s="18"/>
      <c r="P621" s="44"/>
      <c r="R621" s="94"/>
      <c r="S621" s="64"/>
      <c r="T621" s="97"/>
      <c r="U621" s="99"/>
      <c r="W621" s="20"/>
      <c r="X621" s="50"/>
      <c r="Y621" t="s">
        <v>4531</v>
      </c>
      <c r="Z621" s="49" t="s">
        <v>3999</v>
      </c>
      <c r="AA621" s="51" t="s">
        <v>4000</v>
      </c>
      <c r="AB621" s="49">
        <v>11989259486</v>
      </c>
      <c r="AC621" s="49" t="s">
        <v>4001</v>
      </c>
      <c r="AD621" s="1"/>
    </row>
    <row r="622" spans="1:30" x14ac:dyDescent="0.25">
      <c r="A622" s="30">
        <v>4114</v>
      </c>
      <c r="B622" t="s">
        <v>4002</v>
      </c>
      <c r="C622" t="s">
        <v>4116</v>
      </c>
      <c r="D622" t="s">
        <v>71</v>
      </c>
      <c r="E622" s="30"/>
      <c r="F622" s="32">
        <v>1636</v>
      </c>
      <c r="G622" s="40">
        <v>-50</v>
      </c>
      <c r="H622" s="22">
        <v>0</v>
      </c>
      <c r="I622" s="21">
        <v>0</v>
      </c>
      <c r="J622" s="35">
        <f>Tabela13[[#This Row],[V.BRUTO 24]]*Tabela13[[#This Row],[% DESC.]]%</f>
        <v>0</v>
      </c>
      <c r="K622" s="24">
        <f>Tabela13[[#This Row],[V.BRUTO 24]]+J622</f>
        <v>1636</v>
      </c>
      <c r="M622" s="46"/>
      <c r="N622" s="45"/>
      <c r="O622" s="18"/>
      <c r="P622" s="44"/>
      <c r="R622" s="94"/>
      <c r="S622" s="64"/>
      <c r="T622" s="97"/>
      <c r="U622" s="99"/>
      <c r="W622" s="20"/>
      <c r="X622" s="50"/>
      <c r="Y622" t="s">
        <v>4529</v>
      </c>
      <c r="Z622" s="49" t="s">
        <v>4003</v>
      </c>
      <c r="AA622" s="51" t="s">
        <v>4004</v>
      </c>
      <c r="AB622" s="49">
        <v>11957557292</v>
      </c>
      <c r="AC622" s="49" t="s">
        <v>4005</v>
      </c>
      <c r="AD622" s="1"/>
    </row>
    <row r="623" spans="1:30" x14ac:dyDescent="0.25">
      <c r="A623" s="30">
        <v>7925</v>
      </c>
      <c r="B623" t="s">
        <v>4006</v>
      </c>
      <c r="C623" t="s">
        <v>4116</v>
      </c>
      <c r="D623" t="s">
        <v>71</v>
      </c>
      <c r="E623" s="30"/>
      <c r="F623" s="32">
        <v>1636</v>
      </c>
      <c r="G623" s="40">
        <v>0</v>
      </c>
      <c r="H623" s="22">
        <v>0</v>
      </c>
      <c r="I623" s="21">
        <v>-13</v>
      </c>
      <c r="J623" s="35">
        <f>Tabela13[[#This Row],[V.BRUTO 24]]*Tabela13[[#This Row],[% DESC.]]%</f>
        <v>-212.68</v>
      </c>
      <c r="K623" s="24">
        <f>Tabela13[[#This Row],[V.BRUTO 24]]+J623</f>
        <v>1423.32</v>
      </c>
      <c r="M623" s="46"/>
      <c r="N623" s="45"/>
      <c r="O623" s="18"/>
      <c r="P623" s="44"/>
      <c r="R623" s="94"/>
      <c r="S623" s="64"/>
      <c r="T623" s="97"/>
      <c r="U623" s="99"/>
      <c r="W623" s="20"/>
      <c r="X623" s="50"/>
      <c r="Y623" t="s">
        <v>4539</v>
      </c>
      <c r="Z623" s="49" t="s">
        <v>5200</v>
      </c>
      <c r="AA623" s="51" t="s">
        <v>2141</v>
      </c>
      <c r="AB623" s="49">
        <v>11948700184</v>
      </c>
      <c r="AC623" s="49" t="s">
        <v>2142</v>
      </c>
      <c r="AD623" s="1"/>
    </row>
    <row r="624" spans="1:30" x14ac:dyDescent="0.25">
      <c r="A624" s="30">
        <v>5063</v>
      </c>
      <c r="B624" t="s">
        <v>4007</v>
      </c>
      <c r="C624" t="s">
        <v>4116</v>
      </c>
      <c r="D624" t="s">
        <v>71</v>
      </c>
      <c r="E624" s="30"/>
      <c r="F624" s="32">
        <v>1636</v>
      </c>
      <c r="G624" s="40">
        <v>0</v>
      </c>
      <c r="H624" s="22">
        <v>0</v>
      </c>
      <c r="I624" s="21">
        <v>-4</v>
      </c>
      <c r="J624" s="35">
        <f>Tabela13[[#This Row],[V.BRUTO 24]]*Tabela13[[#This Row],[% DESC.]]%</f>
        <v>-65.44</v>
      </c>
      <c r="K624" s="24">
        <f>Tabela13[[#This Row],[V.BRUTO 24]]+J624</f>
        <v>1570.56</v>
      </c>
      <c r="M624" s="46"/>
      <c r="N624" s="45"/>
      <c r="O624" s="18"/>
      <c r="P624" s="44"/>
      <c r="R624" s="94"/>
      <c r="S624" s="64"/>
      <c r="T624" s="97"/>
      <c r="U624" s="99"/>
      <c r="W624" s="20"/>
      <c r="X624" s="50"/>
      <c r="Y624" t="s">
        <v>4530</v>
      </c>
      <c r="Z624" s="49" t="s">
        <v>4008</v>
      </c>
      <c r="AA624" s="51" t="s">
        <v>4009</v>
      </c>
      <c r="AB624" s="49">
        <v>11999151923</v>
      </c>
      <c r="AC624" s="49" t="s">
        <v>4010</v>
      </c>
      <c r="AD624" s="1"/>
    </row>
    <row r="625" spans="1:30" x14ac:dyDescent="0.25">
      <c r="A625" s="30">
        <v>2970</v>
      </c>
      <c r="B625" t="s">
        <v>4011</v>
      </c>
      <c r="C625" t="s">
        <v>4519</v>
      </c>
      <c r="D625" t="s">
        <v>71</v>
      </c>
      <c r="E625" s="30"/>
      <c r="F625" s="32">
        <v>1636</v>
      </c>
      <c r="G625" s="40">
        <v>0</v>
      </c>
      <c r="H625" s="22">
        <v>-100</v>
      </c>
      <c r="I625" s="21">
        <v>0</v>
      </c>
      <c r="J625" s="35">
        <f>Tabela13[[#This Row],[V.BRUTO 24]]*Tabela13[[#This Row],[% DESC.]]%</f>
        <v>0</v>
      </c>
      <c r="K625" s="24">
        <f>Tabela13[[#This Row],[V.BRUTO 24]]+J625</f>
        <v>1636</v>
      </c>
      <c r="M625" s="46"/>
      <c r="N625" s="45"/>
      <c r="O625" s="18"/>
      <c r="P625" s="44"/>
      <c r="R625" s="94"/>
      <c r="S625" s="64"/>
      <c r="T625" s="97"/>
      <c r="U625" s="99"/>
      <c r="W625" s="20"/>
      <c r="X625" s="50"/>
      <c r="Y625" t="s">
        <v>4529</v>
      </c>
      <c r="Z625" s="49" t="s">
        <v>1928</v>
      </c>
      <c r="AA625" s="51" t="s">
        <v>1929</v>
      </c>
      <c r="AB625" s="49">
        <v>11977518783</v>
      </c>
      <c r="AC625" s="49" t="s">
        <v>1930</v>
      </c>
      <c r="AD625" s="1"/>
    </row>
    <row r="626" spans="1:30" x14ac:dyDescent="0.25">
      <c r="A626" s="30">
        <v>4821</v>
      </c>
      <c r="B626" t="s">
        <v>4013</v>
      </c>
      <c r="C626" t="s">
        <v>4519</v>
      </c>
      <c r="D626" t="s">
        <v>71</v>
      </c>
      <c r="E626" s="30"/>
      <c r="F626" s="32">
        <v>1636</v>
      </c>
      <c r="G626" s="40">
        <v>-50</v>
      </c>
      <c r="H626" s="22">
        <v>0</v>
      </c>
      <c r="I626" s="21">
        <v>0</v>
      </c>
      <c r="J626" s="35">
        <f>Tabela13[[#This Row],[V.BRUTO 24]]*Tabela13[[#This Row],[% DESC.]]%</f>
        <v>0</v>
      </c>
      <c r="K626" s="24">
        <f>Tabela13[[#This Row],[V.BRUTO 24]]+J626</f>
        <v>1636</v>
      </c>
      <c r="M626" s="46"/>
      <c r="N626" s="45"/>
      <c r="O626" s="18"/>
      <c r="P626" s="44"/>
      <c r="R626" s="94"/>
      <c r="S626" s="64"/>
      <c r="T626" s="97"/>
      <c r="U626" s="99"/>
      <c r="W626" s="20"/>
      <c r="X626" s="50"/>
      <c r="Y626" t="s">
        <v>4531</v>
      </c>
      <c r="Z626" s="49" t="s">
        <v>1252</v>
      </c>
      <c r="AA626" s="51" t="s">
        <v>1253</v>
      </c>
      <c r="AB626" s="49">
        <v>11979944465</v>
      </c>
      <c r="AC626" s="49" t="s">
        <v>1254</v>
      </c>
      <c r="AD626" s="1"/>
    </row>
    <row r="627" spans="1:30" x14ac:dyDescent="0.25">
      <c r="A627" s="30">
        <v>7248</v>
      </c>
      <c r="B627" t="s">
        <v>4014</v>
      </c>
      <c r="C627" t="s">
        <v>4519</v>
      </c>
      <c r="D627" t="s">
        <v>71</v>
      </c>
      <c r="E627" s="30"/>
      <c r="F627" s="32">
        <v>1636</v>
      </c>
      <c r="G627" s="40">
        <v>0</v>
      </c>
      <c r="H627" s="22">
        <v>0</v>
      </c>
      <c r="I627" s="21">
        <v>0</v>
      </c>
      <c r="J627" s="35">
        <f>Tabela13[[#This Row],[V.BRUTO 24]]*Tabela13[[#This Row],[% DESC.]]%</f>
        <v>0</v>
      </c>
      <c r="K627" s="24">
        <f>Tabela13[[#This Row],[V.BRUTO 24]]+J627</f>
        <v>1636</v>
      </c>
      <c r="M627" s="46"/>
      <c r="N627" s="45"/>
      <c r="O627" s="18"/>
      <c r="P627" s="44"/>
      <c r="R627" s="94"/>
      <c r="S627" s="64"/>
      <c r="T627" s="97"/>
      <c r="U627" s="99"/>
      <c r="W627" s="20"/>
      <c r="X627" s="50"/>
      <c r="Y627" t="s">
        <v>4532</v>
      </c>
      <c r="Z627" s="49" t="s">
        <v>4015</v>
      </c>
      <c r="AA627" s="51" t="s">
        <v>4016</v>
      </c>
      <c r="AB627" s="49">
        <v>11965114718</v>
      </c>
      <c r="AC627" s="49" t="s">
        <v>4017</v>
      </c>
      <c r="AD627" s="1"/>
    </row>
    <row r="628" spans="1:30" x14ac:dyDescent="0.25">
      <c r="A628" s="30">
        <v>6953</v>
      </c>
      <c r="B628" t="s">
        <v>4018</v>
      </c>
      <c r="C628" t="s">
        <v>4519</v>
      </c>
      <c r="D628" t="s">
        <v>71</v>
      </c>
      <c r="E628" s="30"/>
      <c r="F628" s="32">
        <v>1636</v>
      </c>
      <c r="G628" s="40">
        <v>0</v>
      </c>
      <c r="H628" s="22">
        <v>0</v>
      </c>
      <c r="I628" s="21">
        <v>-10</v>
      </c>
      <c r="J628" s="35">
        <f>Tabela13[[#This Row],[V.BRUTO 24]]*Tabela13[[#This Row],[% DESC.]]%</f>
        <v>-163.60000000000002</v>
      </c>
      <c r="K628" s="24">
        <f>Tabela13[[#This Row],[V.BRUTO 24]]+J628</f>
        <v>1472.4</v>
      </c>
      <c r="M628" s="46"/>
      <c r="N628" s="45"/>
      <c r="O628" s="18"/>
      <c r="P628" s="44"/>
      <c r="R628" s="94"/>
      <c r="S628" s="64"/>
      <c r="T628" s="97"/>
      <c r="U628" s="99"/>
      <c r="W628" s="20"/>
      <c r="X628" s="50"/>
      <c r="Y628" t="s">
        <v>4528</v>
      </c>
      <c r="Z628" s="49" t="s">
        <v>4019</v>
      </c>
      <c r="AA628" s="51" t="s">
        <v>4020</v>
      </c>
      <c r="AB628" s="49">
        <v>11999683425</v>
      </c>
      <c r="AC628" s="49" t="s">
        <v>5603</v>
      </c>
      <c r="AD628" s="1"/>
    </row>
    <row r="629" spans="1:30" x14ac:dyDescent="0.25">
      <c r="A629" s="30">
        <v>4474</v>
      </c>
      <c r="B629" t="s">
        <v>4021</v>
      </c>
      <c r="C629" t="s">
        <v>4519</v>
      </c>
      <c r="D629" t="s">
        <v>71</v>
      </c>
      <c r="E629" s="30">
        <v>20</v>
      </c>
      <c r="F629" s="32">
        <v>1636</v>
      </c>
      <c r="G629" s="40">
        <v>0</v>
      </c>
      <c r="H629" s="22">
        <v>0</v>
      </c>
      <c r="I629" s="21">
        <v>-10</v>
      </c>
      <c r="J629" s="35">
        <f>Tabela13[[#This Row],[V.BRUTO 24]]*Tabela13[[#This Row],[% DESC.]]%</f>
        <v>-163.60000000000002</v>
      </c>
      <c r="K629" s="24">
        <f>Tabela13[[#This Row],[V.BRUTO 24]]+J629</f>
        <v>1472.4</v>
      </c>
      <c r="M629" s="46"/>
      <c r="N629" s="45"/>
      <c r="O629" s="18"/>
      <c r="P629" s="44"/>
      <c r="R629" s="94"/>
      <c r="S629" s="64"/>
      <c r="T629" s="97"/>
      <c r="U629" s="99"/>
      <c r="W629" s="20"/>
      <c r="X629" s="50"/>
      <c r="Y629" t="s">
        <v>4531</v>
      </c>
      <c r="Z629" s="49" t="s">
        <v>4022</v>
      </c>
      <c r="AA629" s="51" t="s">
        <v>4023</v>
      </c>
      <c r="AB629" s="49">
        <v>11996371805</v>
      </c>
      <c r="AC629" s="49" t="s">
        <v>4024</v>
      </c>
      <c r="AD629" s="1"/>
    </row>
    <row r="630" spans="1:30" x14ac:dyDescent="0.25">
      <c r="A630" s="30">
        <v>7190</v>
      </c>
      <c r="B630" t="s">
        <v>4025</v>
      </c>
      <c r="C630" t="s">
        <v>4519</v>
      </c>
      <c r="D630" t="s">
        <v>71</v>
      </c>
      <c r="E630" s="30"/>
      <c r="F630" s="32">
        <v>1636</v>
      </c>
      <c r="G630" s="40">
        <v>0</v>
      </c>
      <c r="H630" s="22">
        <v>0</v>
      </c>
      <c r="I630" s="21">
        <v>-17</v>
      </c>
      <c r="J630" s="35">
        <f>Tabela13[[#This Row],[V.BRUTO 24]]*Tabela13[[#This Row],[% DESC.]]%</f>
        <v>-278.12</v>
      </c>
      <c r="K630" s="24">
        <f>Tabela13[[#This Row],[V.BRUTO 24]]+J630</f>
        <v>1357.88</v>
      </c>
      <c r="M630" s="46"/>
      <c r="N630" s="45"/>
      <c r="O630" s="18"/>
      <c r="P630" s="44"/>
      <c r="R630" s="94"/>
      <c r="S630" s="64"/>
      <c r="T630" s="97"/>
      <c r="U630" s="99"/>
      <c r="W630" s="20"/>
      <c r="X630" s="50"/>
      <c r="Y630" t="s">
        <v>4528</v>
      </c>
      <c r="Z630" s="49" t="s">
        <v>4026</v>
      </c>
      <c r="AA630" s="51" t="s">
        <v>4027</v>
      </c>
      <c r="AB630" s="49">
        <v>11986729179</v>
      </c>
      <c r="AC630" s="49" t="s">
        <v>4028</v>
      </c>
      <c r="AD630" s="1"/>
    </row>
    <row r="631" spans="1:30" x14ac:dyDescent="0.25">
      <c r="A631" s="30">
        <v>8119</v>
      </c>
      <c r="B631" t="s">
        <v>4029</v>
      </c>
      <c r="C631" t="s">
        <v>4519</v>
      </c>
      <c r="D631" t="s">
        <v>71</v>
      </c>
      <c r="E631" s="30"/>
      <c r="F631" s="32">
        <v>1636</v>
      </c>
      <c r="G631" s="40">
        <v>0</v>
      </c>
      <c r="H631" s="22">
        <v>0</v>
      </c>
      <c r="I631" s="21">
        <v>-5</v>
      </c>
      <c r="J631" s="35">
        <f>Tabela13[[#This Row],[V.BRUTO 24]]*Tabela13[[#This Row],[% DESC.]]%</f>
        <v>-81.800000000000011</v>
      </c>
      <c r="K631" s="24">
        <f>Tabela13[[#This Row],[V.BRUTO 24]]+J631</f>
        <v>1554.2</v>
      </c>
      <c r="M631" s="46"/>
      <c r="N631" s="45"/>
      <c r="O631" s="18"/>
      <c r="P631" s="44"/>
      <c r="R631" s="94"/>
      <c r="S631" s="64"/>
      <c r="T631" s="97"/>
      <c r="U631" s="99"/>
      <c r="W631" s="20"/>
      <c r="X631" s="50"/>
      <c r="Y631" t="s">
        <v>4530</v>
      </c>
      <c r="Z631" s="49" t="s">
        <v>4030</v>
      </c>
      <c r="AA631" s="51" t="s">
        <v>4031</v>
      </c>
      <c r="AB631" s="49">
        <v>11941922480</v>
      </c>
      <c r="AC631" s="49" t="s">
        <v>4032</v>
      </c>
      <c r="AD631" s="1"/>
    </row>
    <row r="632" spans="1:30" x14ac:dyDescent="0.25">
      <c r="A632" s="30">
        <v>5948</v>
      </c>
      <c r="B632" t="s">
        <v>4034</v>
      </c>
      <c r="C632" t="s">
        <v>4519</v>
      </c>
      <c r="D632" t="s">
        <v>71</v>
      </c>
      <c r="E632" s="30"/>
      <c r="F632" s="32">
        <v>1636</v>
      </c>
      <c r="G632" s="40">
        <v>-50</v>
      </c>
      <c r="H632" s="22">
        <v>0</v>
      </c>
      <c r="I632" s="21">
        <v>0</v>
      </c>
      <c r="J632" s="35">
        <f>Tabela13[[#This Row],[V.BRUTO 24]]*Tabela13[[#This Row],[% DESC.]]%</f>
        <v>0</v>
      </c>
      <c r="K632" s="24">
        <f>Tabela13[[#This Row],[V.BRUTO 24]]+J632</f>
        <v>1636</v>
      </c>
      <c r="M632" s="46"/>
      <c r="N632" s="45"/>
      <c r="O632" s="18"/>
      <c r="P632" s="44"/>
      <c r="R632" s="94"/>
      <c r="S632" s="64"/>
      <c r="T632" s="97"/>
      <c r="U632" s="99"/>
      <c r="W632" s="20"/>
      <c r="X632" s="50"/>
      <c r="Y632" t="s">
        <v>4528</v>
      </c>
      <c r="Z632" s="49" t="s">
        <v>742</v>
      </c>
      <c r="AA632" s="51" t="s">
        <v>743</v>
      </c>
      <c r="AB632" s="49">
        <v>11995269211</v>
      </c>
      <c r="AC632" s="49" t="s">
        <v>744</v>
      </c>
      <c r="AD632" s="1"/>
    </row>
    <row r="633" spans="1:30" x14ac:dyDescent="0.25">
      <c r="A633" s="30">
        <v>5991</v>
      </c>
      <c r="B633" t="s">
        <v>3942</v>
      </c>
      <c r="C633" t="s">
        <v>4519</v>
      </c>
      <c r="D633" t="s">
        <v>71</v>
      </c>
      <c r="E633" s="30"/>
      <c r="F633" s="32">
        <v>1636</v>
      </c>
      <c r="G633" s="40">
        <v>0</v>
      </c>
      <c r="H633" s="22">
        <v>0</v>
      </c>
      <c r="I633" s="21">
        <v>-10</v>
      </c>
      <c r="J633" s="35">
        <f>Tabela13[[#This Row],[V.BRUTO 24]]*Tabela13[[#This Row],[% DESC.]]%</f>
        <v>-163.60000000000002</v>
      </c>
      <c r="K633" s="24">
        <f>Tabela13[[#This Row],[V.BRUTO 24]]+J633</f>
        <v>1472.4</v>
      </c>
      <c r="M633" s="46"/>
      <c r="N633" s="45"/>
      <c r="O633" s="18"/>
      <c r="P633" s="44"/>
      <c r="R633" s="94"/>
      <c r="S633" s="64"/>
      <c r="T633" s="97"/>
      <c r="U633" s="99"/>
      <c r="W633" s="20"/>
      <c r="X633" s="50"/>
      <c r="Y633" t="s">
        <v>4531</v>
      </c>
      <c r="Z633" s="49" t="s">
        <v>3943</v>
      </c>
      <c r="AA633" s="51" t="s">
        <v>3944</v>
      </c>
      <c r="AB633" s="49">
        <v>11975198760</v>
      </c>
      <c r="AC633" s="49" t="s">
        <v>3945</v>
      </c>
      <c r="AD633" s="1"/>
    </row>
    <row r="634" spans="1:30" x14ac:dyDescent="0.25">
      <c r="A634" s="30">
        <v>2739</v>
      </c>
      <c r="B634" t="s">
        <v>4035</v>
      </c>
      <c r="C634" t="s">
        <v>4519</v>
      </c>
      <c r="D634" t="s">
        <v>71</v>
      </c>
      <c r="E634" s="30"/>
      <c r="F634" s="32">
        <v>1636</v>
      </c>
      <c r="G634" s="40">
        <v>0</v>
      </c>
      <c r="H634" s="22">
        <v>0</v>
      </c>
      <c r="I634" s="21">
        <v>-10</v>
      </c>
      <c r="J634" s="35">
        <f>Tabela13[[#This Row],[V.BRUTO 24]]*Tabela13[[#This Row],[% DESC.]]%</f>
        <v>-163.60000000000002</v>
      </c>
      <c r="K634" s="24">
        <f>Tabela13[[#This Row],[V.BRUTO 24]]+J634</f>
        <v>1472.4</v>
      </c>
      <c r="M634" s="46"/>
      <c r="N634" s="45"/>
      <c r="O634" s="18"/>
      <c r="P634" s="44"/>
      <c r="R634" s="94"/>
      <c r="S634" s="64"/>
      <c r="T634" s="97"/>
      <c r="U634" s="99"/>
      <c r="W634" s="20"/>
      <c r="X634" s="50"/>
      <c r="Y634" t="s">
        <v>4529</v>
      </c>
      <c r="Z634" s="49" t="s">
        <v>3026</v>
      </c>
      <c r="AA634" s="51" t="s">
        <v>3027</v>
      </c>
      <c r="AB634" s="49">
        <v>11997594032</v>
      </c>
      <c r="AC634" s="49" t="s">
        <v>3028</v>
      </c>
      <c r="AD634" s="1"/>
    </row>
    <row r="635" spans="1:30" x14ac:dyDescent="0.25">
      <c r="A635" s="30">
        <v>7689</v>
      </c>
      <c r="B635" t="s">
        <v>4036</v>
      </c>
      <c r="C635" t="s">
        <v>4519</v>
      </c>
      <c r="D635" t="s">
        <v>71</v>
      </c>
      <c r="E635" s="30"/>
      <c r="F635" s="32">
        <v>1636</v>
      </c>
      <c r="G635" s="40">
        <v>0</v>
      </c>
      <c r="H635" s="22">
        <v>0</v>
      </c>
      <c r="I635" s="21">
        <v>-12</v>
      </c>
      <c r="J635" s="35">
        <f>Tabela13[[#This Row],[V.BRUTO 24]]*Tabela13[[#This Row],[% DESC.]]%</f>
        <v>-196.32</v>
      </c>
      <c r="K635" s="24">
        <f>Tabela13[[#This Row],[V.BRUTO 24]]+J635</f>
        <v>1439.68</v>
      </c>
      <c r="M635" s="46"/>
      <c r="N635" s="45"/>
      <c r="O635" s="18"/>
      <c r="P635" s="44"/>
      <c r="R635" s="94"/>
      <c r="S635" s="64"/>
      <c r="T635" s="97"/>
      <c r="U635" s="99"/>
      <c r="W635" s="20"/>
      <c r="X635" s="50"/>
      <c r="Y635" t="s">
        <v>4528</v>
      </c>
      <c r="Z635" s="49" t="s">
        <v>1341</v>
      </c>
      <c r="AA635" s="51" t="s">
        <v>1342</v>
      </c>
      <c r="AB635" s="49">
        <v>91992090060</v>
      </c>
      <c r="AC635" s="49" t="s">
        <v>1343</v>
      </c>
      <c r="AD635" s="1"/>
    </row>
    <row r="636" spans="1:30" x14ac:dyDescent="0.25">
      <c r="A636" s="30">
        <v>8181</v>
      </c>
      <c r="B636" t="s">
        <v>4037</v>
      </c>
      <c r="C636" t="s">
        <v>4519</v>
      </c>
      <c r="D636" t="s">
        <v>71</v>
      </c>
      <c r="E636" s="30"/>
      <c r="F636" s="32">
        <v>1636</v>
      </c>
      <c r="G636" s="40">
        <v>0</v>
      </c>
      <c r="H636" s="22">
        <v>0</v>
      </c>
      <c r="I636" s="21">
        <v>-15</v>
      </c>
      <c r="J636" s="35">
        <f>Tabela13[[#This Row],[V.BRUTO 24]]*Tabela13[[#This Row],[% DESC.]]%</f>
        <v>-245.39999999999998</v>
      </c>
      <c r="K636" s="24">
        <f>Tabela13[[#This Row],[V.BRUTO 24]]+J636</f>
        <v>1390.6</v>
      </c>
      <c r="M636" s="46"/>
      <c r="N636" s="45"/>
      <c r="O636" s="18"/>
      <c r="P636" s="44"/>
      <c r="R636" s="94"/>
      <c r="S636" s="64"/>
      <c r="T636" s="97"/>
      <c r="U636" s="99"/>
      <c r="W636" s="20"/>
      <c r="X636" s="50"/>
      <c r="Y636" t="s">
        <v>4531</v>
      </c>
      <c r="Z636" s="49" t="s">
        <v>4038</v>
      </c>
      <c r="AA636" s="51" t="s">
        <v>4039</v>
      </c>
      <c r="AB636" s="49">
        <v>11963634243</v>
      </c>
      <c r="AC636" s="49" t="s">
        <v>5604</v>
      </c>
      <c r="AD636" s="1"/>
    </row>
    <row r="637" spans="1:30" x14ac:dyDescent="0.25">
      <c r="A637" s="30">
        <v>4166</v>
      </c>
      <c r="B637" t="s">
        <v>4040</v>
      </c>
      <c r="C637" t="s">
        <v>4519</v>
      </c>
      <c r="D637" t="s">
        <v>71</v>
      </c>
      <c r="E637" s="30"/>
      <c r="F637" s="32">
        <v>1636</v>
      </c>
      <c r="G637" s="40">
        <v>0</v>
      </c>
      <c r="H637" s="22">
        <v>-100</v>
      </c>
      <c r="I637" s="21">
        <v>0</v>
      </c>
      <c r="J637" s="35">
        <f>Tabela13[[#This Row],[V.BRUTO 24]]*Tabela13[[#This Row],[% DESC.]]%</f>
        <v>0</v>
      </c>
      <c r="K637" s="24">
        <f>Tabela13[[#This Row],[V.BRUTO 24]]+J637</f>
        <v>1636</v>
      </c>
      <c r="M637" s="46"/>
      <c r="N637" s="45"/>
      <c r="O637" s="18"/>
      <c r="P637" s="44"/>
      <c r="R637" s="94"/>
      <c r="S637" s="64"/>
      <c r="T637" s="97"/>
      <c r="U637" s="99"/>
      <c r="W637" s="20"/>
      <c r="X637" s="50"/>
      <c r="Y637" t="s">
        <v>4529</v>
      </c>
      <c r="Z637" s="49" t="s">
        <v>4041</v>
      </c>
      <c r="AA637" s="51" t="s">
        <v>4042</v>
      </c>
      <c r="AB637" s="49">
        <v>11958902540</v>
      </c>
      <c r="AC637" s="49" t="s">
        <v>4043</v>
      </c>
      <c r="AD637" s="1"/>
    </row>
    <row r="638" spans="1:30" x14ac:dyDescent="0.25">
      <c r="A638" s="30">
        <v>7852</v>
      </c>
      <c r="B638" t="s">
        <v>4044</v>
      </c>
      <c r="C638" t="s">
        <v>4519</v>
      </c>
      <c r="D638" t="s">
        <v>71</v>
      </c>
      <c r="E638" s="30"/>
      <c r="F638" s="32">
        <v>1636</v>
      </c>
      <c r="G638" s="40">
        <v>0</v>
      </c>
      <c r="H638" s="22">
        <v>0</v>
      </c>
      <c r="I638" s="21">
        <v>-10</v>
      </c>
      <c r="J638" s="35">
        <f>Tabela13[[#This Row],[V.BRUTO 24]]*Tabela13[[#This Row],[% DESC.]]%</f>
        <v>-163.60000000000002</v>
      </c>
      <c r="K638" s="24">
        <f>Tabela13[[#This Row],[V.BRUTO 24]]+J638</f>
        <v>1472.4</v>
      </c>
      <c r="M638" s="46"/>
      <c r="N638" s="45"/>
      <c r="O638" s="18"/>
      <c r="P638" s="44"/>
      <c r="R638" s="94"/>
      <c r="S638" s="64"/>
      <c r="T638" s="97"/>
      <c r="U638" s="99"/>
      <c r="W638" s="20"/>
      <c r="X638" s="50"/>
      <c r="Y638" t="s">
        <v>4529</v>
      </c>
      <c r="Z638" s="49" t="s">
        <v>4045</v>
      </c>
      <c r="AA638" s="51" t="s">
        <v>4046</v>
      </c>
      <c r="AB638" s="49">
        <v>11930094622</v>
      </c>
      <c r="AC638" s="49" t="s">
        <v>4047</v>
      </c>
      <c r="AD638" s="1"/>
    </row>
    <row r="639" spans="1:30" x14ac:dyDescent="0.25">
      <c r="A639" s="30">
        <v>3129</v>
      </c>
      <c r="B639" t="s">
        <v>4048</v>
      </c>
      <c r="C639" t="s">
        <v>4519</v>
      </c>
      <c r="D639" t="s">
        <v>71</v>
      </c>
      <c r="E639" s="30"/>
      <c r="F639" s="32">
        <v>1636</v>
      </c>
      <c r="G639" s="40">
        <v>0</v>
      </c>
      <c r="H639" s="22">
        <v>0</v>
      </c>
      <c r="I639" s="21">
        <v>-10</v>
      </c>
      <c r="J639" s="35">
        <f>Tabela13[[#This Row],[V.BRUTO 24]]*Tabela13[[#This Row],[% DESC.]]%</f>
        <v>-163.60000000000002</v>
      </c>
      <c r="K639" s="24">
        <f>Tabela13[[#This Row],[V.BRUTO 24]]+J639</f>
        <v>1472.4</v>
      </c>
      <c r="M639" s="46"/>
      <c r="N639" s="45"/>
      <c r="O639" s="18"/>
      <c r="P639" s="44"/>
      <c r="R639" s="94"/>
      <c r="S639" s="64"/>
      <c r="T639" s="97"/>
      <c r="U639" s="99"/>
      <c r="W639" s="20"/>
      <c r="X639" s="50"/>
      <c r="Y639" t="s">
        <v>4528</v>
      </c>
      <c r="Z639" s="49" t="s">
        <v>5605</v>
      </c>
      <c r="AA639" s="51" t="s">
        <v>4049</v>
      </c>
      <c r="AB639" s="49">
        <v>11998332143</v>
      </c>
      <c r="AC639" s="49" t="s">
        <v>4050</v>
      </c>
      <c r="AD639" s="1"/>
    </row>
    <row r="640" spans="1:30" x14ac:dyDescent="0.25">
      <c r="A640" s="30">
        <v>5204</v>
      </c>
      <c r="B640" t="s">
        <v>4051</v>
      </c>
      <c r="C640" t="s">
        <v>4519</v>
      </c>
      <c r="D640" t="s">
        <v>71</v>
      </c>
      <c r="E640" s="30"/>
      <c r="F640" s="32">
        <v>1636</v>
      </c>
      <c r="G640" s="40">
        <v>-50</v>
      </c>
      <c r="H640" s="22">
        <v>0</v>
      </c>
      <c r="I640" s="21">
        <v>0</v>
      </c>
      <c r="J640" s="35">
        <f>Tabela13[[#This Row],[V.BRUTO 24]]*Tabela13[[#This Row],[% DESC.]]%</f>
        <v>0</v>
      </c>
      <c r="K640" s="24">
        <f>Tabela13[[#This Row],[V.BRUTO 24]]+J640</f>
        <v>1636</v>
      </c>
      <c r="M640" s="46"/>
      <c r="N640" s="45"/>
      <c r="O640" s="18"/>
      <c r="P640" s="44"/>
      <c r="R640" s="94"/>
      <c r="S640" s="64"/>
      <c r="T640" s="97"/>
      <c r="U640" s="99"/>
      <c r="W640" s="20"/>
      <c r="X640" s="50"/>
      <c r="Y640" t="s">
        <v>4537</v>
      </c>
      <c r="Z640" s="49" t="s">
        <v>4052</v>
      </c>
      <c r="AA640" s="51" t="s">
        <v>4053</v>
      </c>
      <c r="AB640" s="49">
        <v>11966353813</v>
      </c>
      <c r="AC640" s="49" t="s">
        <v>4054</v>
      </c>
      <c r="AD640" s="1"/>
    </row>
    <row r="641" spans="1:30" x14ac:dyDescent="0.25">
      <c r="A641" s="30">
        <v>6404</v>
      </c>
      <c r="B641" t="s">
        <v>4055</v>
      </c>
      <c r="C641" t="s">
        <v>4519</v>
      </c>
      <c r="D641" t="s">
        <v>71</v>
      </c>
      <c r="E641" s="30"/>
      <c r="F641" s="32">
        <v>1636</v>
      </c>
      <c r="G641" s="40">
        <v>0</v>
      </c>
      <c r="H641" s="22">
        <v>-100</v>
      </c>
      <c r="I641" s="21">
        <v>0</v>
      </c>
      <c r="J641" s="35">
        <f>Tabela13[[#This Row],[V.BRUTO 24]]*Tabela13[[#This Row],[% DESC.]]%</f>
        <v>0</v>
      </c>
      <c r="K641" s="24">
        <f>Tabela13[[#This Row],[V.BRUTO 24]]+J641</f>
        <v>1636</v>
      </c>
      <c r="M641" s="46"/>
      <c r="N641" s="45"/>
      <c r="O641" s="18"/>
      <c r="P641" s="44"/>
      <c r="R641" s="94"/>
      <c r="S641" s="64"/>
      <c r="T641" s="97"/>
      <c r="U641" s="99"/>
      <c r="W641" s="20"/>
      <c r="X641" s="50"/>
      <c r="Y641" t="s">
        <v>4530</v>
      </c>
      <c r="Z641" s="49" t="s">
        <v>4056</v>
      </c>
      <c r="AA641" s="51" t="s">
        <v>4057</v>
      </c>
      <c r="AB641" s="49">
        <v>11988012053</v>
      </c>
      <c r="AC641" s="49" t="s">
        <v>4058</v>
      </c>
      <c r="AD641" s="1"/>
    </row>
    <row r="642" spans="1:30" x14ac:dyDescent="0.25">
      <c r="A642" s="30">
        <v>3832</v>
      </c>
      <c r="B642" t="s">
        <v>3955</v>
      </c>
      <c r="C642" t="s">
        <v>4519</v>
      </c>
      <c r="D642" t="s">
        <v>71</v>
      </c>
      <c r="E642" s="30"/>
      <c r="F642" s="32">
        <v>1636</v>
      </c>
      <c r="G642" s="40">
        <v>0</v>
      </c>
      <c r="H642" s="22">
        <v>0</v>
      </c>
      <c r="I642" s="21">
        <v>-13.39</v>
      </c>
      <c r="J642" s="35">
        <f>Tabela13[[#This Row],[V.BRUTO 24]]*Tabela13[[#This Row],[% DESC.]]%</f>
        <v>-219.06040000000004</v>
      </c>
      <c r="K642" s="24">
        <f>Tabela13[[#This Row],[V.BRUTO 24]]+J642</f>
        <v>1416.9395999999999</v>
      </c>
      <c r="M642" s="46"/>
      <c r="N642" s="45"/>
      <c r="O642" s="18"/>
      <c r="P642" s="44"/>
      <c r="R642" s="94"/>
      <c r="S642" s="64"/>
      <c r="T642" s="97"/>
      <c r="U642" s="99"/>
      <c r="W642" s="20"/>
      <c r="X642" s="50"/>
      <c r="Y642" t="s">
        <v>4532</v>
      </c>
      <c r="Z642" s="49" t="s">
        <v>3956</v>
      </c>
      <c r="AA642" s="51" t="s">
        <v>3957</v>
      </c>
      <c r="AB642" s="49">
        <v>11993110173</v>
      </c>
      <c r="AC642" s="49" t="s">
        <v>3958</v>
      </c>
      <c r="AD642" s="1"/>
    </row>
    <row r="643" spans="1:30" x14ac:dyDescent="0.25">
      <c r="A643" s="30">
        <v>7370</v>
      </c>
      <c r="B643" t="s">
        <v>4059</v>
      </c>
      <c r="C643" t="s">
        <v>4519</v>
      </c>
      <c r="D643" t="s">
        <v>71</v>
      </c>
      <c r="E643" s="30"/>
      <c r="F643" s="32">
        <v>1636</v>
      </c>
      <c r="G643" s="40">
        <v>0</v>
      </c>
      <c r="H643" s="22">
        <v>0</v>
      </c>
      <c r="I643" s="21">
        <v>0</v>
      </c>
      <c r="J643" s="35">
        <f>Tabela13[[#This Row],[V.BRUTO 24]]*Tabela13[[#This Row],[% DESC.]]%</f>
        <v>0</v>
      </c>
      <c r="K643" s="24">
        <f>Tabela13[[#This Row],[V.BRUTO 24]]+J643</f>
        <v>1636</v>
      </c>
      <c r="M643" s="46"/>
      <c r="N643" s="45"/>
      <c r="O643" s="18"/>
      <c r="P643" s="44"/>
      <c r="R643" s="94"/>
      <c r="S643" s="64"/>
      <c r="T643" s="97"/>
      <c r="U643" s="99"/>
      <c r="W643" s="20"/>
      <c r="X643" s="50"/>
      <c r="Y643" t="s">
        <v>4530</v>
      </c>
      <c r="Z643" s="49" t="s">
        <v>4060</v>
      </c>
      <c r="AA643" s="51" t="s">
        <v>4061</v>
      </c>
      <c r="AB643" s="49">
        <v>11988899408</v>
      </c>
      <c r="AC643" s="49" t="s">
        <v>4062</v>
      </c>
      <c r="AD643" s="1"/>
    </row>
    <row r="644" spans="1:30" x14ac:dyDescent="0.25">
      <c r="A644" s="30">
        <v>3789</v>
      </c>
      <c r="B644" t="s">
        <v>4063</v>
      </c>
      <c r="C644" t="s">
        <v>4519</v>
      </c>
      <c r="D644" t="s">
        <v>71</v>
      </c>
      <c r="E644" s="30"/>
      <c r="F644" s="32">
        <v>1636</v>
      </c>
      <c r="G644" s="40">
        <v>-100</v>
      </c>
      <c r="H644" s="22">
        <v>0</v>
      </c>
      <c r="I644" s="21">
        <v>0</v>
      </c>
      <c r="J644" s="35">
        <f>Tabela13[[#This Row],[V.BRUTO 24]]*Tabela13[[#This Row],[% DESC.]]%</f>
        <v>0</v>
      </c>
      <c r="K644" s="24">
        <f>Tabela13[[#This Row],[V.BRUTO 24]]+J644</f>
        <v>1636</v>
      </c>
      <c r="M644" s="46"/>
      <c r="N644" s="45"/>
      <c r="O644" s="18"/>
      <c r="P644" s="44"/>
      <c r="R644" s="94"/>
      <c r="S644" s="64"/>
      <c r="T644" s="97"/>
      <c r="U644" s="99"/>
      <c r="W644" s="20"/>
      <c r="X644" s="50"/>
      <c r="Y644" t="s">
        <v>4529</v>
      </c>
      <c r="Z644" s="49" t="s">
        <v>4064</v>
      </c>
      <c r="AA644" s="51" t="s">
        <v>4065</v>
      </c>
      <c r="AB644" s="49">
        <v>11969709090</v>
      </c>
      <c r="AC644" s="49" t="s">
        <v>4066</v>
      </c>
      <c r="AD644" s="1"/>
    </row>
    <row r="645" spans="1:30" x14ac:dyDescent="0.25">
      <c r="A645" s="30">
        <v>6372</v>
      </c>
      <c r="B645" t="s">
        <v>4067</v>
      </c>
      <c r="C645" t="s">
        <v>4519</v>
      </c>
      <c r="D645" t="s">
        <v>71</v>
      </c>
      <c r="E645" s="30"/>
      <c r="F645" s="32">
        <v>1636</v>
      </c>
      <c r="G645" s="40">
        <v>-100</v>
      </c>
      <c r="H645" s="22">
        <v>0</v>
      </c>
      <c r="I645" s="21">
        <v>0</v>
      </c>
      <c r="J645" s="35">
        <f>Tabela13[[#This Row],[V.BRUTO 24]]*Tabela13[[#This Row],[% DESC.]]%</f>
        <v>0</v>
      </c>
      <c r="K645" s="24">
        <f>Tabela13[[#This Row],[V.BRUTO 24]]+J645</f>
        <v>1636</v>
      </c>
      <c r="M645" s="46"/>
      <c r="N645" s="45"/>
      <c r="O645" s="18"/>
      <c r="P645" s="44"/>
      <c r="R645" s="94"/>
      <c r="S645" s="64"/>
      <c r="T645" s="97"/>
      <c r="U645" s="99"/>
      <c r="W645" s="20"/>
      <c r="X645" s="50"/>
      <c r="Y645" t="s">
        <v>4532</v>
      </c>
      <c r="Z645" s="49" t="s">
        <v>4068</v>
      </c>
      <c r="AA645" s="51" t="s">
        <v>4069</v>
      </c>
      <c r="AB645" s="49">
        <v>11949498139</v>
      </c>
      <c r="AC645" s="49" t="s">
        <v>4070</v>
      </c>
      <c r="AD645" s="1"/>
    </row>
    <row r="646" spans="1:30" x14ac:dyDescent="0.25">
      <c r="A646" s="30">
        <v>5988</v>
      </c>
      <c r="B646" t="s">
        <v>4071</v>
      </c>
      <c r="C646" t="s">
        <v>4519</v>
      </c>
      <c r="D646" t="s">
        <v>71</v>
      </c>
      <c r="E646" s="30"/>
      <c r="F646" s="32">
        <v>1636</v>
      </c>
      <c r="G646" s="40">
        <v>-50</v>
      </c>
      <c r="H646" s="22">
        <v>0</v>
      </c>
      <c r="I646" s="21">
        <v>0</v>
      </c>
      <c r="J646" s="35">
        <f>Tabela13[[#This Row],[V.BRUTO 24]]*Tabela13[[#This Row],[% DESC.]]%</f>
        <v>0</v>
      </c>
      <c r="K646" s="24">
        <f>Tabela13[[#This Row],[V.BRUTO 24]]+J646</f>
        <v>1636</v>
      </c>
      <c r="M646" s="46"/>
      <c r="N646" s="45"/>
      <c r="O646" s="18"/>
      <c r="P646" s="44"/>
      <c r="R646" s="94"/>
      <c r="S646" s="64"/>
      <c r="T646" s="97"/>
      <c r="U646" s="99"/>
      <c r="W646" s="20"/>
      <c r="X646" s="50"/>
      <c r="Y646" t="s">
        <v>4532</v>
      </c>
      <c r="Z646" s="49" t="s">
        <v>4072</v>
      </c>
      <c r="AA646" s="51" t="s">
        <v>4073</v>
      </c>
      <c r="AB646" s="49">
        <v>11950285837</v>
      </c>
      <c r="AC646" s="49" t="s">
        <v>4074</v>
      </c>
      <c r="AD646" s="1"/>
    </row>
    <row r="647" spans="1:30" x14ac:dyDescent="0.25">
      <c r="A647" s="30">
        <v>7373</v>
      </c>
      <c r="B647" t="s">
        <v>4075</v>
      </c>
      <c r="C647" t="s">
        <v>4519</v>
      </c>
      <c r="D647" t="s">
        <v>71</v>
      </c>
      <c r="E647" s="30"/>
      <c r="F647" s="32">
        <v>1636</v>
      </c>
      <c r="G647" s="40">
        <v>0</v>
      </c>
      <c r="H647" s="22">
        <v>0</v>
      </c>
      <c r="I647" s="21">
        <v>-10</v>
      </c>
      <c r="J647" s="35">
        <f>Tabela13[[#This Row],[V.BRUTO 24]]*Tabela13[[#This Row],[% DESC.]]%</f>
        <v>-163.60000000000002</v>
      </c>
      <c r="K647" s="24">
        <f>Tabela13[[#This Row],[V.BRUTO 24]]+J647</f>
        <v>1472.4</v>
      </c>
      <c r="M647" s="46"/>
      <c r="N647" s="45"/>
      <c r="O647" s="18"/>
      <c r="P647" s="44"/>
      <c r="R647" s="94"/>
      <c r="S647" s="64"/>
      <c r="T647" s="97"/>
      <c r="U647" s="99"/>
      <c r="W647" s="20"/>
      <c r="X647" s="50"/>
      <c r="Y647" t="s">
        <v>4528</v>
      </c>
      <c r="Z647" s="49" t="s">
        <v>67</v>
      </c>
      <c r="AA647" s="51" t="s">
        <v>68</v>
      </c>
      <c r="AB647" s="49">
        <v>11993916576</v>
      </c>
      <c r="AC647" s="49" t="s">
        <v>69</v>
      </c>
      <c r="AD647" s="1"/>
    </row>
    <row r="648" spans="1:30" x14ac:dyDescent="0.25">
      <c r="A648" s="30">
        <v>3819</v>
      </c>
      <c r="B648" t="s">
        <v>4080</v>
      </c>
      <c r="C648" t="s">
        <v>4519</v>
      </c>
      <c r="D648" t="s">
        <v>71</v>
      </c>
      <c r="E648" s="30"/>
      <c r="F648" s="32">
        <v>1636</v>
      </c>
      <c r="G648" s="40">
        <v>-50</v>
      </c>
      <c r="H648" s="22">
        <v>0</v>
      </c>
      <c r="I648" s="21">
        <v>0</v>
      </c>
      <c r="J648" s="35">
        <f>Tabela13[[#This Row],[V.BRUTO 24]]*Tabela13[[#This Row],[% DESC.]]%</f>
        <v>0</v>
      </c>
      <c r="K648" s="24">
        <f>Tabela13[[#This Row],[V.BRUTO 24]]+J648</f>
        <v>1636</v>
      </c>
      <c r="M648" s="46"/>
      <c r="N648" s="45"/>
      <c r="O648" s="18"/>
      <c r="P648" s="44"/>
      <c r="R648" s="94"/>
      <c r="S648" s="64"/>
      <c r="T648" s="97"/>
      <c r="U648" s="99"/>
      <c r="W648" s="20"/>
      <c r="X648" s="50"/>
      <c r="Y648" t="s">
        <v>4531</v>
      </c>
      <c r="Z648" s="49" t="s">
        <v>4081</v>
      </c>
      <c r="AA648" s="51" t="s">
        <v>4082</v>
      </c>
      <c r="AB648" s="49">
        <v>11947646194</v>
      </c>
      <c r="AC648" s="49" t="s">
        <v>5606</v>
      </c>
      <c r="AD648" s="1"/>
    </row>
    <row r="649" spans="1:30" x14ac:dyDescent="0.25">
      <c r="A649" s="30">
        <v>8207</v>
      </c>
      <c r="B649" t="s">
        <v>4514</v>
      </c>
      <c r="C649" t="s">
        <v>4519</v>
      </c>
      <c r="D649" t="s">
        <v>71</v>
      </c>
      <c r="E649" s="30"/>
      <c r="F649" s="32">
        <v>1636</v>
      </c>
      <c r="G649" s="40">
        <v>0</v>
      </c>
      <c r="H649" s="22">
        <v>0</v>
      </c>
      <c r="I649" s="21">
        <v>0</v>
      </c>
      <c r="J649" s="35">
        <f>Tabela13[[#This Row],[V.BRUTO 24]]*Tabela13[[#This Row],[% DESC.]]%</f>
        <v>0</v>
      </c>
      <c r="K649" s="24">
        <f>Tabela13[[#This Row],[V.BRUTO 24]]+J649</f>
        <v>1636</v>
      </c>
      <c r="M649" s="46"/>
      <c r="N649" s="45"/>
      <c r="O649" s="18"/>
      <c r="P649" s="44"/>
      <c r="R649" s="94"/>
      <c r="S649" s="64"/>
      <c r="T649" s="97"/>
      <c r="U649" s="99"/>
      <c r="W649" s="20"/>
      <c r="X649" s="50"/>
      <c r="Y649" t="s">
        <v>4530</v>
      </c>
      <c r="Z649" s="49" t="s">
        <v>5607</v>
      </c>
      <c r="AA649" s="51" t="s">
        <v>5608</v>
      </c>
      <c r="AB649" s="49">
        <v>11976044004</v>
      </c>
      <c r="AC649" s="49" t="s">
        <v>5609</v>
      </c>
      <c r="AD649" s="1"/>
    </row>
    <row r="650" spans="1:30" x14ac:dyDescent="0.25">
      <c r="A650" s="30">
        <v>3161</v>
      </c>
      <c r="B650" t="s">
        <v>4083</v>
      </c>
      <c r="C650" t="s">
        <v>4519</v>
      </c>
      <c r="D650" t="s">
        <v>71</v>
      </c>
      <c r="E650" s="30"/>
      <c r="F650" s="32">
        <v>1636</v>
      </c>
      <c r="G650" s="40">
        <v>0</v>
      </c>
      <c r="H650" s="22">
        <v>0</v>
      </c>
      <c r="I650" s="21">
        <v>-10</v>
      </c>
      <c r="J650" s="35">
        <f>Tabela13[[#This Row],[V.BRUTO 24]]*Tabela13[[#This Row],[% DESC.]]%</f>
        <v>-163.60000000000002</v>
      </c>
      <c r="K650" s="24">
        <f>Tabela13[[#This Row],[V.BRUTO 24]]+J650</f>
        <v>1472.4</v>
      </c>
      <c r="M650" s="46"/>
      <c r="N650" s="45"/>
      <c r="O650" s="18"/>
      <c r="P650" s="44"/>
      <c r="R650" s="94"/>
      <c r="S650" s="64"/>
      <c r="T650" s="97"/>
      <c r="U650" s="99"/>
      <c r="W650" s="20"/>
      <c r="X650" s="50"/>
      <c r="Y650" t="s">
        <v>4531</v>
      </c>
      <c r="Z650" s="49" t="s">
        <v>2670</v>
      </c>
      <c r="AA650" s="51" t="s">
        <v>2671</v>
      </c>
      <c r="AB650" s="49">
        <v>11996887185</v>
      </c>
      <c r="AC650" s="49" t="s">
        <v>2672</v>
      </c>
      <c r="AD650" s="1"/>
    </row>
    <row r="651" spans="1:30" x14ac:dyDescent="0.25">
      <c r="A651" s="30">
        <v>6239</v>
      </c>
      <c r="B651" t="s">
        <v>4084</v>
      </c>
      <c r="C651" t="s">
        <v>4519</v>
      </c>
      <c r="D651" t="s">
        <v>71</v>
      </c>
      <c r="E651" s="30"/>
      <c r="F651" s="32">
        <v>1636</v>
      </c>
      <c r="G651" s="40">
        <v>-50</v>
      </c>
      <c r="H651" s="22">
        <v>0</v>
      </c>
      <c r="I651" s="21">
        <v>0</v>
      </c>
      <c r="J651" s="35">
        <f>Tabela13[[#This Row],[V.BRUTO 24]]*Tabela13[[#This Row],[% DESC.]]%</f>
        <v>0</v>
      </c>
      <c r="K651" s="24">
        <f>Tabela13[[#This Row],[V.BRUTO 24]]+J651</f>
        <v>1636</v>
      </c>
      <c r="M651" s="46"/>
      <c r="N651" s="45"/>
      <c r="O651" s="18"/>
      <c r="P651" s="44"/>
      <c r="R651" s="94"/>
      <c r="S651" s="64"/>
      <c r="T651" s="97"/>
      <c r="U651" s="99"/>
      <c r="W651" s="20">
        <v>4090</v>
      </c>
      <c r="X651" s="50" t="s">
        <v>4586</v>
      </c>
      <c r="Y651" t="s">
        <v>4531</v>
      </c>
      <c r="Z651" s="49" t="s">
        <v>4085</v>
      </c>
      <c r="AA651" s="51" t="s">
        <v>4086</v>
      </c>
      <c r="AB651" s="49">
        <v>11980611662</v>
      </c>
      <c r="AC651" s="49" t="s">
        <v>4087</v>
      </c>
      <c r="AD651" s="1"/>
    </row>
    <row r="652" spans="1:30" x14ac:dyDescent="0.25">
      <c r="A652" s="30">
        <v>4311</v>
      </c>
      <c r="B652" t="s">
        <v>4088</v>
      </c>
      <c r="C652" t="s">
        <v>4519</v>
      </c>
      <c r="D652" t="s">
        <v>71</v>
      </c>
      <c r="E652" s="30"/>
      <c r="F652" s="32">
        <v>1636</v>
      </c>
      <c r="G652" s="40">
        <v>-50</v>
      </c>
      <c r="H652" s="22">
        <v>0</v>
      </c>
      <c r="I652" s="21">
        <v>0</v>
      </c>
      <c r="J652" s="35">
        <f>Tabela13[[#This Row],[V.BRUTO 24]]*Tabela13[[#This Row],[% DESC.]]%</f>
        <v>0</v>
      </c>
      <c r="K652" s="24">
        <f>Tabela13[[#This Row],[V.BRUTO 24]]+J652</f>
        <v>1636</v>
      </c>
      <c r="M652" s="46"/>
      <c r="N652" s="45"/>
      <c r="O652" s="18"/>
      <c r="P652" s="44"/>
      <c r="R652" s="94"/>
      <c r="S652" s="64"/>
      <c r="T652" s="97"/>
      <c r="U652" s="99"/>
      <c r="W652" s="20"/>
      <c r="X652" s="50"/>
      <c r="Y652" t="s">
        <v>4531</v>
      </c>
      <c r="Z652" s="49" t="s">
        <v>1324</v>
      </c>
      <c r="AA652" s="51" t="s">
        <v>1325</v>
      </c>
      <c r="AB652" s="49">
        <v>11988157429</v>
      </c>
      <c r="AC652" s="49" t="s">
        <v>1326</v>
      </c>
      <c r="AD652" s="1"/>
    </row>
    <row r="653" spans="1:30" x14ac:dyDescent="0.25">
      <c r="A653" s="30">
        <v>6263</v>
      </c>
      <c r="B653" t="s">
        <v>4089</v>
      </c>
      <c r="C653" t="s">
        <v>4519</v>
      </c>
      <c r="D653" t="s">
        <v>71</v>
      </c>
      <c r="E653" s="30"/>
      <c r="F653" s="32">
        <v>1636</v>
      </c>
      <c r="G653" s="40">
        <v>-50</v>
      </c>
      <c r="H653" s="22">
        <v>0</v>
      </c>
      <c r="I653" s="21">
        <v>0</v>
      </c>
      <c r="J653" s="35">
        <f>Tabela13[[#This Row],[V.BRUTO 24]]*Tabela13[[#This Row],[% DESC.]]%</f>
        <v>0</v>
      </c>
      <c r="K653" s="24">
        <f>Tabela13[[#This Row],[V.BRUTO 24]]+J653</f>
        <v>1636</v>
      </c>
      <c r="M653" s="46"/>
      <c r="N653" s="45"/>
      <c r="O653" s="18"/>
      <c r="P653" s="44"/>
      <c r="R653" s="94"/>
      <c r="S653" s="64"/>
      <c r="T653" s="97"/>
      <c r="U653" s="99"/>
      <c r="W653" s="20">
        <v>818</v>
      </c>
      <c r="X653" s="54">
        <v>45505</v>
      </c>
      <c r="Y653" t="s">
        <v>4528</v>
      </c>
      <c r="Z653" s="49" t="s">
        <v>4090</v>
      </c>
      <c r="AA653" s="51" t="s">
        <v>4091</v>
      </c>
      <c r="AB653" s="49">
        <v>11940331484</v>
      </c>
      <c r="AC653" s="49" t="s">
        <v>4092</v>
      </c>
      <c r="AD653" s="1"/>
    </row>
    <row r="654" spans="1:30" x14ac:dyDescent="0.25">
      <c r="A654" s="30">
        <v>3796</v>
      </c>
      <c r="B654" t="s">
        <v>4093</v>
      </c>
      <c r="C654" t="s">
        <v>4519</v>
      </c>
      <c r="D654" t="s">
        <v>71</v>
      </c>
      <c r="E654" s="30"/>
      <c r="F654" s="32">
        <v>1636</v>
      </c>
      <c r="G654" s="40">
        <v>0</v>
      </c>
      <c r="H654" s="22">
        <v>0</v>
      </c>
      <c r="I654" s="21">
        <v>-10</v>
      </c>
      <c r="J654" s="35">
        <f>Tabela13[[#This Row],[V.BRUTO 24]]*Tabela13[[#This Row],[% DESC.]]%</f>
        <v>-163.60000000000002</v>
      </c>
      <c r="K654" s="24">
        <f>Tabela13[[#This Row],[V.BRUTO 24]]+J654</f>
        <v>1472.4</v>
      </c>
      <c r="M654" s="46"/>
      <c r="N654" s="45"/>
      <c r="O654" s="18"/>
      <c r="P654" s="44"/>
      <c r="R654" s="94"/>
      <c r="S654" s="64"/>
      <c r="T654" s="97"/>
      <c r="U654" s="99"/>
      <c r="W654" s="20"/>
      <c r="X654" s="50"/>
      <c r="Y654" t="s">
        <v>4531</v>
      </c>
      <c r="Z654" s="49" t="s">
        <v>4094</v>
      </c>
      <c r="AA654" s="51" t="s">
        <v>4095</v>
      </c>
      <c r="AB654" s="49">
        <v>11979851842</v>
      </c>
      <c r="AC654" s="49" t="s">
        <v>4096</v>
      </c>
      <c r="AD654" s="1"/>
    </row>
    <row r="655" spans="1:30" x14ac:dyDescent="0.25">
      <c r="A655" s="30">
        <v>6713</v>
      </c>
      <c r="B655" t="s">
        <v>4097</v>
      </c>
      <c r="C655" t="s">
        <v>4519</v>
      </c>
      <c r="D655" t="s">
        <v>71</v>
      </c>
      <c r="E655" s="30">
        <v>20</v>
      </c>
      <c r="F655" s="32">
        <v>1636</v>
      </c>
      <c r="G655" s="40">
        <v>0</v>
      </c>
      <c r="H655" s="22">
        <v>0</v>
      </c>
      <c r="I655" s="21">
        <v>-15</v>
      </c>
      <c r="J655" s="35">
        <f>Tabela13[[#This Row],[V.BRUTO 24]]*Tabela13[[#This Row],[% DESC.]]%</f>
        <v>-245.39999999999998</v>
      </c>
      <c r="K655" s="24">
        <f>Tabela13[[#This Row],[V.BRUTO 24]]+J655</f>
        <v>1390.6</v>
      </c>
      <c r="M655" s="46"/>
      <c r="N655" s="45"/>
      <c r="O655" s="18"/>
      <c r="P655" s="44"/>
      <c r="R655" s="94"/>
      <c r="S655" s="64"/>
      <c r="T655" s="97"/>
      <c r="U655" s="99"/>
      <c r="W655" s="20"/>
      <c r="X655" s="50"/>
      <c r="Y655" t="s">
        <v>4528</v>
      </c>
      <c r="Z655" s="49" t="s">
        <v>4098</v>
      </c>
      <c r="AA655" s="51" t="s">
        <v>4099</v>
      </c>
      <c r="AB655" s="49">
        <v>11976347811</v>
      </c>
      <c r="AC655" s="49" t="s">
        <v>4100</v>
      </c>
      <c r="AD655" s="1"/>
    </row>
    <row r="656" spans="1:30" x14ac:dyDescent="0.25">
      <c r="A656" s="30">
        <v>8031</v>
      </c>
      <c r="B656" t="s">
        <v>4101</v>
      </c>
      <c r="C656" t="s">
        <v>4519</v>
      </c>
      <c r="D656" t="s">
        <v>71</v>
      </c>
      <c r="E656" s="30"/>
      <c r="F656" s="32">
        <v>1636</v>
      </c>
      <c r="G656" s="40">
        <v>0</v>
      </c>
      <c r="H656" s="22">
        <v>0</v>
      </c>
      <c r="I656" s="21">
        <v>-5</v>
      </c>
      <c r="J656" s="35">
        <f>Tabela13[[#This Row],[V.BRUTO 24]]*Tabela13[[#This Row],[% DESC.]]%</f>
        <v>-81.800000000000011</v>
      </c>
      <c r="K656" s="24">
        <f>Tabela13[[#This Row],[V.BRUTO 24]]+J656</f>
        <v>1554.2</v>
      </c>
      <c r="M656" s="46"/>
      <c r="N656" s="45"/>
      <c r="O656" s="18"/>
      <c r="P656" s="44"/>
      <c r="R656" s="94"/>
      <c r="S656" s="64"/>
      <c r="T656" s="97"/>
      <c r="U656" s="99"/>
      <c r="W656" s="20"/>
      <c r="X656" s="50"/>
      <c r="Y656" t="s">
        <v>4538</v>
      </c>
      <c r="Z656" s="49" t="s">
        <v>434</v>
      </c>
      <c r="AA656" s="51" t="s">
        <v>435</v>
      </c>
      <c r="AB656" s="49">
        <v>11975982896</v>
      </c>
      <c r="AC656" s="49" t="s">
        <v>436</v>
      </c>
      <c r="AD656" s="1"/>
    </row>
    <row r="657" spans="1:30" x14ac:dyDescent="0.25">
      <c r="A657" s="30">
        <v>4155</v>
      </c>
      <c r="B657" t="s">
        <v>4102</v>
      </c>
      <c r="C657" t="s">
        <v>4519</v>
      </c>
      <c r="D657" t="s">
        <v>71</v>
      </c>
      <c r="E657" s="30"/>
      <c r="F657" s="32">
        <v>1636</v>
      </c>
      <c r="G657" s="40">
        <v>-100</v>
      </c>
      <c r="H657" s="22">
        <v>0</v>
      </c>
      <c r="I657" s="21">
        <v>0</v>
      </c>
      <c r="J657" s="35">
        <f>Tabela13[[#This Row],[V.BRUTO 24]]*Tabela13[[#This Row],[% DESC.]]%</f>
        <v>0</v>
      </c>
      <c r="K657" s="24">
        <f>Tabela13[[#This Row],[V.BRUTO 24]]+J657</f>
        <v>1636</v>
      </c>
      <c r="M657" s="46"/>
      <c r="N657" s="45"/>
      <c r="O657" s="18"/>
      <c r="P657" s="44"/>
      <c r="R657" s="94"/>
      <c r="S657" s="64"/>
      <c r="T657" s="97"/>
      <c r="U657" s="99"/>
      <c r="W657" s="20"/>
      <c r="X657" s="50"/>
      <c r="Y657" t="s">
        <v>4529</v>
      </c>
      <c r="Z657" s="49" t="s">
        <v>4103</v>
      </c>
      <c r="AA657" s="51" t="s">
        <v>4104</v>
      </c>
      <c r="AB657" s="49">
        <v>11966829153</v>
      </c>
      <c r="AC657" s="49" t="s">
        <v>4105</v>
      </c>
      <c r="AD657" s="1"/>
    </row>
    <row r="658" spans="1:30" x14ac:dyDescent="0.25">
      <c r="A658" s="30">
        <v>5284</v>
      </c>
      <c r="B658" t="s">
        <v>3987</v>
      </c>
      <c r="C658" t="s">
        <v>4519</v>
      </c>
      <c r="D658" t="s">
        <v>71</v>
      </c>
      <c r="E658" s="30"/>
      <c r="F658" s="32">
        <v>1636</v>
      </c>
      <c r="G658" s="40">
        <v>0</v>
      </c>
      <c r="H658" s="22">
        <v>0</v>
      </c>
      <c r="I658" s="21">
        <v>-15</v>
      </c>
      <c r="J658" s="35">
        <f>Tabela13[[#This Row],[V.BRUTO 24]]*Tabela13[[#This Row],[% DESC.]]%</f>
        <v>-245.39999999999998</v>
      </c>
      <c r="K658" s="24">
        <f>Tabela13[[#This Row],[V.BRUTO 24]]+J658</f>
        <v>1390.6</v>
      </c>
      <c r="M658" s="46"/>
      <c r="N658" s="45"/>
      <c r="O658" s="18"/>
      <c r="P658" s="44"/>
      <c r="R658" s="94"/>
      <c r="S658" s="64"/>
      <c r="T658" s="97"/>
      <c r="U658" s="99"/>
      <c r="W658" s="20"/>
      <c r="X658" s="50"/>
      <c r="Y658" t="s">
        <v>4531</v>
      </c>
      <c r="Z658" s="49" t="s">
        <v>3988</v>
      </c>
      <c r="AA658" s="51" t="s">
        <v>3989</v>
      </c>
      <c r="AB658" s="49">
        <v>11992458383</v>
      </c>
      <c r="AC658" s="49" t="s">
        <v>3990</v>
      </c>
      <c r="AD658" s="1"/>
    </row>
    <row r="659" spans="1:30" x14ac:dyDescent="0.25">
      <c r="A659" s="30">
        <v>7939</v>
      </c>
      <c r="B659" t="s">
        <v>3910</v>
      </c>
      <c r="C659" t="s">
        <v>4519</v>
      </c>
      <c r="D659" t="s">
        <v>71</v>
      </c>
      <c r="E659" s="30"/>
      <c r="F659" s="32">
        <v>1636</v>
      </c>
      <c r="G659" s="40">
        <v>0</v>
      </c>
      <c r="H659" s="22">
        <v>0</v>
      </c>
      <c r="I659" s="21">
        <v>-17.5</v>
      </c>
      <c r="J659" s="35">
        <f>Tabela13[[#This Row],[V.BRUTO 24]]*Tabela13[[#This Row],[% DESC.]]%</f>
        <v>-286.29999999999995</v>
      </c>
      <c r="K659" s="24">
        <f>Tabela13[[#This Row],[V.BRUTO 24]]+J659</f>
        <v>1349.7</v>
      </c>
      <c r="M659" s="46"/>
      <c r="N659" s="45"/>
      <c r="O659" s="18"/>
      <c r="P659" s="44"/>
      <c r="R659" s="94"/>
      <c r="S659" s="64"/>
      <c r="T659" s="97"/>
      <c r="U659" s="99"/>
      <c r="W659" s="20"/>
      <c r="X659" s="50"/>
      <c r="Y659" t="s">
        <v>4531</v>
      </c>
      <c r="Z659" s="49" t="s">
        <v>224</v>
      </c>
      <c r="AA659" s="51" t="s">
        <v>225</v>
      </c>
      <c r="AB659" s="49">
        <v>11940372613</v>
      </c>
      <c r="AC659" s="49" t="s">
        <v>226</v>
      </c>
      <c r="AD659" s="1"/>
    </row>
    <row r="660" spans="1:30" x14ac:dyDescent="0.25">
      <c r="A660" s="30">
        <v>7601</v>
      </c>
      <c r="B660" t="s">
        <v>4106</v>
      </c>
      <c r="C660" t="s">
        <v>4519</v>
      </c>
      <c r="D660" t="s">
        <v>71</v>
      </c>
      <c r="E660" s="30"/>
      <c r="F660" s="32">
        <v>1636</v>
      </c>
      <c r="G660" s="40">
        <v>0</v>
      </c>
      <c r="H660" s="22">
        <v>0</v>
      </c>
      <c r="I660" s="21">
        <v>-10</v>
      </c>
      <c r="J660" s="35">
        <f>Tabela13[[#This Row],[V.BRUTO 24]]*Tabela13[[#This Row],[% DESC.]]%</f>
        <v>-163.60000000000002</v>
      </c>
      <c r="K660" s="24">
        <f>Tabela13[[#This Row],[V.BRUTO 24]]+J660</f>
        <v>1472.4</v>
      </c>
      <c r="M660" s="46"/>
      <c r="N660" s="45"/>
      <c r="O660" s="18"/>
      <c r="P660" s="44"/>
      <c r="R660" s="94"/>
      <c r="S660" s="64"/>
      <c r="T660" s="97"/>
      <c r="U660" s="99"/>
      <c r="W660" s="20"/>
      <c r="X660" s="50"/>
      <c r="Y660" t="s">
        <v>4532</v>
      </c>
      <c r="Z660" s="49" t="s">
        <v>3389</v>
      </c>
      <c r="AA660" s="51" t="s">
        <v>3390</v>
      </c>
      <c r="AB660" s="49">
        <v>11989238565</v>
      </c>
      <c r="AC660" s="49" t="s">
        <v>3391</v>
      </c>
      <c r="AD660" s="1"/>
    </row>
    <row r="661" spans="1:30" x14ac:dyDescent="0.25">
      <c r="A661" s="30">
        <v>3747</v>
      </c>
      <c r="B661" t="s">
        <v>4107</v>
      </c>
      <c r="C661" t="s">
        <v>4519</v>
      </c>
      <c r="D661" t="s">
        <v>71</v>
      </c>
      <c r="E661" s="30"/>
      <c r="F661" s="32">
        <v>1636</v>
      </c>
      <c r="G661" s="40">
        <v>0</v>
      </c>
      <c r="H661" s="22">
        <v>0</v>
      </c>
      <c r="I661" s="21">
        <v>-10</v>
      </c>
      <c r="J661" s="35">
        <f>Tabela13[[#This Row],[V.BRUTO 24]]*Tabela13[[#This Row],[% DESC.]]%</f>
        <v>-163.60000000000002</v>
      </c>
      <c r="K661" s="24">
        <f>Tabela13[[#This Row],[V.BRUTO 24]]+J661</f>
        <v>1472.4</v>
      </c>
      <c r="M661" s="46"/>
      <c r="N661" s="45"/>
      <c r="O661" s="18"/>
      <c r="P661" s="44"/>
      <c r="R661" s="94"/>
      <c r="S661" s="64"/>
      <c r="T661" s="97"/>
      <c r="U661" s="99"/>
      <c r="W661" s="20"/>
      <c r="X661" s="50"/>
      <c r="Y661" t="s">
        <v>4530</v>
      </c>
      <c r="Z661" s="49" t="s">
        <v>4108</v>
      </c>
      <c r="AA661" s="51" t="s">
        <v>4109</v>
      </c>
      <c r="AB661" s="49">
        <v>11964876105</v>
      </c>
      <c r="AC661" s="49" t="s">
        <v>4110</v>
      </c>
      <c r="AD661" s="1"/>
    </row>
    <row r="662" spans="1:30" x14ac:dyDescent="0.25">
      <c r="A662" s="30">
        <v>8164</v>
      </c>
      <c r="B662" t="s">
        <v>4111</v>
      </c>
      <c r="C662" t="s">
        <v>4519</v>
      </c>
      <c r="D662" t="s">
        <v>71</v>
      </c>
      <c r="E662" s="30"/>
      <c r="F662" s="32">
        <v>1636</v>
      </c>
      <c r="G662" s="40">
        <v>0</v>
      </c>
      <c r="H662" s="22">
        <v>0</v>
      </c>
      <c r="I662" s="21">
        <v>-15</v>
      </c>
      <c r="J662" s="35">
        <f>Tabela13[[#This Row],[V.BRUTO 24]]*Tabela13[[#This Row],[% DESC.]]%</f>
        <v>-245.39999999999998</v>
      </c>
      <c r="K662" s="24">
        <f>Tabela13[[#This Row],[V.BRUTO 24]]+J662</f>
        <v>1390.6</v>
      </c>
      <c r="M662" s="46"/>
      <c r="N662" s="45"/>
      <c r="O662" s="18"/>
      <c r="P662" s="44"/>
      <c r="R662" s="94"/>
      <c r="S662" s="64"/>
      <c r="T662" s="97"/>
      <c r="U662" s="99"/>
      <c r="W662" s="20"/>
      <c r="X662" s="50"/>
      <c r="Y662" t="s">
        <v>4530</v>
      </c>
      <c r="Z662" s="49" t="s">
        <v>4112</v>
      </c>
      <c r="AA662" s="51" t="s">
        <v>4113</v>
      </c>
      <c r="AB662" s="49">
        <v>11985651175</v>
      </c>
      <c r="AC662" s="49" t="s">
        <v>4114</v>
      </c>
      <c r="AD662" s="1"/>
    </row>
    <row r="663" spans="1:30" x14ac:dyDescent="0.25">
      <c r="A663" s="30">
        <v>6972</v>
      </c>
      <c r="B663" t="s">
        <v>895</v>
      </c>
      <c r="C663" t="s">
        <v>1224</v>
      </c>
      <c r="D663" t="s">
        <v>71</v>
      </c>
      <c r="E663" s="30"/>
      <c r="F663" s="32">
        <v>1196</v>
      </c>
      <c r="G663" s="40">
        <v>-100</v>
      </c>
      <c r="H663" s="22">
        <v>0</v>
      </c>
      <c r="I663" s="21">
        <v>0</v>
      </c>
      <c r="J663" s="35">
        <f>Tabela13[[#This Row],[V.BRUTO 24]]*Tabela13[[#This Row],[% DESC.]]%</f>
        <v>0</v>
      </c>
      <c r="K663" s="24">
        <f>Tabela13[[#This Row],[V.BRUTO 24]]+J663</f>
        <v>1196</v>
      </c>
      <c r="M663" s="79">
        <v>1317</v>
      </c>
      <c r="N663" s="80">
        <v>-100</v>
      </c>
      <c r="O663" s="81">
        <v>0</v>
      </c>
      <c r="P663" s="71">
        <f>Tabela13[[#This Row],[V.BRUTO 25]]*Tabela13[[#This Row],[% DESC.25]]%</f>
        <v>0</v>
      </c>
      <c r="Q663" s="56">
        <f>Tabela13[[#This Row],[V.BRUTO 25]]+P663</f>
        <v>1317</v>
      </c>
      <c r="R663" s="67">
        <f>Tabela13[[#This Row],[% DESC.]]+Tabela13[[#This Row],[% DIFER.]]</f>
        <v>0</v>
      </c>
      <c r="S663" s="64">
        <f>(Tabela13[[#This Row],[V.LIQ. 25]]-Tabela13[[#This Row],[V.LIQ. 24]])/Tabela13[[#This Row],[V.LIQ. 24]]</f>
        <v>0.10117056856187291</v>
      </c>
      <c r="T663" s="87">
        <f>Tabela13[[#This Row],[V.LIQ. 25]]-Tabela13[[#This Row],[V.LIQ. 24]]</f>
        <v>121</v>
      </c>
      <c r="U663" s="88">
        <v>0</v>
      </c>
      <c r="V663" s="60">
        <f>Tabela13[[#This Row],[V.DESC. 24]]-Tabela13[[#This Row],[V.DESC. 25]]</f>
        <v>0</v>
      </c>
      <c r="W663" s="20"/>
      <c r="X663" s="50"/>
      <c r="Y663" t="s">
        <v>4532</v>
      </c>
      <c r="Z663" s="49" t="s">
        <v>896</v>
      </c>
      <c r="AA663" s="51" t="s">
        <v>897</v>
      </c>
      <c r="AB663" s="49">
        <v>11987132681</v>
      </c>
      <c r="AC663" s="49" t="s">
        <v>898</v>
      </c>
      <c r="AD663" s="1"/>
    </row>
    <row r="664" spans="1:30" x14ac:dyDescent="0.25">
      <c r="A664" s="30">
        <v>7410</v>
      </c>
      <c r="B664" t="s">
        <v>899</v>
      </c>
      <c r="C664" t="s">
        <v>1224</v>
      </c>
      <c r="D664" t="s">
        <v>71</v>
      </c>
      <c r="E664" s="30"/>
      <c r="F664" s="32">
        <v>1196</v>
      </c>
      <c r="G664" s="40">
        <v>0</v>
      </c>
      <c r="H664" s="22">
        <v>0</v>
      </c>
      <c r="I664" s="21">
        <v>-10</v>
      </c>
      <c r="J664" s="35">
        <f>Tabela13[[#This Row],[V.BRUTO 24]]*Tabela13[[#This Row],[% DESC.]]%</f>
        <v>-119.60000000000001</v>
      </c>
      <c r="K664" s="24">
        <f>Tabela13[[#This Row],[V.BRUTO 24]]+J664</f>
        <v>1076.4000000000001</v>
      </c>
      <c r="M664" s="79">
        <v>1317</v>
      </c>
      <c r="N664" s="80">
        <v>0</v>
      </c>
      <c r="O664" s="81">
        <v>0</v>
      </c>
      <c r="P664" s="71">
        <f>Tabela13[[#This Row],[V.BRUTO 25]]*Tabela13[[#This Row],[% DESC.25]]%</f>
        <v>-131.70000000000002</v>
      </c>
      <c r="Q664" s="56">
        <f>Tabela13[[#This Row],[V.BRUTO 25]]+P664</f>
        <v>1185.3</v>
      </c>
      <c r="R664" s="67">
        <f>Tabela13[[#This Row],[% DESC.]]+Tabela13[[#This Row],[% DIFER.]]</f>
        <v>-10</v>
      </c>
      <c r="S664" s="64">
        <f>(Tabela13[[#This Row],[V.LIQ. 25]]-Tabela13[[#This Row],[V.LIQ. 24]])/Tabela13[[#This Row],[V.LIQ. 24]]</f>
        <v>0.10117056856187277</v>
      </c>
      <c r="T664" s="87">
        <f>Tabela13[[#This Row],[V.LIQ. 25]]-Tabela13[[#This Row],[V.LIQ. 24]]</f>
        <v>108.89999999999986</v>
      </c>
      <c r="U664" s="88">
        <v>0</v>
      </c>
      <c r="V664" s="60">
        <f>Tabela13[[#This Row],[V.DESC. 24]]-Tabela13[[#This Row],[V.DESC. 25]]</f>
        <v>12.100000000000009</v>
      </c>
      <c r="W664" s="20"/>
      <c r="X664" s="50"/>
      <c r="Y664" t="s">
        <v>4530</v>
      </c>
      <c r="Z664" s="49" t="s">
        <v>900</v>
      </c>
      <c r="AA664" s="51" t="s">
        <v>901</v>
      </c>
      <c r="AB664" s="49">
        <v>1137147762</v>
      </c>
      <c r="AC664" s="49" t="s">
        <v>902</v>
      </c>
      <c r="AD664" s="1"/>
    </row>
    <row r="665" spans="1:30" x14ac:dyDescent="0.25">
      <c r="A665" s="30">
        <v>6435</v>
      </c>
      <c r="B665" t="s">
        <v>912</v>
      </c>
      <c r="C665" t="s">
        <v>1224</v>
      </c>
      <c r="D665" t="s">
        <v>71</v>
      </c>
      <c r="E665" s="30"/>
      <c r="F665" s="32">
        <v>1196</v>
      </c>
      <c r="G665" s="40">
        <v>0</v>
      </c>
      <c r="H665" s="22">
        <v>0</v>
      </c>
      <c r="I665" s="21">
        <v>-19</v>
      </c>
      <c r="J665" s="35">
        <f>Tabela13[[#This Row],[V.BRUTO 24]]*Tabela13[[#This Row],[% DESC.]]%</f>
        <v>-227.24</v>
      </c>
      <c r="K665" s="24">
        <f>Tabela13[[#This Row],[V.BRUTO 24]]+J665</f>
        <v>968.76</v>
      </c>
      <c r="M665" s="79">
        <v>1317</v>
      </c>
      <c r="N665" s="80">
        <v>0</v>
      </c>
      <c r="O665" s="81">
        <v>0</v>
      </c>
      <c r="P665" s="71">
        <f>Tabela13[[#This Row],[V.BRUTO 25]]*Tabela13[[#This Row],[% DESC.25]]%</f>
        <v>-250.23</v>
      </c>
      <c r="Q665" s="56">
        <f>Tabela13[[#This Row],[V.BRUTO 25]]+P665</f>
        <v>1066.77</v>
      </c>
      <c r="R665" s="67">
        <f>Tabela13[[#This Row],[% DESC.]]+Tabela13[[#This Row],[% DIFER.]]</f>
        <v>-19</v>
      </c>
      <c r="S665" s="64">
        <f>(Tabela13[[#This Row],[V.LIQ. 25]]-Tabela13[[#This Row],[V.LIQ. 24]])/Tabela13[[#This Row],[V.LIQ. 24]]</f>
        <v>0.1011705685618729</v>
      </c>
      <c r="T665" s="87">
        <f>Tabela13[[#This Row],[V.LIQ. 25]]-Tabela13[[#This Row],[V.LIQ. 24]]</f>
        <v>98.009999999999991</v>
      </c>
      <c r="U665" s="88">
        <v>0</v>
      </c>
      <c r="V665" s="60">
        <f>Tabela13[[#This Row],[V.DESC. 24]]-Tabela13[[#This Row],[V.DESC. 25]]</f>
        <v>22.989999999999981</v>
      </c>
      <c r="W665" s="20"/>
      <c r="X665" s="50"/>
      <c r="Y665" t="s">
        <v>4530</v>
      </c>
      <c r="Z665" s="49" t="s">
        <v>913</v>
      </c>
      <c r="AA665" s="51" t="s">
        <v>914</v>
      </c>
      <c r="AB665" s="49">
        <v>11980767004</v>
      </c>
      <c r="AC665" s="49" t="s">
        <v>915</v>
      </c>
      <c r="AD665" s="1"/>
    </row>
    <row r="666" spans="1:30" x14ac:dyDescent="0.25">
      <c r="A666" s="30">
        <v>7272</v>
      </c>
      <c r="B666" t="s">
        <v>916</v>
      </c>
      <c r="C666" t="s">
        <v>1224</v>
      </c>
      <c r="D666" t="s">
        <v>71</v>
      </c>
      <c r="E666" s="30"/>
      <c r="F666" s="32">
        <v>1196</v>
      </c>
      <c r="G666" s="40">
        <v>0</v>
      </c>
      <c r="H666" s="22">
        <v>0</v>
      </c>
      <c r="I666" s="21">
        <v>-15</v>
      </c>
      <c r="J666" s="35">
        <f>Tabela13[[#This Row],[V.BRUTO 24]]*Tabela13[[#This Row],[% DESC.]]%</f>
        <v>-179.4</v>
      </c>
      <c r="K666" s="24">
        <f>Tabela13[[#This Row],[V.BRUTO 24]]+J666</f>
        <v>1016.6</v>
      </c>
      <c r="M666" s="79">
        <v>1317</v>
      </c>
      <c r="N666" s="80">
        <v>0</v>
      </c>
      <c r="O666" s="81">
        <v>0</v>
      </c>
      <c r="P666" s="71">
        <f>Tabela13[[#This Row],[V.BRUTO 25]]*Tabela13[[#This Row],[% DESC.25]]%</f>
        <v>-197.54999999999998</v>
      </c>
      <c r="Q666" s="56">
        <f>Tabela13[[#This Row],[V.BRUTO 25]]+P666</f>
        <v>1119.45</v>
      </c>
      <c r="R666" s="67">
        <f>Tabela13[[#This Row],[% DESC.]]+Tabela13[[#This Row],[% DIFER.]]</f>
        <v>-15</v>
      </c>
      <c r="S666" s="64">
        <f>(Tabela13[[#This Row],[V.LIQ. 25]]-Tabela13[[#This Row],[V.LIQ. 24]])/Tabela13[[#This Row],[V.LIQ. 24]]</f>
        <v>0.10117056856187293</v>
      </c>
      <c r="T666" s="87">
        <f>Tabela13[[#This Row],[V.LIQ. 25]]-Tabela13[[#This Row],[V.LIQ. 24]]</f>
        <v>102.85000000000002</v>
      </c>
      <c r="U666" s="88">
        <v>0</v>
      </c>
      <c r="V666" s="60">
        <f>Tabela13[[#This Row],[V.DESC. 24]]-Tabela13[[#This Row],[V.DESC. 25]]</f>
        <v>18.149999999999977</v>
      </c>
      <c r="W666" s="20"/>
      <c r="X666" s="50"/>
      <c r="Y666" t="s">
        <v>4531</v>
      </c>
      <c r="Z666" s="49" t="s">
        <v>917</v>
      </c>
      <c r="AA666" s="51" t="s">
        <v>918</v>
      </c>
      <c r="AB666" s="49">
        <v>11997636446</v>
      </c>
      <c r="AC666" s="49" t="s">
        <v>919</v>
      </c>
      <c r="AD666" s="1"/>
    </row>
    <row r="667" spans="1:30" x14ac:dyDescent="0.25">
      <c r="A667" s="30">
        <v>7395</v>
      </c>
      <c r="B667" t="s">
        <v>920</v>
      </c>
      <c r="C667" t="s">
        <v>1224</v>
      </c>
      <c r="D667" t="s">
        <v>71</v>
      </c>
      <c r="E667" s="30"/>
      <c r="F667" s="32">
        <v>1196</v>
      </c>
      <c r="G667" s="40">
        <v>-100</v>
      </c>
      <c r="H667" s="22">
        <v>0</v>
      </c>
      <c r="I667" s="21">
        <v>0</v>
      </c>
      <c r="J667" s="35">
        <f>Tabela13[[#This Row],[V.BRUTO 24]]*Tabela13[[#This Row],[% DESC.]]%</f>
        <v>0</v>
      </c>
      <c r="K667" s="24">
        <f>Tabela13[[#This Row],[V.BRUTO 24]]+J667</f>
        <v>1196</v>
      </c>
      <c r="M667" s="79">
        <v>1317</v>
      </c>
      <c r="N667" s="80">
        <v>-100</v>
      </c>
      <c r="O667" s="81">
        <v>0</v>
      </c>
      <c r="P667" s="71">
        <f>Tabela13[[#This Row],[V.BRUTO 25]]*Tabela13[[#This Row],[% DESC.25]]%</f>
        <v>0</v>
      </c>
      <c r="Q667" s="56">
        <f>Tabela13[[#This Row],[V.BRUTO 25]]+P667</f>
        <v>1317</v>
      </c>
      <c r="R667" s="67">
        <f>Tabela13[[#This Row],[% DESC.]]+Tabela13[[#This Row],[% DIFER.]]</f>
        <v>0</v>
      </c>
      <c r="S667" s="64">
        <f>(Tabela13[[#This Row],[V.LIQ. 25]]-Tabela13[[#This Row],[V.LIQ. 24]])/Tabela13[[#This Row],[V.LIQ. 24]]</f>
        <v>0.10117056856187291</v>
      </c>
      <c r="T667" s="87">
        <f>Tabela13[[#This Row],[V.LIQ. 25]]-Tabela13[[#This Row],[V.LIQ. 24]]</f>
        <v>121</v>
      </c>
      <c r="U667" s="88">
        <v>0</v>
      </c>
      <c r="V667" s="60">
        <f>Tabela13[[#This Row],[V.DESC. 24]]-Tabela13[[#This Row],[V.DESC. 25]]</f>
        <v>0</v>
      </c>
      <c r="W667" s="20"/>
      <c r="X667" s="50"/>
      <c r="Y667" t="s">
        <v>4528</v>
      </c>
      <c r="Z667" s="49" t="s">
        <v>921</v>
      </c>
      <c r="AA667" s="51" t="s">
        <v>922</v>
      </c>
      <c r="AB667" s="49">
        <v>11952223144</v>
      </c>
      <c r="AC667" s="49" t="s">
        <v>923</v>
      </c>
      <c r="AD667" s="1"/>
    </row>
    <row r="668" spans="1:30" x14ac:dyDescent="0.25">
      <c r="A668" s="30">
        <v>7663</v>
      </c>
      <c r="B668" t="s">
        <v>924</v>
      </c>
      <c r="C668" t="s">
        <v>1224</v>
      </c>
      <c r="D668" t="s">
        <v>71</v>
      </c>
      <c r="E668" s="30"/>
      <c r="F668" s="32">
        <v>1196</v>
      </c>
      <c r="G668" s="40">
        <v>-50</v>
      </c>
      <c r="H668" s="22">
        <v>0</v>
      </c>
      <c r="I668" s="21">
        <v>0</v>
      </c>
      <c r="J668" s="35">
        <f>Tabela13[[#This Row],[V.BRUTO 24]]*Tabela13[[#This Row],[% DESC.]]%</f>
        <v>0</v>
      </c>
      <c r="K668" s="24">
        <f>Tabela13[[#This Row],[V.BRUTO 24]]+J668</f>
        <v>1196</v>
      </c>
      <c r="M668" s="79">
        <v>1317</v>
      </c>
      <c r="N668" s="80">
        <v>-50</v>
      </c>
      <c r="O668" s="81">
        <v>0</v>
      </c>
      <c r="P668" s="71">
        <f>Tabela13[[#This Row],[V.BRUTO 25]]*Tabela13[[#This Row],[% DESC.25]]%</f>
        <v>0</v>
      </c>
      <c r="Q668" s="56">
        <f>Tabela13[[#This Row],[V.BRUTO 25]]+P668</f>
        <v>1317</v>
      </c>
      <c r="R668" s="67">
        <f>Tabela13[[#This Row],[% DESC.]]+Tabela13[[#This Row],[% DIFER.]]</f>
        <v>0</v>
      </c>
      <c r="S668" s="64">
        <f>(Tabela13[[#This Row],[V.LIQ. 25]]-Tabela13[[#This Row],[V.LIQ. 24]])/Tabela13[[#This Row],[V.LIQ. 24]]</f>
        <v>0.10117056856187291</v>
      </c>
      <c r="T668" s="87">
        <f>Tabela13[[#This Row],[V.LIQ. 25]]-Tabela13[[#This Row],[V.LIQ. 24]]</f>
        <v>121</v>
      </c>
      <c r="U668" s="88">
        <v>0</v>
      </c>
      <c r="V668" s="60">
        <f>Tabela13[[#This Row],[V.DESC. 24]]-Tabela13[[#This Row],[V.DESC. 25]]</f>
        <v>0</v>
      </c>
      <c r="W668" s="20"/>
      <c r="X668" s="50"/>
      <c r="Y668" t="s">
        <v>4532</v>
      </c>
      <c r="Z668" s="49" t="s">
        <v>925</v>
      </c>
      <c r="AA668" s="51" t="s">
        <v>926</v>
      </c>
      <c r="AB668" s="49">
        <v>11941790350</v>
      </c>
      <c r="AC668" s="49" t="s">
        <v>927</v>
      </c>
      <c r="AD668" s="1"/>
    </row>
    <row r="669" spans="1:30" x14ac:dyDescent="0.25">
      <c r="A669" s="30">
        <v>8470</v>
      </c>
      <c r="B669" t="s">
        <v>4264</v>
      </c>
      <c r="C669" t="s">
        <v>1224</v>
      </c>
      <c r="D669" t="s">
        <v>16</v>
      </c>
      <c r="E669" s="30"/>
      <c r="F669" s="32">
        <v>1196</v>
      </c>
      <c r="G669" s="40">
        <v>0</v>
      </c>
      <c r="H669" s="22">
        <v>0</v>
      </c>
      <c r="I669" s="21">
        <v>-15</v>
      </c>
      <c r="J669" s="35">
        <f>Tabela13[[#This Row],[V.BRUTO 24]]*Tabela13[[#This Row],[% DESC.]]%</f>
        <v>-179.4</v>
      </c>
      <c r="K669" s="24">
        <f>Tabela13[[#This Row],[V.BRUTO 24]]+J669</f>
        <v>1016.6</v>
      </c>
      <c r="M669" s="79">
        <v>1317</v>
      </c>
      <c r="N669" s="80">
        <v>0</v>
      </c>
      <c r="O669" s="81">
        <v>0</v>
      </c>
      <c r="P669" s="71">
        <f>Tabela13[[#This Row],[V.BRUTO 25]]*Tabela13[[#This Row],[% DESC.25]]%</f>
        <v>-197.54999999999998</v>
      </c>
      <c r="Q669" s="56">
        <f>Tabela13[[#This Row],[V.BRUTO 25]]+P669</f>
        <v>1119.45</v>
      </c>
      <c r="R669" s="67">
        <f>Tabela13[[#This Row],[% DESC.]]+Tabela13[[#This Row],[% DIFER.]]</f>
        <v>-15</v>
      </c>
      <c r="S669" s="64">
        <f>(Tabela13[[#This Row],[V.LIQ. 25]]-Tabela13[[#This Row],[V.LIQ. 24]])/Tabela13[[#This Row],[V.LIQ. 24]]</f>
        <v>0.10117056856187293</v>
      </c>
      <c r="T669" s="87">
        <f>Tabela13[[#This Row],[V.LIQ. 25]]-Tabela13[[#This Row],[V.LIQ. 24]]</f>
        <v>102.85000000000002</v>
      </c>
      <c r="U669" s="88">
        <v>0</v>
      </c>
      <c r="V669" s="60">
        <f>Tabela13[[#This Row],[V.DESC. 24]]-Tabela13[[#This Row],[V.DESC. 25]]</f>
        <v>18.149999999999977</v>
      </c>
      <c r="W669" s="20"/>
      <c r="X669" s="50"/>
      <c r="Y669" t="s">
        <v>4530</v>
      </c>
      <c r="Z669" s="49" t="s">
        <v>4949</v>
      </c>
      <c r="AA669" s="51" t="s">
        <v>4950</v>
      </c>
      <c r="AB669" s="49">
        <v>11976773058</v>
      </c>
      <c r="AC669" s="49" t="s">
        <v>4951</v>
      </c>
      <c r="AD669" s="1"/>
    </row>
    <row r="670" spans="1:30" x14ac:dyDescent="0.25">
      <c r="A670" s="30">
        <v>7487</v>
      </c>
      <c r="B670" t="s">
        <v>928</v>
      </c>
      <c r="C670" t="s">
        <v>1224</v>
      </c>
      <c r="D670" t="s">
        <v>71</v>
      </c>
      <c r="E670" s="30">
        <v>20</v>
      </c>
      <c r="F670" s="32">
        <v>1196</v>
      </c>
      <c r="G670" s="40">
        <v>0</v>
      </c>
      <c r="H670" s="22">
        <v>0</v>
      </c>
      <c r="I670" s="21">
        <v>-20</v>
      </c>
      <c r="J670" s="35">
        <f>Tabela13[[#This Row],[V.BRUTO 24]]*Tabela13[[#This Row],[% DESC.]]%</f>
        <v>-239.20000000000002</v>
      </c>
      <c r="K670" s="24">
        <f>Tabela13[[#This Row],[V.BRUTO 24]]+J670</f>
        <v>956.8</v>
      </c>
      <c r="M670" s="79">
        <v>1317</v>
      </c>
      <c r="N670" s="80">
        <v>0</v>
      </c>
      <c r="O670" s="81">
        <v>0</v>
      </c>
      <c r="P670" s="71">
        <f>Tabela13[[#This Row],[V.BRUTO 25]]*Tabela13[[#This Row],[% DESC.25]]%</f>
        <v>-263.40000000000003</v>
      </c>
      <c r="Q670" s="56">
        <f>Tabela13[[#This Row],[V.BRUTO 25]]+P670</f>
        <v>1053.5999999999999</v>
      </c>
      <c r="R670" s="67">
        <f>Tabela13[[#This Row],[% DESC.]]+Tabela13[[#This Row],[% DIFER.]]</f>
        <v>-20</v>
      </c>
      <c r="S670" s="64">
        <f>(Tabela13[[#This Row],[V.LIQ. 25]]-Tabela13[[#This Row],[V.LIQ. 24]])/Tabela13[[#This Row],[V.LIQ. 24]]</f>
        <v>0.10117056856187287</v>
      </c>
      <c r="T670" s="87">
        <f>Tabela13[[#This Row],[V.LIQ. 25]]-Tabela13[[#This Row],[V.LIQ. 24]]</f>
        <v>96.799999999999955</v>
      </c>
      <c r="U670" s="88">
        <v>0</v>
      </c>
      <c r="V670" s="60">
        <f>Tabela13[[#This Row],[V.DESC. 24]]-Tabela13[[#This Row],[V.DESC. 25]]</f>
        <v>24.200000000000017</v>
      </c>
      <c r="W670" s="20"/>
      <c r="X670" s="50"/>
      <c r="Y670" t="s">
        <v>4530</v>
      </c>
      <c r="Z670" s="49" t="s">
        <v>4952</v>
      </c>
      <c r="AA670" s="51" t="s">
        <v>929</v>
      </c>
      <c r="AB670" s="49">
        <v>11950073205</v>
      </c>
      <c r="AC670" s="49" t="s">
        <v>930</v>
      </c>
      <c r="AD670" s="1"/>
    </row>
    <row r="671" spans="1:30" x14ac:dyDescent="0.25">
      <c r="A671" s="30">
        <v>7999</v>
      </c>
      <c r="B671" t="s">
        <v>931</v>
      </c>
      <c r="C671" t="s">
        <v>1224</v>
      </c>
      <c r="D671" t="s">
        <v>71</v>
      </c>
      <c r="E671" s="30"/>
      <c r="F671" s="32">
        <v>1196</v>
      </c>
      <c r="G671" s="40">
        <v>0</v>
      </c>
      <c r="H671" s="22">
        <v>0</v>
      </c>
      <c r="I671" s="21">
        <v>-5</v>
      </c>
      <c r="J671" s="35">
        <f>Tabela13[[#This Row],[V.BRUTO 24]]*Tabela13[[#This Row],[% DESC.]]%</f>
        <v>-59.800000000000004</v>
      </c>
      <c r="K671" s="24">
        <f>Tabela13[[#This Row],[V.BRUTO 24]]+J671</f>
        <v>1136.2</v>
      </c>
      <c r="M671" s="79">
        <v>1317</v>
      </c>
      <c r="N671" s="80">
        <v>0</v>
      </c>
      <c r="O671" s="81">
        <v>0</v>
      </c>
      <c r="P671" s="71">
        <f>Tabela13[[#This Row],[V.BRUTO 25]]*Tabela13[[#This Row],[% DESC.25]]%</f>
        <v>-65.850000000000009</v>
      </c>
      <c r="Q671" s="56">
        <f>Tabela13[[#This Row],[V.BRUTO 25]]+P671</f>
        <v>1251.1500000000001</v>
      </c>
      <c r="R671" s="67">
        <f>Tabela13[[#This Row],[% DESC.]]+Tabela13[[#This Row],[% DIFER.]]</f>
        <v>-5</v>
      </c>
      <c r="S671" s="64">
        <f>(Tabela13[[#This Row],[V.LIQ. 25]]-Tabela13[[#This Row],[V.LIQ. 24]])/Tabela13[[#This Row],[V.LIQ. 24]]</f>
        <v>0.10117056856187294</v>
      </c>
      <c r="T671" s="87">
        <f>Tabela13[[#This Row],[V.LIQ. 25]]-Tabela13[[#This Row],[V.LIQ. 24]]</f>
        <v>114.95000000000005</v>
      </c>
      <c r="U671" s="88">
        <v>0</v>
      </c>
      <c r="V671" s="60">
        <f>Tabela13[[#This Row],[V.DESC. 24]]-Tabela13[[#This Row],[V.DESC. 25]]</f>
        <v>6.0500000000000043</v>
      </c>
      <c r="W671" s="20"/>
      <c r="X671" s="50"/>
      <c r="Y671" t="s">
        <v>4530</v>
      </c>
      <c r="Z671" s="49" t="s">
        <v>932</v>
      </c>
      <c r="AA671" s="51" t="s">
        <v>933</v>
      </c>
      <c r="AB671" s="49">
        <v>11982407757</v>
      </c>
      <c r="AC671" s="49" t="s">
        <v>934</v>
      </c>
      <c r="AD671" s="1"/>
    </row>
    <row r="672" spans="1:30" x14ac:dyDescent="0.25">
      <c r="A672" s="30">
        <v>6674</v>
      </c>
      <c r="B672" t="s">
        <v>935</v>
      </c>
      <c r="C672" t="s">
        <v>1224</v>
      </c>
      <c r="D672" t="s">
        <v>71</v>
      </c>
      <c r="E672" s="30">
        <v>20</v>
      </c>
      <c r="F672" s="32">
        <v>1196</v>
      </c>
      <c r="G672" s="40">
        <v>0</v>
      </c>
      <c r="H672" s="22">
        <v>0</v>
      </c>
      <c r="I672" s="21">
        <v>-20</v>
      </c>
      <c r="J672" s="35">
        <f>Tabela13[[#This Row],[V.BRUTO 24]]*Tabela13[[#This Row],[% DESC.]]%</f>
        <v>-239.20000000000002</v>
      </c>
      <c r="K672" s="24">
        <f>Tabela13[[#This Row],[V.BRUTO 24]]+J672</f>
        <v>956.8</v>
      </c>
      <c r="M672" s="79">
        <v>1317</v>
      </c>
      <c r="N672" s="80">
        <v>0</v>
      </c>
      <c r="O672" s="81">
        <v>0</v>
      </c>
      <c r="P672" s="71">
        <f>Tabela13[[#This Row],[V.BRUTO 25]]*Tabela13[[#This Row],[% DESC.25]]%</f>
        <v>-263.40000000000003</v>
      </c>
      <c r="Q672" s="56">
        <f>Tabela13[[#This Row],[V.BRUTO 25]]+P672</f>
        <v>1053.5999999999999</v>
      </c>
      <c r="R672" s="67">
        <f>Tabela13[[#This Row],[% DESC.]]+Tabela13[[#This Row],[% DIFER.]]</f>
        <v>-20</v>
      </c>
      <c r="S672" s="64">
        <f>(Tabela13[[#This Row],[V.LIQ. 25]]-Tabela13[[#This Row],[V.LIQ. 24]])/Tabela13[[#This Row],[V.LIQ. 24]]</f>
        <v>0.10117056856187287</v>
      </c>
      <c r="T672" s="87">
        <f>Tabela13[[#This Row],[V.LIQ. 25]]-Tabela13[[#This Row],[V.LIQ. 24]]</f>
        <v>96.799999999999955</v>
      </c>
      <c r="U672" s="88">
        <v>0</v>
      </c>
      <c r="V672" s="60">
        <f>Tabela13[[#This Row],[V.DESC. 24]]-Tabela13[[#This Row],[V.DESC. 25]]</f>
        <v>24.200000000000017</v>
      </c>
      <c r="W672" s="20"/>
      <c r="X672" s="50"/>
      <c r="Y672" t="s">
        <v>4532</v>
      </c>
      <c r="Z672" s="49" t="s">
        <v>936</v>
      </c>
      <c r="AA672" s="51" t="s">
        <v>937</v>
      </c>
      <c r="AB672" s="49">
        <v>11947509949</v>
      </c>
      <c r="AC672" s="49" t="s">
        <v>938</v>
      </c>
      <c r="AD672" s="1"/>
    </row>
    <row r="673" spans="1:30" x14ac:dyDescent="0.25">
      <c r="A673" s="30">
        <v>7497</v>
      </c>
      <c r="B673" t="s">
        <v>939</v>
      </c>
      <c r="C673" t="s">
        <v>1224</v>
      </c>
      <c r="D673" t="s">
        <v>71</v>
      </c>
      <c r="E673" s="30"/>
      <c r="F673" s="32">
        <v>1196</v>
      </c>
      <c r="G673" s="40">
        <v>-50</v>
      </c>
      <c r="H673" s="22">
        <v>0</v>
      </c>
      <c r="I673" s="21">
        <v>0</v>
      </c>
      <c r="J673" s="35">
        <f>Tabela13[[#This Row],[V.BRUTO 24]]*Tabela13[[#This Row],[% DESC.]]%</f>
        <v>0</v>
      </c>
      <c r="K673" s="24">
        <f>Tabela13[[#This Row],[V.BRUTO 24]]+J673</f>
        <v>1196</v>
      </c>
      <c r="M673" s="79">
        <v>1317</v>
      </c>
      <c r="N673" s="80">
        <v>-50</v>
      </c>
      <c r="O673" s="81">
        <v>0</v>
      </c>
      <c r="P673" s="71">
        <f>Tabela13[[#This Row],[V.BRUTO 25]]*Tabela13[[#This Row],[% DESC.25]]%</f>
        <v>0</v>
      </c>
      <c r="Q673" s="56">
        <f>Tabela13[[#This Row],[V.BRUTO 25]]+P673</f>
        <v>1317</v>
      </c>
      <c r="R673" s="67">
        <f>Tabela13[[#This Row],[% DESC.]]+Tabela13[[#This Row],[% DIFER.]]</f>
        <v>0</v>
      </c>
      <c r="S673" s="64">
        <f>(Tabela13[[#This Row],[V.LIQ. 25]]-Tabela13[[#This Row],[V.LIQ. 24]])/Tabela13[[#This Row],[V.LIQ. 24]]</f>
        <v>0.10117056856187291</v>
      </c>
      <c r="T673" s="87">
        <f>Tabela13[[#This Row],[V.LIQ. 25]]-Tabela13[[#This Row],[V.LIQ. 24]]</f>
        <v>121</v>
      </c>
      <c r="U673" s="88">
        <v>0</v>
      </c>
      <c r="V673" s="60">
        <f>Tabela13[[#This Row],[V.DESC. 24]]-Tabela13[[#This Row],[V.DESC. 25]]</f>
        <v>0</v>
      </c>
      <c r="W673" s="20"/>
      <c r="X673" s="50"/>
      <c r="Y673" t="s">
        <v>4532</v>
      </c>
      <c r="Z673" s="49" t="s">
        <v>4953</v>
      </c>
      <c r="AA673" s="51" t="s">
        <v>4954</v>
      </c>
      <c r="AB673" s="49">
        <v>11976957191</v>
      </c>
      <c r="AC673" s="49" t="s">
        <v>4955</v>
      </c>
      <c r="AD673" s="1"/>
    </row>
    <row r="674" spans="1:30" x14ac:dyDescent="0.25">
      <c r="A674" s="30">
        <v>7436</v>
      </c>
      <c r="B674" t="s">
        <v>1115</v>
      </c>
      <c r="C674" t="s">
        <v>1224</v>
      </c>
      <c r="D674" t="s">
        <v>71</v>
      </c>
      <c r="E674" s="30"/>
      <c r="F674" s="32">
        <v>1196</v>
      </c>
      <c r="G674" s="40">
        <v>-100</v>
      </c>
      <c r="H674" s="22">
        <v>0</v>
      </c>
      <c r="I674" s="21">
        <v>0</v>
      </c>
      <c r="J674" s="35">
        <f>Tabela13[[#This Row],[V.BRUTO 24]]*Tabela13[[#This Row],[% DESC.]]%</f>
        <v>0</v>
      </c>
      <c r="K674" s="24">
        <f>Tabela13[[#This Row],[V.BRUTO 24]]+J674</f>
        <v>1196</v>
      </c>
      <c r="M674" s="79">
        <v>1317</v>
      </c>
      <c r="N674" s="80">
        <v>-100</v>
      </c>
      <c r="O674" s="81">
        <v>0</v>
      </c>
      <c r="P674" s="71">
        <f>Tabela13[[#This Row],[V.BRUTO 25]]*Tabela13[[#This Row],[% DESC.25]]%</f>
        <v>0</v>
      </c>
      <c r="Q674" s="56">
        <f>Tabela13[[#This Row],[V.BRUTO 25]]+P674</f>
        <v>1317</v>
      </c>
      <c r="R674" s="67">
        <f>Tabela13[[#This Row],[% DESC.]]+Tabela13[[#This Row],[% DIFER.]]</f>
        <v>0</v>
      </c>
      <c r="S674" s="64">
        <f>(Tabela13[[#This Row],[V.LIQ. 25]]-Tabela13[[#This Row],[V.LIQ. 24]])/Tabela13[[#This Row],[V.LIQ. 24]]</f>
        <v>0.10117056856187291</v>
      </c>
      <c r="T674" s="87">
        <f>Tabela13[[#This Row],[V.LIQ. 25]]-Tabela13[[#This Row],[V.LIQ. 24]]</f>
        <v>121</v>
      </c>
      <c r="U674" s="88">
        <v>0</v>
      </c>
      <c r="V674" s="60">
        <f>Tabela13[[#This Row],[V.DESC. 24]]-Tabela13[[#This Row],[V.DESC. 25]]</f>
        <v>0</v>
      </c>
      <c r="W674" s="20"/>
      <c r="X674" s="50"/>
      <c r="Y674" t="s">
        <v>4530</v>
      </c>
      <c r="Z674" s="49" t="s">
        <v>1116</v>
      </c>
      <c r="AA674" s="51" t="s">
        <v>1117</v>
      </c>
      <c r="AB674" s="49">
        <v>11967093151</v>
      </c>
      <c r="AC674" s="49" t="s">
        <v>1118</v>
      </c>
      <c r="AD674" s="1"/>
    </row>
    <row r="675" spans="1:30" x14ac:dyDescent="0.25">
      <c r="A675" s="30">
        <v>7384</v>
      </c>
      <c r="B675" t="s">
        <v>940</v>
      </c>
      <c r="C675" t="s">
        <v>1224</v>
      </c>
      <c r="D675" t="s">
        <v>71</v>
      </c>
      <c r="E675" s="30"/>
      <c r="F675" s="32">
        <v>1196</v>
      </c>
      <c r="G675" s="40">
        <v>-100</v>
      </c>
      <c r="H675" s="22">
        <v>0</v>
      </c>
      <c r="I675" s="21">
        <v>0</v>
      </c>
      <c r="J675" s="35">
        <f>Tabela13[[#This Row],[V.BRUTO 24]]*Tabela13[[#This Row],[% DESC.]]%</f>
        <v>0</v>
      </c>
      <c r="K675" s="24">
        <f>Tabela13[[#This Row],[V.BRUTO 24]]+J675</f>
        <v>1196</v>
      </c>
      <c r="M675" s="79">
        <v>1317</v>
      </c>
      <c r="N675" s="80">
        <v>-100</v>
      </c>
      <c r="O675" s="81">
        <v>0</v>
      </c>
      <c r="P675" s="71">
        <f>Tabela13[[#This Row],[V.BRUTO 25]]*Tabela13[[#This Row],[% DESC.25]]%</f>
        <v>0</v>
      </c>
      <c r="Q675" s="56">
        <f>Tabela13[[#This Row],[V.BRUTO 25]]+P675</f>
        <v>1317</v>
      </c>
      <c r="R675" s="67">
        <f>Tabela13[[#This Row],[% DESC.]]+Tabela13[[#This Row],[% DIFER.]]</f>
        <v>0</v>
      </c>
      <c r="S675" s="64">
        <f>(Tabela13[[#This Row],[V.LIQ. 25]]-Tabela13[[#This Row],[V.LIQ. 24]])/Tabela13[[#This Row],[V.LIQ. 24]]</f>
        <v>0.10117056856187291</v>
      </c>
      <c r="T675" s="87">
        <f>Tabela13[[#This Row],[V.LIQ. 25]]-Tabela13[[#This Row],[V.LIQ. 24]]</f>
        <v>121</v>
      </c>
      <c r="U675" s="88">
        <v>0</v>
      </c>
      <c r="V675" s="60">
        <f>Tabela13[[#This Row],[V.DESC. 24]]-Tabela13[[#This Row],[V.DESC. 25]]</f>
        <v>0</v>
      </c>
      <c r="W675" s="20"/>
      <c r="X675" s="50"/>
      <c r="Y675" t="s">
        <v>4532</v>
      </c>
      <c r="Z675" s="49" t="s">
        <v>941</v>
      </c>
      <c r="AA675" s="51" t="s">
        <v>942</v>
      </c>
      <c r="AB675" s="49">
        <v>11986249935</v>
      </c>
      <c r="AC675" s="49" t="s">
        <v>943</v>
      </c>
      <c r="AD675" s="1"/>
    </row>
    <row r="676" spans="1:30" x14ac:dyDescent="0.25">
      <c r="A676" s="30">
        <v>8489</v>
      </c>
      <c r="B676" t="s">
        <v>4265</v>
      </c>
      <c r="C676" t="s">
        <v>1224</v>
      </c>
      <c r="D676" t="s">
        <v>16</v>
      </c>
      <c r="E676" s="30"/>
      <c r="F676" s="32">
        <v>1196</v>
      </c>
      <c r="G676" s="40">
        <v>0</v>
      </c>
      <c r="H676" s="22">
        <v>0</v>
      </c>
      <c r="I676" s="21">
        <v>-9</v>
      </c>
      <c r="J676" s="35">
        <f>Tabela13[[#This Row],[V.BRUTO 24]]*Tabela13[[#This Row],[% DESC.]]%</f>
        <v>-107.64</v>
      </c>
      <c r="K676" s="24">
        <f>Tabela13[[#This Row],[V.BRUTO 24]]+J676</f>
        <v>1088.3599999999999</v>
      </c>
      <c r="M676" s="79">
        <v>1317</v>
      </c>
      <c r="N676" s="80">
        <v>0</v>
      </c>
      <c r="O676" s="81">
        <v>0</v>
      </c>
      <c r="P676" s="71">
        <f>Tabela13[[#This Row],[V.BRUTO 25]]*Tabela13[[#This Row],[% DESC.25]]%</f>
        <v>-118.53</v>
      </c>
      <c r="Q676" s="56">
        <f>Tabela13[[#This Row],[V.BRUTO 25]]+P676</f>
        <v>1198.47</v>
      </c>
      <c r="R676" s="67">
        <f>Tabela13[[#This Row],[% DESC.]]+Tabela13[[#This Row],[% DIFER.]]</f>
        <v>-9</v>
      </c>
      <c r="S676" s="64">
        <f>(Tabela13[[#This Row],[V.LIQ. 25]]-Tabela13[[#This Row],[V.LIQ. 24]])/Tabela13[[#This Row],[V.LIQ. 24]]</f>
        <v>0.10117056856187304</v>
      </c>
      <c r="T676" s="87">
        <f>Tabela13[[#This Row],[V.LIQ. 25]]-Tabela13[[#This Row],[V.LIQ. 24]]</f>
        <v>110.11000000000013</v>
      </c>
      <c r="U676" s="88">
        <v>0</v>
      </c>
      <c r="V676" s="60">
        <f>Tabela13[[#This Row],[V.DESC. 24]]-Tabela13[[#This Row],[V.DESC. 25]]</f>
        <v>10.89</v>
      </c>
      <c r="W676" s="20"/>
      <c r="X676" s="50"/>
      <c r="Y676" t="s">
        <v>4531</v>
      </c>
      <c r="Z676" s="49" t="s">
        <v>4956</v>
      </c>
      <c r="AA676" s="51" t="s">
        <v>4957</v>
      </c>
      <c r="AB676" s="49">
        <v>11940047218</v>
      </c>
      <c r="AC676" s="49" t="s">
        <v>4958</v>
      </c>
      <c r="AD676" s="1"/>
    </row>
    <row r="677" spans="1:30" x14ac:dyDescent="0.25">
      <c r="A677" s="30">
        <v>6668</v>
      </c>
      <c r="B677" t="s">
        <v>1119</v>
      </c>
      <c r="C677" t="s">
        <v>1224</v>
      </c>
      <c r="D677" t="s">
        <v>71</v>
      </c>
      <c r="E677" s="30"/>
      <c r="F677" s="32">
        <v>1196</v>
      </c>
      <c r="G677" s="40">
        <v>0</v>
      </c>
      <c r="H677" s="22">
        <v>0</v>
      </c>
      <c r="I677" s="21">
        <v>0</v>
      </c>
      <c r="J677" s="35">
        <f>Tabela13[[#This Row],[V.BRUTO 24]]*Tabela13[[#This Row],[% DESC.]]%</f>
        <v>0</v>
      </c>
      <c r="K677" s="24">
        <f>Tabela13[[#This Row],[V.BRUTO 24]]+J677</f>
        <v>1196</v>
      </c>
      <c r="M677" s="79">
        <v>1317</v>
      </c>
      <c r="N677" s="80">
        <v>0</v>
      </c>
      <c r="O677" s="81">
        <v>0</v>
      </c>
      <c r="P677" s="71">
        <f>Tabela13[[#This Row],[V.BRUTO 25]]*Tabela13[[#This Row],[% DESC.25]]%</f>
        <v>0</v>
      </c>
      <c r="Q677" s="56">
        <f>Tabela13[[#This Row],[V.BRUTO 25]]+P677</f>
        <v>1317</v>
      </c>
      <c r="R677" s="67">
        <f>Tabela13[[#This Row],[% DESC.]]+Tabela13[[#This Row],[% DIFER.]]</f>
        <v>0</v>
      </c>
      <c r="S677" s="64">
        <f>(Tabela13[[#This Row],[V.LIQ. 25]]-Tabela13[[#This Row],[V.LIQ. 24]])/Tabela13[[#This Row],[V.LIQ. 24]]</f>
        <v>0.10117056856187291</v>
      </c>
      <c r="T677" s="87">
        <f>Tabela13[[#This Row],[V.LIQ. 25]]-Tabela13[[#This Row],[V.LIQ. 24]]</f>
        <v>121</v>
      </c>
      <c r="U677" s="88">
        <v>0</v>
      </c>
      <c r="V677" s="60">
        <f>Tabela13[[#This Row],[V.DESC. 24]]-Tabela13[[#This Row],[V.DESC. 25]]</f>
        <v>0</v>
      </c>
      <c r="W677" s="20">
        <v>8372</v>
      </c>
      <c r="X677" s="50" t="s">
        <v>4544</v>
      </c>
      <c r="Y677" t="s">
        <v>4532</v>
      </c>
      <c r="Z677" s="49" t="s">
        <v>1120</v>
      </c>
      <c r="AA677" s="51" t="s">
        <v>1121</v>
      </c>
      <c r="AB677" s="49">
        <v>11968813880</v>
      </c>
      <c r="AC677" s="49" t="s">
        <v>1122</v>
      </c>
      <c r="AD677" s="1"/>
    </row>
    <row r="678" spans="1:30" x14ac:dyDescent="0.25">
      <c r="A678" s="30">
        <v>8278</v>
      </c>
      <c r="B678" t="s">
        <v>4266</v>
      </c>
      <c r="C678" t="s">
        <v>1224</v>
      </c>
      <c r="D678" t="s">
        <v>16</v>
      </c>
      <c r="E678" s="30"/>
      <c r="F678" s="32">
        <v>1196</v>
      </c>
      <c r="G678" s="40">
        <v>0</v>
      </c>
      <c r="H678" s="22">
        <v>0</v>
      </c>
      <c r="I678" s="21">
        <v>-15</v>
      </c>
      <c r="J678" s="35">
        <f>Tabela13[[#This Row],[V.BRUTO 24]]*Tabela13[[#This Row],[% DESC.]]%</f>
        <v>-179.4</v>
      </c>
      <c r="K678" s="24">
        <f>Tabela13[[#This Row],[V.BRUTO 24]]+J678</f>
        <v>1016.6</v>
      </c>
      <c r="M678" s="79">
        <v>1317</v>
      </c>
      <c r="N678" s="80">
        <v>0</v>
      </c>
      <c r="O678" s="81">
        <v>0</v>
      </c>
      <c r="P678" s="71">
        <f>Tabela13[[#This Row],[V.BRUTO 25]]*Tabela13[[#This Row],[% DESC.25]]%</f>
        <v>-197.54999999999998</v>
      </c>
      <c r="Q678" s="56">
        <f>Tabela13[[#This Row],[V.BRUTO 25]]+P678</f>
        <v>1119.45</v>
      </c>
      <c r="R678" s="67">
        <f>Tabela13[[#This Row],[% DESC.]]+Tabela13[[#This Row],[% DIFER.]]</f>
        <v>-15</v>
      </c>
      <c r="S678" s="64">
        <f>(Tabela13[[#This Row],[V.LIQ. 25]]-Tabela13[[#This Row],[V.LIQ. 24]])/Tabela13[[#This Row],[V.LIQ. 24]]</f>
        <v>0.10117056856187293</v>
      </c>
      <c r="T678" s="87">
        <f>Tabela13[[#This Row],[V.LIQ. 25]]-Tabela13[[#This Row],[V.LIQ. 24]]</f>
        <v>102.85000000000002</v>
      </c>
      <c r="U678" s="88">
        <v>0</v>
      </c>
      <c r="V678" s="60">
        <f>Tabela13[[#This Row],[V.DESC. 24]]-Tabela13[[#This Row],[V.DESC. 25]]</f>
        <v>18.149999999999977</v>
      </c>
      <c r="W678" s="20"/>
      <c r="X678" s="50"/>
      <c r="Y678" t="s">
        <v>4532</v>
      </c>
      <c r="Z678" s="49" t="s">
        <v>4959</v>
      </c>
      <c r="AA678" s="51" t="s">
        <v>4960</v>
      </c>
      <c r="AB678" s="49">
        <v>11974083001</v>
      </c>
      <c r="AC678" s="49" t="s">
        <v>4961</v>
      </c>
      <c r="AD678" s="1"/>
    </row>
    <row r="679" spans="1:30" x14ac:dyDescent="0.25">
      <c r="A679" s="30">
        <v>6489</v>
      </c>
      <c r="B679" t="s">
        <v>944</v>
      </c>
      <c r="C679" t="s">
        <v>1224</v>
      </c>
      <c r="D679" t="s">
        <v>71</v>
      </c>
      <c r="E679" s="30"/>
      <c r="F679" s="32">
        <v>1196</v>
      </c>
      <c r="G679" s="40">
        <v>0</v>
      </c>
      <c r="H679" s="22">
        <v>0</v>
      </c>
      <c r="I679" s="21">
        <v>-10</v>
      </c>
      <c r="J679" s="35">
        <f>Tabela13[[#This Row],[V.BRUTO 24]]*Tabela13[[#This Row],[% DESC.]]%</f>
        <v>-119.60000000000001</v>
      </c>
      <c r="K679" s="24">
        <f>Tabela13[[#This Row],[V.BRUTO 24]]+J679</f>
        <v>1076.4000000000001</v>
      </c>
      <c r="M679" s="79">
        <v>1317</v>
      </c>
      <c r="N679" s="80">
        <v>0</v>
      </c>
      <c r="O679" s="81">
        <v>0</v>
      </c>
      <c r="P679" s="71">
        <f>Tabela13[[#This Row],[V.BRUTO 25]]*Tabela13[[#This Row],[% DESC.25]]%</f>
        <v>-131.70000000000002</v>
      </c>
      <c r="Q679" s="56">
        <f>Tabela13[[#This Row],[V.BRUTO 25]]+P679</f>
        <v>1185.3</v>
      </c>
      <c r="R679" s="67">
        <f>Tabela13[[#This Row],[% DESC.]]+Tabela13[[#This Row],[% DIFER.]]</f>
        <v>-10</v>
      </c>
      <c r="S679" s="64">
        <f>(Tabela13[[#This Row],[V.LIQ. 25]]-Tabela13[[#This Row],[V.LIQ. 24]])/Tabela13[[#This Row],[V.LIQ. 24]]</f>
        <v>0.10117056856187277</v>
      </c>
      <c r="T679" s="87">
        <f>Tabela13[[#This Row],[V.LIQ. 25]]-Tabela13[[#This Row],[V.LIQ. 24]]</f>
        <v>108.89999999999986</v>
      </c>
      <c r="U679" s="88">
        <v>0</v>
      </c>
      <c r="V679" s="60">
        <f>Tabela13[[#This Row],[V.DESC. 24]]-Tabela13[[#This Row],[V.DESC. 25]]</f>
        <v>12.100000000000009</v>
      </c>
      <c r="W679" s="20"/>
      <c r="X679" s="50"/>
      <c r="Y679" t="s">
        <v>4532</v>
      </c>
      <c r="Z679" s="49" t="s">
        <v>945</v>
      </c>
      <c r="AA679" s="51" t="s">
        <v>946</v>
      </c>
      <c r="AB679" s="49">
        <v>11981546127</v>
      </c>
      <c r="AC679" s="49" t="s">
        <v>947</v>
      </c>
      <c r="AD679" s="1"/>
    </row>
    <row r="680" spans="1:30" x14ac:dyDescent="0.25">
      <c r="A680" s="30">
        <v>8474</v>
      </c>
      <c r="B680" t="s">
        <v>4267</v>
      </c>
      <c r="C680" t="s">
        <v>1224</v>
      </c>
      <c r="D680" t="s">
        <v>16</v>
      </c>
      <c r="E680" s="30"/>
      <c r="F680" s="32">
        <v>1196</v>
      </c>
      <c r="G680" s="40">
        <v>0</v>
      </c>
      <c r="H680" s="22">
        <v>0</v>
      </c>
      <c r="I680" s="21">
        <v>-9</v>
      </c>
      <c r="J680" s="35">
        <f>Tabela13[[#This Row],[V.BRUTO 24]]*Tabela13[[#This Row],[% DESC.]]%</f>
        <v>-107.64</v>
      </c>
      <c r="K680" s="24">
        <f>Tabela13[[#This Row],[V.BRUTO 24]]+J680</f>
        <v>1088.3599999999999</v>
      </c>
      <c r="M680" s="79">
        <v>1317</v>
      </c>
      <c r="N680" s="80">
        <v>0</v>
      </c>
      <c r="O680" s="81">
        <v>0</v>
      </c>
      <c r="P680" s="71">
        <f>Tabela13[[#This Row],[V.BRUTO 25]]*Tabela13[[#This Row],[% DESC.25]]%</f>
        <v>-118.53</v>
      </c>
      <c r="Q680" s="56">
        <f>Tabela13[[#This Row],[V.BRUTO 25]]+P680</f>
        <v>1198.47</v>
      </c>
      <c r="R680" s="67">
        <f>Tabela13[[#This Row],[% DESC.]]+Tabela13[[#This Row],[% DIFER.]]</f>
        <v>-9</v>
      </c>
      <c r="S680" s="64">
        <f>(Tabela13[[#This Row],[V.LIQ. 25]]-Tabela13[[#This Row],[V.LIQ. 24]])/Tabela13[[#This Row],[V.LIQ. 24]]</f>
        <v>0.10117056856187304</v>
      </c>
      <c r="T680" s="87">
        <f>Tabela13[[#This Row],[V.LIQ. 25]]-Tabela13[[#This Row],[V.LIQ. 24]]</f>
        <v>110.11000000000013</v>
      </c>
      <c r="U680" s="88">
        <v>0</v>
      </c>
      <c r="V680" s="60">
        <f>Tabela13[[#This Row],[V.DESC. 24]]-Tabela13[[#This Row],[V.DESC. 25]]</f>
        <v>10.89</v>
      </c>
      <c r="W680" s="20"/>
      <c r="X680" s="50"/>
      <c r="Y680" t="s">
        <v>4531</v>
      </c>
      <c r="Z680" s="49" t="s">
        <v>4962</v>
      </c>
      <c r="AA680" s="51" t="s">
        <v>4963</v>
      </c>
      <c r="AB680" s="49">
        <v>11987404182</v>
      </c>
      <c r="AC680" s="49" t="s">
        <v>4964</v>
      </c>
      <c r="AD680" s="1"/>
    </row>
    <row r="681" spans="1:30" x14ac:dyDescent="0.25">
      <c r="A681" s="30">
        <v>7393</v>
      </c>
      <c r="B681" t="s">
        <v>1195</v>
      </c>
      <c r="C681" t="s">
        <v>1224</v>
      </c>
      <c r="D681" t="s">
        <v>71</v>
      </c>
      <c r="E681" s="30"/>
      <c r="F681" s="32">
        <v>1196</v>
      </c>
      <c r="G681" s="40">
        <v>-50</v>
      </c>
      <c r="H681" s="22">
        <v>0</v>
      </c>
      <c r="I681" s="21">
        <v>0</v>
      </c>
      <c r="J681" s="35">
        <f>Tabela13[[#This Row],[V.BRUTO 24]]*Tabela13[[#This Row],[% DESC.]]%</f>
        <v>0</v>
      </c>
      <c r="K681" s="24">
        <f>Tabela13[[#This Row],[V.BRUTO 24]]+J681</f>
        <v>1196</v>
      </c>
      <c r="M681" s="79">
        <v>1317</v>
      </c>
      <c r="N681" s="80">
        <v>-50</v>
      </c>
      <c r="O681" s="81">
        <v>0</v>
      </c>
      <c r="P681" s="71">
        <f>Tabela13[[#This Row],[V.BRUTO 25]]*Tabela13[[#This Row],[% DESC.25]]%</f>
        <v>0</v>
      </c>
      <c r="Q681" s="56">
        <f>Tabela13[[#This Row],[V.BRUTO 25]]+P681</f>
        <v>1317</v>
      </c>
      <c r="R681" s="67">
        <f>Tabela13[[#This Row],[% DESC.]]+Tabela13[[#This Row],[% DIFER.]]</f>
        <v>0</v>
      </c>
      <c r="S681" s="64">
        <f>(Tabela13[[#This Row],[V.LIQ. 25]]-Tabela13[[#This Row],[V.LIQ. 24]])/Tabela13[[#This Row],[V.LIQ. 24]]</f>
        <v>0.10117056856187291</v>
      </c>
      <c r="T681" s="87">
        <f>Tabela13[[#This Row],[V.LIQ. 25]]-Tabela13[[#This Row],[V.LIQ. 24]]</f>
        <v>121</v>
      </c>
      <c r="U681" s="88">
        <v>0</v>
      </c>
      <c r="V681" s="60">
        <f>Tabela13[[#This Row],[V.DESC. 24]]-Tabela13[[#This Row],[V.DESC. 25]]</f>
        <v>0</v>
      </c>
      <c r="W681" s="20" t="s">
        <v>4554</v>
      </c>
      <c r="X681" s="50" t="s">
        <v>4555</v>
      </c>
      <c r="Y681" t="s">
        <v>4530</v>
      </c>
      <c r="Z681" s="49" t="s">
        <v>1196</v>
      </c>
      <c r="AA681" s="51" t="s">
        <v>1197</v>
      </c>
      <c r="AB681" s="49">
        <v>11981222835</v>
      </c>
      <c r="AC681" s="49" t="s">
        <v>1198</v>
      </c>
      <c r="AD681" s="1"/>
    </row>
    <row r="682" spans="1:30" x14ac:dyDescent="0.25">
      <c r="A682" s="30">
        <v>6748</v>
      </c>
      <c r="B682" t="s">
        <v>952</v>
      </c>
      <c r="C682" t="s">
        <v>1224</v>
      </c>
      <c r="D682" t="s">
        <v>71</v>
      </c>
      <c r="E682" s="30"/>
      <c r="F682" s="32">
        <v>1196</v>
      </c>
      <c r="G682" s="40">
        <v>0</v>
      </c>
      <c r="H682" s="22">
        <v>0</v>
      </c>
      <c r="I682" s="21">
        <v>-10</v>
      </c>
      <c r="J682" s="35">
        <f>Tabela13[[#This Row],[V.BRUTO 24]]*Tabela13[[#This Row],[% DESC.]]%</f>
        <v>-119.60000000000001</v>
      </c>
      <c r="K682" s="24">
        <f>Tabela13[[#This Row],[V.BRUTO 24]]+J682</f>
        <v>1076.4000000000001</v>
      </c>
      <c r="M682" s="79">
        <v>1317</v>
      </c>
      <c r="N682" s="80">
        <v>0</v>
      </c>
      <c r="O682" s="81">
        <v>0</v>
      </c>
      <c r="P682" s="71">
        <f>Tabela13[[#This Row],[V.BRUTO 25]]*Tabela13[[#This Row],[% DESC.25]]%</f>
        <v>-131.70000000000002</v>
      </c>
      <c r="Q682" s="56">
        <f>Tabela13[[#This Row],[V.BRUTO 25]]+P682</f>
        <v>1185.3</v>
      </c>
      <c r="R682" s="67">
        <f>Tabela13[[#This Row],[% DESC.]]+Tabela13[[#This Row],[% DIFER.]]</f>
        <v>-10</v>
      </c>
      <c r="S682" s="64">
        <f>(Tabela13[[#This Row],[V.LIQ. 25]]-Tabela13[[#This Row],[V.LIQ. 24]])/Tabela13[[#This Row],[V.LIQ. 24]]</f>
        <v>0.10117056856187277</v>
      </c>
      <c r="T682" s="87">
        <f>Tabela13[[#This Row],[V.LIQ. 25]]-Tabela13[[#This Row],[V.LIQ. 24]]</f>
        <v>108.89999999999986</v>
      </c>
      <c r="U682" s="88">
        <v>0</v>
      </c>
      <c r="V682" s="60">
        <f>Tabela13[[#This Row],[V.DESC. 24]]-Tabela13[[#This Row],[V.DESC. 25]]</f>
        <v>12.100000000000009</v>
      </c>
      <c r="W682" s="20"/>
      <c r="X682" s="50"/>
      <c r="Y682" t="s">
        <v>4528</v>
      </c>
      <c r="Z682" s="49" t="s">
        <v>953</v>
      </c>
      <c r="AA682" s="51" t="s">
        <v>954</v>
      </c>
      <c r="AB682" s="49">
        <v>11952831939</v>
      </c>
      <c r="AC682" s="49" t="s">
        <v>4965</v>
      </c>
      <c r="AD682" s="1"/>
    </row>
    <row r="683" spans="1:30" x14ac:dyDescent="0.25">
      <c r="A683" s="30">
        <v>6845</v>
      </c>
      <c r="B683" t="s">
        <v>955</v>
      </c>
      <c r="C683" t="s">
        <v>1224</v>
      </c>
      <c r="D683" t="s">
        <v>71</v>
      </c>
      <c r="E683" s="30"/>
      <c r="F683" s="32">
        <v>1196</v>
      </c>
      <c r="G683" s="40">
        <v>0</v>
      </c>
      <c r="H683" s="22">
        <v>0</v>
      </c>
      <c r="I683" s="21">
        <v>-10</v>
      </c>
      <c r="J683" s="35">
        <f>Tabela13[[#This Row],[V.BRUTO 24]]*Tabela13[[#This Row],[% DESC.]]%</f>
        <v>-119.60000000000001</v>
      </c>
      <c r="K683" s="24">
        <f>Tabela13[[#This Row],[V.BRUTO 24]]+J683</f>
        <v>1076.4000000000001</v>
      </c>
      <c r="M683" s="79">
        <v>1317</v>
      </c>
      <c r="N683" s="80">
        <v>0</v>
      </c>
      <c r="O683" s="81">
        <v>0</v>
      </c>
      <c r="P683" s="71">
        <f>Tabela13[[#This Row],[V.BRUTO 25]]*Tabela13[[#This Row],[% DESC.25]]%</f>
        <v>-131.70000000000002</v>
      </c>
      <c r="Q683" s="56">
        <f>Tabela13[[#This Row],[V.BRUTO 25]]+P683</f>
        <v>1185.3</v>
      </c>
      <c r="R683" s="67">
        <f>Tabela13[[#This Row],[% DESC.]]+Tabela13[[#This Row],[% DIFER.]]</f>
        <v>-10</v>
      </c>
      <c r="S683" s="64">
        <f>(Tabela13[[#This Row],[V.LIQ. 25]]-Tabela13[[#This Row],[V.LIQ. 24]])/Tabela13[[#This Row],[V.LIQ. 24]]</f>
        <v>0.10117056856187277</v>
      </c>
      <c r="T683" s="87">
        <f>Tabela13[[#This Row],[V.LIQ. 25]]-Tabela13[[#This Row],[V.LIQ. 24]]</f>
        <v>108.89999999999986</v>
      </c>
      <c r="U683" s="88">
        <v>0</v>
      </c>
      <c r="V683" s="60">
        <f>Tabela13[[#This Row],[V.DESC. 24]]-Tabela13[[#This Row],[V.DESC. 25]]</f>
        <v>12.100000000000009</v>
      </c>
      <c r="W683" s="20">
        <v>1196</v>
      </c>
      <c r="X683" s="54">
        <v>45505</v>
      </c>
      <c r="Y683" t="s">
        <v>4528</v>
      </c>
      <c r="Z683" s="49" t="s">
        <v>956</v>
      </c>
      <c r="AA683" s="51" t="s">
        <v>957</v>
      </c>
      <c r="AB683" s="49">
        <v>11966386229</v>
      </c>
      <c r="AC683" s="49" t="s">
        <v>958</v>
      </c>
      <c r="AD683" s="1"/>
    </row>
    <row r="684" spans="1:30" x14ac:dyDescent="0.25">
      <c r="A684" s="30">
        <v>8246</v>
      </c>
      <c r="B684" t="s">
        <v>4268</v>
      </c>
      <c r="C684" t="s">
        <v>1224</v>
      </c>
      <c r="D684" t="s">
        <v>16</v>
      </c>
      <c r="E684" s="30"/>
      <c r="F684" s="32">
        <v>1196</v>
      </c>
      <c r="G684" s="40">
        <v>0</v>
      </c>
      <c r="H684" s="22">
        <v>0</v>
      </c>
      <c r="I684" s="21">
        <v>-9.99</v>
      </c>
      <c r="J684" s="35">
        <f>Tabela13[[#This Row],[V.BRUTO 24]]*Tabela13[[#This Row],[% DESC.]]%</f>
        <v>-119.4804</v>
      </c>
      <c r="K684" s="24">
        <f>Tabela13[[#This Row],[V.BRUTO 24]]+J684</f>
        <v>1076.5196000000001</v>
      </c>
      <c r="M684" s="79">
        <v>1317</v>
      </c>
      <c r="N684" s="80">
        <v>0</v>
      </c>
      <c r="O684" s="81">
        <v>0</v>
      </c>
      <c r="P684" s="71">
        <f>Tabela13[[#This Row],[V.BRUTO 25]]*Tabela13[[#This Row],[% DESC.25]]%</f>
        <v>-131.56829999999999</v>
      </c>
      <c r="Q684" s="56">
        <f>Tabela13[[#This Row],[V.BRUTO 25]]+P684</f>
        <v>1185.4317000000001</v>
      </c>
      <c r="R684" s="67">
        <f>Tabela13[[#This Row],[% DESC.]]+Tabela13[[#This Row],[% DIFER.]]</f>
        <v>-9.99</v>
      </c>
      <c r="S684" s="64">
        <f>(Tabela13[[#This Row],[V.LIQ. 25]]-Tabela13[[#This Row],[V.LIQ. 24]])/Tabela13[[#This Row],[V.LIQ. 24]]</f>
        <v>0.10117056856187291</v>
      </c>
      <c r="T684" s="87">
        <f>Tabela13[[#This Row],[V.LIQ. 25]]-Tabela13[[#This Row],[V.LIQ. 24]]</f>
        <v>108.91210000000001</v>
      </c>
      <c r="U684" s="88">
        <v>0</v>
      </c>
      <c r="V684" s="60">
        <f>Tabela13[[#This Row],[V.DESC. 24]]-Tabela13[[#This Row],[V.DESC. 25]]</f>
        <v>12.087899999999991</v>
      </c>
      <c r="W684" s="20"/>
      <c r="X684" s="50"/>
      <c r="Y684" t="s">
        <v>4528</v>
      </c>
      <c r="Z684" s="49" t="s">
        <v>4966</v>
      </c>
      <c r="AA684" s="51" t="s">
        <v>4967</v>
      </c>
      <c r="AB684" s="49">
        <v>11984797433</v>
      </c>
      <c r="AC684" s="49" t="s">
        <v>4968</v>
      </c>
      <c r="AD684" s="1"/>
    </row>
    <row r="685" spans="1:30" x14ac:dyDescent="0.25">
      <c r="A685" s="30">
        <v>7238</v>
      </c>
      <c r="B685" t="s">
        <v>959</v>
      </c>
      <c r="C685" t="s">
        <v>1224</v>
      </c>
      <c r="D685" t="s">
        <v>71</v>
      </c>
      <c r="E685" s="30"/>
      <c r="F685" s="32">
        <v>1196</v>
      </c>
      <c r="G685" s="40">
        <v>0</v>
      </c>
      <c r="H685" s="22">
        <v>0</v>
      </c>
      <c r="I685" s="21">
        <v>-19</v>
      </c>
      <c r="J685" s="35">
        <f>Tabela13[[#This Row],[V.BRUTO 24]]*Tabela13[[#This Row],[% DESC.]]%</f>
        <v>-227.24</v>
      </c>
      <c r="K685" s="24">
        <f>Tabela13[[#This Row],[V.BRUTO 24]]+J685</f>
        <v>968.76</v>
      </c>
      <c r="M685" s="79">
        <v>1317</v>
      </c>
      <c r="N685" s="80">
        <v>0</v>
      </c>
      <c r="O685" s="81">
        <v>0</v>
      </c>
      <c r="P685" s="71">
        <f>Tabela13[[#This Row],[V.BRUTO 25]]*Tabela13[[#This Row],[% DESC.25]]%</f>
        <v>-250.23</v>
      </c>
      <c r="Q685" s="56">
        <f>Tabela13[[#This Row],[V.BRUTO 25]]+P685</f>
        <v>1066.77</v>
      </c>
      <c r="R685" s="67">
        <f>Tabela13[[#This Row],[% DESC.]]+Tabela13[[#This Row],[% DIFER.]]</f>
        <v>-19</v>
      </c>
      <c r="S685" s="64">
        <f>(Tabela13[[#This Row],[V.LIQ. 25]]-Tabela13[[#This Row],[V.LIQ. 24]])/Tabela13[[#This Row],[V.LIQ. 24]]</f>
        <v>0.1011705685618729</v>
      </c>
      <c r="T685" s="87">
        <f>Tabela13[[#This Row],[V.LIQ. 25]]-Tabela13[[#This Row],[V.LIQ. 24]]</f>
        <v>98.009999999999991</v>
      </c>
      <c r="U685" s="88">
        <v>0</v>
      </c>
      <c r="V685" s="60">
        <f>Tabela13[[#This Row],[V.DESC. 24]]-Tabela13[[#This Row],[V.DESC. 25]]</f>
        <v>22.989999999999981</v>
      </c>
      <c r="W685" s="20"/>
      <c r="X685" s="50"/>
      <c r="Y685" t="s">
        <v>4532</v>
      </c>
      <c r="Z685" s="49" t="s">
        <v>960</v>
      </c>
      <c r="AA685" s="51" t="s">
        <v>961</v>
      </c>
      <c r="AB685" s="49">
        <v>11977496025</v>
      </c>
      <c r="AC685" s="49" t="s">
        <v>962</v>
      </c>
      <c r="AD685" s="1"/>
    </row>
    <row r="686" spans="1:30" x14ac:dyDescent="0.25">
      <c r="A686" s="30">
        <v>7899</v>
      </c>
      <c r="B686" t="s">
        <v>963</v>
      </c>
      <c r="C686" t="s">
        <v>1224</v>
      </c>
      <c r="D686" t="s">
        <v>71</v>
      </c>
      <c r="E686" s="30"/>
      <c r="F686" s="32">
        <v>1196</v>
      </c>
      <c r="G686" s="40">
        <v>0</v>
      </c>
      <c r="H686" s="22">
        <v>0</v>
      </c>
      <c r="I686" s="21">
        <v>0</v>
      </c>
      <c r="J686" s="35">
        <f>Tabela13[[#This Row],[V.BRUTO 24]]*Tabela13[[#This Row],[% DESC.]]%</f>
        <v>0</v>
      </c>
      <c r="K686" s="24">
        <f>Tabela13[[#This Row],[V.BRUTO 24]]+J686</f>
        <v>1196</v>
      </c>
      <c r="M686" s="79">
        <v>1317</v>
      </c>
      <c r="N686" s="80">
        <v>0</v>
      </c>
      <c r="O686" s="81">
        <v>0</v>
      </c>
      <c r="P686" s="71">
        <f>Tabela13[[#This Row],[V.BRUTO 25]]*Tabela13[[#This Row],[% DESC.25]]%</f>
        <v>0</v>
      </c>
      <c r="Q686" s="56">
        <f>Tabela13[[#This Row],[V.BRUTO 25]]+P686</f>
        <v>1317</v>
      </c>
      <c r="R686" s="67">
        <f>Tabela13[[#This Row],[% DESC.]]+Tabela13[[#This Row],[% DIFER.]]</f>
        <v>0</v>
      </c>
      <c r="S686" s="64">
        <f>(Tabela13[[#This Row],[V.LIQ. 25]]-Tabela13[[#This Row],[V.LIQ. 24]])/Tabela13[[#This Row],[V.LIQ. 24]]</f>
        <v>0.10117056856187291</v>
      </c>
      <c r="T686" s="87">
        <f>Tabela13[[#This Row],[V.LIQ. 25]]-Tabela13[[#This Row],[V.LIQ. 24]]</f>
        <v>121</v>
      </c>
      <c r="U686" s="88">
        <v>0</v>
      </c>
      <c r="V686" s="60">
        <f>Tabela13[[#This Row],[V.DESC. 24]]-Tabela13[[#This Row],[V.DESC. 25]]</f>
        <v>0</v>
      </c>
      <c r="W686" s="20"/>
      <c r="X686" s="50"/>
      <c r="Y686" t="s">
        <v>4538</v>
      </c>
      <c r="Z686" s="49" t="s">
        <v>964</v>
      </c>
      <c r="AA686" s="51" t="s">
        <v>965</v>
      </c>
      <c r="AB686" s="49">
        <v>5511947587095</v>
      </c>
      <c r="AC686" s="49" t="s">
        <v>966</v>
      </c>
      <c r="AD686" s="1"/>
    </row>
    <row r="687" spans="1:30" x14ac:dyDescent="0.25">
      <c r="A687" s="30">
        <v>6684</v>
      </c>
      <c r="B687" t="s">
        <v>967</v>
      </c>
      <c r="C687" t="s">
        <v>1224</v>
      </c>
      <c r="D687" t="s">
        <v>71</v>
      </c>
      <c r="E687" s="30"/>
      <c r="F687" s="32">
        <v>1196</v>
      </c>
      <c r="G687" s="40">
        <v>0</v>
      </c>
      <c r="H687" s="22">
        <v>0</v>
      </c>
      <c r="I687" s="21">
        <v>-14</v>
      </c>
      <c r="J687" s="35">
        <f>Tabela13[[#This Row],[V.BRUTO 24]]*Tabela13[[#This Row],[% DESC.]]%</f>
        <v>-167.44000000000003</v>
      </c>
      <c r="K687" s="24">
        <f>Tabela13[[#This Row],[V.BRUTO 24]]+J687</f>
        <v>1028.56</v>
      </c>
      <c r="M687" s="79">
        <v>1317</v>
      </c>
      <c r="N687" s="80">
        <v>0</v>
      </c>
      <c r="O687" s="81">
        <v>0</v>
      </c>
      <c r="P687" s="71">
        <f>Tabela13[[#This Row],[V.BRUTO 25]]*Tabela13[[#This Row],[% DESC.25]]%</f>
        <v>-184.38000000000002</v>
      </c>
      <c r="Q687" s="56">
        <f>Tabela13[[#This Row],[V.BRUTO 25]]+P687</f>
        <v>1132.6199999999999</v>
      </c>
      <c r="R687" s="67">
        <f>Tabela13[[#This Row],[% DESC.]]+Tabela13[[#This Row],[% DIFER.]]</f>
        <v>-14</v>
      </c>
      <c r="S687" s="64">
        <f>(Tabela13[[#This Row],[V.LIQ. 25]]-Tabela13[[#This Row],[V.LIQ. 24]])/Tabela13[[#This Row],[V.LIQ. 24]]</f>
        <v>0.10117056856187286</v>
      </c>
      <c r="T687" s="87">
        <f>Tabela13[[#This Row],[V.LIQ. 25]]-Tabela13[[#This Row],[V.LIQ. 24]]</f>
        <v>104.05999999999995</v>
      </c>
      <c r="U687" s="88">
        <v>0</v>
      </c>
      <c r="V687" s="60">
        <f>Tabela13[[#This Row],[V.DESC. 24]]-Tabela13[[#This Row],[V.DESC. 25]]</f>
        <v>16.939999999999998</v>
      </c>
      <c r="W687" s="20"/>
      <c r="X687" s="50"/>
      <c r="Y687" t="s">
        <v>4532</v>
      </c>
      <c r="Z687" s="49" t="s">
        <v>968</v>
      </c>
      <c r="AA687" s="51" t="s">
        <v>969</v>
      </c>
      <c r="AB687" s="49">
        <v>11974870980</v>
      </c>
      <c r="AC687" s="49" t="s">
        <v>970</v>
      </c>
      <c r="AD687" s="1"/>
    </row>
    <row r="688" spans="1:30" x14ac:dyDescent="0.25">
      <c r="A688" s="30">
        <v>7900</v>
      </c>
      <c r="B688" t="s">
        <v>971</v>
      </c>
      <c r="C688" t="s">
        <v>1224</v>
      </c>
      <c r="D688" t="s">
        <v>71</v>
      </c>
      <c r="E688" s="30"/>
      <c r="F688" s="32">
        <v>1196</v>
      </c>
      <c r="G688" s="40">
        <v>0</v>
      </c>
      <c r="H688" s="22">
        <v>0</v>
      </c>
      <c r="I688" s="21">
        <v>-12</v>
      </c>
      <c r="J688" s="35">
        <f>Tabela13[[#This Row],[V.BRUTO 24]]*Tabela13[[#This Row],[% DESC.]]%</f>
        <v>-143.51999999999998</v>
      </c>
      <c r="K688" s="24">
        <f>Tabela13[[#This Row],[V.BRUTO 24]]+J688</f>
        <v>1052.48</v>
      </c>
      <c r="M688" s="79">
        <v>1317</v>
      </c>
      <c r="N688" s="80">
        <v>0</v>
      </c>
      <c r="O688" s="81">
        <v>0</v>
      </c>
      <c r="P688" s="71">
        <f>Tabela13[[#This Row],[V.BRUTO 25]]*Tabela13[[#This Row],[% DESC.25]]%</f>
        <v>-158.04</v>
      </c>
      <c r="Q688" s="56">
        <f>Tabela13[[#This Row],[V.BRUTO 25]]+P688</f>
        <v>1158.96</v>
      </c>
      <c r="R688" s="67">
        <f>Tabela13[[#This Row],[% DESC.]]+Tabela13[[#This Row],[% DIFER.]]</f>
        <v>-12</v>
      </c>
      <c r="S688" s="64">
        <f>(Tabela13[[#This Row],[V.LIQ. 25]]-Tabela13[[#This Row],[V.LIQ. 24]])/Tabela13[[#This Row],[V.LIQ. 24]]</f>
        <v>0.10117056856187293</v>
      </c>
      <c r="T688" s="87">
        <f>Tabela13[[#This Row],[V.LIQ. 25]]-Tabela13[[#This Row],[V.LIQ. 24]]</f>
        <v>106.48000000000002</v>
      </c>
      <c r="U688" s="88">
        <v>0</v>
      </c>
      <c r="V688" s="60">
        <f>Tabela13[[#This Row],[V.DESC. 24]]-Tabela13[[#This Row],[V.DESC. 25]]</f>
        <v>14.52000000000001</v>
      </c>
      <c r="W688" s="20"/>
      <c r="X688" s="50"/>
      <c r="Y688" t="s">
        <v>4528</v>
      </c>
      <c r="Z688" s="49" t="s">
        <v>972</v>
      </c>
      <c r="AA688" s="51" t="s">
        <v>973</v>
      </c>
      <c r="AB688" s="49">
        <v>11983119040</v>
      </c>
      <c r="AC688" s="49" t="s">
        <v>974</v>
      </c>
      <c r="AD688" s="1"/>
    </row>
    <row r="689" spans="1:30" x14ac:dyDescent="0.25">
      <c r="A689" s="30">
        <v>7515</v>
      </c>
      <c r="B689" t="s">
        <v>979</v>
      </c>
      <c r="C689" t="s">
        <v>1224</v>
      </c>
      <c r="D689" t="s">
        <v>71</v>
      </c>
      <c r="E689" s="30"/>
      <c r="F689" s="32">
        <v>1196</v>
      </c>
      <c r="G689" s="42">
        <v>0</v>
      </c>
      <c r="H689" s="23">
        <v>0</v>
      </c>
      <c r="I689" s="21">
        <v>-10</v>
      </c>
      <c r="J689" s="35">
        <f>Tabela13[[#This Row],[V.BRUTO 24]]*Tabela13[[#This Row],[% DESC.]]%</f>
        <v>-119.60000000000001</v>
      </c>
      <c r="K689" s="27">
        <f>Tabela13[[#This Row],[V.BRUTO 24]]+J689</f>
        <v>1076.4000000000001</v>
      </c>
      <c r="M689" s="79">
        <v>1317</v>
      </c>
      <c r="N689" s="80">
        <v>0</v>
      </c>
      <c r="O689" s="81">
        <v>0</v>
      </c>
      <c r="P689" s="71">
        <f>Tabela13[[#This Row],[V.BRUTO 25]]*Tabela13[[#This Row],[% DESC.25]]%</f>
        <v>-131.70000000000002</v>
      </c>
      <c r="Q689" s="73">
        <f>Tabela13[[#This Row],[V.BRUTO 25]]+P689</f>
        <v>1185.3</v>
      </c>
      <c r="R689" s="67">
        <f>Tabela13[[#This Row],[% DESC.]]+Tabela13[[#This Row],[% DIFER.]]</f>
        <v>-10</v>
      </c>
      <c r="S689" s="64">
        <f>(Tabela13[[#This Row],[V.LIQ. 25]]-Tabela13[[#This Row],[V.LIQ. 24]])/Tabela13[[#This Row],[V.LIQ. 24]]</f>
        <v>0.10117056856187277</v>
      </c>
      <c r="T689" s="87">
        <f>Tabela13[[#This Row],[V.LIQ. 25]]-Tabela13[[#This Row],[V.LIQ. 24]]</f>
        <v>108.89999999999986</v>
      </c>
      <c r="U689" s="88">
        <v>0</v>
      </c>
      <c r="V689" s="60">
        <f>Tabela13[[#This Row],[V.DESC. 24]]-Tabela13[[#This Row],[V.DESC. 25]]</f>
        <v>12.100000000000009</v>
      </c>
      <c r="W689" s="20"/>
      <c r="X689" s="50"/>
      <c r="Y689" t="s">
        <v>4531</v>
      </c>
      <c r="Z689" s="49" t="s">
        <v>687</v>
      </c>
      <c r="AA689" s="51" t="s">
        <v>688</v>
      </c>
      <c r="AB689" s="49">
        <v>11947222111</v>
      </c>
      <c r="AC689" s="49" t="s">
        <v>689</v>
      </c>
      <c r="AD689" s="1"/>
    </row>
    <row r="690" spans="1:30" x14ac:dyDescent="0.25">
      <c r="A690" s="30">
        <v>7917</v>
      </c>
      <c r="B690" t="s">
        <v>980</v>
      </c>
      <c r="C690" t="s">
        <v>1224</v>
      </c>
      <c r="D690" t="s">
        <v>71</v>
      </c>
      <c r="E690" s="30"/>
      <c r="F690" s="32">
        <v>1196</v>
      </c>
      <c r="G690" s="40">
        <v>0</v>
      </c>
      <c r="H690" s="22">
        <v>0</v>
      </c>
      <c r="I690" s="21">
        <v>-5</v>
      </c>
      <c r="J690" s="35">
        <f>Tabela13[[#This Row],[V.BRUTO 24]]*Tabela13[[#This Row],[% DESC.]]%</f>
        <v>-59.800000000000004</v>
      </c>
      <c r="K690" s="24">
        <f>Tabela13[[#This Row],[V.BRUTO 24]]+J690</f>
        <v>1136.2</v>
      </c>
      <c r="M690" s="79">
        <v>1317</v>
      </c>
      <c r="N690" s="80">
        <v>0</v>
      </c>
      <c r="O690" s="81">
        <v>0</v>
      </c>
      <c r="P690" s="71">
        <f>Tabela13[[#This Row],[V.BRUTO 25]]*Tabela13[[#This Row],[% DESC.25]]%</f>
        <v>-65.850000000000009</v>
      </c>
      <c r="Q690" s="73">
        <f>Tabela13[[#This Row],[V.BRUTO 25]]+P690</f>
        <v>1251.1500000000001</v>
      </c>
      <c r="R690" s="67">
        <f>Tabela13[[#This Row],[% DESC.]]+Tabela13[[#This Row],[% DIFER.]]</f>
        <v>-5</v>
      </c>
      <c r="S690" s="64">
        <f>(Tabela13[[#This Row],[V.LIQ. 25]]-Tabela13[[#This Row],[V.LIQ. 24]])/Tabela13[[#This Row],[V.LIQ. 24]]</f>
        <v>0.10117056856187294</v>
      </c>
      <c r="T690" s="87">
        <f>Tabela13[[#This Row],[V.LIQ. 25]]-Tabela13[[#This Row],[V.LIQ. 24]]</f>
        <v>114.95000000000005</v>
      </c>
      <c r="U690" s="88">
        <v>0</v>
      </c>
      <c r="V690" s="60">
        <f>Tabela13[[#This Row],[V.DESC. 24]]-Tabela13[[#This Row],[V.DESC. 25]]</f>
        <v>6.0500000000000043</v>
      </c>
      <c r="W690" s="20"/>
      <c r="X690" s="50"/>
      <c r="Y690" t="s">
        <v>4532</v>
      </c>
      <c r="Z690" s="49" t="s">
        <v>981</v>
      </c>
      <c r="AA690" s="51" t="s">
        <v>982</v>
      </c>
      <c r="AB690" s="49">
        <v>11979898907</v>
      </c>
      <c r="AC690" s="49" t="s">
        <v>983</v>
      </c>
      <c r="AD690" s="1"/>
    </row>
    <row r="691" spans="1:30" x14ac:dyDescent="0.25">
      <c r="A691" s="30">
        <v>7618</v>
      </c>
      <c r="B691" t="s">
        <v>984</v>
      </c>
      <c r="C691" t="s">
        <v>1224</v>
      </c>
      <c r="D691" t="s">
        <v>71</v>
      </c>
      <c r="E691" s="30"/>
      <c r="F691" s="32">
        <v>1196</v>
      </c>
      <c r="G691" s="40">
        <v>0</v>
      </c>
      <c r="H691" s="22">
        <v>0</v>
      </c>
      <c r="I691" s="21">
        <v>-15</v>
      </c>
      <c r="J691" s="35">
        <f>Tabela13[[#This Row],[V.BRUTO 24]]*Tabela13[[#This Row],[% DESC.]]%</f>
        <v>-179.4</v>
      </c>
      <c r="K691" s="24">
        <f>Tabela13[[#This Row],[V.BRUTO 24]]+J691</f>
        <v>1016.6</v>
      </c>
      <c r="M691" s="79">
        <v>1317</v>
      </c>
      <c r="N691" s="80">
        <v>0</v>
      </c>
      <c r="O691" s="81">
        <v>0</v>
      </c>
      <c r="P691" s="71">
        <f>Tabela13[[#This Row],[V.BRUTO 25]]*Tabela13[[#This Row],[% DESC.25]]%</f>
        <v>-197.54999999999998</v>
      </c>
      <c r="Q691" s="56">
        <f>Tabela13[[#This Row],[V.BRUTO 25]]+P691</f>
        <v>1119.45</v>
      </c>
      <c r="R691" s="67">
        <f>Tabela13[[#This Row],[% DESC.]]+Tabela13[[#This Row],[% DIFER.]]</f>
        <v>-15</v>
      </c>
      <c r="S691" s="64">
        <f>(Tabela13[[#This Row],[V.LIQ. 25]]-Tabela13[[#This Row],[V.LIQ. 24]])/Tabela13[[#This Row],[V.LIQ. 24]]</f>
        <v>0.10117056856187293</v>
      </c>
      <c r="T691" s="87">
        <f>Tabela13[[#This Row],[V.LIQ. 25]]-Tabela13[[#This Row],[V.LIQ. 24]]</f>
        <v>102.85000000000002</v>
      </c>
      <c r="U691" s="88">
        <v>0</v>
      </c>
      <c r="V691" s="60">
        <f>Tabela13[[#This Row],[V.DESC. 24]]-Tabela13[[#This Row],[V.DESC. 25]]</f>
        <v>18.149999999999977</v>
      </c>
      <c r="W691" s="20"/>
      <c r="X691" s="50"/>
      <c r="Y691" t="s">
        <v>4532</v>
      </c>
      <c r="Z691" s="49" t="s">
        <v>985</v>
      </c>
      <c r="AA691" s="51" t="s">
        <v>986</v>
      </c>
      <c r="AB691" s="49">
        <v>11979884310</v>
      </c>
      <c r="AC691" s="49" t="s">
        <v>987</v>
      </c>
      <c r="AD691" s="1"/>
    </row>
    <row r="692" spans="1:30" x14ac:dyDescent="0.25">
      <c r="A692" s="30">
        <v>7280</v>
      </c>
      <c r="B692" t="s">
        <v>4263</v>
      </c>
      <c r="C692" t="s">
        <v>1224</v>
      </c>
      <c r="D692" t="s">
        <v>16</v>
      </c>
      <c r="E692" s="30"/>
      <c r="F692" s="32">
        <v>1196</v>
      </c>
      <c r="G692" s="40">
        <v>0</v>
      </c>
      <c r="H692" s="22">
        <v>0</v>
      </c>
      <c r="I692" s="21">
        <v>-20</v>
      </c>
      <c r="J692" s="35">
        <f>Tabela13[[#This Row],[V.BRUTO 24]]*Tabela13[[#This Row],[% DESC.]]%</f>
        <v>-239.20000000000002</v>
      </c>
      <c r="K692" s="24">
        <f>Tabela13[[#This Row],[V.BRUTO 24]]+J692</f>
        <v>956.8</v>
      </c>
      <c r="M692" s="79">
        <v>1317</v>
      </c>
      <c r="N692" s="80">
        <v>0</v>
      </c>
      <c r="O692" s="81">
        <v>0</v>
      </c>
      <c r="P692" s="71">
        <f>Tabela13[[#This Row],[V.BRUTO 25]]*Tabela13[[#This Row],[% DESC.25]]%</f>
        <v>-263.40000000000003</v>
      </c>
      <c r="Q692" s="56">
        <f>Tabela13[[#This Row],[V.BRUTO 25]]+P692</f>
        <v>1053.5999999999999</v>
      </c>
      <c r="R692" s="67">
        <f>Tabela13[[#This Row],[% DESC.]]+Tabela13[[#This Row],[% DIFER.]]</f>
        <v>-20</v>
      </c>
      <c r="S692" s="64">
        <f>(Tabela13[[#This Row],[V.LIQ. 25]]-Tabela13[[#This Row],[V.LIQ. 24]])/Tabela13[[#This Row],[V.LIQ. 24]]</f>
        <v>0.10117056856187287</v>
      </c>
      <c r="T692" s="87">
        <f>Tabela13[[#This Row],[V.LIQ. 25]]-Tabela13[[#This Row],[V.LIQ. 24]]</f>
        <v>96.799999999999955</v>
      </c>
      <c r="U692" s="88">
        <v>0</v>
      </c>
      <c r="V692" s="60">
        <f>Tabela13[[#This Row],[V.DESC. 24]]-Tabela13[[#This Row],[V.DESC. 25]]</f>
        <v>24.200000000000017</v>
      </c>
      <c r="W692" s="20"/>
      <c r="X692" s="50"/>
      <c r="Y692" t="s">
        <v>4529</v>
      </c>
      <c r="Z692" s="49" t="s">
        <v>4946</v>
      </c>
      <c r="AA692" s="51" t="s">
        <v>4947</v>
      </c>
      <c r="AB692" s="49">
        <v>11951510553</v>
      </c>
      <c r="AC692" s="49" t="s">
        <v>4948</v>
      </c>
      <c r="AD692" s="1"/>
    </row>
    <row r="693" spans="1:30" x14ac:dyDescent="0.25">
      <c r="A693" s="30">
        <v>7336</v>
      </c>
      <c r="B693" t="s">
        <v>908</v>
      </c>
      <c r="C693" t="s">
        <v>1224</v>
      </c>
      <c r="D693" t="s">
        <v>71</v>
      </c>
      <c r="E693" s="30"/>
      <c r="F693" s="32">
        <v>1196</v>
      </c>
      <c r="G693" s="40">
        <v>0</v>
      </c>
      <c r="H693" s="22">
        <v>-100</v>
      </c>
      <c r="I693" s="21">
        <v>0</v>
      </c>
      <c r="J693" s="35">
        <f>Tabela13[[#This Row],[V.BRUTO 24]]*Tabela13[[#This Row],[% DESC.]]%</f>
        <v>0</v>
      </c>
      <c r="K693" s="24">
        <f>Tabela13[[#This Row],[V.BRUTO 24]]+J693</f>
        <v>1196</v>
      </c>
      <c r="M693" s="79">
        <v>1317</v>
      </c>
      <c r="N693" s="80">
        <v>0</v>
      </c>
      <c r="O693" s="81">
        <v>-100</v>
      </c>
      <c r="P693" s="71">
        <f>Tabela13[[#This Row],[V.BRUTO 25]]*Tabela13[[#This Row],[% DESC.25]]%</f>
        <v>0</v>
      </c>
      <c r="Q693" s="56">
        <f>Tabela13[[#This Row],[V.BRUTO 25]]+P693</f>
        <v>1317</v>
      </c>
      <c r="R693" s="67">
        <f>Tabela13[[#This Row],[% DESC.]]+Tabela13[[#This Row],[% DIFER.]]</f>
        <v>0</v>
      </c>
      <c r="S693" s="64">
        <f>(Tabela13[[#This Row],[V.LIQ. 25]]-Tabela13[[#This Row],[V.LIQ. 24]])/Tabela13[[#This Row],[V.LIQ. 24]]</f>
        <v>0.10117056856187291</v>
      </c>
      <c r="T693" s="87">
        <f>Tabela13[[#This Row],[V.LIQ. 25]]-Tabela13[[#This Row],[V.LIQ. 24]]</f>
        <v>121</v>
      </c>
      <c r="U693" s="88">
        <v>0</v>
      </c>
      <c r="V693" s="60">
        <f>Tabela13[[#This Row],[V.DESC. 24]]-Tabela13[[#This Row],[V.DESC. 25]]</f>
        <v>0</v>
      </c>
      <c r="W693" s="20"/>
      <c r="X693" s="50"/>
      <c r="Y693" t="s">
        <v>4529</v>
      </c>
      <c r="Z693" s="49" t="s">
        <v>909</v>
      </c>
      <c r="AA693" s="51" t="s">
        <v>910</v>
      </c>
      <c r="AB693" s="49">
        <v>11993544621</v>
      </c>
      <c r="AC693" s="49" t="s">
        <v>911</v>
      </c>
      <c r="AD693" s="1"/>
    </row>
    <row r="694" spans="1:30" x14ac:dyDescent="0.25">
      <c r="A694" s="30">
        <v>6339</v>
      </c>
      <c r="B694" t="s">
        <v>975</v>
      </c>
      <c r="C694" t="s">
        <v>1224</v>
      </c>
      <c r="D694" t="s">
        <v>71</v>
      </c>
      <c r="E694" s="30"/>
      <c r="F694" s="32">
        <v>1196</v>
      </c>
      <c r="G694" s="42">
        <v>0</v>
      </c>
      <c r="H694" s="23">
        <v>-100</v>
      </c>
      <c r="I694" s="21">
        <v>0</v>
      </c>
      <c r="J694" s="35">
        <f>Tabela13[[#This Row],[V.BRUTO 24]]*Tabela13[[#This Row],[% DESC.]]%</f>
        <v>0</v>
      </c>
      <c r="K694" s="27">
        <f>Tabela13[[#This Row],[V.BRUTO 24]]+J694</f>
        <v>1196</v>
      </c>
      <c r="M694" s="79">
        <v>1317</v>
      </c>
      <c r="N694" s="80">
        <v>0</v>
      </c>
      <c r="O694" s="81">
        <v>-100</v>
      </c>
      <c r="P694" s="71">
        <f>Tabela13[[#This Row],[V.BRUTO 25]]*Tabela13[[#This Row],[% DESC.25]]%</f>
        <v>0</v>
      </c>
      <c r="Q694" s="73">
        <f>Tabela13[[#This Row],[V.BRUTO 25]]+P694</f>
        <v>1317</v>
      </c>
      <c r="R694" s="67">
        <f>Tabela13[[#This Row],[% DESC.]]+Tabela13[[#This Row],[% DIFER.]]</f>
        <v>0</v>
      </c>
      <c r="S694" s="64">
        <f>(Tabela13[[#This Row],[V.LIQ. 25]]-Tabela13[[#This Row],[V.LIQ. 24]])/Tabela13[[#This Row],[V.LIQ. 24]]</f>
        <v>0.10117056856187291</v>
      </c>
      <c r="T694" s="87">
        <f>Tabela13[[#This Row],[V.LIQ. 25]]-Tabela13[[#This Row],[V.LIQ. 24]]</f>
        <v>121</v>
      </c>
      <c r="U694" s="88">
        <v>0</v>
      </c>
      <c r="V694" s="60">
        <f>Tabela13[[#This Row],[V.DESC. 24]]-Tabela13[[#This Row],[V.DESC. 25]]</f>
        <v>0</v>
      </c>
      <c r="W694" s="20"/>
      <c r="X694" s="50"/>
      <c r="Y694" t="s">
        <v>4529</v>
      </c>
      <c r="Z694" s="49" t="s">
        <v>976</v>
      </c>
      <c r="AA694" s="51" t="s">
        <v>977</v>
      </c>
      <c r="AB694" s="49">
        <v>11955700803</v>
      </c>
      <c r="AC694" s="49" t="s">
        <v>978</v>
      </c>
      <c r="AD694" s="1"/>
    </row>
    <row r="695" spans="1:30" x14ac:dyDescent="0.25">
      <c r="A695" s="30">
        <v>6527</v>
      </c>
      <c r="B695" t="s">
        <v>948</v>
      </c>
      <c r="C695" t="s">
        <v>1224</v>
      </c>
      <c r="D695" t="s">
        <v>71</v>
      </c>
      <c r="E695" s="30">
        <v>20</v>
      </c>
      <c r="F695" s="32">
        <v>1196</v>
      </c>
      <c r="G695" s="40">
        <v>0</v>
      </c>
      <c r="H695" s="22">
        <v>0</v>
      </c>
      <c r="I695" s="21">
        <v>-15</v>
      </c>
      <c r="J695" s="35">
        <f>Tabela13[[#This Row],[V.BRUTO 24]]*Tabela13[[#This Row],[% DESC.]]%</f>
        <v>-179.4</v>
      </c>
      <c r="K695" s="24">
        <f>Tabela13[[#This Row],[V.BRUTO 24]]+J695</f>
        <v>1016.6</v>
      </c>
      <c r="M695" s="79">
        <v>1317</v>
      </c>
      <c r="N695" s="80">
        <v>0</v>
      </c>
      <c r="O695" s="81">
        <v>0</v>
      </c>
      <c r="P695" s="71">
        <f>Tabela13[[#This Row],[V.BRUTO 25]]*Tabela13[[#This Row],[% DESC.25]]%</f>
        <v>-197.54999999999998</v>
      </c>
      <c r="Q695" s="56">
        <f>Tabela13[[#This Row],[V.BRUTO 25]]+P695</f>
        <v>1119.45</v>
      </c>
      <c r="R695" s="67">
        <f>Tabela13[[#This Row],[% DESC.]]+Tabela13[[#This Row],[% DIFER.]]</f>
        <v>-15</v>
      </c>
      <c r="S695" s="64">
        <f>(Tabela13[[#This Row],[V.LIQ. 25]]-Tabela13[[#This Row],[V.LIQ. 24]])/Tabela13[[#This Row],[V.LIQ. 24]]</f>
        <v>0.10117056856187293</v>
      </c>
      <c r="T695" s="87">
        <f>Tabela13[[#This Row],[V.LIQ. 25]]-Tabela13[[#This Row],[V.LIQ. 24]]</f>
        <v>102.85000000000002</v>
      </c>
      <c r="U695" s="88">
        <v>0</v>
      </c>
      <c r="V695" s="60">
        <f>Tabela13[[#This Row],[V.DESC. 24]]-Tabela13[[#This Row],[V.DESC. 25]]</f>
        <v>18.149999999999977</v>
      </c>
      <c r="W695" s="20"/>
      <c r="X695" s="50"/>
      <c r="Y695" t="s">
        <v>4529</v>
      </c>
      <c r="Z695" s="49" t="s">
        <v>949</v>
      </c>
      <c r="AA695" s="51" t="s">
        <v>950</v>
      </c>
      <c r="AB695" s="49">
        <v>11983611925</v>
      </c>
      <c r="AC695" s="49" t="s">
        <v>951</v>
      </c>
      <c r="AD695" s="1"/>
    </row>
    <row r="696" spans="1:30" x14ac:dyDescent="0.25">
      <c r="A696" s="30">
        <v>6777</v>
      </c>
      <c r="B696" t="s">
        <v>907</v>
      </c>
      <c r="C696" t="s">
        <v>1224</v>
      </c>
      <c r="D696" t="s">
        <v>71</v>
      </c>
      <c r="E696" s="30"/>
      <c r="F696" s="32">
        <v>1196</v>
      </c>
      <c r="G696" s="40">
        <v>0</v>
      </c>
      <c r="H696" s="22">
        <v>0</v>
      </c>
      <c r="I696" s="21">
        <v>-30</v>
      </c>
      <c r="J696" s="35">
        <f>Tabela13[[#This Row],[V.BRUTO 24]]*Tabela13[[#This Row],[% DESC.]]%</f>
        <v>-358.8</v>
      </c>
      <c r="K696" s="24">
        <f>Tabela13[[#This Row],[V.BRUTO 24]]+J696</f>
        <v>837.2</v>
      </c>
      <c r="M696" s="79">
        <v>1317</v>
      </c>
      <c r="N696" s="80">
        <v>0</v>
      </c>
      <c r="O696" s="81">
        <v>0</v>
      </c>
      <c r="P696" s="71">
        <f>Tabela13[[#This Row],[V.BRUTO 25]]*Tabela13[[#This Row],[% DESC.25]]%</f>
        <v>-395.09999999999997</v>
      </c>
      <c r="Q696" s="56">
        <f>Tabela13[[#This Row],[V.BRUTO 25]]+P696</f>
        <v>921.90000000000009</v>
      </c>
      <c r="R696" s="67">
        <f>Tabela13[[#This Row],[% DESC.]]+Tabela13[[#This Row],[% DIFER.]]</f>
        <v>-30</v>
      </c>
      <c r="S696" s="64">
        <f>(Tabela13[[#This Row],[V.LIQ. 25]]-Tabela13[[#This Row],[V.LIQ. 24]])/Tabela13[[#This Row],[V.LIQ. 24]]</f>
        <v>0.10117056856187295</v>
      </c>
      <c r="T696" s="87">
        <f>Tabela13[[#This Row],[V.LIQ. 25]]-Tabela13[[#This Row],[V.LIQ. 24]]</f>
        <v>84.700000000000045</v>
      </c>
      <c r="U696" s="88">
        <v>0</v>
      </c>
      <c r="V696" s="60">
        <f>Tabela13[[#This Row],[V.DESC. 24]]-Tabela13[[#This Row],[V.DESC. 25]]</f>
        <v>36.299999999999955</v>
      </c>
      <c r="W696" s="20"/>
      <c r="X696" s="50"/>
      <c r="Y696" t="s">
        <v>4529</v>
      </c>
      <c r="Z696" s="49" t="s">
        <v>189</v>
      </c>
      <c r="AA696" s="51" t="s">
        <v>190</v>
      </c>
      <c r="AB696" s="49">
        <v>11980847501</v>
      </c>
      <c r="AC696" s="49" t="s">
        <v>4704</v>
      </c>
      <c r="AD696" s="1"/>
    </row>
    <row r="697" spans="1:30" x14ac:dyDescent="0.25">
      <c r="A697" s="30">
        <v>8349</v>
      </c>
      <c r="B697" t="s">
        <v>4270</v>
      </c>
      <c r="C697" t="s">
        <v>1300</v>
      </c>
      <c r="D697" t="s">
        <v>16</v>
      </c>
      <c r="E697" s="30"/>
      <c r="F697" s="32">
        <v>1196</v>
      </c>
      <c r="G697" s="40">
        <v>0</v>
      </c>
      <c r="H697" s="22">
        <v>0</v>
      </c>
      <c r="I697" s="21">
        <v>-4.99</v>
      </c>
      <c r="J697" s="35">
        <f>Tabela13[[#This Row],[V.BRUTO 24]]*Tabela13[[#This Row],[% DESC.]]%</f>
        <v>-59.680399999999999</v>
      </c>
      <c r="K697" s="24">
        <f>Tabela13[[#This Row],[V.BRUTO 24]]+J697</f>
        <v>1136.3196</v>
      </c>
      <c r="M697" s="79">
        <v>1317</v>
      </c>
      <c r="N697" s="80">
        <v>0</v>
      </c>
      <c r="O697" s="81">
        <v>0</v>
      </c>
      <c r="P697" s="71">
        <f>Tabela13[[#This Row],[V.BRUTO 25]]*Tabela13[[#This Row],[% DESC.25]]%</f>
        <v>-65.718299999999999</v>
      </c>
      <c r="Q697" s="56">
        <f>Tabela13[[#This Row],[V.BRUTO 25]]+P697</f>
        <v>1251.2817</v>
      </c>
      <c r="R697" s="67">
        <f>Tabela13[[#This Row],[% DESC.]]+Tabela13[[#This Row],[% DIFER.]]</f>
        <v>-4.99</v>
      </c>
      <c r="S697" s="64">
        <f>(Tabela13[[#This Row],[V.LIQ. 25]]-Tabela13[[#This Row],[V.LIQ. 24]])/Tabela13[[#This Row],[V.LIQ. 24]]</f>
        <v>0.10117056856187287</v>
      </c>
      <c r="T697" s="87">
        <f>Tabela13[[#This Row],[V.LIQ. 25]]-Tabela13[[#This Row],[V.LIQ. 24]]</f>
        <v>114.96209999999996</v>
      </c>
      <c r="U697" s="88">
        <v>0</v>
      </c>
      <c r="V697" s="60">
        <f>Tabela13[[#This Row],[V.DESC. 24]]-Tabela13[[#This Row],[V.DESC. 25]]</f>
        <v>6.0379000000000005</v>
      </c>
      <c r="W697" s="20"/>
      <c r="X697" s="50"/>
      <c r="Y697" t="s">
        <v>4528</v>
      </c>
      <c r="Z697" s="49" t="s">
        <v>4972</v>
      </c>
      <c r="AA697" s="51" t="s">
        <v>4973</v>
      </c>
      <c r="AB697" s="49">
        <v>11971504533</v>
      </c>
      <c r="AC697" s="49" t="s">
        <v>4974</v>
      </c>
      <c r="AD697" s="1"/>
    </row>
    <row r="698" spans="1:30" x14ac:dyDescent="0.25">
      <c r="A698" s="30">
        <v>7597</v>
      </c>
      <c r="B698" t="s">
        <v>988</v>
      </c>
      <c r="C698" t="s">
        <v>1300</v>
      </c>
      <c r="D698" t="s">
        <v>71</v>
      </c>
      <c r="E698" s="30"/>
      <c r="F698" s="32">
        <v>1196</v>
      </c>
      <c r="G698" s="40">
        <v>0</v>
      </c>
      <c r="H698" s="22">
        <v>0</v>
      </c>
      <c r="I698" s="21">
        <v>-12.5</v>
      </c>
      <c r="J698" s="35">
        <f>Tabela13[[#This Row],[V.BRUTO 24]]*Tabela13[[#This Row],[% DESC.]]%</f>
        <v>-149.5</v>
      </c>
      <c r="K698" s="24">
        <f>Tabela13[[#This Row],[V.BRUTO 24]]+J698</f>
        <v>1046.5</v>
      </c>
      <c r="M698" s="79">
        <v>1317</v>
      </c>
      <c r="N698" s="80">
        <v>0</v>
      </c>
      <c r="O698" s="81">
        <v>0</v>
      </c>
      <c r="P698" s="71">
        <f>Tabela13[[#This Row],[V.BRUTO 25]]*Tabela13[[#This Row],[% DESC.25]]%</f>
        <v>-164.625</v>
      </c>
      <c r="Q698" s="56">
        <f>Tabela13[[#This Row],[V.BRUTO 25]]+P698</f>
        <v>1152.375</v>
      </c>
      <c r="R698" s="67">
        <f>Tabela13[[#This Row],[% DESC.]]+Tabela13[[#This Row],[% DIFER.]]</f>
        <v>-12.5</v>
      </c>
      <c r="S698" s="64">
        <f>(Tabela13[[#This Row],[V.LIQ. 25]]-Tabela13[[#This Row],[V.LIQ. 24]])/Tabela13[[#This Row],[V.LIQ. 24]]</f>
        <v>0.10117056856187291</v>
      </c>
      <c r="T698" s="87">
        <f>Tabela13[[#This Row],[V.LIQ. 25]]-Tabela13[[#This Row],[V.LIQ. 24]]</f>
        <v>105.875</v>
      </c>
      <c r="U698" s="88">
        <v>0</v>
      </c>
      <c r="V698" s="60">
        <f>Tabela13[[#This Row],[V.DESC. 24]]-Tabela13[[#This Row],[V.DESC. 25]]</f>
        <v>15.125</v>
      </c>
      <c r="W698" s="20"/>
      <c r="X698" s="50"/>
      <c r="Y698" t="s">
        <v>4532</v>
      </c>
      <c r="Z698" s="49" t="s">
        <v>990</v>
      </c>
      <c r="AA698" s="51" t="s">
        <v>991</v>
      </c>
      <c r="AB698" s="49">
        <v>11983828501</v>
      </c>
      <c r="AC698" s="49" t="s">
        <v>992</v>
      </c>
      <c r="AD698" s="1"/>
    </row>
    <row r="699" spans="1:30" x14ac:dyDescent="0.25">
      <c r="A699" s="30">
        <v>8017</v>
      </c>
      <c r="B699" t="s">
        <v>993</v>
      </c>
      <c r="C699" t="s">
        <v>1300</v>
      </c>
      <c r="D699" t="s">
        <v>71</v>
      </c>
      <c r="E699" s="30"/>
      <c r="F699" s="32">
        <v>1196</v>
      </c>
      <c r="G699" s="40">
        <v>0</v>
      </c>
      <c r="H699" s="22">
        <v>0</v>
      </c>
      <c r="I699" s="21">
        <v>-12.5</v>
      </c>
      <c r="J699" s="35">
        <f>Tabela13[[#This Row],[V.BRUTO 24]]*Tabela13[[#This Row],[% DESC.]]%</f>
        <v>-149.5</v>
      </c>
      <c r="K699" s="24">
        <f>Tabela13[[#This Row],[V.BRUTO 24]]+J699</f>
        <v>1046.5</v>
      </c>
      <c r="M699" s="79">
        <v>1317</v>
      </c>
      <c r="N699" s="80">
        <v>0</v>
      </c>
      <c r="O699" s="81">
        <v>0</v>
      </c>
      <c r="P699" s="71">
        <f>Tabela13[[#This Row],[V.BRUTO 25]]*Tabela13[[#This Row],[% DESC.25]]%</f>
        <v>-164.625</v>
      </c>
      <c r="Q699" s="56">
        <f>Tabela13[[#This Row],[V.BRUTO 25]]+P699</f>
        <v>1152.375</v>
      </c>
      <c r="R699" s="67">
        <f>Tabela13[[#This Row],[% DESC.]]+Tabela13[[#This Row],[% DIFER.]]</f>
        <v>-12.5</v>
      </c>
      <c r="S699" s="64">
        <f>(Tabela13[[#This Row],[V.LIQ. 25]]-Tabela13[[#This Row],[V.LIQ. 24]])/Tabela13[[#This Row],[V.LIQ. 24]]</f>
        <v>0.10117056856187291</v>
      </c>
      <c r="T699" s="87">
        <f>Tabela13[[#This Row],[V.LIQ. 25]]-Tabela13[[#This Row],[V.LIQ. 24]]</f>
        <v>105.875</v>
      </c>
      <c r="U699" s="88">
        <v>0</v>
      </c>
      <c r="V699" s="60">
        <f>Tabela13[[#This Row],[V.DESC. 24]]-Tabela13[[#This Row],[V.DESC. 25]]</f>
        <v>15.125</v>
      </c>
      <c r="W699" s="20"/>
      <c r="X699" s="50"/>
      <c r="Y699" t="s">
        <v>4531</v>
      </c>
      <c r="Z699" s="49" t="s">
        <v>994</v>
      </c>
      <c r="AA699" s="51" t="s">
        <v>995</v>
      </c>
      <c r="AB699" s="49">
        <v>11996153741</v>
      </c>
      <c r="AC699" s="49" t="s">
        <v>996</v>
      </c>
      <c r="AD699" s="1"/>
    </row>
    <row r="700" spans="1:30" x14ac:dyDescent="0.25">
      <c r="A700" s="30">
        <v>7381</v>
      </c>
      <c r="B700" t="s">
        <v>997</v>
      </c>
      <c r="C700" t="s">
        <v>1300</v>
      </c>
      <c r="D700" t="s">
        <v>71</v>
      </c>
      <c r="E700" s="30"/>
      <c r="F700" s="32">
        <v>1196</v>
      </c>
      <c r="G700" s="40">
        <v>-50</v>
      </c>
      <c r="H700" s="22">
        <v>0</v>
      </c>
      <c r="I700" s="21">
        <v>0</v>
      </c>
      <c r="J700" s="35">
        <f>Tabela13[[#This Row],[V.BRUTO 24]]*Tabela13[[#This Row],[% DESC.]]%</f>
        <v>0</v>
      </c>
      <c r="K700" s="24">
        <f>Tabela13[[#This Row],[V.BRUTO 24]]+J700</f>
        <v>1196</v>
      </c>
      <c r="M700" s="79">
        <v>1317</v>
      </c>
      <c r="N700" s="80">
        <v>-50</v>
      </c>
      <c r="O700" s="81">
        <v>0</v>
      </c>
      <c r="P700" s="71">
        <f>Tabela13[[#This Row],[V.BRUTO 25]]*Tabela13[[#This Row],[% DESC.25]]%</f>
        <v>0</v>
      </c>
      <c r="Q700" s="56">
        <f>Tabela13[[#This Row],[V.BRUTO 25]]+P700</f>
        <v>1317</v>
      </c>
      <c r="R700" s="67">
        <f>Tabela13[[#This Row],[% DESC.]]+Tabela13[[#This Row],[% DIFER.]]</f>
        <v>0</v>
      </c>
      <c r="S700" s="64">
        <f>(Tabela13[[#This Row],[V.LIQ. 25]]-Tabela13[[#This Row],[V.LIQ. 24]])/Tabela13[[#This Row],[V.LIQ. 24]]</f>
        <v>0.10117056856187291</v>
      </c>
      <c r="T700" s="87">
        <f>Tabela13[[#This Row],[V.LIQ. 25]]-Tabela13[[#This Row],[V.LIQ. 24]]</f>
        <v>121</v>
      </c>
      <c r="U700" s="88">
        <v>0</v>
      </c>
      <c r="V700" s="60">
        <f>Tabela13[[#This Row],[V.DESC. 24]]-Tabela13[[#This Row],[V.DESC. 25]]</f>
        <v>0</v>
      </c>
      <c r="W700" s="20"/>
      <c r="X700" s="50"/>
      <c r="Y700" t="s">
        <v>4532</v>
      </c>
      <c r="Z700" s="49" t="s">
        <v>998</v>
      </c>
      <c r="AA700" s="51" t="s">
        <v>999</v>
      </c>
      <c r="AB700" s="49">
        <v>11958006233</v>
      </c>
      <c r="AC700" s="49" t="s">
        <v>1000</v>
      </c>
      <c r="AD700" s="1"/>
    </row>
    <row r="701" spans="1:30" x14ac:dyDescent="0.25">
      <c r="A701" s="30">
        <v>7382</v>
      </c>
      <c r="B701" t="s">
        <v>1001</v>
      </c>
      <c r="C701" t="s">
        <v>1300</v>
      </c>
      <c r="D701" t="s">
        <v>71</v>
      </c>
      <c r="E701" s="30"/>
      <c r="F701" s="32">
        <v>1196</v>
      </c>
      <c r="G701" s="40">
        <v>-100</v>
      </c>
      <c r="H701" s="22">
        <v>0</v>
      </c>
      <c r="I701" s="21">
        <v>0</v>
      </c>
      <c r="J701" s="35">
        <f>Tabela13[[#This Row],[V.BRUTO 24]]*Tabela13[[#This Row],[% DESC.]]%</f>
        <v>0</v>
      </c>
      <c r="K701" s="24">
        <f>Tabela13[[#This Row],[V.BRUTO 24]]+J701</f>
        <v>1196</v>
      </c>
      <c r="M701" s="79">
        <v>1317</v>
      </c>
      <c r="N701" s="80">
        <v>-100</v>
      </c>
      <c r="O701" s="81">
        <v>0</v>
      </c>
      <c r="P701" s="71">
        <f>Tabela13[[#This Row],[V.BRUTO 25]]*Tabela13[[#This Row],[% DESC.25]]%</f>
        <v>0</v>
      </c>
      <c r="Q701" s="56">
        <f>Tabela13[[#This Row],[V.BRUTO 25]]+P701</f>
        <v>1317</v>
      </c>
      <c r="R701" s="67">
        <f>Tabela13[[#This Row],[% DESC.]]+Tabela13[[#This Row],[% DIFER.]]</f>
        <v>0</v>
      </c>
      <c r="S701" s="64">
        <f>(Tabela13[[#This Row],[V.LIQ. 25]]-Tabela13[[#This Row],[V.LIQ. 24]])/Tabela13[[#This Row],[V.LIQ. 24]]</f>
        <v>0.10117056856187291</v>
      </c>
      <c r="T701" s="87">
        <f>Tabela13[[#This Row],[V.LIQ. 25]]-Tabela13[[#This Row],[V.LIQ. 24]]</f>
        <v>121</v>
      </c>
      <c r="U701" s="88">
        <v>0</v>
      </c>
      <c r="V701" s="60">
        <f>Tabela13[[#This Row],[V.DESC. 24]]-Tabela13[[#This Row],[V.DESC. 25]]</f>
        <v>0</v>
      </c>
      <c r="W701" s="20"/>
      <c r="X701" s="50"/>
      <c r="Y701" t="s">
        <v>4528</v>
      </c>
      <c r="Z701" s="49" t="s">
        <v>735</v>
      </c>
      <c r="AA701" s="51" t="s">
        <v>736</v>
      </c>
      <c r="AB701" s="49">
        <v>11964596626</v>
      </c>
      <c r="AC701" s="49" t="s">
        <v>737</v>
      </c>
      <c r="AD701" s="1"/>
    </row>
    <row r="702" spans="1:30" x14ac:dyDescent="0.25">
      <c r="A702" s="30">
        <v>7485</v>
      </c>
      <c r="B702" t="s">
        <v>1002</v>
      </c>
      <c r="C702" t="s">
        <v>1300</v>
      </c>
      <c r="D702" t="s">
        <v>71</v>
      </c>
      <c r="E702" s="30"/>
      <c r="F702" s="32">
        <v>1196</v>
      </c>
      <c r="G702" s="40">
        <v>0</v>
      </c>
      <c r="H702" s="22">
        <v>0</v>
      </c>
      <c r="I702" s="21">
        <v>0</v>
      </c>
      <c r="J702" s="35">
        <f>Tabela13[[#This Row],[V.BRUTO 24]]*Tabela13[[#This Row],[% DESC.]]%</f>
        <v>0</v>
      </c>
      <c r="K702" s="24">
        <f>Tabela13[[#This Row],[V.BRUTO 24]]+J702</f>
        <v>1196</v>
      </c>
      <c r="M702" s="79">
        <v>1317</v>
      </c>
      <c r="N702" s="80">
        <v>0</v>
      </c>
      <c r="O702" s="81">
        <v>0</v>
      </c>
      <c r="P702" s="71">
        <f>Tabela13[[#This Row],[V.BRUTO 25]]*Tabela13[[#This Row],[% DESC.25]]%</f>
        <v>0</v>
      </c>
      <c r="Q702" s="56">
        <f>Tabela13[[#This Row],[V.BRUTO 25]]+P702</f>
        <v>1317</v>
      </c>
      <c r="R702" s="67">
        <f>Tabela13[[#This Row],[% DESC.]]+Tabela13[[#This Row],[% DIFER.]]</f>
        <v>0</v>
      </c>
      <c r="S702" s="64">
        <f>(Tabela13[[#This Row],[V.LIQ. 25]]-Tabela13[[#This Row],[V.LIQ. 24]])/Tabela13[[#This Row],[V.LIQ. 24]]</f>
        <v>0.10117056856187291</v>
      </c>
      <c r="T702" s="87">
        <f>Tabela13[[#This Row],[V.LIQ. 25]]-Tabela13[[#This Row],[V.LIQ. 24]]</f>
        <v>121</v>
      </c>
      <c r="U702" s="88">
        <v>0</v>
      </c>
      <c r="V702" s="60">
        <f>Tabela13[[#This Row],[V.DESC. 24]]-Tabela13[[#This Row],[V.DESC. 25]]</f>
        <v>0</v>
      </c>
      <c r="W702" s="20">
        <v>3588</v>
      </c>
      <c r="X702" s="50" t="s">
        <v>4556</v>
      </c>
      <c r="Y702" t="s">
        <v>4532</v>
      </c>
      <c r="Z702" s="49" t="s">
        <v>4975</v>
      </c>
      <c r="AA702" s="51" t="s">
        <v>1003</v>
      </c>
      <c r="AB702" s="49">
        <v>11985570617</v>
      </c>
      <c r="AC702" s="49" t="s">
        <v>1004</v>
      </c>
      <c r="AD702" s="1"/>
    </row>
    <row r="703" spans="1:30" x14ac:dyDescent="0.25">
      <c r="A703" s="30">
        <v>8097</v>
      </c>
      <c r="B703" t="s">
        <v>1008</v>
      </c>
      <c r="C703" t="s">
        <v>1300</v>
      </c>
      <c r="D703" t="s">
        <v>71</v>
      </c>
      <c r="E703" s="30"/>
      <c r="F703" s="32">
        <v>1196</v>
      </c>
      <c r="G703" s="40">
        <v>0</v>
      </c>
      <c r="H703" s="22">
        <v>0</v>
      </c>
      <c r="I703" s="21">
        <v>0</v>
      </c>
      <c r="J703" s="35">
        <f>Tabela13[[#This Row],[V.BRUTO 24]]*Tabela13[[#This Row],[% DESC.]]%</f>
        <v>0</v>
      </c>
      <c r="K703" s="24">
        <f>Tabela13[[#This Row],[V.BRUTO 24]]+J703</f>
        <v>1196</v>
      </c>
      <c r="M703" s="79">
        <v>1317</v>
      </c>
      <c r="N703" s="80">
        <v>0</v>
      </c>
      <c r="O703" s="81">
        <v>0</v>
      </c>
      <c r="P703" s="71">
        <f>Tabela13[[#This Row],[V.BRUTO 25]]*Tabela13[[#This Row],[% DESC.25]]%</f>
        <v>0</v>
      </c>
      <c r="Q703" s="56">
        <f>Tabela13[[#This Row],[V.BRUTO 25]]+P703</f>
        <v>1317</v>
      </c>
      <c r="R703" s="67">
        <f>Tabela13[[#This Row],[% DESC.]]+Tabela13[[#This Row],[% DIFER.]]</f>
        <v>0</v>
      </c>
      <c r="S703" s="64">
        <f>(Tabela13[[#This Row],[V.LIQ. 25]]-Tabela13[[#This Row],[V.LIQ. 24]])/Tabela13[[#This Row],[V.LIQ. 24]]</f>
        <v>0.10117056856187291</v>
      </c>
      <c r="T703" s="87">
        <f>Tabela13[[#This Row],[V.LIQ. 25]]-Tabela13[[#This Row],[V.LIQ. 24]]</f>
        <v>121</v>
      </c>
      <c r="U703" s="88">
        <v>0</v>
      </c>
      <c r="V703" s="60">
        <f>Tabela13[[#This Row],[V.DESC. 24]]-Tabela13[[#This Row],[V.DESC. 25]]</f>
        <v>0</v>
      </c>
      <c r="W703" s="20"/>
      <c r="X703" s="50"/>
      <c r="Y703" t="s">
        <v>4531</v>
      </c>
      <c r="Z703" s="49" t="s">
        <v>1009</v>
      </c>
      <c r="AA703" s="51" t="s">
        <v>1010</v>
      </c>
      <c r="AB703" s="49">
        <v>11940333725</v>
      </c>
      <c r="AC703" s="49" t="s">
        <v>4976</v>
      </c>
      <c r="AD703" s="1"/>
    </row>
    <row r="704" spans="1:30" x14ac:dyDescent="0.25">
      <c r="A704" s="30">
        <v>8355</v>
      </c>
      <c r="B704" t="s">
        <v>4272</v>
      </c>
      <c r="C704" t="s">
        <v>1300</v>
      </c>
      <c r="D704" t="s">
        <v>16</v>
      </c>
      <c r="E704" s="30"/>
      <c r="F704" s="32">
        <v>1196</v>
      </c>
      <c r="G704" s="40">
        <v>0</v>
      </c>
      <c r="H704" s="22">
        <v>0</v>
      </c>
      <c r="I704" s="21">
        <v>0</v>
      </c>
      <c r="J704" s="35">
        <f>Tabela13[[#This Row],[V.BRUTO 24]]*Tabela13[[#This Row],[% DESC.]]%</f>
        <v>0</v>
      </c>
      <c r="K704" s="24">
        <f>Tabela13[[#This Row],[V.BRUTO 24]]+J704</f>
        <v>1196</v>
      </c>
      <c r="M704" s="79">
        <v>1317</v>
      </c>
      <c r="N704" s="80">
        <v>0</v>
      </c>
      <c r="O704" s="81">
        <v>0</v>
      </c>
      <c r="P704" s="71">
        <f>Tabela13[[#This Row],[V.BRUTO 25]]*Tabela13[[#This Row],[% DESC.25]]%</f>
        <v>0</v>
      </c>
      <c r="Q704" s="56">
        <f>Tabela13[[#This Row],[V.BRUTO 25]]+P704</f>
        <v>1317</v>
      </c>
      <c r="R704" s="67">
        <f>Tabela13[[#This Row],[% DESC.]]+Tabela13[[#This Row],[% DIFER.]]</f>
        <v>0</v>
      </c>
      <c r="S704" s="64">
        <f>(Tabela13[[#This Row],[V.LIQ. 25]]-Tabela13[[#This Row],[V.LIQ. 24]])/Tabela13[[#This Row],[V.LIQ. 24]]</f>
        <v>0.10117056856187291</v>
      </c>
      <c r="T704" s="87">
        <f>Tabela13[[#This Row],[V.LIQ. 25]]-Tabela13[[#This Row],[V.LIQ. 24]]</f>
        <v>121</v>
      </c>
      <c r="U704" s="88">
        <v>0</v>
      </c>
      <c r="V704" s="60">
        <f>Tabela13[[#This Row],[V.DESC. 24]]-Tabela13[[#This Row],[V.DESC. 25]]</f>
        <v>0</v>
      </c>
      <c r="W704" s="20"/>
      <c r="X704" s="50"/>
      <c r="Y704" t="s">
        <v>4530</v>
      </c>
      <c r="Z704" s="49" t="s">
        <v>4977</v>
      </c>
      <c r="AA704" s="51" t="s">
        <v>4978</v>
      </c>
      <c r="AB704" s="49">
        <v>11993331099</v>
      </c>
      <c r="AC704" s="49" t="s">
        <v>4979</v>
      </c>
      <c r="AD704" s="1"/>
    </row>
    <row r="705" spans="1:30" x14ac:dyDescent="0.25">
      <c r="A705" s="30">
        <v>7313</v>
      </c>
      <c r="B705" t="s">
        <v>1011</v>
      </c>
      <c r="C705" t="s">
        <v>1300</v>
      </c>
      <c r="D705" t="s">
        <v>71</v>
      </c>
      <c r="E705" s="30"/>
      <c r="F705" s="32">
        <v>1196</v>
      </c>
      <c r="G705" s="40">
        <v>0</v>
      </c>
      <c r="H705" s="22">
        <v>0</v>
      </c>
      <c r="I705" s="21">
        <v>0</v>
      </c>
      <c r="J705" s="35">
        <f>Tabela13[[#This Row],[V.BRUTO 24]]*Tabela13[[#This Row],[% DESC.]]%</f>
        <v>0</v>
      </c>
      <c r="K705" s="24">
        <f>Tabela13[[#This Row],[V.BRUTO 24]]+J705</f>
        <v>1196</v>
      </c>
      <c r="M705" s="79">
        <v>1317</v>
      </c>
      <c r="N705" s="80">
        <v>0</v>
      </c>
      <c r="O705" s="81">
        <v>0</v>
      </c>
      <c r="P705" s="71">
        <f>Tabela13[[#This Row],[V.BRUTO 25]]*Tabela13[[#This Row],[% DESC.25]]%</f>
        <v>0</v>
      </c>
      <c r="Q705" s="56">
        <f>Tabela13[[#This Row],[V.BRUTO 25]]+P705</f>
        <v>1317</v>
      </c>
      <c r="R705" s="67">
        <f>Tabela13[[#This Row],[% DESC.]]+Tabela13[[#This Row],[% DIFER.]]</f>
        <v>0</v>
      </c>
      <c r="S705" s="64">
        <f>(Tabela13[[#This Row],[V.LIQ. 25]]-Tabela13[[#This Row],[V.LIQ. 24]])/Tabela13[[#This Row],[V.LIQ. 24]]</f>
        <v>0.10117056856187291</v>
      </c>
      <c r="T705" s="87">
        <f>Tabela13[[#This Row],[V.LIQ. 25]]-Tabela13[[#This Row],[V.LIQ. 24]]</f>
        <v>121</v>
      </c>
      <c r="U705" s="88">
        <v>0</v>
      </c>
      <c r="V705" s="60">
        <f>Tabela13[[#This Row],[V.DESC. 24]]-Tabela13[[#This Row],[V.DESC. 25]]</f>
        <v>0</v>
      </c>
      <c r="W705" s="20">
        <v>2392</v>
      </c>
      <c r="X705" s="50" t="s">
        <v>4546</v>
      </c>
      <c r="Y705" t="s">
        <v>4530</v>
      </c>
      <c r="Z705" s="49" t="s">
        <v>1012</v>
      </c>
      <c r="AA705" s="51" t="s">
        <v>1013</v>
      </c>
      <c r="AB705" s="49">
        <v>11983891437</v>
      </c>
      <c r="AC705" s="49" t="s">
        <v>1014</v>
      </c>
      <c r="AD705" s="1"/>
    </row>
    <row r="706" spans="1:30" x14ac:dyDescent="0.25">
      <c r="A706" s="30">
        <v>7472</v>
      </c>
      <c r="B706" t="s">
        <v>1015</v>
      </c>
      <c r="C706" t="s">
        <v>1300</v>
      </c>
      <c r="D706" t="s">
        <v>71</v>
      </c>
      <c r="E706" s="30"/>
      <c r="F706" s="32">
        <v>1196</v>
      </c>
      <c r="G706" s="40">
        <v>0</v>
      </c>
      <c r="H706" s="22">
        <v>0</v>
      </c>
      <c r="I706" s="21">
        <v>-20</v>
      </c>
      <c r="J706" s="35">
        <f>Tabela13[[#This Row],[V.BRUTO 24]]*Tabela13[[#This Row],[% DESC.]]%</f>
        <v>-239.20000000000002</v>
      </c>
      <c r="K706" s="24">
        <f>Tabela13[[#This Row],[V.BRUTO 24]]+J706</f>
        <v>956.8</v>
      </c>
      <c r="M706" s="79">
        <v>1317</v>
      </c>
      <c r="N706" s="80">
        <v>0</v>
      </c>
      <c r="O706" s="81">
        <v>0</v>
      </c>
      <c r="P706" s="71">
        <f>Tabela13[[#This Row],[V.BRUTO 25]]*Tabela13[[#This Row],[% DESC.25]]%</f>
        <v>-263.40000000000003</v>
      </c>
      <c r="Q706" s="56">
        <f>Tabela13[[#This Row],[V.BRUTO 25]]+P706</f>
        <v>1053.5999999999999</v>
      </c>
      <c r="R706" s="67">
        <f>Tabela13[[#This Row],[% DESC.]]+Tabela13[[#This Row],[% DIFER.]]</f>
        <v>-20</v>
      </c>
      <c r="S706" s="64">
        <f>(Tabela13[[#This Row],[V.LIQ. 25]]-Tabela13[[#This Row],[V.LIQ. 24]])/Tabela13[[#This Row],[V.LIQ. 24]]</f>
        <v>0.10117056856187287</v>
      </c>
      <c r="T706" s="87">
        <f>Tabela13[[#This Row],[V.LIQ. 25]]-Tabela13[[#This Row],[V.LIQ. 24]]</f>
        <v>96.799999999999955</v>
      </c>
      <c r="U706" s="88">
        <v>0</v>
      </c>
      <c r="V706" s="60">
        <f>Tabela13[[#This Row],[V.DESC. 24]]-Tabela13[[#This Row],[V.DESC. 25]]</f>
        <v>24.200000000000017</v>
      </c>
      <c r="W706" s="20"/>
      <c r="X706" s="50"/>
      <c r="Y706" t="s">
        <v>4528</v>
      </c>
      <c r="Z706" s="49" t="s">
        <v>1016</v>
      </c>
      <c r="AA706" s="51" t="s">
        <v>1017</v>
      </c>
      <c r="AB706" s="49">
        <v>11954474509</v>
      </c>
      <c r="AC706" s="49" t="s">
        <v>1018</v>
      </c>
      <c r="AD706" s="1"/>
    </row>
    <row r="707" spans="1:30" x14ac:dyDescent="0.25">
      <c r="A707" s="30">
        <v>8115</v>
      </c>
      <c r="B707" t="s">
        <v>1019</v>
      </c>
      <c r="C707" t="s">
        <v>1300</v>
      </c>
      <c r="D707" t="s">
        <v>71</v>
      </c>
      <c r="E707" s="30"/>
      <c r="F707" s="32">
        <v>1196</v>
      </c>
      <c r="G707" s="40">
        <v>-100</v>
      </c>
      <c r="H707" s="22">
        <v>0</v>
      </c>
      <c r="I707" s="21">
        <v>0</v>
      </c>
      <c r="J707" s="35">
        <f>Tabela13[[#This Row],[V.BRUTO 24]]*Tabela13[[#This Row],[% DESC.]]%</f>
        <v>0</v>
      </c>
      <c r="K707" s="24">
        <f>Tabela13[[#This Row],[V.BRUTO 24]]+J707</f>
        <v>1196</v>
      </c>
      <c r="M707" s="79">
        <v>1317</v>
      </c>
      <c r="N707" s="80">
        <v>-100</v>
      </c>
      <c r="O707" s="81">
        <v>0</v>
      </c>
      <c r="P707" s="71">
        <f>Tabela13[[#This Row],[V.BRUTO 25]]*Tabela13[[#This Row],[% DESC.25]]%</f>
        <v>0</v>
      </c>
      <c r="Q707" s="56">
        <f>Tabela13[[#This Row],[V.BRUTO 25]]+P707</f>
        <v>1317</v>
      </c>
      <c r="R707" s="67">
        <f>Tabela13[[#This Row],[% DESC.]]+Tabela13[[#This Row],[% DIFER.]]</f>
        <v>0</v>
      </c>
      <c r="S707" s="64">
        <f>(Tabela13[[#This Row],[V.LIQ. 25]]-Tabela13[[#This Row],[V.LIQ. 24]])/Tabela13[[#This Row],[V.LIQ. 24]]</f>
        <v>0.10117056856187291</v>
      </c>
      <c r="T707" s="87">
        <f>Tabela13[[#This Row],[V.LIQ. 25]]-Tabela13[[#This Row],[V.LIQ. 24]]</f>
        <v>121</v>
      </c>
      <c r="U707" s="88">
        <v>0</v>
      </c>
      <c r="V707" s="60">
        <f>Tabela13[[#This Row],[V.DESC. 24]]-Tabela13[[#This Row],[V.DESC. 25]]</f>
        <v>0</v>
      </c>
      <c r="W707" s="20"/>
      <c r="X707" s="50"/>
      <c r="Y707" t="s">
        <v>4528</v>
      </c>
      <c r="Z707" s="49" t="s">
        <v>1020</v>
      </c>
      <c r="AA707" s="51" t="s">
        <v>1021</v>
      </c>
      <c r="AB707" s="49">
        <v>11985795162</v>
      </c>
      <c r="AC707" s="49" t="s">
        <v>1022</v>
      </c>
      <c r="AD707" s="1"/>
    </row>
    <row r="708" spans="1:30" x14ac:dyDescent="0.25">
      <c r="A708" s="30">
        <v>7392</v>
      </c>
      <c r="B708" t="s">
        <v>1023</v>
      </c>
      <c r="C708" t="s">
        <v>1300</v>
      </c>
      <c r="D708" t="s">
        <v>71</v>
      </c>
      <c r="E708" s="30"/>
      <c r="F708" s="32">
        <v>1196</v>
      </c>
      <c r="G708" s="40">
        <v>-50</v>
      </c>
      <c r="H708" s="22">
        <v>0</v>
      </c>
      <c r="I708" s="21">
        <v>0</v>
      </c>
      <c r="J708" s="35">
        <f>Tabela13[[#This Row],[V.BRUTO 24]]*Tabela13[[#This Row],[% DESC.]]%</f>
        <v>0</v>
      </c>
      <c r="K708" s="24">
        <f>Tabela13[[#This Row],[V.BRUTO 24]]+J708</f>
        <v>1196</v>
      </c>
      <c r="M708" s="79">
        <v>1317</v>
      </c>
      <c r="N708" s="80">
        <v>-50</v>
      </c>
      <c r="O708" s="81">
        <v>0</v>
      </c>
      <c r="P708" s="71">
        <f>Tabela13[[#This Row],[V.BRUTO 25]]*Tabela13[[#This Row],[% DESC.25]]%</f>
        <v>0</v>
      </c>
      <c r="Q708" s="56">
        <f>Tabela13[[#This Row],[V.BRUTO 25]]+P708</f>
        <v>1317</v>
      </c>
      <c r="R708" s="67">
        <f>Tabela13[[#This Row],[% DESC.]]+Tabela13[[#This Row],[% DIFER.]]</f>
        <v>0</v>
      </c>
      <c r="S708" s="64">
        <f>(Tabela13[[#This Row],[V.LIQ. 25]]-Tabela13[[#This Row],[V.LIQ. 24]])/Tabela13[[#This Row],[V.LIQ. 24]]</f>
        <v>0.10117056856187291</v>
      </c>
      <c r="T708" s="87">
        <f>Tabela13[[#This Row],[V.LIQ. 25]]-Tabela13[[#This Row],[V.LIQ. 24]]</f>
        <v>121</v>
      </c>
      <c r="U708" s="88">
        <v>0</v>
      </c>
      <c r="V708" s="60">
        <f>Tabela13[[#This Row],[V.DESC. 24]]-Tabela13[[#This Row],[V.DESC. 25]]</f>
        <v>0</v>
      </c>
      <c r="W708" s="20">
        <v>598</v>
      </c>
      <c r="X708" s="54">
        <v>45505</v>
      </c>
      <c r="Y708" t="s">
        <v>4531</v>
      </c>
      <c r="Z708" s="49" t="s">
        <v>1024</v>
      </c>
      <c r="AA708" s="51" t="s">
        <v>1025</v>
      </c>
      <c r="AB708" s="49">
        <v>11945453153</v>
      </c>
      <c r="AC708" s="49" t="s">
        <v>1026</v>
      </c>
      <c r="AD708" s="1"/>
    </row>
    <row r="709" spans="1:30" x14ac:dyDescent="0.25">
      <c r="A709" s="30">
        <v>7241</v>
      </c>
      <c r="B709" t="s">
        <v>1027</v>
      </c>
      <c r="C709" t="s">
        <v>1300</v>
      </c>
      <c r="D709" t="s">
        <v>71</v>
      </c>
      <c r="E709" s="30"/>
      <c r="F709" s="32">
        <v>1196</v>
      </c>
      <c r="G709" s="40">
        <v>0</v>
      </c>
      <c r="H709" s="22">
        <v>0</v>
      </c>
      <c r="I709" s="21">
        <v>-15</v>
      </c>
      <c r="J709" s="35">
        <f>Tabela13[[#This Row],[V.BRUTO 24]]*Tabela13[[#This Row],[% DESC.]]%</f>
        <v>-179.4</v>
      </c>
      <c r="K709" s="24">
        <f>Tabela13[[#This Row],[V.BRUTO 24]]+J709</f>
        <v>1016.6</v>
      </c>
      <c r="M709" s="79">
        <v>1317</v>
      </c>
      <c r="N709" s="80">
        <v>0</v>
      </c>
      <c r="O709" s="81">
        <v>0</v>
      </c>
      <c r="P709" s="71">
        <f>Tabela13[[#This Row],[V.BRUTO 25]]*Tabela13[[#This Row],[% DESC.25]]%</f>
        <v>-197.54999999999998</v>
      </c>
      <c r="Q709" s="56">
        <f>Tabela13[[#This Row],[V.BRUTO 25]]+P709</f>
        <v>1119.45</v>
      </c>
      <c r="R709" s="67">
        <f>Tabela13[[#This Row],[% DESC.]]+Tabela13[[#This Row],[% DIFER.]]</f>
        <v>-15</v>
      </c>
      <c r="S709" s="64">
        <f>(Tabela13[[#This Row],[V.LIQ. 25]]-Tabela13[[#This Row],[V.LIQ. 24]])/Tabela13[[#This Row],[V.LIQ. 24]]</f>
        <v>0.10117056856187293</v>
      </c>
      <c r="T709" s="87">
        <f>Tabela13[[#This Row],[V.LIQ. 25]]-Tabela13[[#This Row],[V.LIQ. 24]]</f>
        <v>102.85000000000002</v>
      </c>
      <c r="U709" s="88">
        <v>0</v>
      </c>
      <c r="V709" s="60">
        <f>Tabela13[[#This Row],[V.DESC. 24]]-Tabela13[[#This Row],[V.DESC. 25]]</f>
        <v>18.149999999999977</v>
      </c>
      <c r="W709" s="20"/>
      <c r="X709" s="50"/>
      <c r="Y709" t="s">
        <v>4530</v>
      </c>
      <c r="Z709" s="49" t="s">
        <v>1028</v>
      </c>
      <c r="AA709" s="51" t="s">
        <v>1029</v>
      </c>
      <c r="AB709" s="49">
        <v>11997088084</v>
      </c>
      <c r="AC709" s="49" t="s">
        <v>1030</v>
      </c>
      <c r="AD709" s="1"/>
    </row>
    <row r="710" spans="1:30" x14ac:dyDescent="0.25">
      <c r="A710" s="30">
        <v>7364</v>
      </c>
      <c r="B710" t="s">
        <v>1031</v>
      </c>
      <c r="C710" t="s">
        <v>1300</v>
      </c>
      <c r="D710" t="s">
        <v>71</v>
      </c>
      <c r="E710" s="30"/>
      <c r="F710" s="32">
        <v>1196</v>
      </c>
      <c r="G710" s="40">
        <v>0</v>
      </c>
      <c r="H710" s="22">
        <v>0</v>
      </c>
      <c r="I710" s="21">
        <v>-5</v>
      </c>
      <c r="J710" s="35">
        <f>Tabela13[[#This Row],[V.BRUTO 24]]*Tabela13[[#This Row],[% DESC.]]%</f>
        <v>-59.800000000000004</v>
      </c>
      <c r="K710" s="24">
        <f>Tabela13[[#This Row],[V.BRUTO 24]]+J710</f>
        <v>1136.2</v>
      </c>
      <c r="M710" s="79">
        <v>1317</v>
      </c>
      <c r="N710" s="80">
        <v>0</v>
      </c>
      <c r="O710" s="81">
        <v>0</v>
      </c>
      <c r="P710" s="71">
        <f>Tabela13[[#This Row],[V.BRUTO 25]]*Tabela13[[#This Row],[% DESC.25]]%</f>
        <v>-65.850000000000009</v>
      </c>
      <c r="Q710" s="56">
        <f>Tabela13[[#This Row],[V.BRUTO 25]]+P710</f>
        <v>1251.1500000000001</v>
      </c>
      <c r="R710" s="67">
        <f>Tabela13[[#This Row],[% DESC.]]+Tabela13[[#This Row],[% DIFER.]]</f>
        <v>-5</v>
      </c>
      <c r="S710" s="64">
        <f>(Tabela13[[#This Row],[V.LIQ. 25]]-Tabela13[[#This Row],[V.LIQ. 24]])/Tabela13[[#This Row],[V.LIQ. 24]]</f>
        <v>0.10117056856187294</v>
      </c>
      <c r="T710" s="87">
        <f>Tabela13[[#This Row],[V.LIQ. 25]]-Tabela13[[#This Row],[V.LIQ. 24]]</f>
        <v>114.95000000000005</v>
      </c>
      <c r="U710" s="88">
        <v>0</v>
      </c>
      <c r="V710" s="60">
        <f>Tabela13[[#This Row],[V.DESC. 24]]-Tabela13[[#This Row],[V.DESC. 25]]</f>
        <v>6.0500000000000043</v>
      </c>
      <c r="W710" s="20"/>
      <c r="X710" s="50"/>
      <c r="Y710" t="s">
        <v>4531</v>
      </c>
      <c r="Z710" s="49" t="s">
        <v>1032</v>
      </c>
      <c r="AA710" s="51" t="s">
        <v>1033</v>
      </c>
      <c r="AB710" s="49">
        <v>11963670952</v>
      </c>
      <c r="AC710" s="49" t="s">
        <v>1034</v>
      </c>
      <c r="AD710" s="1"/>
    </row>
    <row r="711" spans="1:30" x14ac:dyDescent="0.25">
      <c r="A711" s="30">
        <v>7504</v>
      </c>
      <c r="B711" t="s">
        <v>1035</v>
      </c>
      <c r="C711" t="s">
        <v>1300</v>
      </c>
      <c r="D711" t="s">
        <v>71</v>
      </c>
      <c r="E711" s="30"/>
      <c r="F711" s="32">
        <v>1196</v>
      </c>
      <c r="G711" s="40">
        <v>-50</v>
      </c>
      <c r="H711" s="22">
        <v>0</v>
      </c>
      <c r="I711" s="21">
        <v>0</v>
      </c>
      <c r="J711" s="35">
        <f>Tabela13[[#This Row],[V.BRUTO 24]]*Tabela13[[#This Row],[% DESC.]]%</f>
        <v>0</v>
      </c>
      <c r="K711" s="24">
        <f>Tabela13[[#This Row],[V.BRUTO 24]]+J711</f>
        <v>1196</v>
      </c>
      <c r="M711" s="79">
        <v>1317</v>
      </c>
      <c r="N711" s="80">
        <v>-50</v>
      </c>
      <c r="O711" s="81">
        <v>0</v>
      </c>
      <c r="P711" s="71">
        <f>Tabela13[[#This Row],[V.BRUTO 25]]*Tabela13[[#This Row],[% DESC.25]]%</f>
        <v>0</v>
      </c>
      <c r="Q711" s="56">
        <f>Tabela13[[#This Row],[V.BRUTO 25]]+P711</f>
        <v>1317</v>
      </c>
      <c r="R711" s="67">
        <f>Tabela13[[#This Row],[% DESC.]]+Tabela13[[#This Row],[% DIFER.]]</f>
        <v>0</v>
      </c>
      <c r="S711" s="64">
        <f>(Tabela13[[#This Row],[V.LIQ. 25]]-Tabela13[[#This Row],[V.LIQ. 24]])/Tabela13[[#This Row],[V.LIQ. 24]]</f>
        <v>0.10117056856187291</v>
      </c>
      <c r="T711" s="87">
        <f>Tabela13[[#This Row],[V.LIQ. 25]]-Tabela13[[#This Row],[V.LIQ. 24]]</f>
        <v>121</v>
      </c>
      <c r="U711" s="88">
        <v>0</v>
      </c>
      <c r="V711" s="60">
        <f>Tabela13[[#This Row],[V.DESC. 24]]-Tabela13[[#This Row],[V.DESC. 25]]</f>
        <v>0</v>
      </c>
      <c r="W711" s="20"/>
      <c r="X711" s="50"/>
      <c r="Y711" t="s">
        <v>4532</v>
      </c>
      <c r="Z711" s="49" t="s">
        <v>1036</v>
      </c>
      <c r="AA711" s="51" t="s">
        <v>1037</v>
      </c>
      <c r="AB711" s="49">
        <v>11977158172</v>
      </c>
      <c r="AC711" s="49" t="s">
        <v>1038</v>
      </c>
      <c r="AD711" s="1"/>
    </row>
    <row r="712" spans="1:30" x14ac:dyDescent="0.25">
      <c r="A712" s="30">
        <v>8059</v>
      </c>
      <c r="B712" t="s">
        <v>1039</v>
      </c>
      <c r="C712" t="s">
        <v>1300</v>
      </c>
      <c r="D712" t="s">
        <v>71</v>
      </c>
      <c r="E712" s="30"/>
      <c r="F712" s="32">
        <v>1196</v>
      </c>
      <c r="G712" s="40">
        <v>-100</v>
      </c>
      <c r="H712" s="22">
        <v>0</v>
      </c>
      <c r="I712" s="21">
        <v>0</v>
      </c>
      <c r="J712" s="35">
        <f>Tabela13[[#This Row],[V.BRUTO 24]]*Tabela13[[#This Row],[% DESC.]]%</f>
        <v>0</v>
      </c>
      <c r="K712" s="24">
        <f>Tabela13[[#This Row],[V.BRUTO 24]]+J712</f>
        <v>1196</v>
      </c>
      <c r="M712" s="79">
        <v>1317</v>
      </c>
      <c r="N712" s="80">
        <v>-100</v>
      </c>
      <c r="O712" s="81">
        <v>0</v>
      </c>
      <c r="P712" s="71">
        <f>Tabela13[[#This Row],[V.BRUTO 25]]*Tabela13[[#This Row],[% DESC.25]]%</f>
        <v>0</v>
      </c>
      <c r="Q712" s="56">
        <f>Tabela13[[#This Row],[V.BRUTO 25]]+P712</f>
        <v>1317</v>
      </c>
      <c r="R712" s="67">
        <f>Tabela13[[#This Row],[% DESC.]]+Tabela13[[#This Row],[% DIFER.]]</f>
        <v>0</v>
      </c>
      <c r="S712" s="64">
        <f>(Tabela13[[#This Row],[V.LIQ. 25]]-Tabela13[[#This Row],[V.LIQ. 24]])/Tabela13[[#This Row],[V.LIQ. 24]]</f>
        <v>0.10117056856187291</v>
      </c>
      <c r="T712" s="87">
        <f>Tabela13[[#This Row],[V.LIQ. 25]]-Tabela13[[#This Row],[V.LIQ. 24]]</f>
        <v>121</v>
      </c>
      <c r="U712" s="88">
        <v>0</v>
      </c>
      <c r="V712" s="60">
        <f>Tabela13[[#This Row],[V.DESC. 24]]-Tabela13[[#This Row],[V.DESC. 25]]</f>
        <v>0</v>
      </c>
      <c r="W712" s="20"/>
      <c r="X712" s="50"/>
      <c r="Y712" t="s">
        <v>4531</v>
      </c>
      <c r="Z712" s="49" t="s">
        <v>1040</v>
      </c>
      <c r="AA712" s="51" t="s">
        <v>1041</v>
      </c>
      <c r="AB712" s="49">
        <v>11947452862</v>
      </c>
      <c r="AC712" s="49" t="s">
        <v>1042</v>
      </c>
      <c r="AD712" s="1"/>
    </row>
    <row r="713" spans="1:30" x14ac:dyDescent="0.25">
      <c r="A713" s="30">
        <v>7309</v>
      </c>
      <c r="B713" t="s">
        <v>1043</v>
      </c>
      <c r="C713" t="s">
        <v>1300</v>
      </c>
      <c r="D713" t="s">
        <v>71</v>
      </c>
      <c r="E713" s="30"/>
      <c r="F713" s="32">
        <v>1196</v>
      </c>
      <c r="G713" s="40">
        <v>-100</v>
      </c>
      <c r="H713" s="22">
        <v>0</v>
      </c>
      <c r="I713" s="21">
        <v>0</v>
      </c>
      <c r="J713" s="35">
        <f>Tabela13[[#This Row],[V.BRUTO 24]]*Tabela13[[#This Row],[% DESC.]]%</f>
        <v>0</v>
      </c>
      <c r="K713" s="24">
        <f>Tabela13[[#This Row],[V.BRUTO 24]]+J713</f>
        <v>1196</v>
      </c>
      <c r="M713" s="79">
        <v>1317</v>
      </c>
      <c r="N713" s="80">
        <v>-100</v>
      </c>
      <c r="O713" s="81">
        <v>0</v>
      </c>
      <c r="P713" s="71">
        <f>Tabela13[[#This Row],[V.BRUTO 25]]*Tabela13[[#This Row],[% DESC.25]]%</f>
        <v>0</v>
      </c>
      <c r="Q713" s="56">
        <f>Tabela13[[#This Row],[V.BRUTO 25]]+P713</f>
        <v>1317</v>
      </c>
      <c r="R713" s="67">
        <f>Tabela13[[#This Row],[% DESC.]]+Tabela13[[#This Row],[% DIFER.]]</f>
        <v>0</v>
      </c>
      <c r="S713" s="64">
        <f>(Tabela13[[#This Row],[V.LIQ. 25]]-Tabela13[[#This Row],[V.LIQ. 24]])/Tabela13[[#This Row],[V.LIQ. 24]]</f>
        <v>0.10117056856187291</v>
      </c>
      <c r="T713" s="87">
        <f>Tabela13[[#This Row],[V.LIQ. 25]]-Tabela13[[#This Row],[V.LIQ. 24]]</f>
        <v>121</v>
      </c>
      <c r="U713" s="88">
        <v>0</v>
      </c>
      <c r="V713" s="60">
        <f>Tabela13[[#This Row],[V.DESC. 24]]-Tabela13[[#This Row],[V.DESC. 25]]</f>
        <v>0</v>
      </c>
      <c r="W713" s="20"/>
      <c r="X713" s="50"/>
      <c r="Y713" t="s">
        <v>4532</v>
      </c>
      <c r="Z713" s="49" t="s">
        <v>1044</v>
      </c>
      <c r="AA713" s="51" t="s">
        <v>1045</v>
      </c>
      <c r="AB713" s="49">
        <v>11987258331</v>
      </c>
      <c r="AC713" s="49" t="s">
        <v>4980</v>
      </c>
      <c r="AD713" s="1"/>
    </row>
    <row r="714" spans="1:30" x14ac:dyDescent="0.25">
      <c r="A714" s="30">
        <v>7294</v>
      </c>
      <c r="B714" t="s">
        <v>1046</v>
      </c>
      <c r="C714" t="s">
        <v>1300</v>
      </c>
      <c r="D714" t="s">
        <v>71</v>
      </c>
      <c r="E714" s="30"/>
      <c r="F714" s="32">
        <v>1196</v>
      </c>
      <c r="G714" s="40">
        <v>0</v>
      </c>
      <c r="H714" s="22">
        <v>0</v>
      </c>
      <c r="I714" s="21">
        <v>-15</v>
      </c>
      <c r="J714" s="35">
        <f>Tabela13[[#This Row],[V.BRUTO 24]]*Tabela13[[#This Row],[% DESC.]]%</f>
        <v>-179.4</v>
      </c>
      <c r="K714" s="24">
        <f>Tabela13[[#This Row],[V.BRUTO 24]]+J714</f>
        <v>1016.6</v>
      </c>
      <c r="M714" s="79">
        <v>1317</v>
      </c>
      <c r="N714" s="80">
        <v>0</v>
      </c>
      <c r="O714" s="81">
        <v>0</v>
      </c>
      <c r="P714" s="71">
        <f>Tabela13[[#This Row],[V.BRUTO 25]]*Tabela13[[#This Row],[% DESC.25]]%</f>
        <v>-197.54999999999998</v>
      </c>
      <c r="Q714" s="56">
        <f>Tabela13[[#This Row],[V.BRUTO 25]]+P714</f>
        <v>1119.45</v>
      </c>
      <c r="R714" s="67">
        <f>Tabela13[[#This Row],[% DESC.]]+Tabela13[[#This Row],[% DIFER.]]</f>
        <v>-15</v>
      </c>
      <c r="S714" s="64">
        <f>(Tabela13[[#This Row],[V.LIQ. 25]]-Tabela13[[#This Row],[V.LIQ. 24]])/Tabela13[[#This Row],[V.LIQ. 24]]</f>
        <v>0.10117056856187293</v>
      </c>
      <c r="T714" s="87">
        <f>Tabela13[[#This Row],[V.LIQ. 25]]-Tabela13[[#This Row],[V.LIQ. 24]]</f>
        <v>102.85000000000002</v>
      </c>
      <c r="U714" s="88">
        <v>0</v>
      </c>
      <c r="V714" s="60">
        <f>Tabela13[[#This Row],[V.DESC. 24]]-Tabela13[[#This Row],[V.DESC. 25]]</f>
        <v>18.149999999999977</v>
      </c>
      <c r="W714" s="20"/>
      <c r="X714" s="50"/>
      <c r="Y714" t="s">
        <v>4531</v>
      </c>
      <c r="Z714" s="49" t="s">
        <v>4981</v>
      </c>
      <c r="AA714" s="51" t="s">
        <v>1047</v>
      </c>
      <c r="AB714" s="49">
        <v>11998082348</v>
      </c>
      <c r="AC714" s="49" t="s">
        <v>1048</v>
      </c>
      <c r="AD714" s="1"/>
    </row>
    <row r="715" spans="1:30" x14ac:dyDescent="0.25">
      <c r="A715" s="30">
        <v>7318</v>
      </c>
      <c r="B715" t="s">
        <v>1049</v>
      </c>
      <c r="C715" t="s">
        <v>1300</v>
      </c>
      <c r="D715" t="s">
        <v>71</v>
      </c>
      <c r="E715" s="30"/>
      <c r="F715" s="32">
        <v>1196</v>
      </c>
      <c r="G715" s="40">
        <v>-50</v>
      </c>
      <c r="H715" s="22">
        <v>0</v>
      </c>
      <c r="I715" s="21">
        <v>0</v>
      </c>
      <c r="J715" s="35">
        <f>Tabela13[[#This Row],[V.BRUTO 24]]*Tabela13[[#This Row],[% DESC.]]%</f>
        <v>0</v>
      </c>
      <c r="K715" s="24">
        <f>Tabela13[[#This Row],[V.BRUTO 24]]+J715</f>
        <v>1196</v>
      </c>
      <c r="M715" s="79">
        <v>1317</v>
      </c>
      <c r="N715" s="80">
        <v>-50</v>
      </c>
      <c r="O715" s="81">
        <v>0</v>
      </c>
      <c r="P715" s="71">
        <f>Tabela13[[#This Row],[V.BRUTO 25]]*Tabela13[[#This Row],[% DESC.25]]%</f>
        <v>0</v>
      </c>
      <c r="Q715" s="56">
        <f>Tabela13[[#This Row],[V.BRUTO 25]]+P715</f>
        <v>1317</v>
      </c>
      <c r="R715" s="67">
        <f>Tabela13[[#This Row],[% DESC.]]+Tabela13[[#This Row],[% DIFER.]]</f>
        <v>0</v>
      </c>
      <c r="S715" s="64">
        <f>(Tabela13[[#This Row],[V.LIQ. 25]]-Tabela13[[#This Row],[V.LIQ. 24]])/Tabela13[[#This Row],[V.LIQ. 24]]</f>
        <v>0.10117056856187291</v>
      </c>
      <c r="T715" s="87">
        <f>Tabela13[[#This Row],[V.LIQ. 25]]-Tabela13[[#This Row],[V.LIQ. 24]]</f>
        <v>121</v>
      </c>
      <c r="U715" s="88">
        <v>0</v>
      </c>
      <c r="V715" s="60">
        <f>Tabela13[[#This Row],[V.DESC. 24]]-Tabela13[[#This Row],[V.DESC. 25]]</f>
        <v>0</v>
      </c>
      <c r="W715" s="20"/>
      <c r="X715" s="50"/>
      <c r="Y715" t="s">
        <v>4528</v>
      </c>
      <c r="Z715" s="49" t="s">
        <v>1050</v>
      </c>
      <c r="AA715" s="51" t="s">
        <v>1051</v>
      </c>
      <c r="AB715" s="49">
        <v>11989046720</v>
      </c>
      <c r="AC715" s="49" t="s">
        <v>1052</v>
      </c>
      <c r="AD715" s="1"/>
    </row>
    <row r="716" spans="1:30" x14ac:dyDescent="0.25">
      <c r="A716" s="30">
        <v>7691</v>
      </c>
      <c r="B716" t="s">
        <v>1053</v>
      </c>
      <c r="C716" t="s">
        <v>1300</v>
      </c>
      <c r="D716" t="s">
        <v>71</v>
      </c>
      <c r="E716" s="30"/>
      <c r="F716" s="32">
        <v>1196</v>
      </c>
      <c r="G716" s="40">
        <v>0</v>
      </c>
      <c r="H716" s="22">
        <v>0</v>
      </c>
      <c r="I716" s="21">
        <v>-20</v>
      </c>
      <c r="J716" s="35">
        <f>Tabela13[[#This Row],[V.BRUTO 24]]*Tabela13[[#This Row],[% DESC.]]%</f>
        <v>-239.20000000000002</v>
      </c>
      <c r="K716" s="24">
        <f>Tabela13[[#This Row],[V.BRUTO 24]]+J716</f>
        <v>956.8</v>
      </c>
      <c r="M716" s="79">
        <v>1317</v>
      </c>
      <c r="N716" s="80">
        <v>0</v>
      </c>
      <c r="O716" s="81">
        <v>0</v>
      </c>
      <c r="P716" s="71">
        <f>Tabela13[[#This Row],[V.BRUTO 25]]*Tabela13[[#This Row],[% DESC.25]]%</f>
        <v>-263.40000000000003</v>
      </c>
      <c r="Q716" s="56">
        <f>Tabela13[[#This Row],[V.BRUTO 25]]+P716</f>
        <v>1053.5999999999999</v>
      </c>
      <c r="R716" s="67">
        <f>Tabela13[[#This Row],[% DESC.]]+Tabela13[[#This Row],[% DIFER.]]</f>
        <v>-20</v>
      </c>
      <c r="S716" s="64">
        <f>(Tabela13[[#This Row],[V.LIQ. 25]]-Tabela13[[#This Row],[V.LIQ. 24]])/Tabela13[[#This Row],[V.LIQ. 24]]</f>
        <v>0.10117056856187287</v>
      </c>
      <c r="T716" s="87">
        <f>Tabela13[[#This Row],[V.LIQ. 25]]-Tabela13[[#This Row],[V.LIQ. 24]]</f>
        <v>96.799999999999955</v>
      </c>
      <c r="U716" s="88">
        <v>0</v>
      </c>
      <c r="V716" s="60">
        <f>Tabela13[[#This Row],[V.DESC. 24]]-Tabela13[[#This Row],[V.DESC. 25]]</f>
        <v>24.200000000000017</v>
      </c>
      <c r="W716" s="20"/>
      <c r="X716" s="50"/>
      <c r="Y716" t="s">
        <v>4531</v>
      </c>
      <c r="Z716" s="49" t="s">
        <v>1054</v>
      </c>
      <c r="AA716" s="51" t="s">
        <v>1055</v>
      </c>
      <c r="AB716" s="49">
        <v>11972056161</v>
      </c>
      <c r="AC716" s="49" t="s">
        <v>1056</v>
      </c>
      <c r="AD716" s="1"/>
    </row>
    <row r="717" spans="1:30" x14ac:dyDescent="0.25">
      <c r="A717" s="30">
        <v>8049</v>
      </c>
      <c r="B717" t="s">
        <v>1057</v>
      </c>
      <c r="C717" t="s">
        <v>1300</v>
      </c>
      <c r="D717" t="s">
        <v>71</v>
      </c>
      <c r="E717" s="30"/>
      <c r="F717" s="32">
        <v>1196</v>
      </c>
      <c r="G717" s="40">
        <v>0</v>
      </c>
      <c r="H717" s="22">
        <v>0</v>
      </c>
      <c r="I717" s="21">
        <v>-5</v>
      </c>
      <c r="J717" s="35">
        <f>Tabela13[[#This Row],[V.BRUTO 24]]*Tabela13[[#This Row],[% DESC.]]%</f>
        <v>-59.800000000000004</v>
      </c>
      <c r="K717" s="24">
        <f>Tabela13[[#This Row],[V.BRUTO 24]]+J717</f>
        <v>1136.2</v>
      </c>
      <c r="L717" s="18"/>
      <c r="M717" s="79">
        <v>1317</v>
      </c>
      <c r="N717" s="80">
        <v>0</v>
      </c>
      <c r="O717" s="81">
        <v>0</v>
      </c>
      <c r="P717" s="71">
        <f>Tabela13[[#This Row],[V.BRUTO 25]]*Tabela13[[#This Row],[% DESC.25]]%</f>
        <v>-65.850000000000009</v>
      </c>
      <c r="Q717" s="72">
        <f>Tabela13[[#This Row],[V.BRUTO 25]]+P717</f>
        <v>1251.1500000000001</v>
      </c>
      <c r="R717" s="67">
        <f>Tabela13[[#This Row],[% DESC.]]+Tabela13[[#This Row],[% DIFER.]]</f>
        <v>-5</v>
      </c>
      <c r="S717" s="64">
        <f>(Tabela13[[#This Row],[V.LIQ. 25]]-Tabela13[[#This Row],[V.LIQ. 24]])/Tabela13[[#This Row],[V.LIQ. 24]]</f>
        <v>0.10117056856187294</v>
      </c>
      <c r="T717" s="87">
        <f>Tabela13[[#This Row],[V.LIQ. 25]]-Tabela13[[#This Row],[V.LIQ. 24]]</f>
        <v>114.95000000000005</v>
      </c>
      <c r="U717" s="88">
        <v>0</v>
      </c>
      <c r="V717" s="60">
        <f>Tabela13[[#This Row],[V.DESC. 24]]-Tabela13[[#This Row],[V.DESC. 25]]</f>
        <v>6.0500000000000043</v>
      </c>
      <c r="W717" s="20"/>
      <c r="X717" s="50"/>
      <c r="Y717" t="s">
        <v>4531</v>
      </c>
      <c r="Z717" s="49" t="s">
        <v>1058</v>
      </c>
      <c r="AA717" s="51" t="s">
        <v>1059</v>
      </c>
      <c r="AB717" s="49">
        <v>11999799882</v>
      </c>
      <c r="AC717" s="49" t="s">
        <v>1060</v>
      </c>
      <c r="AD717" s="1"/>
    </row>
    <row r="718" spans="1:30" x14ac:dyDescent="0.25">
      <c r="A718" s="30">
        <v>7391</v>
      </c>
      <c r="B718" t="s">
        <v>1061</v>
      </c>
      <c r="C718" t="s">
        <v>1300</v>
      </c>
      <c r="D718" t="s">
        <v>71</v>
      </c>
      <c r="E718" s="30"/>
      <c r="F718" s="32">
        <v>1196</v>
      </c>
      <c r="G718" s="40">
        <v>-100</v>
      </c>
      <c r="H718" s="22">
        <v>0</v>
      </c>
      <c r="I718" s="21">
        <v>0</v>
      </c>
      <c r="J718" s="35">
        <f>Tabela13[[#This Row],[V.BRUTO 24]]*Tabela13[[#This Row],[% DESC.]]%</f>
        <v>0</v>
      </c>
      <c r="K718" s="24">
        <f>Tabela13[[#This Row],[V.BRUTO 24]]+J718</f>
        <v>1196</v>
      </c>
      <c r="M718" s="79">
        <v>1317</v>
      </c>
      <c r="N718" s="80">
        <v>-100</v>
      </c>
      <c r="O718" s="81">
        <v>0</v>
      </c>
      <c r="P718" s="71">
        <f>Tabela13[[#This Row],[V.BRUTO 25]]*Tabela13[[#This Row],[% DESC.25]]%</f>
        <v>0</v>
      </c>
      <c r="Q718" s="56">
        <f>Tabela13[[#This Row],[V.BRUTO 25]]+P718</f>
        <v>1317</v>
      </c>
      <c r="R718" s="67">
        <f>Tabela13[[#This Row],[% DESC.]]+Tabela13[[#This Row],[% DIFER.]]</f>
        <v>0</v>
      </c>
      <c r="S718" s="64">
        <f>(Tabela13[[#This Row],[V.LIQ. 25]]-Tabela13[[#This Row],[V.LIQ. 24]])/Tabela13[[#This Row],[V.LIQ. 24]]</f>
        <v>0.10117056856187291</v>
      </c>
      <c r="T718" s="87">
        <f>Tabela13[[#This Row],[V.LIQ. 25]]-Tabela13[[#This Row],[V.LIQ. 24]]</f>
        <v>121</v>
      </c>
      <c r="U718" s="88">
        <v>0</v>
      </c>
      <c r="V718" s="60">
        <f>Tabela13[[#This Row],[V.DESC. 24]]-Tabela13[[#This Row],[V.DESC. 25]]</f>
        <v>0</v>
      </c>
      <c r="W718" s="20"/>
      <c r="X718" s="50"/>
      <c r="Y718" t="s">
        <v>4532</v>
      </c>
      <c r="Z718" s="49" t="s">
        <v>1062</v>
      </c>
      <c r="AA718" s="51" t="s">
        <v>1063</v>
      </c>
      <c r="AB718" s="49">
        <v>11951394620</v>
      </c>
      <c r="AC718" s="49" t="s">
        <v>1064</v>
      </c>
      <c r="AD718" s="1"/>
    </row>
    <row r="719" spans="1:30" x14ac:dyDescent="0.25">
      <c r="A719" s="30">
        <v>7386</v>
      </c>
      <c r="B719" t="s">
        <v>1065</v>
      </c>
      <c r="C719" t="s">
        <v>1300</v>
      </c>
      <c r="D719" t="s">
        <v>71</v>
      </c>
      <c r="E719" s="30"/>
      <c r="F719" s="32">
        <v>1196</v>
      </c>
      <c r="G719" s="40">
        <v>-100</v>
      </c>
      <c r="H719" s="22">
        <v>0</v>
      </c>
      <c r="I719" s="21">
        <v>0</v>
      </c>
      <c r="J719" s="35">
        <f>Tabela13[[#This Row],[V.BRUTO 24]]*Tabela13[[#This Row],[% DESC.]]%</f>
        <v>0</v>
      </c>
      <c r="K719" s="24">
        <f>Tabela13[[#This Row],[V.BRUTO 24]]+J719</f>
        <v>1196</v>
      </c>
      <c r="M719" s="79">
        <v>1317</v>
      </c>
      <c r="N719" s="80">
        <v>-100</v>
      </c>
      <c r="O719" s="81">
        <v>0</v>
      </c>
      <c r="P719" s="71">
        <f>Tabela13[[#This Row],[V.BRUTO 25]]*Tabela13[[#This Row],[% DESC.25]]%</f>
        <v>0</v>
      </c>
      <c r="Q719" s="56">
        <f>Tabela13[[#This Row],[V.BRUTO 25]]+P719</f>
        <v>1317</v>
      </c>
      <c r="R719" s="67">
        <f>Tabela13[[#This Row],[% DESC.]]+Tabela13[[#This Row],[% DIFER.]]</f>
        <v>0</v>
      </c>
      <c r="S719" s="64">
        <f>(Tabela13[[#This Row],[V.LIQ. 25]]-Tabela13[[#This Row],[V.LIQ. 24]])/Tabela13[[#This Row],[V.LIQ. 24]]</f>
        <v>0.10117056856187291</v>
      </c>
      <c r="T719" s="87">
        <f>Tabela13[[#This Row],[V.LIQ. 25]]-Tabela13[[#This Row],[V.LIQ. 24]]</f>
        <v>121</v>
      </c>
      <c r="U719" s="88">
        <v>0</v>
      </c>
      <c r="V719" s="60">
        <f>Tabela13[[#This Row],[V.DESC. 24]]-Tabela13[[#This Row],[V.DESC. 25]]</f>
        <v>0</v>
      </c>
      <c r="W719" s="20"/>
      <c r="X719" s="50"/>
      <c r="Y719" t="s">
        <v>4532</v>
      </c>
      <c r="Z719" s="49" t="s">
        <v>1066</v>
      </c>
      <c r="AA719" s="51" t="s">
        <v>1067</v>
      </c>
      <c r="AB719" s="49">
        <v>11970891912</v>
      </c>
      <c r="AC719" s="49" t="s">
        <v>1068</v>
      </c>
      <c r="AD719" s="1"/>
    </row>
    <row r="720" spans="1:30" x14ac:dyDescent="0.25">
      <c r="A720" s="30">
        <v>7414</v>
      </c>
      <c r="B720" t="s">
        <v>1069</v>
      </c>
      <c r="C720" t="s">
        <v>1300</v>
      </c>
      <c r="D720" t="s">
        <v>71</v>
      </c>
      <c r="E720" s="30"/>
      <c r="F720" s="32">
        <v>1196</v>
      </c>
      <c r="G720" s="40">
        <v>-50</v>
      </c>
      <c r="H720" s="22">
        <v>0</v>
      </c>
      <c r="I720" s="21">
        <v>0</v>
      </c>
      <c r="J720" s="35">
        <f>Tabela13[[#This Row],[V.BRUTO 24]]*Tabela13[[#This Row],[% DESC.]]%</f>
        <v>0</v>
      </c>
      <c r="K720" s="24">
        <f>Tabela13[[#This Row],[V.BRUTO 24]]+J720</f>
        <v>1196</v>
      </c>
      <c r="M720" s="79">
        <v>1317</v>
      </c>
      <c r="N720" s="80">
        <v>-50</v>
      </c>
      <c r="O720" s="81">
        <v>0</v>
      </c>
      <c r="P720" s="71">
        <f>Tabela13[[#This Row],[V.BRUTO 25]]*Tabela13[[#This Row],[% DESC.25]]%</f>
        <v>0</v>
      </c>
      <c r="Q720" s="56">
        <f>Tabela13[[#This Row],[V.BRUTO 25]]+P720</f>
        <v>1317</v>
      </c>
      <c r="R720" s="67">
        <f>Tabela13[[#This Row],[% DESC.]]+Tabela13[[#This Row],[% DIFER.]]</f>
        <v>0</v>
      </c>
      <c r="S720" s="64">
        <f>(Tabela13[[#This Row],[V.LIQ. 25]]-Tabela13[[#This Row],[V.LIQ. 24]])/Tabela13[[#This Row],[V.LIQ. 24]]</f>
        <v>0.10117056856187291</v>
      </c>
      <c r="T720" s="87">
        <f>Tabela13[[#This Row],[V.LIQ. 25]]-Tabela13[[#This Row],[V.LIQ. 24]]</f>
        <v>121</v>
      </c>
      <c r="U720" s="88">
        <v>0</v>
      </c>
      <c r="V720" s="60">
        <f>Tabela13[[#This Row],[V.DESC. 24]]-Tabela13[[#This Row],[V.DESC. 25]]</f>
        <v>0</v>
      </c>
      <c r="W720" s="20"/>
      <c r="X720" s="50"/>
      <c r="Y720" t="s">
        <v>4534</v>
      </c>
      <c r="Z720" s="49" t="s">
        <v>1070</v>
      </c>
      <c r="AA720" s="51" t="s">
        <v>1071</v>
      </c>
      <c r="AB720" s="49">
        <v>11948563483</v>
      </c>
      <c r="AC720" s="49" t="s">
        <v>1072</v>
      </c>
      <c r="AD720" s="1"/>
    </row>
    <row r="721" spans="1:30" x14ac:dyDescent="0.25">
      <c r="A721" s="30">
        <v>7369</v>
      </c>
      <c r="B721" t="s">
        <v>1073</v>
      </c>
      <c r="C721" t="s">
        <v>1300</v>
      </c>
      <c r="D721" t="s">
        <v>71</v>
      </c>
      <c r="E721" s="30">
        <v>15</v>
      </c>
      <c r="F721" s="32">
        <v>1196</v>
      </c>
      <c r="G721" s="40">
        <v>0</v>
      </c>
      <c r="H721" s="22">
        <v>0</v>
      </c>
      <c r="I721" s="21">
        <v>-5</v>
      </c>
      <c r="J721" s="35">
        <f>Tabela13[[#This Row],[V.BRUTO 24]]*Tabela13[[#This Row],[% DESC.]]%</f>
        <v>-59.800000000000004</v>
      </c>
      <c r="K721" s="24">
        <f>Tabela13[[#This Row],[V.BRUTO 24]]+J721</f>
        <v>1136.2</v>
      </c>
      <c r="M721" s="79">
        <v>1317</v>
      </c>
      <c r="N721" s="80">
        <v>0</v>
      </c>
      <c r="O721" s="81">
        <v>0</v>
      </c>
      <c r="P721" s="71">
        <f>Tabela13[[#This Row],[V.BRUTO 25]]*Tabela13[[#This Row],[% DESC.25]]%</f>
        <v>-65.850000000000009</v>
      </c>
      <c r="Q721" s="56">
        <f>Tabela13[[#This Row],[V.BRUTO 25]]+P721</f>
        <v>1251.1500000000001</v>
      </c>
      <c r="R721" s="67">
        <f>Tabela13[[#This Row],[% DESC.]]+Tabela13[[#This Row],[% DIFER.]]</f>
        <v>-5</v>
      </c>
      <c r="S721" s="64">
        <f>(Tabela13[[#This Row],[V.LIQ. 25]]-Tabela13[[#This Row],[V.LIQ. 24]])/Tabela13[[#This Row],[V.LIQ. 24]]</f>
        <v>0.10117056856187294</v>
      </c>
      <c r="T721" s="87">
        <f>Tabela13[[#This Row],[V.LIQ. 25]]-Tabela13[[#This Row],[V.LIQ. 24]]</f>
        <v>114.95000000000005</v>
      </c>
      <c r="U721" s="88">
        <v>0</v>
      </c>
      <c r="V721" s="60">
        <f>Tabela13[[#This Row],[V.DESC. 24]]-Tabela13[[#This Row],[V.DESC. 25]]</f>
        <v>6.0500000000000043</v>
      </c>
      <c r="W721" s="20"/>
      <c r="X721" s="50"/>
      <c r="Y721" t="s">
        <v>4532</v>
      </c>
      <c r="Z721" s="49" t="s">
        <v>1074</v>
      </c>
      <c r="AA721" s="51" t="s">
        <v>1075</v>
      </c>
      <c r="AB721" s="49">
        <v>11953237887</v>
      </c>
      <c r="AC721" s="49" t="s">
        <v>1076</v>
      </c>
      <c r="AD721" s="1"/>
    </row>
    <row r="722" spans="1:30" x14ac:dyDescent="0.25">
      <c r="A722" s="30">
        <v>8036</v>
      </c>
      <c r="B722" t="s">
        <v>1077</v>
      </c>
      <c r="C722" t="s">
        <v>1300</v>
      </c>
      <c r="D722" t="s">
        <v>71</v>
      </c>
      <c r="E722" s="30"/>
      <c r="F722" s="32">
        <v>1196</v>
      </c>
      <c r="G722" s="40">
        <v>0</v>
      </c>
      <c r="H722" s="22">
        <v>0</v>
      </c>
      <c r="I722" s="21">
        <v>-10</v>
      </c>
      <c r="J722" s="35">
        <f>Tabela13[[#This Row],[V.BRUTO 24]]*Tabela13[[#This Row],[% DESC.]]%</f>
        <v>-119.60000000000001</v>
      </c>
      <c r="K722" s="24">
        <f>Tabela13[[#This Row],[V.BRUTO 24]]+J722</f>
        <v>1076.4000000000001</v>
      </c>
      <c r="M722" s="79">
        <v>1317</v>
      </c>
      <c r="N722" s="80">
        <v>0</v>
      </c>
      <c r="O722" s="81">
        <v>0</v>
      </c>
      <c r="P722" s="71">
        <f>Tabela13[[#This Row],[V.BRUTO 25]]*Tabela13[[#This Row],[% DESC.25]]%</f>
        <v>-131.70000000000002</v>
      </c>
      <c r="Q722" s="56">
        <f>Tabela13[[#This Row],[V.BRUTO 25]]+P722</f>
        <v>1185.3</v>
      </c>
      <c r="R722" s="67">
        <f>Tabela13[[#This Row],[% DESC.]]+Tabela13[[#This Row],[% DIFER.]]</f>
        <v>-10</v>
      </c>
      <c r="S722" s="64">
        <f>(Tabela13[[#This Row],[V.LIQ. 25]]-Tabela13[[#This Row],[V.LIQ. 24]])/Tabela13[[#This Row],[V.LIQ. 24]]</f>
        <v>0.10117056856187277</v>
      </c>
      <c r="T722" s="87">
        <f>Tabela13[[#This Row],[V.LIQ. 25]]-Tabela13[[#This Row],[V.LIQ. 24]]</f>
        <v>108.89999999999986</v>
      </c>
      <c r="U722" s="88">
        <v>0</v>
      </c>
      <c r="V722" s="60">
        <f>Tabela13[[#This Row],[V.DESC. 24]]-Tabela13[[#This Row],[V.DESC. 25]]</f>
        <v>12.100000000000009</v>
      </c>
      <c r="W722" s="20"/>
      <c r="X722" s="50"/>
      <c r="Y722" t="s">
        <v>4531</v>
      </c>
      <c r="Z722" s="49" t="s">
        <v>33</v>
      </c>
      <c r="AA722" s="51" t="s">
        <v>34</v>
      </c>
      <c r="AB722" s="49">
        <v>21991160651</v>
      </c>
      <c r="AC722" s="49" t="s">
        <v>35</v>
      </c>
      <c r="AD722" s="1"/>
    </row>
    <row r="723" spans="1:30" x14ac:dyDescent="0.25">
      <c r="A723" s="30">
        <v>6430</v>
      </c>
      <c r="B723" t="s">
        <v>1078</v>
      </c>
      <c r="C723" t="s">
        <v>1300</v>
      </c>
      <c r="D723" t="s">
        <v>71</v>
      </c>
      <c r="E723" s="30"/>
      <c r="F723" s="32">
        <v>1196</v>
      </c>
      <c r="G723" s="40">
        <v>0</v>
      </c>
      <c r="H723" s="22">
        <v>0</v>
      </c>
      <c r="I723" s="21">
        <v>-10</v>
      </c>
      <c r="J723" s="35">
        <f>Tabela13[[#This Row],[V.BRUTO 24]]*Tabela13[[#This Row],[% DESC.]]%</f>
        <v>-119.60000000000001</v>
      </c>
      <c r="K723" s="24">
        <f>Tabela13[[#This Row],[V.BRUTO 24]]+J723</f>
        <v>1076.4000000000001</v>
      </c>
      <c r="M723" s="79">
        <v>1317</v>
      </c>
      <c r="N723" s="80">
        <v>0</v>
      </c>
      <c r="O723" s="81">
        <v>0</v>
      </c>
      <c r="P723" s="71">
        <f>Tabela13[[#This Row],[V.BRUTO 25]]*Tabela13[[#This Row],[% DESC.25]]%</f>
        <v>-131.70000000000002</v>
      </c>
      <c r="Q723" s="56">
        <f>Tabela13[[#This Row],[V.BRUTO 25]]+P723</f>
        <v>1185.3</v>
      </c>
      <c r="R723" s="67">
        <f>Tabela13[[#This Row],[% DESC.]]+Tabela13[[#This Row],[% DIFER.]]</f>
        <v>-10</v>
      </c>
      <c r="S723" s="64">
        <f>(Tabela13[[#This Row],[V.LIQ. 25]]-Tabela13[[#This Row],[V.LIQ. 24]])/Tabela13[[#This Row],[V.LIQ. 24]]</f>
        <v>0.10117056856187277</v>
      </c>
      <c r="T723" s="87">
        <f>Tabela13[[#This Row],[V.LIQ. 25]]-Tabela13[[#This Row],[V.LIQ. 24]]</f>
        <v>108.89999999999986</v>
      </c>
      <c r="U723" s="88">
        <v>0</v>
      </c>
      <c r="V723" s="60">
        <f>Tabela13[[#This Row],[V.DESC. 24]]-Tabela13[[#This Row],[V.DESC. 25]]</f>
        <v>12.100000000000009</v>
      </c>
      <c r="W723" s="20"/>
      <c r="X723" s="50"/>
      <c r="Y723" t="s">
        <v>4539</v>
      </c>
      <c r="Z723" s="49" t="s">
        <v>1079</v>
      </c>
      <c r="AA723" s="51" t="s">
        <v>1080</v>
      </c>
      <c r="AB723" s="49">
        <v>11943413580</v>
      </c>
      <c r="AC723" s="49" t="s">
        <v>1081</v>
      </c>
      <c r="AD723" s="1"/>
    </row>
    <row r="724" spans="1:30" x14ac:dyDescent="0.25">
      <c r="A724" s="30">
        <v>8352</v>
      </c>
      <c r="B724" t="s">
        <v>4274</v>
      </c>
      <c r="C724" t="s">
        <v>1300</v>
      </c>
      <c r="D724" t="s">
        <v>16</v>
      </c>
      <c r="E724" s="30"/>
      <c r="F724" s="32">
        <v>1196</v>
      </c>
      <c r="G724" s="40">
        <v>0</v>
      </c>
      <c r="H724" s="22">
        <v>0</v>
      </c>
      <c r="I724" s="21">
        <v>-7.99</v>
      </c>
      <c r="J724" s="35">
        <f>Tabela13[[#This Row],[V.BRUTO 24]]*Tabela13[[#This Row],[% DESC.]]%</f>
        <v>-95.560400000000001</v>
      </c>
      <c r="K724" s="24">
        <f>Tabela13[[#This Row],[V.BRUTO 24]]+J724</f>
        <v>1100.4395999999999</v>
      </c>
      <c r="M724" s="79">
        <v>1317</v>
      </c>
      <c r="N724" s="80">
        <v>0</v>
      </c>
      <c r="O724" s="81">
        <v>0</v>
      </c>
      <c r="P724" s="71">
        <f>Tabela13[[#This Row],[V.BRUTO 25]]*Tabela13[[#This Row],[% DESC.25]]%</f>
        <v>-105.2283</v>
      </c>
      <c r="Q724" s="56">
        <f>Tabela13[[#This Row],[V.BRUTO 25]]+P724</f>
        <v>1211.7717</v>
      </c>
      <c r="R724" s="67">
        <f>Tabela13[[#This Row],[% DESC.]]+Tabela13[[#This Row],[% DIFER.]]</f>
        <v>-7.99</v>
      </c>
      <c r="S724" s="64">
        <f>(Tabela13[[#This Row],[V.LIQ. 25]]-Tabela13[[#This Row],[V.LIQ. 24]])/Tabela13[[#This Row],[V.LIQ. 24]]</f>
        <v>0.10117056856187299</v>
      </c>
      <c r="T724" s="87">
        <f>Tabela13[[#This Row],[V.LIQ. 25]]-Tabela13[[#This Row],[V.LIQ. 24]]</f>
        <v>111.33210000000008</v>
      </c>
      <c r="U724" s="88">
        <v>0</v>
      </c>
      <c r="V724" s="60">
        <f>Tabela13[[#This Row],[V.DESC. 24]]-Tabela13[[#This Row],[V.DESC. 25]]</f>
        <v>9.667900000000003</v>
      </c>
      <c r="W724" s="20"/>
      <c r="X724" s="50"/>
      <c r="Y724" t="s">
        <v>4532</v>
      </c>
      <c r="Z724" s="49" t="s">
        <v>4982</v>
      </c>
      <c r="AA724" s="51" t="s">
        <v>4983</v>
      </c>
      <c r="AB724" s="49">
        <v>11985985362</v>
      </c>
      <c r="AC724" s="49" t="s">
        <v>4984</v>
      </c>
      <c r="AD724" s="1"/>
    </row>
    <row r="725" spans="1:30" x14ac:dyDescent="0.25">
      <c r="A725" s="30">
        <v>7353</v>
      </c>
      <c r="B725" t="s">
        <v>1082</v>
      </c>
      <c r="C725" t="s">
        <v>1300</v>
      </c>
      <c r="D725" t="s">
        <v>71</v>
      </c>
      <c r="E725" s="30"/>
      <c r="F725" s="32">
        <v>1196</v>
      </c>
      <c r="G725" s="40">
        <v>0</v>
      </c>
      <c r="H725" s="22">
        <v>0</v>
      </c>
      <c r="I725" s="21">
        <v>0</v>
      </c>
      <c r="J725" s="35">
        <f>Tabela13[[#This Row],[V.BRUTO 24]]*Tabela13[[#This Row],[% DESC.]]%</f>
        <v>0</v>
      </c>
      <c r="K725" s="24">
        <f>Tabela13[[#This Row],[V.BRUTO 24]]+J725</f>
        <v>1196</v>
      </c>
      <c r="M725" s="79">
        <v>1317</v>
      </c>
      <c r="N725" s="80">
        <v>0</v>
      </c>
      <c r="O725" s="81">
        <v>0</v>
      </c>
      <c r="P725" s="71">
        <f>Tabela13[[#This Row],[V.BRUTO 25]]*Tabela13[[#This Row],[% DESC.25]]%</f>
        <v>0</v>
      </c>
      <c r="Q725" s="56">
        <f>Tabela13[[#This Row],[V.BRUTO 25]]+P725</f>
        <v>1317</v>
      </c>
      <c r="R725" s="67">
        <f>Tabela13[[#This Row],[% DESC.]]+Tabela13[[#This Row],[% DIFER.]]</f>
        <v>0</v>
      </c>
      <c r="S725" s="64">
        <f>(Tabela13[[#This Row],[V.LIQ. 25]]-Tabela13[[#This Row],[V.LIQ. 24]])/Tabela13[[#This Row],[V.LIQ. 24]]</f>
        <v>0.10117056856187291</v>
      </c>
      <c r="T725" s="87">
        <f>Tabela13[[#This Row],[V.LIQ. 25]]-Tabela13[[#This Row],[V.LIQ. 24]]</f>
        <v>121</v>
      </c>
      <c r="U725" s="88">
        <v>0</v>
      </c>
      <c r="V725" s="60">
        <f>Tabela13[[#This Row],[V.DESC. 24]]-Tabela13[[#This Row],[V.DESC. 25]]</f>
        <v>0</v>
      </c>
      <c r="W725" s="20">
        <v>3588</v>
      </c>
      <c r="X725" s="50" t="s">
        <v>4548</v>
      </c>
      <c r="Y725" t="s">
        <v>4531</v>
      </c>
      <c r="Z725" s="49" t="s">
        <v>351</v>
      </c>
      <c r="AA725" s="51" t="s">
        <v>352</v>
      </c>
      <c r="AB725" s="49">
        <v>11957752664</v>
      </c>
      <c r="AC725" s="49" t="s">
        <v>353</v>
      </c>
      <c r="AD725" s="1"/>
    </row>
    <row r="726" spans="1:30" x14ac:dyDescent="0.25">
      <c r="A726" s="30">
        <v>7726</v>
      </c>
      <c r="B726" t="s">
        <v>4275</v>
      </c>
      <c r="C726" t="s">
        <v>1300</v>
      </c>
      <c r="D726" t="s">
        <v>71</v>
      </c>
      <c r="E726" s="30"/>
      <c r="F726" s="32">
        <v>1196</v>
      </c>
      <c r="G726" s="40">
        <v>0</v>
      </c>
      <c r="H726" s="22">
        <v>0</v>
      </c>
      <c r="I726" s="21">
        <v>0</v>
      </c>
      <c r="J726" s="35">
        <f>Tabela13[[#This Row],[V.BRUTO 24]]*Tabela13[[#This Row],[% DESC.]]%</f>
        <v>0</v>
      </c>
      <c r="K726" s="24">
        <f>Tabela13[[#This Row],[V.BRUTO 24]]+J726</f>
        <v>1196</v>
      </c>
      <c r="M726" s="79">
        <v>1317</v>
      </c>
      <c r="N726" s="80">
        <v>0</v>
      </c>
      <c r="O726" s="81">
        <v>0</v>
      </c>
      <c r="P726" s="71">
        <f>Tabela13[[#This Row],[V.BRUTO 25]]*Tabela13[[#This Row],[% DESC.25]]%</f>
        <v>0</v>
      </c>
      <c r="Q726" s="56">
        <f>Tabela13[[#This Row],[V.BRUTO 25]]+P726</f>
        <v>1317</v>
      </c>
      <c r="R726" s="67">
        <f>Tabela13[[#This Row],[% DESC.]]+Tabela13[[#This Row],[% DIFER.]]</f>
        <v>0</v>
      </c>
      <c r="S726" s="64">
        <f>(Tabela13[[#This Row],[V.LIQ. 25]]-Tabela13[[#This Row],[V.LIQ. 24]])/Tabela13[[#This Row],[V.LIQ. 24]]</f>
        <v>0.10117056856187291</v>
      </c>
      <c r="T726" s="87">
        <f>Tabela13[[#This Row],[V.LIQ. 25]]-Tabela13[[#This Row],[V.LIQ. 24]]</f>
        <v>121</v>
      </c>
      <c r="U726" s="88">
        <v>0</v>
      </c>
      <c r="V726" s="60">
        <f>Tabela13[[#This Row],[V.DESC. 24]]-Tabela13[[#This Row],[V.DESC. 25]]</f>
        <v>0</v>
      </c>
      <c r="W726" s="20"/>
      <c r="X726" s="50"/>
      <c r="Y726" t="s">
        <v>4532</v>
      </c>
      <c r="Z726" s="49" t="s">
        <v>4985</v>
      </c>
      <c r="AA726" s="51" t="s">
        <v>4986</v>
      </c>
      <c r="AB726" s="49">
        <v>11933533099</v>
      </c>
      <c r="AC726" s="49" t="s">
        <v>4987</v>
      </c>
      <c r="AD726" s="1"/>
    </row>
    <row r="727" spans="1:30" x14ac:dyDescent="0.25">
      <c r="A727" s="30">
        <v>7271</v>
      </c>
      <c r="B727" t="s">
        <v>1083</v>
      </c>
      <c r="C727" t="s">
        <v>1300</v>
      </c>
      <c r="D727" t="s">
        <v>71</v>
      </c>
      <c r="E727" s="30"/>
      <c r="F727" s="32">
        <v>1196</v>
      </c>
      <c r="G727" s="40">
        <v>0</v>
      </c>
      <c r="H727" s="22">
        <v>0</v>
      </c>
      <c r="I727" s="21">
        <v>0</v>
      </c>
      <c r="J727" s="35">
        <f>Tabela13[[#This Row],[V.BRUTO 24]]*Tabela13[[#This Row],[% DESC.]]%</f>
        <v>0</v>
      </c>
      <c r="K727" s="24">
        <f>Tabela13[[#This Row],[V.BRUTO 24]]+J727</f>
        <v>1196</v>
      </c>
      <c r="M727" s="79">
        <v>1317</v>
      </c>
      <c r="N727" s="80">
        <v>0</v>
      </c>
      <c r="O727" s="81">
        <v>0</v>
      </c>
      <c r="P727" s="71">
        <f>Tabela13[[#This Row],[V.BRUTO 25]]*Tabela13[[#This Row],[% DESC.25]]%</f>
        <v>0</v>
      </c>
      <c r="Q727" s="56">
        <f>Tabela13[[#This Row],[V.BRUTO 25]]+P727</f>
        <v>1317</v>
      </c>
      <c r="R727" s="67">
        <f>Tabela13[[#This Row],[% DESC.]]+Tabela13[[#This Row],[% DIFER.]]</f>
        <v>0</v>
      </c>
      <c r="S727" s="64">
        <f>(Tabela13[[#This Row],[V.LIQ. 25]]-Tabela13[[#This Row],[V.LIQ. 24]])/Tabela13[[#This Row],[V.LIQ. 24]]</f>
        <v>0.10117056856187291</v>
      </c>
      <c r="T727" s="87">
        <f>Tabela13[[#This Row],[V.LIQ. 25]]-Tabela13[[#This Row],[V.LIQ. 24]]</f>
        <v>121</v>
      </c>
      <c r="U727" s="88">
        <v>0</v>
      </c>
      <c r="V727" s="60">
        <f>Tabela13[[#This Row],[V.DESC. 24]]-Tabela13[[#This Row],[V.DESC. 25]]</f>
        <v>0</v>
      </c>
      <c r="W727" s="20"/>
      <c r="X727" s="50"/>
      <c r="Y727" t="s">
        <v>4531</v>
      </c>
      <c r="Z727" s="49" t="s">
        <v>1084</v>
      </c>
      <c r="AA727" s="51" t="s">
        <v>1085</v>
      </c>
      <c r="AB727" s="49">
        <v>11994840564</v>
      </c>
      <c r="AC727" s="49" t="s">
        <v>1086</v>
      </c>
      <c r="AD727" s="1"/>
    </row>
    <row r="728" spans="1:30" x14ac:dyDescent="0.25">
      <c r="A728" s="30">
        <v>8510</v>
      </c>
      <c r="B728" t="s">
        <v>4269</v>
      </c>
      <c r="C728" t="s">
        <v>1300</v>
      </c>
      <c r="D728" t="s">
        <v>16</v>
      </c>
      <c r="E728" s="30"/>
      <c r="F728" s="32">
        <v>1196</v>
      </c>
      <c r="G728" s="40">
        <v>0</v>
      </c>
      <c r="H728" s="22">
        <v>0</v>
      </c>
      <c r="I728" s="21">
        <v>-9.9</v>
      </c>
      <c r="J728" s="35">
        <f>Tabela13[[#This Row],[V.BRUTO 24]]*Tabela13[[#This Row],[% DESC.]]%</f>
        <v>-118.40400000000001</v>
      </c>
      <c r="K728" s="24">
        <f>Tabela13[[#This Row],[V.BRUTO 24]]+J728</f>
        <v>1077.596</v>
      </c>
      <c r="M728" s="79">
        <v>1317</v>
      </c>
      <c r="N728" s="80">
        <v>0</v>
      </c>
      <c r="O728" s="81">
        <v>0</v>
      </c>
      <c r="P728" s="71">
        <f>Tabela13[[#This Row],[V.BRUTO 25]]*Tabela13[[#This Row],[% DESC.25]]%</f>
        <v>-130.38300000000001</v>
      </c>
      <c r="Q728" s="56">
        <f>Tabela13[[#This Row],[V.BRUTO 25]]+P728</f>
        <v>1186.617</v>
      </c>
      <c r="R728" s="67">
        <f>Tabela13[[#This Row],[% DESC.]]+Tabela13[[#This Row],[% DIFER.]]</f>
        <v>-9.9</v>
      </c>
      <c r="S728" s="64">
        <f>(Tabela13[[#This Row],[V.LIQ. 25]]-Tabela13[[#This Row],[V.LIQ. 24]])/Tabela13[[#This Row],[V.LIQ. 24]]</f>
        <v>0.10117056856187287</v>
      </c>
      <c r="T728" s="87">
        <f>Tabela13[[#This Row],[V.LIQ. 25]]-Tabela13[[#This Row],[V.LIQ. 24]]</f>
        <v>109.02099999999996</v>
      </c>
      <c r="U728" s="88">
        <v>0</v>
      </c>
      <c r="V728" s="60">
        <f>Tabela13[[#This Row],[V.DESC. 24]]-Tabela13[[#This Row],[V.DESC. 25]]</f>
        <v>11.978999999999999</v>
      </c>
      <c r="W728" s="20"/>
      <c r="X728" s="50"/>
      <c r="Y728" t="s">
        <v>4529</v>
      </c>
      <c r="Z728" s="49" t="s">
        <v>4969</v>
      </c>
      <c r="AA728" s="51" t="s">
        <v>4970</v>
      </c>
      <c r="AB728" s="49">
        <v>11950746168</v>
      </c>
      <c r="AC728" s="49" t="s">
        <v>4971</v>
      </c>
      <c r="AD728" s="1"/>
    </row>
    <row r="729" spans="1:30" x14ac:dyDescent="0.25">
      <c r="A729" s="30">
        <v>6287</v>
      </c>
      <c r="B729" t="s">
        <v>4271</v>
      </c>
      <c r="C729" t="s">
        <v>1300</v>
      </c>
      <c r="D729" t="s">
        <v>71</v>
      </c>
      <c r="E729" s="30"/>
      <c r="F729" s="32">
        <v>1196</v>
      </c>
      <c r="G729" s="40">
        <v>-100</v>
      </c>
      <c r="H729" s="22">
        <v>0</v>
      </c>
      <c r="I729" s="21">
        <v>0</v>
      </c>
      <c r="J729" s="35">
        <f>Tabela13[[#This Row],[V.BRUTO 24]]*Tabela13[[#This Row],[% DESC.]]%</f>
        <v>0</v>
      </c>
      <c r="K729" s="24">
        <f>Tabela13[[#This Row],[V.BRUTO 24]]+J729</f>
        <v>1196</v>
      </c>
      <c r="M729" s="79">
        <v>1317</v>
      </c>
      <c r="N729" s="80">
        <v>-100</v>
      </c>
      <c r="O729" s="81">
        <v>0</v>
      </c>
      <c r="P729" s="71">
        <f>Tabela13[[#This Row],[V.BRUTO 25]]*Tabela13[[#This Row],[% DESC.25]]%</f>
        <v>0</v>
      </c>
      <c r="Q729" s="56">
        <f>Tabela13[[#This Row],[V.BRUTO 25]]+P729</f>
        <v>1317</v>
      </c>
      <c r="R729" s="67">
        <f>Tabela13[[#This Row],[% DESC.]]+Tabela13[[#This Row],[% DIFER.]]</f>
        <v>0</v>
      </c>
      <c r="S729" s="64">
        <f>(Tabela13[[#This Row],[V.LIQ. 25]]-Tabela13[[#This Row],[V.LIQ. 24]])/Tabela13[[#This Row],[V.LIQ. 24]]</f>
        <v>0.10117056856187291</v>
      </c>
      <c r="T729" s="87">
        <f>Tabela13[[#This Row],[V.LIQ. 25]]-Tabela13[[#This Row],[V.LIQ. 24]]</f>
        <v>121</v>
      </c>
      <c r="U729" s="88">
        <v>0</v>
      </c>
      <c r="V729" s="60">
        <f>Tabela13[[#This Row],[V.DESC. 24]]-Tabela13[[#This Row],[V.DESC. 25]]</f>
        <v>0</v>
      </c>
      <c r="W729" s="20"/>
      <c r="X729" s="50"/>
      <c r="Y729" t="s">
        <v>4529</v>
      </c>
      <c r="Z729" s="49" t="s">
        <v>1005</v>
      </c>
      <c r="AA729" s="51" t="s">
        <v>1006</v>
      </c>
      <c r="AB729" s="49">
        <v>11946598728</v>
      </c>
      <c r="AC729" s="49" t="s">
        <v>1007</v>
      </c>
      <c r="AD729" s="1"/>
    </row>
    <row r="730" spans="1:30" x14ac:dyDescent="0.25">
      <c r="A730" s="30">
        <v>8466</v>
      </c>
      <c r="B730" t="s">
        <v>4273</v>
      </c>
      <c r="C730" t="s">
        <v>1300</v>
      </c>
      <c r="D730" t="s">
        <v>16</v>
      </c>
      <c r="E730" s="30"/>
      <c r="F730" s="32">
        <v>1196</v>
      </c>
      <c r="G730" s="40">
        <v>0</v>
      </c>
      <c r="H730" s="22">
        <v>-100</v>
      </c>
      <c r="I730" s="21">
        <v>0</v>
      </c>
      <c r="J730" s="35">
        <f>Tabela13[[#This Row],[V.BRUTO 24]]*Tabela13[[#This Row],[% DESC.]]%</f>
        <v>0</v>
      </c>
      <c r="K730" s="24">
        <f>Tabela13[[#This Row],[V.BRUTO 24]]+J730</f>
        <v>1196</v>
      </c>
      <c r="M730" s="79">
        <v>1317</v>
      </c>
      <c r="N730" s="80">
        <v>0</v>
      </c>
      <c r="O730" s="81">
        <v>-100</v>
      </c>
      <c r="P730" s="71">
        <f>Tabela13[[#This Row],[V.BRUTO 25]]*Tabela13[[#This Row],[% DESC.25]]%</f>
        <v>0</v>
      </c>
      <c r="Q730" s="56">
        <f>Tabela13[[#This Row],[V.BRUTO 25]]+P730</f>
        <v>1317</v>
      </c>
      <c r="R730" s="67">
        <f>Tabela13[[#This Row],[% DESC.]]+Tabela13[[#This Row],[% DIFER.]]</f>
        <v>0</v>
      </c>
      <c r="S730" s="64">
        <f>(Tabela13[[#This Row],[V.LIQ. 25]]-Tabela13[[#This Row],[V.LIQ. 24]])/Tabela13[[#This Row],[V.LIQ. 24]]</f>
        <v>0.10117056856187291</v>
      </c>
      <c r="T730" s="87">
        <f>Tabela13[[#This Row],[V.LIQ. 25]]-Tabela13[[#This Row],[V.LIQ. 24]]</f>
        <v>121</v>
      </c>
      <c r="U730" s="88">
        <v>0</v>
      </c>
      <c r="V730" s="60">
        <f>Tabela13[[#This Row],[V.DESC. 24]]-Tabela13[[#This Row],[V.DESC. 25]]</f>
        <v>0</v>
      </c>
      <c r="W730" s="20"/>
      <c r="X730" s="50"/>
      <c r="Y730" t="s">
        <v>4529</v>
      </c>
      <c r="Z730" s="49" t="s">
        <v>4590</v>
      </c>
      <c r="AA730" s="51" t="s">
        <v>4591</v>
      </c>
      <c r="AB730" s="49">
        <v>11958557486</v>
      </c>
      <c r="AC730" s="49" t="s">
        <v>4592</v>
      </c>
      <c r="AD730" s="1"/>
    </row>
    <row r="731" spans="1:30" x14ac:dyDescent="0.25">
      <c r="A731" s="30">
        <v>7475</v>
      </c>
      <c r="B731" t="s">
        <v>1087</v>
      </c>
      <c r="C731" t="s">
        <v>1300</v>
      </c>
      <c r="D731" t="s">
        <v>71</v>
      </c>
      <c r="E731" s="30"/>
      <c r="F731" s="32">
        <v>1196</v>
      </c>
      <c r="G731" s="40">
        <v>0</v>
      </c>
      <c r="H731" s="22">
        <v>-100</v>
      </c>
      <c r="I731" s="21">
        <v>0</v>
      </c>
      <c r="J731" s="35">
        <f>Tabela13[[#This Row],[V.BRUTO 24]]*Tabela13[[#This Row],[% DESC.]]%</f>
        <v>0</v>
      </c>
      <c r="K731" s="24">
        <f>Tabela13[[#This Row],[V.BRUTO 24]]+J731</f>
        <v>1196</v>
      </c>
      <c r="M731" s="79">
        <v>1317</v>
      </c>
      <c r="N731" s="80">
        <v>0</v>
      </c>
      <c r="O731" s="81">
        <v>-100</v>
      </c>
      <c r="P731" s="71">
        <f>Tabela13[[#This Row],[V.BRUTO 25]]*Tabela13[[#This Row],[% DESC.25]]%</f>
        <v>0</v>
      </c>
      <c r="Q731" s="56">
        <f>Tabela13[[#This Row],[V.BRUTO 25]]+P731</f>
        <v>1317</v>
      </c>
      <c r="R731" s="67">
        <f>Tabela13[[#This Row],[% DESC.]]+Tabela13[[#This Row],[% DIFER.]]</f>
        <v>0</v>
      </c>
      <c r="S731" s="64">
        <f>(Tabela13[[#This Row],[V.LIQ. 25]]-Tabela13[[#This Row],[V.LIQ. 24]])/Tabela13[[#This Row],[V.LIQ. 24]]</f>
        <v>0.10117056856187291</v>
      </c>
      <c r="T731" s="87">
        <f>Tabela13[[#This Row],[V.LIQ. 25]]-Tabela13[[#This Row],[V.LIQ. 24]]</f>
        <v>121</v>
      </c>
      <c r="U731" s="88">
        <v>0</v>
      </c>
      <c r="V731" s="60">
        <f>Tabela13[[#This Row],[V.DESC. 24]]-Tabela13[[#This Row],[V.DESC. 25]]</f>
        <v>0</v>
      </c>
      <c r="W731" s="20"/>
      <c r="X731" s="50"/>
      <c r="Y731" t="s">
        <v>4529</v>
      </c>
      <c r="Z731" s="49" t="s">
        <v>1088</v>
      </c>
      <c r="AA731" s="51" t="s">
        <v>1089</v>
      </c>
      <c r="AB731" s="49">
        <v>19996495870</v>
      </c>
      <c r="AC731" s="49" t="s">
        <v>1090</v>
      </c>
      <c r="AD731" s="1"/>
    </row>
    <row r="732" spans="1:30" x14ac:dyDescent="0.25">
      <c r="A732" s="30">
        <v>7385</v>
      </c>
      <c r="B732" t="s">
        <v>1160</v>
      </c>
      <c r="C732" t="s">
        <v>1390</v>
      </c>
      <c r="D732" t="s">
        <v>71</v>
      </c>
      <c r="E732" s="30"/>
      <c r="F732" s="32">
        <v>1196</v>
      </c>
      <c r="G732" s="40">
        <v>-100</v>
      </c>
      <c r="H732" s="22">
        <v>0</v>
      </c>
      <c r="I732" s="21">
        <v>0</v>
      </c>
      <c r="J732" s="35">
        <f>Tabela13[[#This Row],[V.BRUTO 24]]*Tabela13[[#This Row],[% DESC.]]%</f>
        <v>0</v>
      </c>
      <c r="K732" s="24">
        <f>Tabela13[[#This Row],[V.BRUTO 24]]+J732</f>
        <v>1196</v>
      </c>
      <c r="M732" s="79">
        <v>1317</v>
      </c>
      <c r="N732" s="80">
        <v>-100</v>
      </c>
      <c r="O732" s="81">
        <v>0</v>
      </c>
      <c r="P732" s="71">
        <f>Tabela13[[#This Row],[V.BRUTO 25]]*Tabela13[[#This Row],[% DESC.25]]%</f>
        <v>0</v>
      </c>
      <c r="Q732" s="56">
        <f>Tabela13[[#This Row],[V.BRUTO 25]]+P732</f>
        <v>1317</v>
      </c>
      <c r="R732" s="67">
        <f>Tabela13[[#This Row],[% DESC.]]+Tabela13[[#This Row],[% DIFER.]]</f>
        <v>0</v>
      </c>
      <c r="S732" s="64">
        <f>(Tabela13[[#This Row],[V.LIQ. 25]]-Tabela13[[#This Row],[V.LIQ. 24]])/Tabela13[[#This Row],[V.LIQ. 24]]</f>
        <v>0.10117056856187291</v>
      </c>
      <c r="T732" s="87">
        <f>Tabela13[[#This Row],[V.LIQ. 25]]-Tabela13[[#This Row],[V.LIQ. 24]]</f>
        <v>121</v>
      </c>
      <c r="U732" s="88">
        <v>0</v>
      </c>
      <c r="V732" s="60">
        <f>Tabela13[[#This Row],[V.DESC. 24]]-Tabela13[[#This Row],[V.DESC. 25]]</f>
        <v>0</v>
      </c>
      <c r="W732" s="20"/>
      <c r="X732" s="50"/>
      <c r="Y732" t="s">
        <v>4532</v>
      </c>
      <c r="Z732" s="49" t="s">
        <v>1161</v>
      </c>
      <c r="AA732" s="51" t="s">
        <v>1162</v>
      </c>
      <c r="AB732" s="49">
        <v>11989216776</v>
      </c>
      <c r="AC732" s="49" t="s">
        <v>1163</v>
      </c>
      <c r="AD732" s="1"/>
    </row>
    <row r="733" spans="1:30" x14ac:dyDescent="0.25">
      <c r="A733" s="30">
        <v>7467</v>
      </c>
      <c r="B733" t="s">
        <v>1091</v>
      </c>
      <c r="C733" t="s">
        <v>1390</v>
      </c>
      <c r="D733" t="s">
        <v>71</v>
      </c>
      <c r="E733" s="30"/>
      <c r="F733" s="32">
        <v>1196</v>
      </c>
      <c r="G733" s="40">
        <v>0</v>
      </c>
      <c r="H733" s="22">
        <v>0</v>
      </c>
      <c r="I733" s="21">
        <v>-20</v>
      </c>
      <c r="J733" s="35">
        <f>Tabela13[[#This Row],[V.BRUTO 24]]*Tabela13[[#This Row],[% DESC.]]%</f>
        <v>-239.20000000000002</v>
      </c>
      <c r="K733" s="24">
        <f>Tabela13[[#This Row],[V.BRUTO 24]]+J733</f>
        <v>956.8</v>
      </c>
      <c r="M733" s="79">
        <v>1317</v>
      </c>
      <c r="N733" s="80">
        <v>0</v>
      </c>
      <c r="O733" s="81">
        <v>0</v>
      </c>
      <c r="P733" s="71">
        <f>Tabela13[[#This Row],[V.BRUTO 25]]*Tabela13[[#This Row],[% DESC.25]]%</f>
        <v>-263.40000000000003</v>
      </c>
      <c r="Q733" s="56">
        <f>Tabela13[[#This Row],[V.BRUTO 25]]+P733</f>
        <v>1053.5999999999999</v>
      </c>
      <c r="R733" s="67">
        <f>Tabela13[[#This Row],[% DESC.]]+Tabela13[[#This Row],[% DIFER.]]</f>
        <v>-20</v>
      </c>
      <c r="S733" s="64">
        <f>(Tabela13[[#This Row],[V.LIQ. 25]]-Tabela13[[#This Row],[V.LIQ. 24]])/Tabela13[[#This Row],[V.LIQ. 24]]</f>
        <v>0.10117056856187287</v>
      </c>
      <c r="T733" s="87">
        <f>Tabela13[[#This Row],[V.LIQ. 25]]-Tabela13[[#This Row],[V.LIQ. 24]]</f>
        <v>96.799999999999955</v>
      </c>
      <c r="U733" s="88">
        <v>0</v>
      </c>
      <c r="V733" s="60">
        <f>Tabela13[[#This Row],[V.DESC. 24]]-Tabela13[[#This Row],[V.DESC. 25]]</f>
        <v>24.200000000000017</v>
      </c>
      <c r="W733" s="20"/>
      <c r="X733" s="50"/>
      <c r="Y733" t="s">
        <v>4537</v>
      </c>
      <c r="Z733" s="49" t="s">
        <v>1093</v>
      </c>
      <c r="AA733" s="51" t="s">
        <v>1094</v>
      </c>
      <c r="AB733" s="49">
        <v>11969902713</v>
      </c>
      <c r="AC733" s="49" t="s">
        <v>1095</v>
      </c>
      <c r="AD733" s="1"/>
    </row>
    <row r="734" spans="1:30" x14ac:dyDescent="0.25">
      <c r="A734" s="30">
        <v>8390</v>
      </c>
      <c r="B734" t="s">
        <v>4276</v>
      </c>
      <c r="C734" t="s">
        <v>1390</v>
      </c>
      <c r="D734" t="s">
        <v>16</v>
      </c>
      <c r="E734" s="30"/>
      <c r="F734" s="32">
        <v>1196</v>
      </c>
      <c r="G734" s="40">
        <v>-100</v>
      </c>
      <c r="H734" s="22">
        <v>0</v>
      </c>
      <c r="I734" s="21">
        <v>0</v>
      </c>
      <c r="J734" s="35">
        <f>Tabela13[[#This Row],[V.BRUTO 24]]*Tabela13[[#This Row],[% DESC.]]%</f>
        <v>0</v>
      </c>
      <c r="K734" s="24">
        <f>Tabela13[[#This Row],[V.BRUTO 24]]+J734</f>
        <v>1196</v>
      </c>
      <c r="M734" s="79">
        <v>1317</v>
      </c>
      <c r="N734" s="80">
        <v>-100</v>
      </c>
      <c r="O734" s="81">
        <v>0</v>
      </c>
      <c r="P734" s="71">
        <f>Tabela13[[#This Row],[V.BRUTO 25]]*Tabela13[[#This Row],[% DESC.25]]%</f>
        <v>0</v>
      </c>
      <c r="Q734" s="56">
        <f>Tabela13[[#This Row],[V.BRUTO 25]]+P734</f>
        <v>1317</v>
      </c>
      <c r="R734" s="67">
        <f>Tabela13[[#This Row],[% DESC.]]+Tabela13[[#This Row],[% DIFER.]]</f>
        <v>0</v>
      </c>
      <c r="S734" s="64">
        <f>(Tabela13[[#This Row],[V.LIQ. 25]]-Tabela13[[#This Row],[V.LIQ. 24]])/Tabela13[[#This Row],[V.LIQ. 24]]</f>
        <v>0.10117056856187291</v>
      </c>
      <c r="T734" s="87">
        <f>Tabela13[[#This Row],[V.LIQ. 25]]-Tabela13[[#This Row],[V.LIQ. 24]]</f>
        <v>121</v>
      </c>
      <c r="U734" s="88">
        <v>0</v>
      </c>
      <c r="V734" s="60">
        <f>Tabela13[[#This Row],[V.DESC. 24]]-Tabela13[[#This Row],[V.DESC. 25]]</f>
        <v>0</v>
      </c>
      <c r="W734" s="20"/>
      <c r="X734" s="50"/>
      <c r="Y734" t="s">
        <v>4530</v>
      </c>
      <c r="Z734" s="49" t="s">
        <v>4988</v>
      </c>
      <c r="AA734" s="51" t="s">
        <v>4989</v>
      </c>
      <c r="AB734" s="49">
        <v>11973556294</v>
      </c>
      <c r="AC734" s="49" t="s">
        <v>4990</v>
      </c>
      <c r="AD734" s="1"/>
    </row>
    <row r="735" spans="1:30" x14ac:dyDescent="0.25">
      <c r="A735" s="30">
        <v>7283</v>
      </c>
      <c r="B735" t="s">
        <v>1096</v>
      </c>
      <c r="C735" t="s">
        <v>1390</v>
      </c>
      <c r="D735" t="s">
        <v>71</v>
      </c>
      <c r="E735" s="30"/>
      <c r="F735" s="32">
        <v>1196</v>
      </c>
      <c r="G735" s="40">
        <v>0</v>
      </c>
      <c r="H735" s="22">
        <v>0</v>
      </c>
      <c r="I735" s="21">
        <v>-10</v>
      </c>
      <c r="J735" s="35">
        <f>Tabela13[[#This Row],[V.BRUTO 24]]*Tabela13[[#This Row],[% DESC.]]%</f>
        <v>-119.60000000000001</v>
      </c>
      <c r="K735" s="24">
        <f>Tabela13[[#This Row],[V.BRUTO 24]]+J735</f>
        <v>1076.4000000000001</v>
      </c>
      <c r="M735" s="79">
        <v>1317</v>
      </c>
      <c r="N735" s="80">
        <v>0</v>
      </c>
      <c r="O735" s="81">
        <v>0</v>
      </c>
      <c r="P735" s="71">
        <f>Tabela13[[#This Row],[V.BRUTO 25]]*Tabela13[[#This Row],[% DESC.25]]%</f>
        <v>-131.70000000000002</v>
      </c>
      <c r="Q735" s="56">
        <f>Tabela13[[#This Row],[V.BRUTO 25]]+P735</f>
        <v>1185.3</v>
      </c>
      <c r="R735" s="67">
        <f>Tabela13[[#This Row],[% DESC.]]+Tabela13[[#This Row],[% DIFER.]]</f>
        <v>-10</v>
      </c>
      <c r="S735" s="64">
        <f>(Tabela13[[#This Row],[V.LIQ. 25]]-Tabela13[[#This Row],[V.LIQ. 24]])/Tabela13[[#This Row],[V.LIQ. 24]]</f>
        <v>0.10117056856187277</v>
      </c>
      <c r="T735" s="87">
        <f>Tabela13[[#This Row],[V.LIQ. 25]]-Tabela13[[#This Row],[V.LIQ. 24]]</f>
        <v>108.89999999999986</v>
      </c>
      <c r="U735" s="88">
        <v>0</v>
      </c>
      <c r="V735" s="60">
        <f>Tabela13[[#This Row],[V.DESC. 24]]-Tabela13[[#This Row],[V.DESC. 25]]</f>
        <v>12.100000000000009</v>
      </c>
      <c r="W735" s="20"/>
      <c r="X735" s="50"/>
      <c r="Y735" t="s">
        <v>4531</v>
      </c>
      <c r="Z735" s="49" t="s">
        <v>1097</v>
      </c>
      <c r="AA735" s="51" t="s">
        <v>1098</v>
      </c>
      <c r="AB735" s="49">
        <v>11992849469</v>
      </c>
      <c r="AC735" s="49" t="s">
        <v>1099</v>
      </c>
      <c r="AD735" s="1"/>
    </row>
    <row r="736" spans="1:30" x14ac:dyDescent="0.25">
      <c r="A736" s="30">
        <v>8392</v>
      </c>
      <c r="B736" t="s">
        <v>4277</v>
      </c>
      <c r="C736" t="s">
        <v>1390</v>
      </c>
      <c r="D736" t="s">
        <v>16</v>
      </c>
      <c r="E736" s="30"/>
      <c r="F736" s="32">
        <v>1196</v>
      </c>
      <c r="G736" s="40">
        <v>0</v>
      </c>
      <c r="H736" s="22">
        <v>0</v>
      </c>
      <c r="I736" s="21">
        <v>-9.9</v>
      </c>
      <c r="J736" s="35">
        <f>Tabela13[[#This Row],[V.BRUTO 24]]*Tabela13[[#This Row],[% DESC.]]%</f>
        <v>-118.40400000000001</v>
      </c>
      <c r="K736" s="24">
        <f>Tabela13[[#This Row],[V.BRUTO 24]]+J736</f>
        <v>1077.596</v>
      </c>
      <c r="M736" s="79">
        <v>1317</v>
      </c>
      <c r="N736" s="80">
        <v>0</v>
      </c>
      <c r="O736" s="81">
        <v>0</v>
      </c>
      <c r="P736" s="71">
        <f>Tabela13[[#This Row],[V.BRUTO 25]]*Tabela13[[#This Row],[% DESC.25]]%</f>
        <v>-130.38300000000001</v>
      </c>
      <c r="Q736" s="56">
        <f>Tabela13[[#This Row],[V.BRUTO 25]]+P736</f>
        <v>1186.617</v>
      </c>
      <c r="R736" s="67">
        <f>Tabela13[[#This Row],[% DESC.]]+Tabela13[[#This Row],[% DIFER.]]</f>
        <v>-9.9</v>
      </c>
      <c r="S736" s="64">
        <f>(Tabela13[[#This Row],[V.LIQ. 25]]-Tabela13[[#This Row],[V.LIQ. 24]])/Tabela13[[#This Row],[V.LIQ. 24]]</f>
        <v>0.10117056856187287</v>
      </c>
      <c r="T736" s="87">
        <f>Tabela13[[#This Row],[V.LIQ. 25]]-Tabela13[[#This Row],[V.LIQ. 24]]</f>
        <v>109.02099999999996</v>
      </c>
      <c r="U736" s="88">
        <v>0</v>
      </c>
      <c r="V736" s="60">
        <f>Tabela13[[#This Row],[V.DESC. 24]]-Tabela13[[#This Row],[V.DESC. 25]]</f>
        <v>11.978999999999999</v>
      </c>
      <c r="W736" s="20">
        <v>1196</v>
      </c>
      <c r="X736" s="54">
        <v>45413</v>
      </c>
      <c r="Y736" t="s">
        <v>4530</v>
      </c>
      <c r="Z736" s="49" t="s">
        <v>4991</v>
      </c>
      <c r="AA736" s="51" t="s">
        <v>4992</v>
      </c>
      <c r="AB736" s="49">
        <v>11980843135</v>
      </c>
      <c r="AC736" s="49" t="s">
        <v>4993</v>
      </c>
      <c r="AD736" s="1"/>
    </row>
    <row r="737" spans="1:30" x14ac:dyDescent="0.25">
      <c r="A737" s="30">
        <v>8591</v>
      </c>
      <c r="B737" t="s">
        <v>4278</v>
      </c>
      <c r="C737" t="s">
        <v>1390</v>
      </c>
      <c r="D737" t="s">
        <v>16</v>
      </c>
      <c r="E737" s="30"/>
      <c r="F737" s="32">
        <v>1196</v>
      </c>
      <c r="G737" s="40">
        <v>0</v>
      </c>
      <c r="H737" s="22">
        <v>0</v>
      </c>
      <c r="I737" s="21">
        <v>-15</v>
      </c>
      <c r="J737" s="35">
        <f>Tabela13[[#This Row],[V.BRUTO 24]]*Tabela13[[#This Row],[% DESC.]]%</f>
        <v>-179.4</v>
      </c>
      <c r="K737" s="24">
        <f>Tabela13[[#This Row],[V.BRUTO 24]]+J737</f>
        <v>1016.6</v>
      </c>
      <c r="M737" s="79">
        <v>1317</v>
      </c>
      <c r="N737" s="80">
        <v>0</v>
      </c>
      <c r="O737" s="81">
        <v>0</v>
      </c>
      <c r="P737" s="71">
        <f>Tabela13[[#This Row],[V.BRUTO 25]]*Tabela13[[#This Row],[% DESC.25]]%</f>
        <v>-197.54999999999998</v>
      </c>
      <c r="Q737" s="56">
        <f>Tabela13[[#This Row],[V.BRUTO 25]]+P737</f>
        <v>1119.45</v>
      </c>
      <c r="R737" s="67">
        <f>Tabela13[[#This Row],[% DESC.]]+Tabela13[[#This Row],[% DIFER.]]</f>
        <v>-15</v>
      </c>
      <c r="S737" s="64">
        <f>(Tabela13[[#This Row],[V.LIQ. 25]]-Tabela13[[#This Row],[V.LIQ. 24]])/Tabela13[[#This Row],[V.LIQ. 24]]</f>
        <v>0.10117056856187293</v>
      </c>
      <c r="T737" s="87">
        <f>Tabela13[[#This Row],[V.LIQ. 25]]-Tabela13[[#This Row],[V.LIQ. 24]]</f>
        <v>102.85000000000002</v>
      </c>
      <c r="U737" s="88">
        <v>0</v>
      </c>
      <c r="V737" s="60">
        <f>Tabela13[[#This Row],[V.DESC. 24]]-Tabela13[[#This Row],[V.DESC. 25]]</f>
        <v>18.149999999999977</v>
      </c>
      <c r="W737" s="20"/>
      <c r="X737" s="50"/>
      <c r="Y737" t="s">
        <v>4539</v>
      </c>
      <c r="Z737" s="49" t="s">
        <v>4994</v>
      </c>
      <c r="AA737" s="51" t="s">
        <v>4995</v>
      </c>
      <c r="AB737" s="49">
        <v>11982048815</v>
      </c>
      <c r="AC737" s="49" t="s">
        <v>4996</v>
      </c>
      <c r="AD737" s="1"/>
    </row>
    <row r="738" spans="1:30" x14ac:dyDescent="0.25">
      <c r="A738" s="30">
        <v>6659</v>
      </c>
      <c r="B738" t="s">
        <v>903</v>
      </c>
      <c r="C738" t="s">
        <v>1390</v>
      </c>
      <c r="D738" t="s">
        <v>71</v>
      </c>
      <c r="E738" s="30"/>
      <c r="F738" s="32">
        <v>1196</v>
      </c>
      <c r="G738" s="40">
        <v>0</v>
      </c>
      <c r="H738" s="22">
        <v>0</v>
      </c>
      <c r="I738" s="21">
        <v>0</v>
      </c>
      <c r="J738" s="35">
        <f>Tabela13[[#This Row],[V.BRUTO 24]]*Tabela13[[#This Row],[% DESC.]]%</f>
        <v>0</v>
      </c>
      <c r="K738" s="24">
        <f>Tabela13[[#This Row],[V.BRUTO 24]]+J738</f>
        <v>1196</v>
      </c>
      <c r="M738" s="79">
        <v>1317</v>
      </c>
      <c r="N738" s="80">
        <v>0</v>
      </c>
      <c r="O738" s="81">
        <v>0</v>
      </c>
      <c r="P738" s="71">
        <f>Tabela13[[#This Row],[V.BRUTO 25]]*Tabela13[[#This Row],[% DESC.25]]%</f>
        <v>0</v>
      </c>
      <c r="Q738" s="56">
        <f>Tabela13[[#This Row],[V.BRUTO 25]]+P738</f>
        <v>1317</v>
      </c>
      <c r="R738" s="67">
        <f>Tabela13[[#This Row],[% DESC.]]+Tabela13[[#This Row],[% DIFER.]]</f>
        <v>0</v>
      </c>
      <c r="S738" s="64">
        <f>(Tabela13[[#This Row],[V.LIQ. 25]]-Tabela13[[#This Row],[V.LIQ. 24]])/Tabela13[[#This Row],[V.LIQ. 24]]</f>
        <v>0.10117056856187291</v>
      </c>
      <c r="T738" s="87">
        <f>Tabela13[[#This Row],[V.LIQ. 25]]-Tabela13[[#This Row],[V.LIQ. 24]]</f>
        <v>121</v>
      </c>
      <c r="U738" s="88">
        <v>0</v>
      </c>
      <c r="V738" s="60">
        <f>Tabela13[[#This Row],[V.DESC. 24]]-Tabela13[[#This Row],[V.DESC. 25]]</f>
        <v>0</v>
      </c>
      <c r="W738" s="20">
        <v>11573</v>
      </c>
      <c r="X738" s="50" t="s">
        <v>4557</v>
      </c>
      <c r="Y738" t="s">
        <v>4528</v>
      </c>
      <c r="Z738" s="49" t="s">
        <v>904</v>
      </c>
      <c r="AA738" s="51" t="s">
        <v>905</v>
      </c>
      <c r="AB738" s="49">
        <v>11989402563</v>
      </c>
      <c r="AC738" s="49" t="s">
        <v>906</v>
      </c>
      <c r="AD738" s="1"/>
    </row>
    <row r="739" spans="1:30" x14ac:dyDescent="0.25">
      <c r="A739" s="30">
        <v>8569</v>
      </c>
      <c r="B739" t="s">
        <v>4279</v>
      </c>
      <c r="C739" t="s">
        <v>1390</v>
      </c>
      <c r="D739" t="s">
        <v>16</v>
      </c>
      <c r="E739" s="30"/>
      <c r="F739" s="32">
        <v>1196</v>
      </c>
      <c r="G739" s="40">
        <v>0</v>
      </c>
      <c r="H739" s="22">
        <v>0</v>
      </c>
      <c r="I739" s="21">
        <v>0</v>
      </c>
      <c r="J739" s="35">
        <f>Tabela13[[#This Row],[V.BRUTO 24]]*Tabela13[[#This Row],[% DESC.]]%</f>
        <v>0</v>
      </c>
      <c r="K739" s="24">
        <f>Tabela13[[#This Row],[V.BRUTO 24]]+J739</f>
        <v>1196</v>
      </c>
      <c r="M739" s="79">
        <v>1317</v>
      </c>
      <c r="N739" s="80">
        <v>0</v>
      </c>
      <c r="O739" s="81">
        <v>0</v>
      </c>
      <c r="P739" s="71">
        <f>Tabela13[[#This Row],[V.BRUTO 25]]*Tabela13[[#This Row],[% DESC.25]]%</f>
        <v>0</v>
      </c>
      <c r="Q739" s="56">
        <f>Tabela13[[#This Row],[V.BRUTO 25]]+P739</f>
        <v>1317</v>
      </c>
      <c r="R739" s="67">
        <f>Tabela13[[#This Row],[% DESC.]]+Tabela13[[#This Row],[% DIFER.]]</f>
        <v>0</v>
      </c>
      <c r="S739" s="64">
        <f>(Tabela13[[#This Row],[V.LIQ. 25]]-Tabela13[[#This Row],[V.LIQ. 24]])/Tabela13[[#This Row],[V.LIQ. 24]]</f>
        <v>0.10117056856187291</v>
      </c>
      <c r="T739" s="87">
        <f>Tabela13[[#This Row],[V.LIQ. 25]]-Tabela13[[#This Row],[V.LIQ. 24]]</f>
        <v>121</v>
      </c>
      <c r="U739" s="88">
        <v>0</v>
      </c>
      <c r="V739" s="60">
        <f>Tabela13[[#This Row],[V.DESC. 24]]-Tabela13[[#This Row],[V.DESC. 25]]</f>
        <v>0</v>
      </c>
      <c r="W739" s="20"/>
      <c r="X739" s="50"/>
      <c r="Y739" t="s">
        <v>4533</v>
      </c>
      <c r="Z739" s="49" t="s">
        <v>4997</v>
      </c>
      <c r="AA739" s="51" t="s">
        <v>4998</v>
      </c>
      <c r="AB739" s="49">
        <v>11979736155</v>
      </c>
      <c r="AC739" s="49" t="s">
        <v>4999</v>
      </c>
      <c r="AD739" s="1"/>
    </row>
    <row r="740" spans="1:30" x14ac:dyDescent="0.25">
      <c r="A740" s="30">
        <v>7420</v>
      </c>
      <c r="B740" t="s">
        <v>4280</v>
      </c>
      <c r="C740" t="s">
        <v>1390</v>
      </c>
      <c r="D740" t="s">
        <v>16</v>
      </c>
      <c r="E740" s="30"/>
      <c r="F740" s="32">
        <v>1196</v>
      </c>
      <c r="G740" s="40">
        <v>0</v>
      </c>
      <c r="H740" s="22">
        <v>0</v>
      </c>
      <c r="I740" s="21">
        <v>-5.99</v>
      </c>
      <c r="J740" s="35">
        <f>Tabela13[[#This Row],[V.BRUTO 24]]*Tabela13[[#This Row],[% DESC.]]%</f>
        <v>-71.6404</v>
      </c>
      <c r="K740" s="24">
        <f>Tabela13[[#This Row],[V.BRUTO 24]]+J740</f>
        <v>1124.3596</v>
      </c>
      <c r="M740" s="79">
        <v>1317</v>
      </c>
      <c r="N740" s="80">
        <v>0</v>
      </c>
      <c r="O740" s="81">
        <v>0</v>
      </c>
      <c r="P740" s="71">
        <f>Tabela13[[#This Row],[V.BRUTO 25]]*Tabela13[[#This Row],[% DESC.25]]%</f>
        <v>-78.888300000000001</v>
      </c>
      <c r="Q740" s="56">
        <f>Tabela13[[#This Row],[V.BRUTO 25]]+P740</f>
        <v>1238.1116999999999</v>
      </c>
      <c r="R740" s="67">
        <f>Tabela13[[#This Row],[% DESC.]]+Tabela13[[#This Row],[% DIFER.]]</f>
        <v>-5.99</v>
      </c>
      <c r="S740" s="64">
        <f>(Tabela13[[#This Row],[V.LIQ. 25]]-Tabela13[[#This Row],[V.LIQ. 24]])/Tabela13[[#This Row],[V.LIQ. 24]]</f>
        <v>0.10117056856187284</v>
      </c>
      <c r="T740" s="87">
        <f>Tabela13[[#This Row],[V.LIQ. 25]]-Tabela13[[#This Row],[V.LIQ. 24]]</f>
        <v>113.75209999999993</v>
      </c>
      <c r="U740" s="88">
        <v>0</v>
      </c>
      <c r="V740" s="60">
        <f>Tabela13[[#This Row],[V.DESC. 24]]-Tabela13[[#This Row],[V.DESC. 25]]</f>
        <v>7.2479000000000013</v>
      </c>
      <c r="W740" s="20"/>
      <c r="X740" s="50"/>
      <c r="Y740" t="s">
        <v>4532</v>
      </c>
      <c r="Z740" s="49" t="s">
        <v>5000</v>
      </c>
      <c r="AA740" s="51" t="s">
        <v>5001</v>
      </c>
      <c r="AB740" s="49">
        <v>11965204596</v>
      </c>
      <c r="AC740" s="49" t="s">
        <v>5002</v>
      </c>
      <c r="AD740" s="1"/>
    </row>
    <row r="741" spans="1:30" x14ac:dyDescent="0.25">
      <c r="A741" s="30">
        <v>8326</v>
      </c>
      <c r="B741" t="s">
        <v>4281</v>
      </c>
      <c r="C741" t="s">
        <v>1390</v>
      </c>
      <c r="D741" t="s">
        <v>16</v>
      </c>
      <c r="E741" s="30"/>
      <c r="F741" s="32">
        <v>1196</v>
      </c>
      <c r="G741" s="40">
        <v>0</v>
      </c>
      <c r="H741" s="22">
        <v>0</v>
      </c>
      <c r="I741" s="21">
        <v>-9</v>
      </c>
      <c r="J741" s="35">
        <f>Tabela13[[#This Row],[V.BRUTO 24]]*Tabela13[[#This Row],[% DESC.]]%</f>
        <v>-107.64</v>
      </c>
      <c r="K741" s="24">
        <f>Tabela13[[#This Row],[V.BRUTO 24]]+J741</f>
        <v>1088.3599999999999</v>
      </c>
      <c r="M741" s="79">
        <v>1317</v>
      </c>
      <c r="N741" s="80">
        <v>0</v>
      </c>
      <c r="O741" s="81">
        <v>0</v>
      </c>
      <c r="P741" s="71">
        <f>Tabela13[[#This Row],[V.BRUTO 25]]*Tabela13[[#This Row],[% DESC.25]]%</f>
        <v>-118.53</v>
      </c>
      <c r="Q741" s="56">
        <f>Tabela13[[#This Row],[V.BRUTO 25]]+P741</f>
        <v>1198.47</v>
      </c>
      <c r="R741" s="67">
        <f>Tabela13[[#This Row],[% DESC.]]+Tabela13[[#This Row],[% DIFER.]]</f>
        <v>-9</v>
      </c>
      <c r="S741" s="64">
        <f>(Tabela13[[#This Row],[V.LIQ. 25]]-Tabela13[[#This Row],[V.LIQ. 24]])/Tabela13[[#This Row],[V.LIQ. 24]]</f>
        <v>0.10117056856187304</v>
      </c>
      <c r="T741" s="87">
        <f>Tabela13[[#This Row],[V.LIQ. 25]]-Tabela13[[#This Row],[V.LIQ. 24]]</f>
        <v>110.11000000000013</v>
      </c>
      <c r="U741" s="88">
        <v>0</v>
      </c>
      <c r="V741" s="60">
        <f>Tabela13[[#This Row],[V.DESC. 24]]-Tabela13[[#This Row],[V.DESC. 25]]</f>
        <v>10.89</v>
      </c>
      <c r="W741" s="20"/>
      <c r="X741" s="50"/>
      <c r="Y741" t="s">
        <v>4531</v>
      </c>
      <c r="Z741" s="49" t="s">
        <v>5003</v>
      </c>
      <c r="AA741" s="51" t="s">
        <v>5004</v>
      </c>
      <c r="AB741" s="49">
        <v>11995898255</v>
      </c>
      <c r="AC741" s="49" t="s">
        <v>5005</v>
      </c>
      <c r="AD741" s="1"/>
    </row>
    <row r="742" spans="1:30" x14ac:dyDescent="0.25">
      <c r="A742" s="30">
        <v>8114</v>
      </c>
      <c r="B742" t="s">
        <v>1100</v>
      </c>
      <c r="C742" t="s">
        <v>1390</v>
      </c>
      <c r="D742" t="s">
        <v>71</v>
      </c>
      <c r="E742" s="30"/>
      <c r="F742" s="32">
        <v>1196</v>
      </c>
      <c r="G742" s="40">
        <v>0</v>
      </c>
      <c r="H742" s="22">
        <v>0</v>
      </c>
      <c r="I742" s="21">
        <v>-5</v>
      </c>
      <c r="J742" s="35">
        <f>Tabela13[[#This Row],[V.BRUTO 24]]*Tabela13[[#This Row],[% DESC.]]%</f>
        <v>-59.800000000000004</v>
      </c>
      <c r="K742" s="24">
        <f>Tabela13[[#This Row],[V.BRUTO 24]]+J742</f>
        <v>1136.2</v>
      </c>
      <c r="M742" s="79">
        <v>1317</v>
      </c>
      <c r="N742" s="80">
        <v>0</v>
      </c>
      <c r="O742" s="81">
        <v>0</v>
      </c>
      <c r="P742" s="71">
        <f>Tabela13[[#This Row],[V.BRUTO 25]]*Tabela13[[#This Row],[% DESC.25]]%</f>
        <v>-65.850000000000009</v>
      </c>
      <c r="Q742" s="56">
        <f>Tabela13[[#This Row],[V.BRUTO 25]]+P742</f>
        <v>1251.1500000000001</v>
      </c>
      <c r="R742" s="67">
        <f>Tabela13[[#This Row],[% DESC.]]+Tabela13[[#This Row],[% DIFER.]]</f>
        <v>-5</v>
      </c>
      <c r="S742" s="64">
        <f>(Tabela13[[#This Row],[V.LIQ. 25]]-Tabela13[[#This Row],[V.LIQ. 24]])/Tabela13[[#This Row],[V.LIQ. 24]]</f>
        <v>0.10117056856187294</v>
      </c>
      <c r="T742" s="87">
        <f>Tabela13[[#This Row],[V.LIQ. 25]]-Tabela13[[#This Row],[V.LIQ. 24]]</f>
        <v>114.95000000000005</v>
      </c>
      <c r="U742" s="88">
        <v>0</v>
      </c>
      <c r="V742" s="60">
        <f>Tabela13[[#This Row],[V.DESC. 24]]-Tabela13[[#This Row],[V.DESC. 25]]</f>
        <v>6.0500000000000043</v>
      </c>
      <c r="W742" s="20"/>
      <c r="X742" s="50"/>
      <c r="Y742" t="s">
        <v>4528</v>
      </c>
      <c r="Z742" s="49" t="s">
        <v>1101</v>
      </c>
      <c r="AA742" s="51" t="s">
        <v>1102</v>
      </c>
      <c r="AB742" s="49">
        <v>11998779010</v>
      </c>
      <c r="AC742" s="49" t="s">
        <v>1103</v>
      </c>
      <c r="AD742" s="1"/>
    </row>
    <row r="743" spans="1:30" x14ac:dyDescent="0.25">
      <c r="A743" s="30">
        <v>7379</v>
      </c>
      <c r="B743" t="s">
        <v>1104</v>
      </c>
      <c r="C743" t="s">
        <v>1390</v>
      </c>
      <c r="D743" t="s">
        <v>71</v>
      </c>
      <c r="E743" s="30"/>
      <c r="F743" s="32">
        <v>1196</v>
      </c>
      <c r="G743" s="40">
        <v>-100</v>
      </c>
      <c r="H743" s="22">
        <v>0</v>
      </c>
      <c r="I743" s="21">
        <v>0</v>
      </c>
      <c r="J743" s="35">
        <f>Tabela13[[#This Row],[V.BRUTO 24]]*Tabela13[[#This Row],[% DESC.]]%</f>
        <v>0</v>
      </c>
      <c r="K743" s="24">
        <f>Tabela13[[#This Row],[V.BRUTO 24]]+J743</f>
        <v>1196</v>
      </c>
      <c r="M743" s="79">
        <v>1317</v>
      </c>
      <c r="N743" s="80">
        <v>-100</v>
      </c>
      <c r="O743" s="81">
        <v>0</v>
      </c>
      <c r="P743" s="71">
        <f>Tabela13[[#This Row],[V.BRUTO 25]]*Tabela13[[#This Row],[% DESC.25]]%</f>
        <v>0</v>
      </c>
      <c r="Q743" s="56">
        <f>Tabela13[[#This Row],[V.BRUTO 25]]+P743</f>
        <v>1317</v>
      </c>
      <c r="R743" s="67">
        <f>Tabela13[[#This Row],[% DESC.]]+Tabela13[[#This Row],[% DIFER.]]</f>
        <v>0</v>
      </c>
      <c r="S743" s="64">
        <f>(Tabela13[[#This Row],[V.LIQ. 25]]-Tabela13[[#This Row],[V.LIQ. 24]])/Tabela13[[#This Row],[V.LIQ. 24]]</f>
        <v>0.10117056856187291</v>
      </c>
      <c r="T743" s="87">
        <f>Tabela13[[#This Row],[V.LIQ. 25]]-Tabela13[[#This Row],[V.LIQ. 24]]</f>
        <v>121</v>
      </c>
      <c r="U743" s="88">
        <v>0</v>
      </c>
      <c r="V743" s="60">
        <f>Tabela13[[#This Row],[V.DESC. 24]]-Tabela13[[#This Row],[V.DESC. 25]]</f>
        <v>0</v>
      </c>
      <c r="W743" s="20"/>
      <c r="X743" s="50"/>
      <c r="Y743" t="s">
        <v>4532</v>
      </c>
      <c r="Z743" s="49" t="s">
        <v>4796</v>
      </c>
      <c r="AA743" s="51" t="s">
        <v>1105</v>
      </c>
      <c r="AB743" s="49">
        <v>11981084435</v>
      </c>
      <c r="AC743" s="49" t="s">
        <v>1106</v>
      </c>
      <c r="AD743" s="1"/>
    </row>
    <row r="744" spans="1:30" x14ac:dyDescent="0.25">
      <c r="A744" s="30">
        <v>6678</v>
      </c>
      <c r="B744" t="s">
        <v>1107</v>
      </c>
      <c r="C744" t="s">
        <v>1390</v>
      </c>
      <c r="D744" t="s">
        <v>71</v>
      </c>
      <c r="E744" s="30"/>
      <c r="F744" s="32">
        <v>1196</v>
      </c>
      <c r="G744" s="40">
        <v>0</v>
      </c>
      <c r="H744" s="22">
        <v>0</v>
      </c>
      <c r="I744" s="21">
        <v>-17</v>
      </c>
      <c r="J744" s="35">
        <f>Tabela13[[#This Row],[V.BRUTO 24]]*Tabela13[[#This Row],[% DESC.]]%</f>
        <v>-203.32000000000002</v>
      </c>
      <c r="K744" s="24">
        <f>Tabela13[[#This Row],[V.BRUTO 24]]+J744</f>
        <v>992.68</v>
      </c>
      <c r="M744" s="79">
        <v>1317</v>
      </c>
      <c r="N744" s="80">
        <v>0</v>
      </c>
      <c r="O744" s="81">
        <v>0</v>
      </c>
      <c r="P744" s="71">
        <f>Tabela13[[#This Row],[V.BRUTO 25]]*Tabela13[[#This Row],[% DESC.25]]%</f>
        <v>-223.89000000000001</v>
      </c>
      <c r="Q744" s="56">
        <f>Tabela13[[#This Row],[V.BRUTO 25]]+P744</f>
        <v>1093.1099999999999</v>
      </c>
      <c r="R744" s="67">
        <f>Tabela13[[#This Row],[% DESC.]]+Tabela13[[#This Row],[% DIFER.]]</f>
        <v>-17</v>
      </c>
      <c r="S744" s="64">
        <f>(Tabela13[[#This Row],[V.LIQ. 25]]-Tabela13[[#This Row],[V.LIQ. 24]])/Tabela13[[#This Row],[V.LIQ. 24]]</f>
        <v>0.10117056856187287</v>
      </c>
      <c r="T744" s="87">
        <f>Tabela13[[#This Row],[V.LIQ. 25]]-Tabela13[[#This Row],[V.LIQ. 24]]</f>
        <v>100.42999999999995</v>
      </c>
      <c r="U744" s="88">
        <v>0</v>
      </c>
      <c r="V744" s="60">
        <f>Tabela13[[#This Row],[V.DESC. 24]]-Tabela13[[#This Row],[V.DESC. 25]]</f>
        <v>20.569999999999993</v>
      </c>
      <c r="W744" s="20"/>
      <c r="X744" s="50"/>
      <c r="Y744" t="s">
        <v>4532</v>
      </c>
      <c r="Z744" s="49" t="s">
        <v>1108</v>
      </c>
      <c r="AA744" s="51" t="s">
        <v>1109</v>
      </c>
      <c r="AB744" s="49">
        <v>11980992818</v>
      </c>
      <c r="AC744" s="49" t="s">
        <v>1110</v>
      </c>
      <c r="AD744" s="1"/>
    </row>
    <row r="745" spans="1:30" x14ac:dyDescent="0.25">
      <c r="A745" s="30">
        <v>7491</v>
      </c>
      <c r="B745" t="s">
        <v>1111</v>
      </c>
      <c r="C745" t="s">
        <v>1390</v>
      </c>
      <c r="D745" t="s">
        <v>71</v>
      </c>
      <c r="E745" s="30"/>
      <c r="F745" s="32">
        <v>1196</v>
      </c>
      <c r="G745" s="40">
        <v>0</v>
      </c>
      <c r="H745" s="22">
        <v>0</v>
      </c>
      <c r="I745" s="21">
        <v>-18</v>
      </c>
      <c r="J745" s="35">
        <f>Tabela13[[#This Row],[V.BRUTO 24]]*Tabela13[[#This Row],[% DESC.]]%</f>
        <v>-215.28</v>
      </c>
      <c r="K745" s="24">
        <f>Tabela13[[#This Row],[V.BRUTO 24]]+J745</f>
        <v>980.72</v>
      </c>
      <c r="M745" s="79">
        <v>1317</v>
      </c>
      <c r="N745" s="80">
        <v>0</v>
      </c>
      <c r="O745" s="81">
        <v>0</v>
      </c>
      <c r="P745" s="71">
        <f>Tabela13[[#This Row],[V.BRUTO 25]]*Tabela13[[#This Row],[% DESC.25]]%</f>
        <v>-237.06</v>
      </c>
      <c r="Q745" s="56">
        <f>Tabela13[[#This Row],[V.BRUTO 25]]+P745</f>
        <v>1079.94</v>
      </c>
      <c r="R745" s="67">
        <f>Tabela13[[#This Row],[% DESC.]]+Tabela13[[#This Row],[% DIFER.]]</f>
        <v>-18</v>
      </c>
      <c r="S745" s="64">
        <f>(Tabela13[[#This Row],[V.LIQ. 25]]-Tabela13[[#This Row],[V.LIQ. 24]])/Tabela13[[#This Row],[V.LIQ. 24]]</f>
        <v>0.10117056856187294</v>
      </c>
      <c r="T745" s="87">
        <f>Tabela13[[#This Row],[V.LIQ. 25]]-Tabela13[[#This Row],[V.LIQ. 24]]</f>
        <v>99.220000000000027</v>
      </c>
      <c r="U745" s="88">
        <v>0</v>
      </c>
      <c r="V745" s="60">
        <f>Tabela13[[#This Row],[V.DESC. 24]]-Tabela13[[#This Row],[V.DESC. 25]]</f>
        <v>21.78</v>
      </c>
      <c r="W745" s="20"/>
      <c r="X745" s="50"/>
      <c r="Y745" t="s">
        <v>4532</v>
      </c>
      <c r="Z745" s="49" t="s">
        <v>1112</v>
      </c>
      <c r="AA745" s="51" t="s">
        <v>1113</v>
      </c>
      <c r="AB745" s="49">
        <v>11985423023</v>
      </c>
      <c r="AC745" s="49" t="s">
        <v>1114</v>
      </c>
      <c r="AD745" s="1"/>
    </row>
    <row r="746" spans="1:30" x14ac:dyDescent="0.25">
      <c r="A746" s="30">
        <v>8064</v>
      </c>
      <c r="B746" t="s">
        <v>1123</v>
      </c>
      <c r="C746" t="s">
        <v>1390</v>
      </c>
      <c r="D746" t="s">
        <v>71</v>
      </c>
      <c r="E746" s="30"/>
      <c r="F746" s="32">
        <v>1196</v>
      </c>
      <c r="G746" s="40">
        <v>-100</v>
      </c>
      <c r="H746" s="22">
        <v>0</v>
      </c>
      <c r="I746" s="21">
        <v>0</v>
      </c>
      <c r="J746" s="35">
        <f>Tabela13[[#This Row],[V.BRUTO 24]]*Tabela13[[#This Row],[% DESC.]]%</f>
        <v>0</v>
      </c>
      <c r="K746" s="24">
        <f>Tabela13[[#This Row],[V.BRUTO 24]]+J746</f>
        <v>1196</v>
      </c>
      <c r="M746" s="79">
        <v>1317</v>
      </c>
      <c r="N746" s="80">
        <v>-100</v>
      </c>
      <c r="O746" s="81">
        <v>0</v>
      </c>
      <c r="P746" s="71">
        <f>Tabela13[[#This Row],[V.BRUTO 25]]*Tabela13[[#This Row],[% DESC.25]]%</f>
        <v>0</v>
      </c>
      <c r="Q746" s="56">
        <f>Tabela13[[#This Row],[V.BRUTO 25]]+P746</f>
        <v>1317</v>
      </c>
      <c r="R746" s="67">
        <f>Tabela13[[#This Row],[% DESC.]]+Tabela13[[#This Row],[% DIFER.]]</f>
        <v>0</v>
      </c>
      <c r="S746" s="64">
        <f>(Tabela13[[#This Row],[V.LIQ. 25]]-Tabela13[[#This Row],[V.LIQ. 24]])/Tabela13[[#This Row],[V.LIQ. 24]]</f>
        <v>0.10117056856187291</v>
      </c>
      <c r="T746" s="87">
        <f>Tabela13[[#This Row],[V.LIQ. 25]]-Tabela13[[#This Row],[V.LIQ. 24]]</f>
        <v>121</v>
      </c>
      <c r="U746" s="88">
        <v>0</v>
      </c>
      <c r="V746" s="60">
        <f>Tabela13[[#This Row],[V.DESC. 24]]-Tabela13[[#This Row],[V.DESC. 25]]</f>
        <v>0</v>
      </c>
      <c r="W746" s="20"/>
      <c r="X746" s="50"/>
      <c r="Y746" t="s">
        <v>4528</v>
      </c>
      <c r="Z746" s="49" t="s">
        <v>1124</v>
      </c>
      <c r="AA746" s="51" t="s">
        <v>1125</v>
      </c>
      <c r="AB746" s="49">
        <v>11972120027</v>
      </c>
      <c r="AC746" s="49" t="s">
        <v>1126</v>
      </c>
      <c r="AD746" s="1"/>
    </row>
    <row r="747" spans="1:30" x14ac:dyDescent="0.25">
      <c r="A747" s="30">
        <v>8583</v>
      </c>
      <c r="B747" t="s">
        <v>4282</v>
      </c>
      <c r="C747" t="s">
        <v>1390</v>
      </c>
      <c r="D747" t="s">
        <v>16</v>
      </c>
      <c r="E747" s="30"/>
      <c r="F747" s="32">
        <v>1196</v>
      </c>
      <c r="G747" s="40">
        <v>0</v>
      </c>
      <c r="H747" s="22">
        <v>0</v>
      </c>
      <c r="I747" s="21">
        <v>0</v>
      </c>
      <c r="J747" s="35">
        <f>Tabela13[[#This Row],[V.BRUTO 24]]*Tabela13[[#This Row],[% DESC.]]%</f>
        <v>0</v>
      </c>
      <c r="K747" s="24">
        <f>Tabela13[[#This Row],[V.BRUTO 24]]+J747</f>
        <v>1196</v>
      </c>
      <c r="M747" s="79">
        <v>1317</v>
      </c>
      <c r="N747" s="80">
        <v>0</v>
      </c>
      <c r="O747" s="81">
        <v>0</v>
      </c>
      <c r="P747" s="71">
        <f>Tabela13[[#This Row],[V.BRUTO 25]]*Tabela13[[#This Row],[% DESC.25]]%</f>
        <v>0</v>
      </c>
      <c r="Q747" s="56">
        <f>Tabela13[[#This Row],[V.BRUTO 25]]+P747</f>
        <v>1317</v>
      </c>
      <c r="R747" s="67">
        <f>Tabela13[[#This Row],[% DESC.]]+Tabela13[[#This Row],[% DIFER.]]</f>
        <v>0</v>
      </c>
      <c r="S747" s="64">
        <f>(Tabela13[[#This Row],[V.LIQ. 25]]-Tabela13[[#This Row],[V.LIQ. 24]])/Tabela13[[#This Row],[V.LIQ. 24]]</f>
        <v>0.10117056856187291</v>
      </c>
      <c r="T747" s="87">
        <f>Tabela13[[#This Row],[V.LIQ. 25]]-Tabela13[[#This Row],[V.LIQ. 24]]</f>
        <v>121</v>
      </c>
      <c r="U747" s="88">
        <v>0</v>
      </c>
      <c r="V747" s="60">
        <f>Tabela13[[#This Row],[V.DESC. 24]]-Tabela13[[#This Row],[V.DESC. 25]]</f>
        <v>0</v>
      </c>
      <c r="W747" s="20"/>
      <c r="X747" s="50"/>
      <c r="Y747" t="s">
        <v>4531</v>
      </c>
      <c r="Z747" s="49" t="s">
        <v>5006</v>
      </c>
      <c r="AA747" s="51" t="s">
        <v>5007</v>
      </c>
      <c r="AB747" s="49">
        <v>11939406708</v>
      </c>
      <c r="AC747" s="49" t="s">
        <v>5008</v>
      </c>
      <c r="AD747" s="1"/>
    </row>
    <row r="748" spans="1:30" x14ac:dyDescent="0.25">
      <c r="A748" s="30">
        <v>7772</v>
      </c>
      <c r="B748" t="s">
        <v>1127</v>
      </c>
      <c r="C748" t="s">
        <v>1390</v>
      </c>
      <c r="D748" t="s">
        <v>71</v>
      </c>
      <c r="E748" s="30"/>
      <c r="F748" s="32">
        <v>1196</v>
      </c>
      <c r="G748" s="40">
        <v>0</v>
      </c>
      <c r="H748" s="22">
        <v>0</v>
      </c>
      <c r="I748" s="21">
        <v>-10</v>
      </c>
      <c r="J748" s="35">
        <f>Tabela13[[#This Row],[V.BRUTO 24]]*Tabela13[[#This Row],[% DESC.]]%</f>
        <v>-119.60000000000001</v>
      </c>
      <c r="K748" s="24">
        <f>Tabela13[[#This Row],[V.BRUTO 24]]+J748</f>
        <v>1076.4000000000001</v>
      </c>
      <c r="M748" s="79">
        <v>1317</v>
      </c>
      <c r="N748" s="80">
        <v>0</v>
      </c>
      <c r="O748" s="81">
        <v>0</v>
      </c>
      <c r="P748" s="71">
        <f>Tabela13[[#This Row],[V.BRUTO 25]]*Tabela13[[#This Row],[% DESC.25]]%</f>
        <v>-131.70000000000002</v>
      </c>
      <c r="Q748" s="56">
        <f>Tabela13[[#This Row],[V.BRUTO 25]]+P748</f>
        <v>1185.3</v>
      </c>
      <c r="R748" s="67">
        <f>Tabela13[[#This Row],[% DESC.]]+Tabela13[[#This Row],[% DIFER.]]</f>
        <v>-10</v>
      </c>
      <c r="S748" s="64">
        <f>(Tabela13[[#This Row],[V.LIQ. 25]]-Tabela13[[#This Row],[V.LIQ. 24]])/Tabela13[[#This Row],[V.LIQ. 24]]</f>
        <v>0.10117056856187277</v>
      </c>
      <c r="T748" s="87">
        <f>Tabela13[[#This Row],[V.LIQ. 25]]-Tabela13[[#This Row],[V.LIQ. 24]]</f>
        <v>108.89999999999986</v>
      </c>
      <c r="U748" s="88">
        <v>0</v>
      </c>
      <c r="V748" s="60">
        <f>Tabela13[[#This Row],[V.DESC. 24]]-Tabela13[[#This Row],[V.DESC. 25]]</f>
        <v>12.100000000000009</v>
      </c>
      <c r="W748" s="20">
        <v>3588</v>
      </c>
      <c r="X748" s="50" t="s">
        <v>4558</v>
      </c>
      <c r="Y748" t="s">
        <v>4530</v>
      </c>
      <c r="Z748" s="49" t="s">
        <v>1128</v>
      </c>
      <c r="AA748" s="51" t="s">
        <v>1129</v>
      </c>
      <c r="AB748" s="49">
        <v>11970933733</v>
      </c>
      <c r="AC748" s="49" t="s">
        <v>1130</v>
      </c>
      <c r="AD748" s="1"/>
    </row>
    <row r="749" spans="1:30" x14ac:dyDescent="0.25">
      <c r="A749" s="30">
        <v>8271</v>
      </c>
      <c r="B749" t="s">
        <v>4283</v>
      </c>
      <c r="C749" t="s">
        <v>1390</v>
      </c>
      <c r="D749" t="s">
        <v>16</v>
      </c>
      <c r="E749" s="30"/>
      <c r="F749" s="32">
        <v>1196</v>
      </c>
      <c r="G749" s="40">
        <v>0</v>
      </c>
      <c r="H749" s="22">
        <v>0</v>
      </c>
      <c r="I749" s="21">
        <v>-9.9</v>
      </c>
      <c r="J749" s="35">
        <f>Tabela13[[#This Row],[V.BRUTO 24]]*Tabela13[[#This Row],[% DESC.]]%</f>
        <v>-118.40400000000001</v>
      </c>
      <c r="K749" s="24">
        <f>Tabela13[[#This Row],[V.BRUTO 24]]+J749</f>
        <v>1077.596</v>
      </c>
      <c r="M749" s="79">
        <v>1317</v>
      </c>
      <c r="N749" s="80">
        <v>0</v>
      </c>
      <c r="O749" s="81">
        <v>0</v>
      </c>
      <c r="P749" s="71">
        <f>Tabela13[[#This Row],[V.BRUTO 25]]*Tabela13[[#This Row],[% DESC.25]]%</f>
        <v>-130.38300000000001</v>
      </c>
      <c r="Q749" s="56">
        <f>Tabela13[[#This Row],[V.BRUTO 25]]+P749</f>
        <v>1186.617</v>
      </c>
      <c r="R749" s="67">
        <f>Tabela13[[#This Row],[% DESC.]]+Tabela13[[#This Row],[% DIFER.]]</f>
        <v>-9.9</v>
      </c>
      <c r="S749" s="64">
        <f>(Tabela13[[#This Row],[V.LIQ. 25]]-Tabela13[[#This Row],[V.LIQ. 24]])/Tabela13[[#This Row],[V.LIQ. 24]]</f>
        <v>0.10117056856187287</v>
      </c>
      <c r="T749" s="87">
        <f>Tabela13[[#This Row],[V.LIQ. 25]]-Tabela13[[#This Row],[V.LIQ. 24]]</f>
        <v>109.02099999999996</v>
      </c>
      <c r="U749" s="88">
        <v>0</v>
      </c>
      <c r="V749" s="60">
        <f>Tabela13[[#This Row],[V.DESC. 24]]-Tabela13[[#This Row],[V.DESC. 25]]</f>
        <v>11.978999999999999</v>
      </c>
      <c r="W749" s="20"/>
      <c r="X749" s="50"/>
      <c r="Y749" t="s">
        <v>4532</v>
      </c>
      <c r="Z749" s="49" t="s">
        <v>5009</v>
      </c>
      <c r="AA749" s="51" t="s">
        <v>5010</v>
      </c>
      <c r="AB749" s="49">
        <v>11993647989</v>
      </c>
      <c r="AC749" s="49" t="s">
        <v>5011</v>
      </c>
      <c r="AD749" s="1"/>
    </row>
    <row r="750" spans="1:30" x14ac:dyDescent="0.25">
      <c r="A750" s="30">
        <v>6947</v>
      </c>
      <c r="B750" t="s">
        <v>1131</v>
      </c>
      <c r="C750" t="s">
        <v>1390</v>
      </c>
      <c r="D750" t="s">
        <v>71</v>
      </c>
      <c r="E750" s="30"/>
      <c r="F750" s="32">
        <v>1196</v>
      </c>
      <c r="G750" s="40">
        <v>0</v>
      </c>
      <c r="H750" s="22">
        <v>0</v>
      </c>
      <c r="I750" s="21">
        <v>-15</v>
      </c>
      <c r="J750" s="35">
        <f>Tabela13[[#This Row],[V.BRUTO 24]]*Tabela13[[#This Row],[% DESC.]]%</f>
        <v>-179.4</v>
      </c>
      <c r="K750" s="24">
        <f>Tabela13[[#This Row],[V.BRUTO 24]]+J750</f>
        <v>1016.6</v>
      </c>
      <c r="M750" s="79">
        <v>1317</v>
      </c>
      <c r="N750" s="80">
        <v>0</v>
      </c>
      <c r="O750" s="81">
        <v>0</v>
      </c>
      <c r="P750" s="71">
        <f>Tabela13[[#This Row],[V.BRUTO 25]]*Tabela13[[#This Row],[% DESC.25]]%</f>
        <v>-197.54999999999998</v>
      </c>
      <c r="Q750" s="56">
        <f>Tabela13[[#This Row],[V.BRUTO 25]]+P750</f>
        <v>1119.45</v>
      </c>
      <c r="R750" s="67">
        <f>Tabela13[[#This Row],[% DESC.]]+Tabela13[[#This Row],[% DIFER.]]</f>
        <v>-15</v>
      </c>
      <c r="S750" s="64">
        <f>(Tabela13[[#This Row],[V.LIQ. 25]]-Tabela13[[#This Row],[V.LIQ. 24]])/Tabela13[[#This Row],[V.LIQ. 24]]</f>
        <v>0.10117056856187293</v>
      </c>
      <c r="T750" s="87">
        <f>Tabela13[[#This Row],[V.LIQ. 25]]-Tabela13[[#This Row],[V.LIQ. 24]]</f>
        <v>102.85000000000002</v>
      </c>
      <c r="U750" s="88">
        <v>0</v>
      </c>
      <c r="V750" s="60">
        <f>Tabela13[[#This Row],[V.DESC. 24]]-Tabela13[[#This Row],[V.DESC. 25]]</f>
        <v>18.149999999999977</v>
      </c>
      <c r="W750" s="20"/>
      <c r="X750" s="50"/>
      <c r="Y750" t="s">
        <v>4530</v>
      </c>
      <c r="Z750" s="49" t="s">
        <v>1132</v>
      </c>
      <c r="AA750" s="51" t="s">
        <v>1133</v>
      </c>
      <c r="AB750" s="49">
        <v>51984889816</v>
      </c>
      <c r="AC750" s="49" t="s">
        <v>5012</v>
      </c>
      <c r="AD750" s="1"/>
    </row>
    <row r="751" spans="1:30" x14ac:dyDescent="0.25">
      <c r="A751" s="30">
        <v>7181</v>
      </c>
      <c r="B751" t="s">
        <v>4284</v>
      </c>
      <c r="C751" t="s">
        <v>1390</v>
      </c>
      <c r="D751" t="s">
        <v>71</v>
      </c>
      <c r="E751" s="30"/>
      <c r="F751" s="32">
        <v>1196</v>
      </c>
      <c r="G751" s="40">
        <v>0</v>
      </c>
      <c r="H751" s="22">
        <v>0</v>
      </c>
      <c r="I751" s="21">
        <v>-16.059999999999999</v>
      </c>
      <c r="J751" s="35">
        <f>Tabela13[[#This Row],[V.BRUTO 24]]*Tabela13[[#This Row],[% DESC.]]%</f>
        <v>-192.07759999999999</v>
      </c>
      <c r="K751" s="24">
        <f>Tabela13[[#This Row],[V.BRUTO 24]]+J751</f>
        <v>1003.9224</v>
      </c>
      <c r="M751" s="79">
        <v>1317</v>
      </c>
      <c r="N751" s="80">
        <v>0</v>
      </c>
      <c r="O751" s="81">
        <v>0</v>
      </c>
      <c r="P751" s="71">
        <f>Tabela13[[#This Row],[V.BRUTO 25]]*Tabela13[[#This Row],[% DESC.25]]%</f>
        <v>-211.5102</v>
      </c>
      <c r="Q751" s="56">
        <f>Tabela13[[#This Row],[V.BRUTO 25]]+P751</f>
        <v>1105.4898000000001</v>
      </c>
      <c r="R751" s="67">
        <f>Tabela13[[#This Row],[% DESC.]]+Tabela13[[#This Row],[% DIFER.]]</f>
        <v>-16.059999999999999</v>
      </c>
      <c r="S751" s="64">
        <f>(Tabela13[[#This Row],[V.LIQ. 25]]-Tabela13[[#This Row],[V.LIQ. 24]])/Tabela13[[#This Row],[V.LIQ. 24]]</f>
        <v>0.10117056856187293</v>
      </c>
      <c r="T751" s="87">
        <f>Tabela13[[#This Row],[V.LIQ. 25]]-Tabela13[[#This Row],[V.LIQ. 24]]</f>
        <v>101.56740000000002</v>
      </c>
      <c r="U751" s="88">
        <v>0</v>
      </c>
      <c r="V751" s="60">
        <f>Tabela13[[#This Row],[V.DESC. 24]]-Tabela13[[#This Row],[V.DESC. 25]]</f>
        <v>19.432600000000008</v>
      </c>
      <c r="W751" s="20"/>
      <c r="X751" s="50"/>
      <c r="Y751" t="s">
        <v>4531</v>
      </c>
      <c r="Z751" s="49" t="s">
        <v>5013</v>
      </c>
      <c r="AA751" s="51" t="s">
        <v>1134</v>
      </c>
      <c r="AB751" s="49">
        <v>11992778879</v>
      </c>
      <c r="AC751" s="49" t="s">
        <v>5014</v>
      </c>
      <c r="AD751" s="1"/>
    </row>
    <row r="752" spans="1:30" x14ac:dyDescent="0.25">
      <c r="A752" s="30">
        <v>7350</v>
      </c>
      <c r="B752" t="s">
        <v>1135</v>
      </c>
      <c r="C752" t="s">
        <v>1390</v>
      </c>
      <c r="D752" t="s">
        <v>71</v>
      </c>
      <c r="E752" s="30"/>
      <c r="F752" s="32">
        <v>1196</v>
      </c>
      <c r="G752" s="40">
        <v>0</v>
      </c>
      <c r="H752" s="22">
        <v>0</v>
      </c>
      <c r="I752" s="21">
        <v>-10</v>
      </c>
      <c r="J752" s="35">
        <f>Tabela13[[#This Row],[V.BRUTO 24]]*Tabela13[[#This Row],[% DESC.]]%</f>
        <v>-119.60000000000001</v>
      </c>
      <c r="K752" s="24">
        <f>Tabela13[[#This Row],[V.BRUTO 24]]+J752</f>
        <v>1076.4000000000001</v>
      </c>
      <c r="M752" s="79">
        <v>1317</v>
      </c>
      <c r="N752" s="80">
        <v>0</v>
      </c>
      <c r="O752" s="81">
        <v>0</v>
      </c>
      <c r="P752" s="71">
        <f>Tabela13[[#This Row],[V.BRUTO 25]]*Tabela13[[#This Row],[% DESC.25]]%</f>
        <v>-131.70000000000002</v>
      </c>
      <c r="Q752" s="56">
        <f>Tabela13[[#This Row],[V.BRUTO 25]]+P752</f>
        <v>1185.3</v>
      </c>
      <c r="R752" s="67">
        <f>Tabela13[[#This Row],[% DESC.]]+Tabela13[[#This Row],[% DIFER.]]</f>
        <v>-10</v>
      </c>
      <c r="S752" s="64">
        <f>(Tabela13[[#This Row],[V.LIQ. 25]]-Tabela13[[#This Row],[V.LIQ. 24]])/Tabela13[[#This Row],[V.LIQ. 24]]</f>
        <v>0.10117056856187277</v>
      </c>
      <c r="T752" s="87">
        <f>Tabela13[[#This Row],[V.LIQ. 25]]-Tabela13[[#This Row],[V.LIQ. 24]]</f>
        <v>108.89999999999986</v>
      </c>
      <c r="U752" s="88">
        <v>0</v>
      </c>
      <c r="V752" s="60">
        <f>Tabela13[[#This Row],[V.DESC. 24]]-Tabela13[[#This Row],[V.DESC. 25]]</f>
        <v>12.100000000000009</v>
      </c>
      <c r="W752" s="20"/>
      <c r="X752" s="50"/>
      <c r="Y752" t="s">
        <v>4530</v>
      </c>
      <c r="Z752" s="49" t="s">
        <v>1136</v>
      </c>
      <c r="AA752" s="51" t="s">
        <v>1137</v>
      </c>
      <c r="AB752" s="49">
        <v>11997891264</v>
      </c>
      <c r="AC752" s="49" t="s">
        <v>1138</v>
      </c>
      <c r="AD752" s="1"/>
    </row>
    <row r="753" spans="1:30" x14ac:dyDescent="0.25">
      <c r="A753" s="30">
        <v>7284</v>
      </c>
      <c r="B753" t="s">
        <v>1139</v>
      </c>
      <c r="C753" t="s">
        <v>1390</v>
      </c>
      <c r="D753" t="s">
        <v>71</v>
      </c>
      <c r="E753" s="30"/>
      <c r="F753" s="32">
        <v>1196</v>
      </c>
      <c r="G753" s="40">
        <v>0</v>
      </c>
      <c r="H753" s="22">
        <v>0</v>
      </c>
      <c r="I753" s="21">
        <v>-12.5</v>
      </c>
      <c r="J753" s="35">
        <f>Tabela13[[#This Row],[V.BRUTO 24]]*Tabela13[[#This Row],[% DESC.]]%</f>
        <v>-149.5</v>
      </c>
      <c r="K753" s="24">
        <f>Tabela13[[#This Row],[V.BRUTO 24]]+J753</f>
        <v>1046.5</v>
      </c>
      <c r="M753" s="79">
        <v>1317</v>
      </c>
      <c r="N753" s="80">
        <v>0</v>
      </c>
      <c r="O753" s="81">
        <v>0</v>
      </c>
      <c r="P753" s="71">
        <f>Tabela13[[#This Row],[V.BRUTO 25]]*Tabela13[[#This Row],[% DESC.25]]%</f>
        <v>-164.625</v>
      </c>
      <c r="Q753" s="56">
        <f>Tabela13[[#This Row],[V.BRUTO 25]]+P753</f>
        <v>1152.375</v>
      </c>
      <c r="R753" s="67">
        <f>Tabela13[[#This Row],[% DESC.]]+Tabela13[[#This Row],[% DIFER.]]</f>
        <v>-12.5</v>
      </c>
      <c r="S753" s="64">
        <f>(Tabela13[[#This Row],[V.LIQ. 25]]-Tabela13[[#This Row],[V.LIQ. 24]])/Tabela13[[#This Row],[V.LIQ. 24]]</f>
        <v>0.10117056856187291</v>
      </c>
      <c r="T753" s="87">
        <f>Tabela13[[#This Row],[V.LIQ. 25]]-Tabela13[[#This Row],[V.LIQ. 24]]</f>
        <v>105.875</v>
      </c>
      <c r="U753" s="88">
        <v>0</v>
      </c>
      <c r="V753" s="60">
        <f>Tabela13[[#This Row],[V.DESC. 24]]-Tabela13[[#This Row],[V.DESC. 25]]</f>
        <v>15.125</v>
      </c>
      <c r="W753" s="20"/>
      <c r="X753" s="50"/>
      <c r="Y753" t="s">
        <v>4528</v>
      </c>
      <c r="Z753" s="49" t="s">
        <v>1140</v>
      </c>
      <c r="AA753" s="51" t="s">
        <v>1141</v>
      </c>
      <c r="AB753" s="49">
        <v>11983571927</v>
      </c>
      <c r="AC753" s="49" t="s">
        <v>1142</v>
      </c>
      <c r="AD753" s="1"/>
    </row>
    <row r="754" spans="1:30" x14ac:dyDescent="0.25">
      <c r="A754" s="30">
        <v>7676</v>
      </c>
      <c r="B754" t="s">
        <v>1143</v>
      </c>
      <c r="C754" t="s">
        <v>1390</v>
      </c>
      <c r="D754" t="s">
        <v>71</v>
      </c>
      <c r="E754" s="30"/>
      <c r="F754" s="32">
        <v>1196</v>
      </c>
      <c r="G754" s="40">
        <v>-50</v>
      </c>
      <c r="H754" s="22">
        <v>0</v>
      </c>
      <c r="I754" s="21">
        <v>0</v>
      </c>
      <c r="J754" s="35">
        <f>Tabela13[[#This Row],[V.BRUTO 24]]*Tabela13[[#This Row],[% DESC.]]%</f>
        <v>0</v>
      </c>
      <c r="K754" s="24">
        <f>Tabela13[[#This Row],[V.BRUTO 24]]+J754</f>
        <v>1196</v>
      </c>
      <c r="M754" s="79">
        <v>1317</v>
      </c>
      <c r="N754" s="80">
        <v>-50</v>
      </c>
      <c r="O754" s="81">
        <v>0</v>
      </c>
      <c r="P754" s="71">
        <f>Tabela13[[#This Row],[V.BRUTO 25]]*Tabela13[[#This Row],[% DESC.25]]%</f>
        <v>0</v>
      </c>
      <c r="Q754" s="56">
        <f>Tabela13[[#This Row],[V.BRUTO 25]]+P754</f>
        <v>1317</v>
      </c>
      <c r="R754" s="67">
        <f>Tabela13[[#This Row],[% DESC.]]+Tabela13[[#This Row],[% DIFER.]]</f>
        <v>0</v>
      </c>
      <c r="S754" s="64">
        <f>(Tabela13[[#This Row],[V.LIQ. 25]]-Tabela13[[#This Row],[V.LIQ. 24]])/Tabela13[[#This Row],[V.LIQ. 24]]</f>
        <v>0.10117056856187291</v>
      </c>
      <c r="T754" s="87">
        <f>Tabela13[[#This Row],[V.LIQ. 25]]-Tabela13[[#This Row],[V.LIQ. 24]]</f>
        <v>121</v>
      </c>
      <c r="U754" s="88">
        <v>0</v>
      </c>
      <c r="V754" s="60">
        <f>Tabela13[[#This Row],[V.DESC. 24]]-Tabela13[[#This Row],[V.DESC. 25]]</f>
        <v>0</v>
      </c>
      <c r="W754" s="20"/>
      <c r="X754" s="50"/>
      <c r="Y754" t="s">
        <v>4532</v>
      </c>
      <c r="Z754" s="49" t="s">
        <v>1144</v>
      </c>
      <c r="AA754" s="51" t="s">
        <v>1145</v>
      </c>
      <c r="AB754" s="49">
        <v>11985645002</v>
      </c>
      <c r="AC754" s="49" t="s">
        <v>1146</v>
      </c>
      <c r="AD754" s="1"/>
    </row>
    <row r="755" spans="1:30" x14ac:dyDescent="0.25">
      <c r="A755" s="30">
        <v>8168</v>
      </c>
      <c r="B755" t="s">
        <v>1147</v>
      </c>
      <c r="C755" t="s">
        <v>1390</v>
      </c>
      <c r="D755" t="s">
        <v>71</v>
      </c>
      <c r="E755" s="30"/>
      <c r="F755" s="32">
        <v>1196</v>
      </c>
      <c r="G755" s="40">
        <v>0</v>
      </c>
      <c r="H755" s="22">
        <v>0</v>
      </c>
      <c r="I755" s="21">
        <v>-10</v>
      </c>
      <c r="J755" s="35">
        <f>Tabela13[[#This Row],[V.BRUTO 24]]*Tabela13[[#This Row],[% DESC.]]%</f>
        <v>-119.60000000000001</v>
      </c>
      <c r="K755" s="24">
        <f>Tabela13[[#This Row],[V.BRUTO 24]]+J755</f>
        <v>1076.4000000000001</v>
      </c>
      <c r="M755" s="79">
        <v>1317</v>
      </c>
      <c r="N755" s="80">
        <v>0</v>
      </c>
      <c r="O755" s="81">
        <v>0</v>
      </c>
      <c r="P755" s="71">
        <f>Tabela13[[#This Row],[V.BRUTO 25]]*Tabela13[[#This Row],[% DESC.25]]%</f>
        <v>-131.70000000000002</v>
      </c>
      <c r="Q755" s="56">
        <f>Tabela13[[#This Row],[V.BRUTO 25]]+P755</f>
        <v>1185.3</v>
      </c>
      <c r="R755" s="67">
        <f>Tabela13[[#This Row],[% DESC.]]+Tabela13[[#This Row],[% DIFER.]]</f>
        <v>-10</v>
      </c>
      <c r="S755" s="64">
        <f>(Tabela13[[#This Row],[V.LIQ. 25]]-Tabela13[[#This Row],[V.LIQ. 24]])/Tabela13[[#This Row],[V.LIQ. 24]]</f>
        <v>0.10117056856187277</v>
      </c>
      <c r="T755" s="87">
        <f>Tabela13[[#This Row],[V.LIQ. 25]]-Tabela13[[#This Row],[V.LIQ. 24]]</f>
        <v>108.89999999999986</v>
      </c>
      <c r="U755" s="88">
        <v>0</v>
      </c>
      <c r="V755" s="60">
        <f>Tabela13[[#This Row],[V.DESC. 24]]-Tabela13[[#This Row],[V.DESC. 25]]</f>
        <v>12.100000000000009</v>
      </c>
      <c r="W755" s="20"/>
      <c r="X755" s="50"/>
      <c r="Y755" t="s">
        <v>4528</v>
      </c>
      <c r="Z755" s="49" t="s">
        <v>1148</v>
      </c>
      <c r="AA755" s="51" t="s">
        <v>1149</v>
      </c>
      <c r="AB755" s="49">
        <v>11980581481</v>
      </c>
      <c r="AC755" s="49" t="s">
        <v>1150</v>
      </c>
      <c r="AD755" s="1"/>
    </row>
    <row r="756" spans="1:30" x14ac:dyDescent="0.25">
      <c r="A756" s="30">
        <v>8200</v>
      </c>
      <c r="B756" t="s">
        <v>1151</v>
      </c>
      <c r="C756" t="s">
        <v>1390</v>
      </c>
      <c r="D756" t="s">
        <v>71</v>
      </c>
      <c r="E756" s="30"/>
      <c r="F756" s="32">
        <v>1196</v>
      </c>
      <c r="G756" s="40">
        <v>0</v>
      </c>
      <c r="H756" s="22">
        <v>0</v>
      </c>
      <c r="I756" s="21">
        <v>-10</v>
      </c>
      <c r="J756" s="35">
        <f>Tabela13[[#This Row],[V.BRUTO 24]]*Tabela13[[#This Row],[% DESC.]]%</f>
        <v>-119.60000000000001</v>
      </c>
      <c r="K756" s="24">
        <f>Tabela13[[#This Row],[V.BRUTO 24]]+J756</f>
        <v>1076.4000000000001</v>
      </c>
      <c r="M756" s="79">
        <v>1317</v>
      </c>
      <c r="N756" s="80">
        <v>0</v>
      </c>
      <c r="O756" s="81">
        <v>0</v>
      </c>
      <c r="P756" s="71">
        <f>Tabela13[[#This Row],[V.BRUTO 25]]*Tabela13[[#This Row],[% DESC.25]]%</f>
        <v>-131.70000000000002</v>
      </c>
      <c r="Q756" s="56">
        <f>Tabela13[[#This Row],[V.BRUTO 25]]+P756</f>
        <v>1185.3</v>
      </c>
      <c r="R756" s="67">
        <f>Tabela13[[#This Row],[% DESC.]]+Tabela13[[#This Row],[% DIFER.]]</f>
        <v>-10</v>
      </c>
      <c r="S756" s="64">
        <f>(Tabela13[[#This Row],[V.LIQ. 25]]-Tabela13[[#This Row],[V.LIQ. 24]])/Tabela13[[#This Row],[V.LIQ. 24]]</f>
        <v>0.10117056856187277</v>
      </c>
      <c r="T756" s="87">
        <f>Tabela13[[#This Row],[V.LIQ. 25]]-Tabela13[[#This Row],[V.LIQ. 24]]</f>
        <v>108.89999999999986</v>
      </c>
      <c r="U756" s="88">
        <v>0</v>
      </c>
      <c r="V756" s="60">
        <f>Tabela13[[#This Row],[V.DESC. 24]]-Tabela13[[#This Row],[V.DESC. 25]]</f>
        <v>12.100000000000009</v>
      </c>
      <c r="W756" s="20"/>
      <c r="X756" s="50"/>
      <c r="Y756" t="s">
        <v>4528</v>
      </c>
      <c r="Z756" s="49" t="s">
        <v>1152</v>
      </c>
      <c r="AA756" s="51" t="s">
        <v>1153</v>
      </c>
      <c r="AB756" s="49">
        <v>11969709604</v>
      </c>
      <c r="AC756" s="49" t="s">
        <v>1154</v>
      </c>
      <c r="AD756" s="1"/>
    </row>
    <row r="757" spans="1:30" x14ac:dyDescent="0.25">
      <c r="A757" s="30">
        <v>8578</v>
      </c>
      <c r="B757" t="s">
        <v>4285</v>
      </c>
      <c r="C757" t="s">
        <v>1390</v>
      </c>
      <c r="D757" t="s">
        <v>16</v>
      </c>
      <c r="E757" s="30"/>
      <c r="F757" s="32">
        <v>1196</v>
      </c>
      <c r="G757" s="40">
        <v>0</v>
      </c>
      <c r="H757" s="22">
        <v>0</v>
      </c>
      <c r="I757" s="21">
        <v>-5</v>
      </c>
      <c r="J757" s="35">
        <f>Tabela13[[#This Row],[V.BRUTO 24]]*Tabela13[[#This Row],[% DESC.]]%</f>
        <v>-59.800000000000004</v>
      </c>
      <c r="K757" s="24">
        <f>Tabela13[[#This Row],[V.BRUTO 24]]+J757</f>
        <v>1136.2</v>
      </c>
      <c r="M757" s="79">
        <v>1317</v>
      </c>
      <c r="N757" s="80">
        <v>0</v>
      </c>
      <c r="O757" s="81">
        <v>0</v>
      </c>
      <c r="P757" s="71">
        <f>Tabela13[[#This Row],[V.BRUTO 25]]*Tabela13[[#This Row],[% DESC.25]]%</f>
        <v>-65.850000000000009</v>
      </c>
      <c r="Q757" s="56">
        <f>Tabela13[[#This Row],[V.BRUTO 25]]+P757</f>
        <v>1251.1500000000001</v>
      </c>
      <c r="R757" s="67">
        <f>Tabela13[[#This Row],[% DESC.]]+Tabela13[[#This Row],[% DIFER.]]</f>
        <v>-5</v>
      </c>
      <c r="S757" s="64">
        <f>(Tabela13[[#This Row],[V.LIQ. 25]]-Tabela13[[#This Row],[V.LIQ. 24]])/Tabela13[[#This Row],[V.LIQ. 24]]</f>
        <v>0.10117056856187294</v>
      </c>
      <c r="T757" s="87">
        <f>Tabela13[[#This Row],[V.LIQ. 25]]-Tabela13[[#This Row],[V.LIQ. 24]]</f>
        <v>114.95000000000005</v>
      </c>
      <c r="U757" s="88">
        <v>0</v>
      </c>
      <c r="V757" s="60">
        <f>Tabela13[[#This Row],[V.DESC. 24]]-Tabela13[[#This Row],[V.DESC. 25]]</f>
        <v>6.0500000000000043</v>
      </c>
      <c r="W757" s="20"/>
      <c r="X757" s="50"/>
      <c r="Y757" t="s">
        <v>4529</v>
      </c>
      <c r="Z757" s="49" t="s">
        <v>5015</v>
      </c>
      <c r="AA757" s="51" t="s">
        <v>5016</v>
      </c>
      <c r="AB757" s="49">
        <v>11985900863</v>
      </c>
      <c r="AC757" s="49"/>
      <c r="AD757" s="1"/>
    </row>
    <row r="758" spans="1:30" x14ac:dyDescent="0.25">
      <c r="A758" s="30">
        <v>7002</v>
      </c>
      <c r="B758" t="s">
        <v>1155</v>
      </c>
      <c r="C758" t="s">
        <v>1436</v>
      </c>
      <c r="D758" t="s">
        <v>71</v>
      </c>
      <c r="E758" s="30"/>
      <c r="F758" s="32">
        <v>1196</v>
      </c>
      <c r="G758" s="40">
        <v>0</v>
      </c>
      <c r="H758" s="22">
        <v>0</v>
      </c>
      <c r="I758" s="21">
        <v>0</v>
      </c>
      <c r="J758" s="35">
        <f>Tabela13[[#This Row],[V.BRUTO 24]]*Tabela13[[#This Row],[% DESC.]]%</f>
        <v>0</v>
      </c>
      <c r="K758" s="24">
        <f>Tabela13[[#This Row],[V.BRUTO 24]]+J758</f>
        <v>1196</v>
      </c>
      <c r="M758" s="79">
        <v>1317</v>
      </c>
      <c r="N758" s="80">
        <v>0</v>
      </c>
      <c r="O758" s="81">
        <v>0</v>
      </c>
      <c r="P758" s="71">
        <f>Tabela13[[#This Row],[V.BRUTO 25]]*Tabela13[[#This Row],[% DESC.25]]%</f>
        <v>0</v>
      </c>
      <c r="Q758" s="56">
        <f>Tabela13[[#This Row],[V.BRUTO 25]]+P758</f>
        <v>1317</v>
      </c>
      <c r="R758" s="67">
        <f>Tabela13[[#This Row],[% DESC.]]+Tabela13[[#This Row],[% DIFER.]]</f>
        <v>0</v>
      </c>
      <c r="S758" s="64">
        <f>(Tabela13[[#This Row],[V.LIQ. 25]]-Tabela13[[#This Row],[V.LIQ. 24]])/Tabela13[[#This Row],[V.LIQ. 24]]</f>
        <v>0.10117056856187291</v>
      </c>
      <c r="T758" s="87">
        <f>Tabela13[[#This Row],[V.LIQ. 25]]-Tabela13[[#This Row],[V.LIQ. 24]]</f>
        <v>121</v>
      </c>
      <c r="U758" s="88">
        <v>0</v>
      </c>
      <c r="V758" s="60">
        <f>Tabela13[[#This Row],[V.DESC. 24]]-Tabela13[[#This Row],[V.DESC. 25]]</f>
        <v>0</v>
      </c>
      <c r="W758" s="20">
        <v>8372</v>
      </c>
      <c r="X758" s="50" t="s">
        <v>4544</v>
      </c>
      <c r="Y758" t="s">
        <v>4532</v>
      </c>
      <c r="Z758" s="49" t="s">
        <v>1157</v>
      </c>
      <c r="AA758" s="51" t="s">
        <v>1158</v>
      </c>
      <c r="AB758" s="49">
        <v>11972772010</v>
      </c>
      <c r="AC758" s="49" t="s">
        <v>1159</v>
      </c>
      <c r="AD758" s="1"/>
    </row>
    <row r="759" spans="1:30" x14ac:dyDescent="0.25">
      <c r="A759" s="30">
        <v>7773</v>
      </c>
      <c r="B759" t="s">
        <v>1164</v>
      </c>
      <c r="C759" t="s">
        <v>1436</v>
      </c>
      <c r="D759" t="s">
        <v>71</v>
      </c>
      <c r="E759" s="30"/>
      <c r="F759" s="32">
        <v>1196</v>
      </c>
      <c r="G759" s="42">
        <v>0</v>
      </c>
      <c r="H759" s="23">
        <v>0</v>
      </c>
      <c r="I759" s="21">
        <v>-10</v>
      </c>
      <c r="J759" s="35">
        <f>Tabela13[[#This Row],[V.BRUTO 24]]*Tabela13[[#This Row],[% DESC.]]%</f>
        <v>-119.60000000000001</v>
      </c>
      <c r="K759" s="27">
        <f>Tabela13[[#This Row],[V.BRUTO 24]]+J759</f>
        <v>1076.4000000000001</v>
      </c>
      <c r="M759" s="79">
        <v>1317</v>
      </c>
      <c r="N759" s="80">
        <v>0</v>
      </c>
      <c r="O759" s="81">
        <v>0</v>
      </c>
      <c r="P759" s="71">
        <f>Tabela13[[#This Row],[V.BRUTO 25]]*Tabela13[[#This Row],[% DESC.25]]%</f>
        <v>-131.70000000000002</v>
      </c>
      <c r="Q759" s="73">
        <f>Tabela13[[#This Row],[V.BRUTO 25]]+P759</f>
        <v>1185.3</v>
      </c>
      <c r="R759" s="67">
        <f>Tabela13[[#This Row],[% DESC.]]+Tabela13[[#This Row],[% DIFER.]]</f>
        <v>-10</v>
      </c>
      <c r="S759" s="64">
        <f>(Tabela13[[#This Row],[V.LIQ. 25]]-Tabela13[[#This Row],[V.LIQ. 24]])/Tabela13[[#This Row],[V.LIQ. 24]]</f>
        <v>0.10117056856187277</v>
      </c>
      <c r="T759" s="87">
        <f>Tabela13[[#This Row],[V.LIQ. 25]]-Tabela13[[#This Row],[V.LIQ. 24]]</f>
        <v>108.89999999999986</v>
      </c>
      <c r="U759" s="88">
        <v>0</v>
      </c>
      <c r="V759" s="60">
        <f>Tabela13[[#This Row],[V.DESC. 24]]-Tabela13[[#This Row],[V.DESC. 25]]</f>
        <v>12.100000000000009</v>
      </c>
      <c r="W759" s="20"/>
      <c r="X759" s="50"/>
      <c r="Y759" t="s">
        <v>4530</v>
      </c>
      <c r="Z759" s="49" t="s">
        <v>1165</v>
      </c>
      <c r="AA759" s="51" t="s">
        <v>1166</v>
      </c>
      <c r="AB759" s="49">
        <v>11957263813</v>
      </c>
      <c r="AC759" s="49" t="s">
        <v>1167</v>
      </c>
      <c r="AD759" s="1"/>
    </row>
    <row r="760" spans="1:30" x14ac:dyDescent="0.25">
      <c r="A760" s="30">
        <v>8464</v>
      </c>
      <c r="B760" t="s">
        <v>4286</v>
      </c>
      <c r="C760" t="s">
        <v>1436</v>
      </c>
      <c r="D760" t="s">
        <v>16</v>
      </c>
      <c r="E760" s="30"/>
      <c r="F760" s="32">
        <v>1196</v>
      </c>
      <c r="G760" s="40">
        <v>0</v>
      </c>
      <c r="H760" s="22">
        <v>0</v>
      </c>
      <c r="I760" s="21">
        <v>-9.9</v>
      </c>
      <c r="J760" s="35">
        <f>Tabela13[[#This Row],[V.BRUTO 24]]*Tabela13[[#This Row],[% DESC.]]%</f>
        <v>-118.40400000000001</v>
      </c>
      <c r="K760" s="24">
        <f>Tabela13[[#This Row],[V.BRUTO 24]]+J760</f>
        <v>1077.596</v>
      </c>
      <c r="M760" s="79">
        <v>1317</v>
      </c>
      <c r="N760" s="80">
        <v>0</v>
      </c>
      <c r="O760" s="81">
        <v>0</v>
      </c>
      <c r="P760" s="71">
        <f>Tabela13[[#This Row],[V.BRUTO 25]]*Tabela13[[#This Row],[% DESC.25]]%</f>
        <v>-130.38300000000001</v>
      </c>
      <c r="Q760" s="56">
        <f>Tabela13[[#This Row],[V.BRUTO 25]]+P760</f>
        <v>1186.617</v>
      </c>
      <c r="R760" s="67">
        <f>Tabela13[[#This Row],[% DESC.]]+Tabela13[[#This Row],[% DIFER.]]</f>
        <v>-9.9</v>
      </c>
      <c r="S760" s="64">
        <f>(Tabela13[[#This Row],[V.LIQ. 25]]-Tabela13[[#This Row],[V.LIQ. 24]])/Tabela13[[#This Row],[V.LIQ. 24]]</f>
        <v>0.10117056856187287</v>
      </c>
      <c r="T760" s="87">
        <f>Tabela13[[#This Row],[V.LIQ. 25]]-Tabela13[[#This Row],[V.LIQ. 24]]</f>
        <v>109.02099999999996</v>
      </c>
      <c r="U760" s="88">
        <v>0</v>
      </c>
      <c r="V760" s="60">
        <f>Tabela13[[#This Row],[V.DESC. 24]]-Tabela13[[#This Row],[V.DESC. 25]]</f>
        <v>11.978999999999999</v>
      </c>
      <c r="W760" s="20"/>
      <c r="X760" s="50"/>
      <c r="Y760" t="s">
        <v>4530</v>
      </c>
      <c r="Z760" s="49" t="s">
        <v>5017</v>
      </c>
      <c r="AA760" s="51" t="s">
        <v>5018</v>
      </c>
      <c r="AB760" s="49">
        <v>11977173735</v>
      </c>
      <c r="AC760" s="49" t="s">
        <v>5019</v>
      </c>
      <c r="AD760" s="1"/>
    </row>
    <row r="761" spans="1:30" x14ac:dyDescent="0.25">
      <c r="A761" s="30">
        <v>7359</v>
      </c>
      <c r="B761" t="s">
        <v>1168</v>
      </c>
      <c r="C761" t="s">
        <v>1436</v>
      </c>
      <c r="D761" t="s">
        <v>71</v>
      </c>
      <c r="E761" s="30"/>
      <c r="F761" s="32">
        <v>1196</v>
      </c>
      <c r="G761" s="40">
        <v>0</v>
      </c>
      <c r="H761" s="22">
        <v>0</v>
      </c>
      <c r="I761" s="21">
        <v>-10</v>
      </c>
      <c r="J761" s="35">
        <f>Tabela13[[#This Row],[V.BRUTO 24]]*Tabela13[[#This Row],[% DESC.]]%</f>
        <v>-119.60000000000001</v>
      </c>
      <c r="K761" s="24">
        <f>Tabela13[[#This Row],[V.BRUTO 24]]+J761</f>
        <v>1076.4000000000001</v>
      </c>
      <c r="M761" s="79">
        <v>1317</v>
      </c>
      <c r="N761" s="80">
        <v>0</v>
      </c>
      <c r="O761" s="81">
        <v>0</v>
      </c>
      <c r="P761" s="71">
        <f>Tabela13[[#This Row],[V.BRUTO 25]]*Tabela13[[#This Row],[% DESC.25]]%</f>
        <v>-131.70000000000002</v>
      </c>
      <c r="Q761" s="56">
        <f>Tabela13[[#This Row],[V.BRUTO 25]]+P761</f>
        <v>1185.3</v>
      </c>
      <c r="R761" s="67">
        <f>Tabela13[[#This Row],[% DESC.]]+Tabela13[[#This Row],[% DIFER.]]</f>
        <v>-10</v>
      </c>
      <c r="S761" s="64">
        <f>(Tabela13[[#This Row],[V.LIQ. 25]]-Tabela13[[#This Row],[V.LIQ. 24]])/Tabela13[[#This Row],[V.LIQ. 24]]</f>
        <v>0.10117056856187277</v>
      </c>
      <c r="T761" s="87">
        <f>Tabela13[[#This Row],[V.LIQ. 25]]-Tabela13[[#This Row],[V.LIQ. 24]]</f>
        <v>108.89999999999986</v>
      </c>
      <c r="U761" s="88">
        <v>0</v>
      </c>
      <c r="V761" s="60">
        <f>Tabela13[[#This Row],[V.DESC. 24]]-Tabela13[[#This Row],[V.DESC. 25]]</f>
        <v>12.100000000000009</v>
      </c>
      <c r="W761" s="20"/>
      <c r="X761" s="50"/>
      <c r="Y761" t="s">
        <v>4528</v>
      </c>
      <c r="Z761" s="49" t="s">
        <v>267</v>
      </c>
      <c r="AA761" s="51" t="s">
        <v>268</v>
      </c>
      <c r="AB761" s="49">
        <v>11999255952</v>
      </c>
      <c r="AC761" s="49" t="s">
        <v>269</v>
      </c>
      <c r="AD761" s="1"/>
    </row>
    <row r="762" spans="1:30" x14ac:dyDescent="0.25">
      <c r="A762" s="30">
        <v>8208</v>
      </c>
      <c r="B762" t="s">
        <v>4287</v>
      </c>
      <c r="C762" t="s">
        <v>1436</v>
      </c>
      <c r="D762" t="s">
        <v>71</v>
      </c>
      <c r="E762" s="30"/>
      <c r="F762" s="32">
        <v>1196</v>
      </c>
      <c r="G762" s="40">
        <v>0</v>
      </c>
      <c r="H762" s="22">
        <v>0</v>
      </c>
      <c r="I762" s="21">
        <v>0</v>
      </c>
      <c r="J762" s="35">
        <f>Tabela13[[#This Row],[V.BRUTO 24]]*Tabela13[[#This Row],[% DESC.]]%</f>
        <v>0</v>
      </c>
      <c r="K762" s="24">
        <f>Tabela13[[#This Row],[V.BRUTO 24]]+J762</f>
        <v>1196</v>
      </c>
      <c r="M762" s="79">
        <v>1317</v>
      </c>
      <c r="N762" s="80">
        <v>0</v>
      </c>
      <c r="O762" s="81">
        <v>0</v>
      </c>
      <c r="P762" s="71">
        <f>Tabela13[[#This Row],[V.BRUTO 25]]*Tabela13[[#This Row],[% DESC.25]]%</f>
        <v>0</v>
      </c>
      <c r="Q762" s="56">
        <f>Tabela13[[#This Row],[V.BRUTO 25]]+P762</f>
        <v>1317</v>
      </c>
      <c r="R762" s="67">
        <f>Tabela13[[#This Row],[% DESC.]]+Tabela13[[#This Row],[% DIFER.]]</f>
        <v>0</v>
      </c>
      <c r="S762" s="64">
        <f>(Tabela13[[#This Row],[V.LIQ. 25]]-Tabela13[[#This Row],[V.LIQ. 24]])/Tabela13[[#This Row],[V.LIQ. 24]]</f>
        <v>0.10117056856187291</v>
      </c>
      <c r="T762" s="87">
        <f>Tabela13[[#This Row],[V.LIQ. 25]]-Tabela13[[#This Row],[V.LIQ. 24]]</f>
        <v>121</v>
      </c>
      <c r="U762" s="88">
        <v>0</v>
      </c>
      <c r="V762" s="60">
        <f>Tabela13[[#This Row],[V.DESC. 24]]-Tabela13[[#This Row],[V.DESC. 25]]</f>
        <v>0</v>
      </c>
      <c r="W762" s="20"/>
      <c r="X762" s="50"/>
      <c r="Y762" t="s">
        <v>4533</v>
      </c>
      <c r="Z762" s="49" t="s">
        <v>5020</v>
      </c>
      <c r="AA762" s="51" t="s">
        <v>5021</v>
      </c>
      <c r="AB762" s="49">
        <v>54996405060</v>
      </c>
      <c r="AC762" s="49" t="s">
        <v>5022</v>
      </c>
      <c r="AD762" s="1"/>
    </row>
    <row r="763" spans="1:30" x14ac:dyDescent="0.25">
      <c r="A763" s="30">
        <v>7636</v>
      </c>
      <c r="B763" t="s">
        <v>1169</v>
      </c>
      <c r="C763" t="s">
        <v>1436</v>
      </c>
      <c r="D763" t="s">
        <v>71</v>
      </c>
      <c r="E763" s="30"/>
      <c r="F763" s="32">
        <v>1196</v>
      </c>
      <c r="G763" s="40">
        <v>-100</v>
      </c>
      <c r="H763" s="22">
        <v>0</v>
      </c>
      <c r="I763" s="21">
        <v>0</v>
      </c>
      <c r="J763" s="35">
        <f>Tabela13[[#This Row],[V.BRUTO 24]]*Tabela13[[#This Row],[% DESC.]]%</f>
        <v>0</v>
      </c>
      <c r="K763" s="24">
        <f>Tabela13[[#This Row],[V.BRUTO 24]]+J763</f>
        <v>1196</v>
      </c>
      <c r="M763" s="79">
        <v>1317</v>
      </c>
      <c r="N763" s="80">
        <v>-100</v>
      </c>
      <c r="O763" s="81">
        <v>0</v>
      </c>
      <c r="P763" s="71">
        <f>Tabela13[[#This Row],[V.BRUTO 25]]*Tabela13[[#This Row],[% DESC.25]]%</f>
        <v>0</v>
      </c>
      <c r="Q763" s="56">
        <f>Tabela13[[#This Row],[V.BRUTO 25]]+P763</f>
        <v>1317</v>
      </c>
      <c r="R763" s="67">
        <f>Tabela13[[#This Row],[% DESC.]]+Tabela13[[#This Row],[% DIFER.]]</f>
        <v>0</v>
      </c>
      <c r="S763" s="64">
        <f>(Tabela13[[#This Row],[V.LIQ. 25]]-Tabela13[[#This Row],[V.LIQ. 24]])/Tabela13[[#This Row],[V.LIQ. 24]]</f>
        <v>0.10117056856187291</v>
      </c>
      <c r="T763" s="87">
        <f>Tabela13[[#This Row],[V.LIQ. 25]]-Tabela13[[#This Row],[V.LIQ. 24]]</f>
        <v>121</v>
      </c>
      <c r="U763" s="88">
        <v>0</v>
      </c>
      <c r="V763" s="60">
        <f>Tabela13[[#This Row],[V.DESC. 24]]-Tabela13[[#This Row],[V.DESC. 25]]</f>
        <v>0</v>
      </c>
      <c r="W763" s="20"/>
      <c r="X763" s="50"/>
      <c r="Y763" t="s">
        <v>4532</v>
      </c>
      <c r="Z763" s="49" t="s">
        <v>1170</v>
      </c>
      <c r="AA763" s="51" t="s">
        <v>1171</v>
      </c>
      <c r="AB763" s="49">
        <v>11959868802</v>
      </c>
      <c r="AC763" s="49" t="s">
        <v>1172</v>
      </c>
      <c r="AD763" s="1"/>
    </row>
    <row r="764" spans="1:30" x14ac:dyDescent="0.25">
      <c r="A764" s="30">
        <v>6848</v>
      </c>
      <c r="B764" t="s">
        <v>1173</v>
      </c>
      <c r="C764" t="s">
        <v>1436</v>
      </c>
      <c r="D764" t="s">
        <v>71</v>
      </c>
      <c r="E764" s="30"/>
      <c r="F764" s="32">
        <v>1196</v>
      </c>
      <c r="G764" s="40">
        <v>0</v>
      </c>
      <c r="H764" s="22">
        <v>0</v>
      </c>
      <c r="I764" s="21">
        <v>-15</v>
      </c>
      <c r="J764" s="35">
        <f>Tabela13[[#This Row],[V.BRUTO 24]]*Tabela13[[#This Row],[% DESC.]]%</f>
        <v>-179.4</v>
      </c>
      <c r="K764" s="24">
        <f>Tabela13[[#This Row],[V.BRUTO 24]]+J764</f>
        <v>1016.6</v>
      </c>
      <c r="M764" s="79">
        <v>1317</v>
      </c>
      <c r="N764" s="80">
        <v>0</v>
      </c>
      <c r="O764" s="81">
        <v>0</v>
      </c>
      <c r="P764" s="71">
        <f>Tabela13[[#This Row],[V.BRUTO 25]]*Tabela13[[#This Row],[% DESC.25]]%</f>
        <v>-197.54999999999998</v>
      </c>
      <c r="Q764" s="56">
        <f>Tabela13[[#This Row],[V.BRUTO 25]]+P764</f>
        <v>1119.45</v>
      </c>
      <c r="R764" s="67">
        <f>Tabela13[[#This Row],[% DESC.]]+Tabela13[[#This Row],[% DIFER.]]</f>
        <v>-15</v>
      </c>
      <c r="S764" s="64">
        <f>(Tabela13[[#This Row],[V.LIQ. 25]]-Tabela13[[#This Row],[V.LIQ. 24]])/Tabela13[[#This Row],[V.LIQ. 24]]</f>
        <v>0.10117056856187293</v>
      </c>
      <c r="T764" s="87">
        <f>Tabela13[[#This Row],[V.LIQ. 25]]-Tabela13[[#This Row],[V.LIQ. 24]]</f>
        <v>102.85000000000002</v>
      </c>
      <c r="U764" s="88">
        <v>0</v>
      </c>
      <c r="V764" s="60">
        <f>Tabela13[[#This Row],[V.DESC. 24]]-Tabela13[[#This Row],[V.DESC. 25]]</f>
        <v>18.149999999999977</v>
      </c>
      <c r="W764" s="20"/>
      <c r="X764" s="50"/>
      <c r="Y764" t="s">
        <v>4530</v>
      </c>
      <c r="Z764" s="49" t="s">
        <v>5023</v>
      </c>
      <c r="AA764" s="51" t="s">
        <v>5024</v>
      </c>
      <c r="AB764" s="49">
        <v>11980487300</v>
      </c>
      <c r="AC764" s="49" t="s">
        <v>5025</v>
      </c>
      <c r="AD764" s="1"/>
    </row>
    <row r="765" spans="1:30" x14ac:dyDescent="0.25">
      <c r="A765" s="30">
        <v>7415</v>
      </c>
      <c r="B765" t="s">
        <v>1174</v>
      </c>
      <c r="C765" t="s">
        <v>1436</v>
      </c>
      <c r="D765" t="s">
        <v>71</v>
      </c>
      <c r="E765" s="30"/>
      <c r="F765" s="32">
        <v>1196</v>
      </c>
      <c r="G765" s="40">
        <v>0</v>
      </c>
      <c r="H765" s="22">
        <v>0</v>
      </c>
      <c r="I765" s="21">
        <v>-5</v>
      </c>
      <c r="J765" s="35">
        <f>Tabela13[[#This Row],[V.BRUTO 24]]*Tabela13[[#This Row],[% DESC.]]%</f>
        <v>-59.800000000000004</v>
      </c>
      <c r="K765" s="24">
        <f>Tabela13[[#This Row],[V.BRUTO 24]]+J765</f>
        <v>1136.2</v>
      </c>
      <c r="M765" s="79">
        <v>1317</v>
      </c>
      <c r="N765" s="80">
        <v>0</v>
      </c>
      <c r="O765" s="81">
        <v>0</v>
      </c>
      <c r="P765" s="71">
        <f>Tabela13[[#This Row],[V.BRUTO 25]]*Tabela13[[#This Row],[% DESC.25]]%</f>
        <v>-65.850000000000009</v>
      </c>
      <c r="Q765" s="56">
        <f>Tabela13[[#This Row],[V.BRUTO 25]]+P765</f>
        <v>1251.1500000000001</v>
      </c>
      <c r="R765" s="67">
        <f>Tabela13[[#This Row],[% DESC.]]+Tabela13[[#This Row],[% DIFER.]]</f>
        <v>-5</v>
      </c>
      <c r="S765" s="64">
        <f>(Tabela13[[#This Row],[V.LIQ. 25]]-Tabela13[[#This Row],[V.LIQ. 24]])/Tabela13[[#This Row],[V.LIQ. 24]]</f>
        <v>0.10117056856187294</v>
      </c>
      <c r="T765" s="87">
        <f>Tabela13[[#This Row],[V.LIQ. 25]]-Tabela13[[#This Row],[V.LIQ. 24]]</f>
        <v>114.95000000000005</v>
      </c>
      <c r="U765" s="88">
        <v>0</v>
      </c>
      <c r="V765" s="60">
        <f>Tabela13[[#This Row],[V.DESC. 24]]-Tabela13[[#This Row],[V.DESC. 25]]</f>
        <v>6.0500000000000043</v>
      </c>
      <c r="W765" s="20"/>
      <c r="X765" s="50"/>
      <c r="Y765" t="s">
        <v>4528</v>
      </c>
      <c r="Z765" s="49" t="s">
        <v>1175</v>
      </c>
      <c r="AA765" s="51" t="s">
        <v>1176</v>
      </c>
      <c r="AB765" s="49">
        <v>11967068737</v>
      </c>
      <c r="AC765" s="49" t="s">
        <v>1177</v>
      </c>
      <c r="AD765" s="1"/>
    </row>
    <row r="766" spans="1:30" x14ac:dyDescent="0.25">
      <c r="A766" s="30">
        <v>7388</v>
      </c>
      <c r="B766" t="s">
        <v>1178</v>
      </c>
      <c r="C766" t="s">
        <v>1436</v>
      </c>
      <c r="D766" t="s">
        <v>71</v>
      </c>
      <c r="E766" s="30"/>
      <c r="F766" s="32">
        <v>1196</v>
      </c>
      <c r="G766" s="40">
        <v>-100</v>
      </c>
      <c r="H766" s="22">
        <v>0</v>
      </c>
      <c r="I766" s="21">
        <v>0</v>
      </c>
      <c r="J766" s="35">
        <f>Tabela13[[#This Row],[V.BRUTO 24]]*Tabela13[[#This Row],[% DESC.]]%</f>
        <v>0</v>
      </c>
      <c r="K766" s="24">
        <f>Tabela13[[#This Row],[V.BRUTO 24]]+J766</f>
        <v>1196</v>
      </c>
      <c r="M766" s="79">
        <v>1317</v>
      </c>
      <c r="N766" s="80">
        <v>-100</v>
      </c>
      <c r="O766" s="81">
        <v>0</v>
      </c>
      <c r="P766" s="71">
        <f>Tabela13[[#This Row],[V.BRUTO 25]]*Tabela13[[#This Row],[% DESC.25]]%</f>
        <v>0</v>
      </c>
      <c r="Q766" s="56">
        <f>Tabela13[[#This Row],[V.BRUTO 25]]+P766</f>
        <v>1317</v>
      </c>
      <c r="R766" s="67">
        <f>Tabela13[[#This Row],[% DESC.]]+Tabela13[[#This Row],[% DIFER.]]</f>
        <v>0</v>
      </c>
      <c r="S766" s="64">
        <f>(Tabela13[[#This Row],[V.LIQ. 25]]-Tabela13[[#This Row],[V.LIQ. 24]])/Tabela13[[#This Row],[V.LIQ. 24]]</f>
        <v>0.10117056856187291</v>
      </c>
      <c r="T766" s="87">
        <f>Tabela13[[#This Row],[V.LIQ. 25]]-Tabela13[[#This Row],[V.LIQ. 24]]</f>
        <v>121</v>
      </c>
      <c r="U766" s="88">
        <v>0</v>
      </c>
      <c r="V766" s="60">
        <f>Tabela13[[#This Row],[V.DESC. 24]]-Tabela13[[#This Row],[V.DESC. 25]]</f>
        <v>0</v>
      </c>
      <c r="W766" s="20"/>
      <c r="X766" s="50"/>
      <c r="Y766" t="s">
        <v>4528</v>
      </c>
      <c r="Z766" s="49" t="s">
        <v>1179</v>
      </c>
      <c r="AA766" s="51" t="s">
        <v>1180</v>
      </c>
      <c r="AB766" s="49">
        <v>11980828219</v>
      </c>
      <c r="AC766" s="49" t="s">
        <v>1181</v>
      </c>
      <c r="AD766" s="1"/>
    </row>
    <row r="767" spans="1:30" x14ac:dyDescent="0.25">
      <c r="A767" s="30">
        <v>8322</v>
      </c>
      <c r="B767" t="s">
        <v>4288</v>
      </c>
      <c r="C767" t="s">
        <v>1436</v>
      </c>
      <c r="D767" t="s">
        <v>16</v>
      </c>
      <c r="E767" s="30">
        <v>5</v>
      </c>
      <c r="F767" s="32">
        <v>1196</v>
      </c>
      <c r="G767" s="40">
        <v>0</v>
      </c>
      <c r="H767" s="22">
        <v>0</v>
      </c>
      <c r="I767" s="21">
        <v>-4</v>
      </c>
      <c r="J767" s="35">
        <f>Tabela13[[#This Row],[V.BRUTO 24]]*Tabela13[[#This Row],[% DESC.]]%</f>
        <v>-47.84</v>
      </c>
      <c r="K767" s="24">
        <f>Tabela13[[#This Row],[V.BRUTO 24]]+J767</f>
        <v>1148.1600000000001</v>
      </c>
      <c r="M767" s="79">
        <v>1317</v>
      </c>
      <c r="N767" s="80">
        <v>0</v>
      </c>
      <c r="O767" s="81">
        <v>0</v>
      </c>
      <c r="P767" s="71">
        <f>Tabela13[[#This Row],[V.BRUTO 25]]*Tabela13[[#This Row],[% DESC.25]]%</f>
        <v>-52.68</v>
      </c>
      <c r="Q767" s="56">
        <f>Tabela13[[#This Row],[V.BRUTO 25]]+P767</f>
        <v>1264.32</v>
      </c>
      <c r="R767" s="67">
        <f>Tabela13[[#This Row],[% DESC.]]+Tabela13[[#This Row],[% DIFER.]]</f>
        <v>-4</v>
      </c>
      <c r="S767" s="64">
        <f>(Tabela13[[#This Row],[V.LIQ. 25]]-Tabela13[[#This Row],[V.LIQ. 24]])/Tabela13[[#This Row],[V.LIQ. 24]]</f>
        <v>0.10117056856187277</v>
      </c>
      <c r="T767" s="87">
        <f>Tabela13[[#This Row],[V.LIQ. 25]]-Tabela13[[#This Row],[V.LIQ. 24]]</f>
        <v>116.15999999999985</v>
      </c>
      <c r="U767" s="88">
        <v>0</v>
      </c>
      <c r="V767" s="60">
        <f>Tabela13[[#This Row],[V.DESC. 24]]-Tabela13[[#This Row],[V.DESC. 25]]</f>
        <v>4.8399999999999963</v>
      </c>
      <c r="W767" s="20"/>
      <c r="X767" s="50"/>
      <c r="Y767" t="s">
        <v>4528</v>
      </c>
      <c r="Z767" s="49" t="s">
        <v>4837</v>
      </c>
      <c r="AA767" s="51" t="s">
        <v>4838</v>
      </c>
      <c r="AB767" s="49">
        <v>61999190421</v>
      </c>
      <c r="AC767" s="49" t="s">
        <v>4839</v>
      </c>
      <c r="AD767" s="1"/>
    </row>
    <row r="768" spans="1:30" x14ac:dyDescent="0.25">
      <c r="A768" s="30">
        <v>7334</v>
      </c>
      <c r="B768" t="s">
        <v>1182</v>
      </c>
      <c r="C768" t="s">
        <v>1436</v>
      </c>
      <c r="D768" t="s">
        <v>71</v>
      </c>
      <c r="E768" s="30"/>
      <c r="F768" s="32">
        <v>1196</v>
      </c>
      <c r="G768" s="40">
        <v>0</v>
      </c>
      <c r="H768" s="22">
        <v>0</v>
      </c>
      <c r="I768" s="21">
        <v>-5</v>
      </c>
      <c r="J768" s="35">
        <f>Tabela13[[#This Row],[V.BRUTO 24]]*Tabela13[[#This Row],[% DESC.]]%</f>
        <v>-59.800000000000004</v>
      </c>
      <c r="K768" s="24">
        <f>Tabela13[[#This Row],[V.BRUTO 24]]+J768</f>
        <v>1136.2</v>
      </c>
      <c r="M768" s="79">
        <v>1317</v>
      </c>
      <c r="N768" s="80">
        <v>0</v>
      </c>
      <c r="O768" s="81">
        <v>0</v>
      </c>
      <c r="P768" s="71">
        <f>Tabela13[[#This Row],[V.BRUTO 25]]*Tabela13[[#This Row],[% DESC.25]]%</f>
        <v>-65.850000000000009</v>
      </c>
      <c r="Q768" s="56">
        <f>Tabela13[[#This Row],[V.BRUTO 25]]+P768</f>
        <v>1251.1500000000001</v>
      </c>
      <c r="R768" s="67">
        <f>Tabela13[[#This Row],[% DESC.]]+Tabela13[[#This Row],[% DIFER.]]</f>
        <v>-5</v>
      </c>
      <c r="S768" s="64">
        <f>(Tabela13[[#This Row],[V.LIQ. 25]]-Tabela13[[#This Row],[V.LIQ. 24]])/Tabela13[[#This Row],[V.LIQ. 24]]</f>
        <v>0.10117056856187294</v>
      </c>
      <c r="T768" s="87">
        <f>Tabela13[[#This Row],[V.LIQ. 25]]-Tabela13[[#This Row],[V.LIQ. 24]]</f>
        <v>114.95000000000005</v>
      </c>
      <c r="U768" s="88">
        <v>0</v>
      </c>
      <c r="V768" s="60">
        <f>Tabela13[[#This Row],[V.DESC. 24]]-Tabela13[[#This Row],[V.DESC. 25]]</f>
        <v>6.0500000000000043</v>
      </c>
      <c r="W768" s="20"/>
      <c r="X768" s="50"/>
      <c r="Y768" t="s">
        <v>4531</v>
      </c>
      <c r="Z768" s="49" t="s">
        <v>1183</v>
      </c>
      <c r="AA768" s="51" t="s">
        <v>1184</v>
      </c>
      <c r="AB768" s="49">
        <v>11939562932</v>
      </c>
      <c r="AC768" s="49" t="s">
        <v>1185</v>
      </c>
      <c r="AD768" s="1"/>
    </row>
    <row r="769" spans="1:30" x14ac:dyDescent="0.25">
      <c r="A769" s="30">
        <v>8411</v>
      </c>
      <c r="B769" t="s">
        <v>4289</v>
      </c>
      <c r="C769" t="s">
        <v>1436</v>
      </c>
      <c r="D769" t="s">
        <v>16</v>
      </c>
      <c r="E769" s="30"/>
      <c r="F769" s="32">
        <v>1196</v>
      </c>
      <c r="G769" s="40">
        <v>-100</v>
      </c>
      <c r="H769" s="22">
        <v>0</v>
      </c>
      <c r="I769" s="21">
        <v>0</v>
      </c>
      <c r="J769" s="35">
        <f>Tabela13[[#This Row],[V.BRUTO 24]]*Tabela13[[#This Row],[% DESC.]]%</f>
        <v>0</v>
      </c>
      <c r="K769" s="24">
        <f>Tabela13[[#This Row],[V.BRUTO 24]]+J769</f>
        <v>1196</v>
      </c>
      <c r="M769" s="79">
        <v>1317</v>
      </c>
      <c r="N769" s="80">
        <v>-100</v>
      </c>
      <c r="O769" s="81">
        <v>0</v>
      </c>
      <c r="P769" s="71">
        <f>Tabela13[[#This Row],[V.BRUTO 25]]*Tabela13[[#This Row],[% DESC.25]]%</f>
        <v>0</v>
      </c>
      <c r="Q769" s="56">
        <f>Tabela13[[#This Row],[V.BRUTO 25]]+P769</f>
        <v>1317</v>
      </c>
      <c r="R769" s="67">
        <f>Tabela13[[#This Row],[% DESC.]]+Tabela13[[#This Row],[% DIFER.]]</f>
        <v>0</v>
      </c>
      <c r="S769" s="64">
        <f>(Tabela13[[#This Row],[V.LIQ. 25]]-Tabela13[[#This Row],[V.LIQ. 24]])/Tabela13[[#This Row],[V.LIQ. 24]]</f>
        <v>0.10117056856187291</v>
      </c>
      <c r="T769" s="87">
        <f>Tabela13[[#This Row],[V.LIQ. 25]]-Tabela13[[#This Row],[V.LIQ. 24]]</f>
        <v>121</v>
      </c>
      <c r="U769" s="88">
        <v>0</v>
      </c>
      <c r="V769" s="60">
        <f>Tabela13[[#This Row],[V.DESC. 24]]-Tabela13[[#This Row],[V.DESC. 25]]</f>
        <v>0</v>
      </c>
      <c r="W769" s="20"/>
      <c r="X769" s="50"/>
      <c r="Y769" t="s">
        <v>4533</v>
      </c>
      <c r="Z769" s="49" t="s">
        <v>5026</v>
      </c>
      <c r="AA769" s="51" t="s">
        <v>5027</v>
      </c>
      <c r="AB769" s="49">
        <v>11977582820</v>
      </c>
      <c r="AC769" s="49" t="s">
        <v>5028</v>
      </c>
      <c r="AD769" s="1"/>
    </row>
    <row r="770" spans="1:30" x14ac:dyDescent="0.25">
      <c r="A770" s="30">
        <v>8005</v>
      </c>
      <c r="B770" t="s">
        <v>1186</v>
      </c>
      <c r="C770" t="s">
        <v>1436</v>
      </c>
      <c r="D770" t="s">
        <v>71</v>
      </c>
      <c r="E770" s="30"/>
      <c r="F770" s="32">
        <v>1196</v>
      </c>
      <c r="G770" s="40">
        <v>0</v>
      </c>
      <c r="H770" s="22">
        <v>0</v>
      </c>
      <c r="I770" s="21">
        <v>-10</v>
      </c>
      <c r="J770" s="35">
        <f>Tabela13[[#This Row],[V.BRUTO 24]]*Tabela13[[#This Row],[% DESC.]]%</f>
        <v>-119.60000000000001</v>
      </c>
      <c r="K770" s="24">
        <f>Tabela13[[#This Row],[V.BRUTO 24]]+J770</f>
        <v>1076.4000000000001</v>
      </c>
      <c r="M770" s="79">
        <v>1317</v>
      </c>
      <c r="N770" s="80">
        <v>0</v>
      </c>
      <c r="O770" s="81">
        <v>0</v>
      </c>
      <c r="P770" s="71">
        <f>Tabela13[[#This Row],[V.BRUTO 25]]*Tabela13[[#This Row],[% DESC.25]]%</f>
        <v>-131.70000000000002</v>
      </c>
      <c r="Q770" s="56">
        <f>Tabela13[[#This Row],[V.BRUTO 25]]+P770</f>
        <v>1185.3</v>
      </c>
      <c r="R770" s="67">
        <f>Tabela13[[#This Row],[% DESC.]]+Tabela13[[#This Row],[% DIFER.]]</f>
        <v>-10</v>
      </c>
      <c r="S770" s="64">
        <f>(Tabela13[[#This Row],[V.LIQ. 25]]-Tabela13[[#This Row],[V.LIQ. 24]])/Tabela13[[#This Row],[V.LIQ. 24]]</f>
        <v>0.10117056856187277</v>
      </c>
      <c r="T770" s="87">
        <f>Tabela13[[#This Row],[V.LIQ. 25]]-Tabela13[[#This Row],[V.LIQ. 24]]</f>
        <v>108.89999999999986</v>
      </c>
      <c r="U770" s="88">
        <v>0</v>
      </c>
      <c r="V770" s="60">
        <f>Tabela13[[#This Row],[V.DESC. 24]]-Tabela13[[#This Row],[V.DESC. 25]]</f>
        <v>12.100000000000009</v>
      </c>
      <c r="W770" s="20"/>
      <c r="X770" s="50"/>
      <c r="Y770" t="s">
        <v>4528</v>
      </c>
      <c r="Z770" s="49" t="s">
        <v>1187</v>
      </c>
      <c r="AA770" s="51" t="s">
        <v>1188</v>
      </c>
      <c r="AB770" s="49">
        <v>11975277101</v>
      </c>
      <c r="AC770" s="49" t="s">
        <v>1189</v>
      </c>
      <c r="AD770" s="1"/>
    </row>
    <row r="771" spans="1:30" x14ac:dyDescent="0.25">
      <c r="A771" s="30">
        <v>8044</v>
      </c>
      <c r="B771" t="s">
        <v>1190</v>
      </c>
      <c r="C771" t="s">
        <v>1436</v>
      </c>
      <c r="D771" t="s">
        <v>71</v>
      </c>
      <c r="E771" s="30"/>
      <c r="F771" s="32">
        <v>1196</v>
      </c>
      <c r="G771" s="40">
        <v>-100</v>
      </c>
      <c r="H771" s="22">
        <v>0</v>
      </c>
      <c r="I771" s="21">
        <v>0</v>
      </c>
      <c r="J771" s="35">
        <f>Tabela13[[#This Row],[V.BRUTO 24]]*Tabela13[[#This Row],[% DESC.]]%</f>
        <v>0</v>
      </c>
      <c r="K771" s="24">
        <f>Tabela13[[#This Row],[V.BRUTO 24]]+J771</f>
        <v>1196</v>
      </c>
      <c r="M771" s="79">
        <v>1317</v>
      </c>
      <c r="N771" s="80">
        <v>-100</v>
      </c>
      <c r="O771" s="81">
        <v>0</v>
      </c>
      <c r="P771" s="71">
        <f>Tabela13[[#This Row],[V.BRUTO 25]]*Tabela13[[#This Row],[% DESC.25]]%</f>
        <v>0</v>
      </c>
      <c r="Q771" s="56">
        <f>Tabela13[[#This Row],[V.BRUTO 25]]+P771</f>
        <v>1317</v>
      </c>
      <c r="R771" s="67">
        <f>Tabela13[[#This Row],[% DESC.]]+Tabela13[[#This Row],[% DIFER.]]</f>
        <v>0</v>
      </c>
      <c r="S771" s="64">
        <f>(Tabela13[[#This Row],[V.LIQ. 25]]-Tabela13[[#This Row],[V.LIQ. 24]])/Tabela13[[#This Row],[V.LIQ. 24]]</f>
        <v>0.10117056856187291</v>
      </c>
      <c r="T771" s="87">
        <f>Tabela13[[#This Row],[V.LIQ. 25]]-Tabela13[[#This Row],[V.LIQ. 24]]</f>
        <v>121</v>
      </c>
      <c r="U771" s="88">
        <v>0</v>
      </c>
      <c r="V771" s="60">
        <f>Tabela13[[#This Row],[V.DESC. 24]]-Tabela13[[#This Row],[V.DESC. 25]]</f>
        <v>0</v>
      </c>
      <c r="W771" s="20"/>
      <c r="X771" s="50"/>
      <c r="Y771" t="s">
        <v>4528</v>
      </c>
      <c r="Z771" s="49" t="s">
        <v>576</v>
      </c>
      <c r="AA771" s="51" t="s">
        <v>577</v>
      </c>
      <c r="AB771" s="49">
        <v>11977117822</v>
      </c>
      <c r="AC771" s="49" t="s">
        <v>578</v>
      </c>
      <c r="AD771" s="1"/>
    </row>
    <row r="772" spans="1:30" x14ac:dyDescent="0.25">
      <c r="A772" s="30">
        <v>7361</v>
      </c>
      <c r="B772" t="s">
        <v>1191</v>
      </c>
      <c r="C772" t="s">
        <v>1436</v>
      </c>
      <c r="D772" t="s">
        <v>71</v>
      </c>
      <c r="E772" s="30"/>
      <c r="F772" s="32">
        <v>1196</v>
      </c>
      <c r="G772" s="40">
        <v>0</v>
      </c>
      <c r="H772" s="22">
        <v>0</v>
      </c>
      <c r="I772" s="21">
        <v>0</v>
      </c>
      <c r="J772" s="35">
        <f>Tabela13[[#This Row],[V.BRUTO 24]]*Tabela13[[#This Row],[% DESC.]]%</f>
        <v>0</v>
      </c>
      <c r="K772" s="24">
        <f>Tabela13[[#This Row],[V.BRUTO 24]]+J772</f>
        <v>1196</v>
      </c>
      <c r="M772" s="79">
        <v>1317</v>
      </c>
      <c r="N772" s="80">
        <v>0</v>
      </c>
      <c r="O772" s="81">
        <v>0</v>
      </c>
      <c r="P772" s="71">
        <f>Tabela13[[#This Row],[V.BRUTO 25]]*Tabela13[[#This Row],[% DESC.25]]%</f>
        <v>0</v>
      </c>
      <c r="Q772" s="56">
        <f>Tabela13[[#This Row],[V.BRUTO 25]]+P772</f>
        <v>1317</v>
      </c>
      <c r="R772" s="67">
        <f>Tabela13[[#This Row],[% DESC.]]+Tabela13[[#This Row],[% DIFER.]]</f>
        <v>0</v>
      </c>
      <c r="S772" s="64">
        <f>(Tabela13[[#This Row],[V.LIQ. 25]]-Tabela13[[#This Row],[V.LIQ. 24]])/Tabela13[[#This Row],[V.LIQ. 24]]</f>
        <v>0.10117056856187291</v>
      </c>
      <c r="T772" s="87">
        <f>Tabela13[[#This Row],[V.LIQ. 25]]-Tabela13[[#This Row],[V.LIQ. 24]]</f>
        <v>121</v>
      </c>
      <c r="U772" s="88">
        <v>0</v>
      </c>
      <c r="V772" s="60">
        <f>Tabela13[[#This Row],[V.DESC. 24]]-Tabela13[[#This Row],[V.DESC. 25]]</f>
        <v>0</v>
      </c>
      <c r="W772" s="20">
        <v>1196</v>
      </c>
      <c r="X772" s="54">
        <v>45505</v>
      </c>
      <c r="Y772" t="s">
        <v>4531</v>
      </c>
      <c r="Z772" s="49" t="s">
        <v>1192</v>
      </c>
      <c r="AA772" s="51" t="s">
        <v>1193</v>
      </c>
      <c r="AB772" s="49">
        <v>11987377618</v>
      </c>
      <c r="AC772" s="49" t="s">
        <v>1194</v>
      </c>
      <c r="AD772" s="1"/>
    </row>
    <row r="773" spans="1:30" x14ac:dyDescent="0.25">
      <c r="A773" s="30">
        <v>8433</v>
      </c>
      <c r="B773" t="s">
        <v>4290</v>
      </c>
      <c r="C773" t="s">
        <v>1436</v>
      </c>
      <c r="D773" t="s">
        <v>16</v>
      </c>
      <c r="E773" s="30"/>
      <c r="F773" s="32">
        <v>1196</v>
      </c>
      <c r="G773" s="40">
        <v>-100</v>
      </c>
      <c r="H773" s="22">
        <v>0</v>
      </c>
      <c r="I773" s="21">
        <v>0</v>
      </c>
      <c r="J773" s="35">
        <f>Tabela13[[#This Row],[V.BRUTO 24]]*Tabela13[[#This Row],[% DESC.]]%</f>
        <v>0</v>
      </c>
      <c r="K773" s="24">
        <f>Tabela13[[#This Row],[V.BRUTO 24]]+J773</f>
        <v>1196</v>
      </c>
      <c r="M773" s="79">
        <v>1317</v>
      </c>
      <c r="N773" s="80">
        <v>-100</v>
      </c>
      <c r="O773" s="81">
        <v>0</v>
      </c>
      <c r="P773" s="71">
        <f>Tabela13[[#This Row],[V.BRUTO 25]]*Tabela13[[#This Row],[% DESC.25]]%</f>
        <v>0</v>
      </c>
      <c r="Q773" s="56">
        <f>Tabela13[[#This Row],[V.BRUTO 25]]+P773</f>
        <v>1317</v>
      </c>
      <c r="R773" s="67">
        <f>Tabela13[[#This Row],[% DESC.]]+Tabela13[[#This Row],[% DIFER.]]</f>
        <v>0</v>
      </c>
      <c r="S773" s="64">
        <f>(Tabela13[[#This Row],[V.LIQ. 25]]-Tabela13[[#This Row],[V.LIQ. 24]])/Tabela13[[#This Row],[V.LIQ. 24]]</f>
        <v>0.10117056856187291</v>
      </c>
      <c r="T773" s="87">
        <f>Tabela13[[#This Row],[V.LIQ. 25]]-Tabela13[[#This Row],[V.LIQ. 24]]</f>
        <v>121</v>
      </c>
      <c r="U773" s="88">
        <v>0</v>
      </c>
      <c r="V773" s="60">
        <f>Tabela13[[#This Row],[V.DESC. 24]]-Tabela13[[#This Row],[V.DESC. 25]]</f>
        <v>0</v>
      </c>
      <c r="W773" s="20"/>
      <c r="X773" s="50"/>
      <c r="Y773" t="s">
        <v>4533</v>
      </c>
      <c r="Z773" s="49" t="s">
        <v>5029</v>
      </c>
      <c r="AA773" s="51" t="s">
        <v>5030</v>
      </c>
      <c r="AB773" s="49">
        <v>11959685687</v>
      </c>
      <c r="AC773" s="49" t="s">
        <v>5031</v>
      </c>
      <c r="AD773" s="1"/>
    </row>
    <row r="774" spans="1:30" x14ac:dyDescent="0.25">
      <c r="A774" s="30">
        <v>8021</v>
      </c>
      <c r="B774" t="s">
        <v>1487</v>
      </c>
      <c r="C774" t="s">
        <v>1436</v>
      </c>
      <c r="D774" t="s">
        <v>71</v>
      </c>
      <c r="E774" s="30"/>
      <c r="F774" s="32">
        <v>1196</v>
      </c>
      <c r="G774" s="40">
        <v>0</v>
      </c>
      <c r="H774" s="22">
        <v>0</v>
      </c>
      <c r="I774" s="21">
        <v>0</v>
      </c>
      <c r="J774" s="35">
        <f>Tabela13[[#This Row],[V.BRUTO 24]]*Tabela13[[#This Row],[% DESC.]]%</f>
        <v>0</v>
      </c>
      <c r="K774" s="24">
        <f>Tabela13[[#This Row],[V.BRUTO 24]]+J774</f>
        <v>1196</v>
      </c>
      <c r="M774" s="79">
        <v>1317</v>
      </c>
      <c r="N774" s="80">
        <v>0</v>
      </c>
      <c r="O774" s="81">
        <v>0</v>
      </c>
      <c r="P774" s="71">
        <f>Tabela13[[#This Row],[V.BRUTO 25]]*Tabela13[[#This Row],[% DESC.25]]%</f>
        <v>0</v>
      </c>
      <c r="Q774" s="56">
        <f>Tabela13[[#This Row],[V.BRUTO 25]]+P774</f>
        <v>1317</v>
      </c>
      <c r="R774" s="67">
        <f>Tabela13[[#This Row],[% DESC.]]+Tabela13[[#This Row],[% DIFER.]]</f>
        <v>0</v>
      </c>
      <c r="S774" s="64">
        <f>(Tabela13[[#This Row],[V.LIQ. 25]]-Tabela13[[#This Row],[V.LIQ. 24]])/Tabela13[[#This Row],[V.LIQ. 24]]</f>
        <v>0.10117056856187291</v>
      </c>
      <c r="T774" s="87">
        <f>Tabela13[[#This Row],[V.LIQ. 25]]-Tabela13[[#This Row],[V.LIQ. 24]]</f>
        <v>121</v>
      </c>
      <c r="U774" s="88">
        <v>0</v>
      </c>
      <c r="V774" s="60">
        <f>Tabela13[[#This Row],[V.DESC. 24]]-Tabela13[[#This Row],[V.DESC. 25]]</f>
        <v>0</v>
      </c>
      <c r="W774" s="20"/>
      <c r="X774" s="50"/>
      <c r="Y774" t="s">
        <v>4531</v>
      </c>
      <c r="Z774" s="49" t="s">
        <v>1488</v>
      </c>
      <c r="AA774" s="51" t="s">
        <v>1489</v>
      </c>
      <c r="AB774" s="49">
        <v>11952437437</v>
      </c>
      <c r="AC774" s="49" t="s">
        <v>1490</v>
      </c>
      <c r="AD774" s="1"/>
    </row>
    <row r="775" spans="1:30" x14ac:dyDescent="0.25">
      <c r="A775" s="30">
        <v>6797</v>
      </c>
      <c r="B775" t="s">
        <v>1199</v>
      </c>
      <c r="C775" t="s">
        <v>1436</v>
      </c>
      <c r="D775" t="s">
        <v>71</v>
      </c>
      <c r="E775" s="30"/>
      <c r="F775" s="32">
        <v>1196</v>
      </c>
      <c r="G775" s="40">
        <v>0</v>
      </c>
      <c r="H775" s="22">
        <v>0</v>
      </c>
      <c r="I775" s="21">
        <v>0</v>
      </c>
      <c r="J775" s="35">
        <f>Tabela13[[#This Row],[V.BRUTO 24]]*Tabela13[[#This Row],[% DESC.]]%</f>
        <v>0</v>
      </c>
      <c r="K775" s="24">
        <f>Tabela13[[#This Row],[V.BRUTO 24]]+J775</f>
        <v>1196</v>
      </c>
      <c r="M775" s="79">
        <v>1317</v>
      </c>
      <c r="N775" s="80">
        <v>0</v>
      </c>
      <c r="O775" s="81">
        <v>0</v>
      </c>
      <c r="P775" s="71">
        <f>Tabela13[[#This Row],[V.BRUTO 25]]*Tabela13[[#This Row],[% DESC.25]]%</f>
        <v>0</v>
      </c>
      <c r="Q775" s="56">
        <f>Tabela13[[#This Row],[V.BRUTO 25]]+P775</f>
        <v>1317</v>
      </c>
      <c r="R775" s="67">
        <f>Tabela13[[#This Row],[% DESC.]]+Tabela13[[#This Row],[% DIFER.]]</f>
        <v>0</v>
      </c>
      <c r="S775" s="64">
        <f>(Tabela13[[#This Row],[V.LIQ. 25]]-Tabela13[[#This Row],[V.LIQ. 24]])/Tabela13[[#This Row],[V.LIQ. 24]]</f>
        <v>0.10117056856187291</v>
      </c>
      <c r="T775" s="87">
        <f>Tabela13[[#This Row],[V.LIQ. 25]]-Tabela13[[#This Row],[V.LIQ. 24]]</f>
        <v>121</v>
      </c>
      <c r="U775" s="88">
        <v>0</v>
      </c>
      <c r="V775" s="60">
        <f>Tabela13[[#This Row],[V.DESC. 24]]-Tabela13[[#This Row],[V.DESC. 25]]</f>
        <v>0</v>
      </c>
      <c r="W775" s="20">
        <v>4784</v>
      </c>
      <c r="X775" s="50" t="s">
        <v>4559</v>
      </c>
      <c r="Y775" t="s">
        <v>4532</v>
      </c>
      <c r="Z775" s="49" t="s">
        <v>1200</v>
      </c>
      <c r="AA775" s="51" t="s">
        <v>1201</v>
      </c>
      <c r="AB775" s="49">
        <v>11967925160</v>
      </c>
      <c r="AC775" s="49" t="s">
        <v>1202</v>
      </c>
      <c r="AD775" s="1"/>
    </row>
    <row r="776" spans="1:30" x14ac:dyDescent="0.25">
      <c r="A776" s="30">
        <v>7390</v>
      </c>
      <c r="B776" t="s">
        <v>1203</v>
      </c>
      <c r="C776" t="s">
        <v>1436</v>
      </c>
      <c r="D776" t="s">
        <v>71</v>
      </c>
      <c r="E776" s="30"/>
      <c r="F776" s="32">
        <v>1196</v>
      </c>
      <c r="G776" s="40">
        <v>-100</v>
      </c>
      <c r="H776" s="22">
        <v>0</v>
      </c>
      <c r="I776" s="21">
        <v>0</v>
      </c>
      <c r="J776" s="35">
        <f>Tabela13[[#This Row],[V.BRUTO 24]]*Tabela13[[#This Row],[% DESC.]]%</f>
        <v>0</v>
      </c>
      <c r="K776" s="24">
        <f>Tabela13[[#This Row],[V.BRUTO 24]]+J776</f>
        <v>1196</v>
      </c>
      <c r="M776" s="79">
        <v>1317</v>
      </c>
      <c r="N776" s="80">
        <v>-100</v>
      </c>
      <c r="O776" s="81">
        <v>0</v>
      </c>
      <c r="P776" s="71">
        <f>Tabela13[[#This Row],[V.BRUTO 25]]*Tabela13[[#This Row],[% DESC.25]]%</f>
        <v>0</v>
      </c>
      <c r="Q776" s="56">
        <f>Tabela13[[#This Row],[V.BRUTO 25]]+P776</f>
        <v>1317</v>
      </c>
      <c r="R776" s="67">
        <f>Tabela13[[#This Row],[% DESC.]]+Tabela13[[#This Row],[% DIFER.]]</f>
        <v>0</v>
      </c>
      <c r="S776" s="64">
        <f>(Tabela13[[#This Row],[V.LIQ. 25]]-Tabela13[[#This Row],[V.LIQ. 24]])/Tabela13[[#This Row],[V.LIQ. 24]]</f>
        <v>0.10117056856187291</v>
      </c>
      <c r="T776" s="87">
        <f>Tabela13[[#This Row],[V.LIQ. 25]]-Tabela13[[#This Row],[V.LIQ. 24]]</f>
        <v>121</v>
      </c>
      <c r="U776" s="88">
        <v>0</v>
      </c>
      <c r="V776" s="60">
        <f>Tabela13[[#This Row],[V.DESC. 24]]-Tabela13[[#This Row],[V.DESC. 25]]</f>
        <v>0</v>
      </c>
      <c r="W776" s="20"/>
      <c r="X776" s="50"/>
      <c r="Y776" t="s">
        <v>4528</v>
      </c>
      <c r="Z776" s="49" t="s">
        <v>1204</v>
      </c>
      <c r="AA776" s="51" t="s">
        <v>1205</v>
      </c>
      <c r="AB776" s="49">
        <v>11992678576</v>
      </c>
      <c r="AC776" s="49" t="s">
        <v>1206</v>
      </c>
      <c r="AD776" s="1"/>
    </row>
    <row r="777" spans="1:30" x14ac:dyDescent="0.25">
      <c r="A777" s="30">
        <v>7027</v>
      </c>
      <c r="B777" t="s">
        <v>1207</v>
      </c>
      <c r="C777" t="s">
        <v>1436</v>
      </c>
      <c r="D777" t="s">
        <v>71</v>
      </c>
      <c r="E777" s="30"/>
      <c r="F777" s="32">
        <v>1196</v>
      </c>
      <c r="G777" s="40">
        <v>-100</v>
      </c>
      <c r="H777" s="22">
        <v>0</v>
      </c>
      <c r="I777" s="21">
        <v>0</v>
      </c>
      <c r="J777" s="35">
        <f>Tabela13[[#This Row],[V.BRUTO 24]]*Tabela13[[#This Row],[% DESC.]]%</f>
        <v>0</v>
      </c>
      <c r="K777" s="24">
        <f>Tabela13[[#This Row],[V.BRUTO 24]]+J777</f>
        <v>1196</v>
      </c>
      <c r="M777" s="79">
        <v>1317</v>
      </c>
      <c r="N777" s="80">
        <v>-100</v>
      </c>
      <c r="O777" s="81">
        <v>0</v>
      </c>
      <c r="P777" s="71">
        <f>Tabela13[[#This Row],[V.BRUTO 25]]*Tabela13[[#This Row],[% DESC.25]]%</f>
        <v>0</v>
      </c>
      <c r="Q777" s="56">
        <f>Tabela13[[#This Row],[V.BRUTO 25]]+P777</f>
        <v>1317</v>
      </c>
      <c r="R777" s="67">
        <f>Tabela13[[#This Row],[% DESC.]]+Tabela13[[#This Row],[% DIFER.]]</f>
        <v>0</v>
      </c>
      <c r="S777" s="64">
        <f>(Tabela13[[#This Row],[V.LIQ. 25]]-Tabela13[[#This Row],[V.LIQ. 24]])/Tabela13[[#This Row],[V.LIQ. 24]]</f>
        <v>0.10117056856187291</v>
      </c>
      <c r="T777" s="87">
        <f>Tabela13[[#This Row],[V.LIQ. 25]]-Tabela13[[#This Row],[V.LIQ. 24]]</f>
        <v>121</v>
      </c>
      <c r="U777" s="88">
        <v>0</v>
      </c>
      <c r="V777" s="60">
        <f>Tabela13[[#This Row],[V.DESC. 24]]-Tabela13[[#This Row],[V.DESC. 25]]</f>
        <v>0</v>
      </c>
      <c r="W777" s="20"/>
      <c r="X777" s="50"/>
      <c r="Y777" t="s">
        <v>4532</v>
      </c>
      <c r="Z777" s="49" t="s">
        <v>1208</v>
      </c>
      <c r="AA777" s="51" t="s">
        <v>1209</v>
      </c>
      <c r="AB777" s="49">
        <v>11954485915</v>
      </c>
      <c r="AC777" s="49" t="s">
        <v>1210</v>
      </c>
      <c r="AD777" s="1"/>
    </row>
    <row r="778" spans="1:30" x14ac:dyDescent="0.25">
      <c r="A778" s="30">
        <v>8454</v>
      </c>
      <c r="B778" t="s">
        <v>4291</v>
      </c>
      <c r="C778" t="s">
        <v>1436</v>
      </c>
      <c r="D778" t="s">
        <v>16</v>
      </c>
      <c r="E778" s="30"/>
      <c r="F778" s="32">
        <v>1196</v>
      </c>
      <c r="G778" s="40">
        <v>-100</v>
      </c>
      <c r="H778" s="22">
        <v>0</v>
      </c>
      <c r="I778" s="21">
        <v>0</v>
      </c>
      <c r="J778" s="35">
        <f>Tabela13[[#This Row],[V.BRUTO 24]]*Tabela13[[#This Row],[% DESC.]]%</f>
        <v>0</v>
      </c>
      <c r="K778" s="24">
        <f>Tabela13[[#This Row],[V.BRUTO 24]]+J778</f>
        <v>1196</v>
      </c>
      <c r="M778" s="79">
        <v>1317</v>
      </c>
      <c r="N778" s="80">
        <v>-100</v>
      </c>
      <c r="O778" s="81">
        <v>0</v>
      </c>
      <c r="P778" s="71">
        <f>Tabela13[[#This Row],[V.BRUTO 25]]*Tabela13[[#This Row],[% DESC.25]]%</f>
        <v>0</v>
      </c>
      <c r="Q778" s="56">
        <f>Tabela13[[#This Row],[V.BRUTO 25]]+P778</f>
        <v>1317</v>
      </c>
      <c r="R778" s="67">
        <f>Tabela13[[#This Row],[% DESC.]]+Tabela13[[#This Row],[% DIFER.]]</f>
        <v>0</v>
      </c>
      <c r="S778" s="64">
        <f>(Tabela13[[#This Row],[V.LIQ. 25]]-Tabela13[[#This Row],[V.LIQ. 24]])/Tabela13[[#This Row],[V.LIQ. 24]]</f>
        <v>0.10117056856187291</v>
      </c>
      <c r="T778" s="87">
        <f>Tabela13[[#This Row],[V.LIQ. 25]]-Tabela13[[#This Row],[V.LIQ. 24]]</f>
        <v>121</v>
      </c>
      <c r="U778" s="88">
        <v>0</v>
      </c>
      <c r="V778" s="60">
        <f>Tabela13[[#This Row],[V.DESC. 24]]-Tabela13[[#This Row],[V.DESC. 25]]</f>
        <v>0</v>
      </c>
      <c r="W778" s="20"/>
      <c r="X778" s="50"/>
      <c r="Y778" t="s">
        <v>4528</v>
      </c>
      <c r="Z778" s="49" t="s">
        <v>5032</v>
      </c>
      <c r="AA778" s="51" t="s">
        <v>5033</v>
      </c>
      <c r="AB778" s="49">
        <v>11987519449</v>
      </c>
      <c r="AC778" s="49" t="s">
        <v>5034</v>
      </c>
      <c r="AD778" s="1"/>
    </row>
    <row r="779" spans="1:30" x14ac:dyDescent="0.25">
      <c r="A779" s="30">
        <v>7796</v>
      </c>
      <c r="B779" t="s">
        <v>4292</v>
      </c>
      <c r="C779" t="s">
        <v>1436</v>
      </c>
      <c r="D779" t="s">
        <v>16</v>
      </c>
      <c r="E779" s="30"/>
      <c r="F779" s="32">
        <v>1196</v>
      </c>
      <c r="G779" s="40">
        <v>0</v>
      </c>
      <c r="H779" s="22">
        <v>0</v>
      </c>
      <c r="I779" s="21">
        <v>-15</v>
      </c>
      <c r="J779" s="35">
        <f>Tabela13[[#This Row],[V.BRUTO 24]]*Tabela13[[#This Row],[% DESC.]]%</f>
        <v>-179.4</v>
      </c>
      <c r="K779" s="24">
        <f>Tabela13[[#This Row],[V.BRUTO 24]]+J779</f>
        <v>1016.6</v>
      </c>
      <c r="M779" s="79">
        <v>1317</v>
      </c>
      <c r="N779" s="80">
        <v>0</v>
      </c>
      <c r="O779" s="81">
        <v>0</v>
      </c>
      <c r="P779" s="71">
        <f>Tabela13[[#This Row],[V.BRUTO 25]]*Tabela13[[#This Row],[% DESC.25]]%</f>
        <v>-197.54999999999998</v>
      </c>
      <c r="Q779" s="56">
        <f>Tabela13[[#This Row],[V.BRUTO 25]]+P779</f>
        <v>1119.45</v>
      </c>
      <c r="R779" s="67">
        <f>Tabela13[[#This Row],[% DESC.]]+Tabela13[[#This Row],[% DIFER.]]</f>
        <v>-15</v>
      </c>
      <c r="S779" s="64">
        <f>(Tabela13[[#This Row],[V.LIQ. 25]]-Tabela13[[#This Row],[V.LIQ. 24]])/Tabela13[[#This Row],[V.LIQ. 24]]</f>
        <v>0.10117056856187293</v>
      </c>
      <c r="T779" s="87">
        <f>Tabela13[[#This Row],[V.LIQ. 25]]-Tabela13[[#This Row],[V.LIQ. 24]]</f>
        <v>102.85000000000002</v>
      </c>
      <c r="U779" s="88">
        <v>0</v>
      </c>
      <c r="V779" s="60">
        <f>Tabela13[[#This Row],[V.DESC. 24]]-Tabela13[[#This Row],[V.DESC. 25]]</f>
        <v>18.149999999999977</v>
      </c>
      <c r="W779" s="20"/>
      <c r="X779" s="50"/>
      <c r="Y779" t="s">
        <v>4530</v>
      </c>
      <c r="Z779" s="49" t="s">
        <v>4777</v>
      </c>
      <c r="AA779" s="51" t="s">
        <v>4778</v>
      </c>
      <c r="AB779" s="49">
        <v>11942996909</v>
      </c>
      <c r="AC779" s="49" t="s">
        <v>4779</v>
      </c>
      <c r="AD779" s="1"/>
    </row>
    <row r="780" spans="1:30" x14ac:dyDescent="0.25">
      <c r="A780" s="30">
        <v>8439</v>
      </c>
      <c r="B780" t="s">
        <v>4293</v>
      </c>
      <c r="C780" t="s">
        <v>1436</v>
      </c>
      <c r="D780" t="s">
        <v>16</v>
      </c>
      <c r="E780" s="30"/>
      <c r="F780" s="32">
        <v>1196</v>
      </c>
      <c r="G780" s="40">
        <v>-100</v>
      </c>
      <c r="H780" s="22">
        <v>0</v>
      </c>
      <c r="I780" s="21">
        <v>0</v>
      </c>
      <c r="J780" s="35">
        <f>Tabela13[[#This Row],[V.BRUTO 24]]*Tabela13[[#This Row],[% DESC.]]%</f>
        <v>0</v>
      </c>
      <c r="K780" s="24">
        <f>Tabela13[[#This Row],[V.BRUTO 24]]+J780</f>
        <v>1196</v>
      </c>
      <c r="M780" s="79">
        <v>1317</v>
      </c>
      <c r="N780" s="80">
        <v>-100</v>
      </c>
      <c r="O780" s="81">
        <v>0</v>
      </c>
      <c r="P780" s="71">
        <f>Tabela13[[#This Row],[V.BRUTO 25]]*Tabela13[[#This Row],[% DESC.25]]%</f>
        <v>0</v>
      </c>
      <c r="Q780" s="56">
        <f>Tabela13[[#This Row],[V.BRUTO 25]]+P780</f>
        <v>1317</v>
      </c>
      <c r="R780" s="67">
        <f>Tabela13[[#This Row],[% DESC.]]+Tabela13[[#This Row],[% DIFER.]]</f>
        <v>0</v>
      </c>
      <c r="S780" s="64">
        <f>(Tabela13[[#This Row],[V.LIQ. 25]]-Tabela13[[#This Row],[V.LIQ. 24]])/Tabela13[[#This Row],[V.LIQ. 24]]</f>
        <v>0.10117056856187291</v>
      </c>
      <c r="T780" s="87">
        <f>Tabela13[[#This Row],[V.LIQ. 25]]-Tabela13[[#This Row],[V.LIQ. 24]]</f>
        <v>121</v>
      </c>
      <c r="U780" s="88">
        <v>0</v>
      </c>
      <c r="V780" s="60">
        <f>Tabela13[[#This Row],[V.DESC. 24]]-Tabela13[[#This Row],[V.DESC. 25]]</f>
        <v>0</v>
      </c>
      <c r="W780" s="20"/>
      <c r="X780" s="50"/>
      <c r="Y780" t="s">
        <v>4533</v>
      </c>
      <c r="Z780" s="49" t="s">
        <v>5035</v>
      </c>
      <c r="AA780" s="51" t="s">
        <v>5036</v>
      </c>
      <c r="AB780" s="49">
        <v>11993205137</v>
      </c>
      <c r="AC780" s="49" t="s">
        <v>5037</v>
      </c>
      <c r="AD780" s="1"/>
    </row>
    <row r="781" spans="1:30" x14ac:dyDescent="0.25">
      <c r="A781" s="30">
        <v>7378</v>
      </c>
      <c r="B781" t="s">
        <v>1211</v>
      </c>
      <c r="C781" t="s">
        <v>1436</v>
      </c>
      <c r="D781" t="s">
        <v>71</v>
      </c>
      <c r="E781" s="30"/>
      <c r="F781" s="32">
        <v>1196</v>
      </c>
      <c r="G781" s="40">
        <v>-100</v>
      </c>
      <c r="H781" s="22">
        <v>0</v>
      </c>
      <c r="I781" s="21">
        <v>0</v>
      </c>
      <c r="J781" s="35">
        <f>Tabela13[[#This Row],[V.BRUTO 24]]*Tabela13[[#This Row],[% DESC.]]%</f>
        <v>0</v>
      </c>
      <c r="K781" s="24">
        <f>Tabela13[[#This Row],[V.BRUTO 24]]+J781</f>
        <v>1196</v>
      </c>
      <c r="M781" s="79">
        <v>1317</v>
      </c>
      <c r="N781" s="80">
        <v>-100</v>
      </c>
      <c r="O781" s="81">
        <v>0</v>
      </c>
      <c r="P781" s="71">
        <f>Tabela13[[#This Row],[V.BRUTO 25]]*Tabela13[[#This Row],[% DESC.25]]%</f>
        <v>0</v>
      </c>
      <c r="Q781" s="56">
        <f>Tabela13[[#This Row],[V.BRUTO 25]]+P781</f>
        <v>1317</v>
      </c>
      <c r="R781" s="67">
        <f>Tabela13[[#This Row],[% DESC.]]+Tabela13[[#This Row],[% DIFER.]]</f>
        <v>0</v>
      </c>
      <c r="S781" s="64">
        <f>(Tabela13[[#This Row],[V.LIQ. 25]]-Tabela13[[#This Row],[V.LIQ. 24]])/Tabela13[[#This Row],[V.LIQ. 24]]</f>
        <v>0.10117056856187291</v>
      </c>
      <c r="T781" s="87">
        <f>Tabela13[[#This Row],[V.LIQ. 25]]-Tabela13[[#This Row],[V.LIQ. 24]]</f>
        <v>121</v>
      </c>
      <c r="U781" s="88">
        <v>0</v>
      </c>
      <c r="V781" s="60">
        <f>Tabela13[[#This Row],[V.DESC. 24]]-Tabela13[[#This Row],[V.DESC. 25]]</f>
        <v>0</v>
      </c>
      <c r="W781" s="20"/>
      <c r="X781" s="50"/>
      <c r="Y781" t="s">
        <v>4532</v>
      </c>
      <c r="Z781" s="49" t="s">
        <v>1212</v>
      </c>
      <c r="AA781" s="51" t="s">
        <v>1213</v>
      </c>
      <c r="AB781" s="49">
        <v>11948466495</v>
      </c>
      <c r="AC781" s="49" t="s">
        <v>1214</v>
      </c>
      <c r="AD781" s="1"/>
    </row>
    <row r="782" spans="1:30" x14ac:dyDescent="0.25">
      <c r="A782" s="30">
        <v>7463</v>
      </c>
      <c r="B782" t="s">
        <v>1215</v>
      </c>
      <c r="C782" t="s">
        <v>1436</v>
      </c>
      <c r="D782" t="s">
        <v>71</v>
      </c>
      <c r="E782" s="30"/>
      <c r="F782" s="32">
        <v>1196</v>
      </c>
      <c r="G782" s="40">
        <v>0</v>
      </c>
      <c r="H782" s="22">
        <v>0</v>
      </c>
      <c r="I782" s="21">
        <v>-10</v>
      </c>
      <c r="J782" s="35">
        <f>Tabela13[[#This Row],[V.BRUTO 24]]*Tabela13[[#This Row],[% DESC.]]%</f>
        <v>-119.60000000000001</v>
      </c>
      <c r="K782" s="24">
        <f>Tabela13[[#This Row],[V.BRUTO 24]]+J782</f>
        <v>1076.4000000000001</v>
      </c>
      <c r="M782" s="79">
        <v>1317</v>
      </c>
      <c r="N782" s="80">
        <v>0</v>
      </c>
      <c r="O782" s="81">
        <v>0</v>
      </c>
      <c r="P782" s="71">
        <f>Tabela13[[#This Row],[V.BRUTO 25]]*Tabela13[[#This Row],[% DESC.25]]%</f>
        <v>-131.70000000000002</v>
      </c>
      <c r="Q782" s="56">
        <f>Tabela13[[#This Row],[V.BRUTO 25]]+P782</f>
        <v>1185.3</v>
      </c>
      <c r="R782" s="67">
        <f>Tabela13[[#This Row],[% DESC.]]+Tabela13[[#This Row],[% DIFER.]]</f>
        <v>-10</v>
      </c>
      <c r="S782" s="64">
        <f>(Tabela13[[#This Row],[V.LIQ. 25]]-Tabela13[[#This Row],[V.LIQ. 24]])/Tabela13[[#This Row],[V.LIQ. 24]]</f>
        <v>0.10117056856187277</v>
      </c>
      <c r="T782" s="87">
        <f>Tabela13[[#This Row],[V.LIQ. 25]]-Tabela13[[#This Row],[V.LIQ. 24]]</f>
        <v>108.89999999999986</v>
      </c>
      <c r="U782" s="88">
        <v>0</v>
      </c>
      <c r="V782" s="60">
        <f>Tabela13[[#This Row],[V.DESC. 24]]-Tabela13[[#This Row],[V.DESC. 25]]</f>
        <v>12.100000000000009</v>
      </c>
      <c r="W782" s="20"/>
      <c r="X782" s="50"/>
      <c r="Y782" t="s">
        <v>4532</v>
      </c>
      <c r="Z782" s="49" t="s">
        <v>1216</v>
      </c>
      <c r="AA782" s="51" t="s">
        <v>1217</v>
      </c>
      <c r="AB782" s="49">
        <v>11967659950</v>
      </c>
      <c r="AC782" s="49" t="s">
        <v>1218</v>
      </c>
      <c r="AD782" s="1"/>
    </row>
    <row r="783" spans="1:30" x14ac:dyDescent="0.25">
      <c r="A783" s="30">
        <v>7535</v>
      </c>
      <c r="B783" t="s">
        <v>1219</v>
      </c>
      <c r="C783" t="s">
        <v>1436</v>
      </c>
      <c r="D783" t="s">
        <v>71</v>
      </c>
      <c r="E783" s="30"/>
      <c r="F783" s="32">
        <v>1196</v>
      </c>
      <c r="G783" s="40">
        <v>0</v>
      </c>
      <c r="H783" s="22">
        <v>0</v>
      </c>
      <c r="I783" s="21">
        <v>-12.5</v>
      </c>
      <c r="J783" s="35">
        <f>Tabela13[[#This Row],[V.BRUTO 24]]*Tabela13[[#This Row],[% DESC.]]%</f>
        <v>-149.5</v>
      </c>
      <c r="K783" s="24">
        <f>Tabela13[[#This Row],[V.BRUTO 24]]+J783</f>
        <v>1046.5</v>
      </c>
      <c r="M783" s="79">
        <v>1317</v>
      </c>
      <c r="N783" s="80">
        <v>0</v>
      </c>
      <c r="O783" s="81">
        <v>0</v>
      </c>
      <c r="P783" s="71">
        <f>Tabela13[[#This Row],[V.BRUTO 25]]*Tabela13[[#This Row],[% DESC.25]]%</f>
        <v>-164.625</v>
      </c>
      <c r="Q783" s="56">
        <f>Tabela13[[#This Row],[V.BRUTO 25]]+P783</f>
        <v>1152.375</v>
      </c>
      <c r="R783" s="67">
        <f>Tabela13[[#This Row],[% DESC.]]+Tabela13[[#This Row],[% DIFER.]]</f>
        <v>-12.5</v>
      </c>
      <c r="S783" s="64">
        <f>(Tabela13[[#This Row],[V.LIQ. 25]]-Tabela13[[#This Row],[V.LIQ. 24]])/Tabela13[[#This Row],[V.LIQ. 24]]</f>
        <v>0.10117056856187291</v>
      </c>
      <c r="T783" s="87">
        <f>Tabela13[[#This Row],[V.LIQ. 25]]-Tabela13[[#This Row],[V.LIQ. 24]]</f>
        <v>105.875</v>
      </c>
      <c r="U783" s="88">
        <v>0</v>
      </c>
      <c r="V783" s="60">
        <f>Tabela13[[#This Row],[V.DESC. 24]]-Tabela13[[#This Row],[V.DESC. 25]]</f>
        <v>15.125</v>
      </c>
      <c r="W783" s="20"/>
      <c r="X783" s="50"/>
      <c r="Y783" t="s">
        <v>4532</v>
      </c>
      <c r="Z783" s="49" t="s">
        <v>1220</v>
      </c>
      <c r="AA783" s="51" t="s">
        <v>1221</v>
      </c>
      <c r="AB783" s="49">
        <v>11972284848</v>
      </c>
      <c r="AC783" s="49" t="s">
        <v>1222</v>
      </c>
      <c r="AD783" s="1"/>
    </row>
    <row r="784" spans="1:30" x14ac:dyDescent="0.25">
      <c r="A784" s="30">
        <v>6064</v>
      </c>
      <c r="B784" t="s">
        <v>1223</v>
      </c>
      <c r="C784" t="s">
        <v>1504</v>
      </c>
      <c r="D784" t="s">
        <v>71</v>
      </c>
      <c r="E784" s="30"/>
      <c r="F784" s="32">
        <v>1196</v>
      </c>
      <c r="G784" s="40">
        <v>0</v>
      </c>
      <c r="H784" s="22">
        <v>0</v>
      </c>
      <c r="I784" s="21">
        <v>0</v>
      </c>
      <c r="J784" s="35">
        <f>Tabela13[[#This Row],[V.BRUTO 24]]*Tabela13[[#This Row],[% DESC.]]%</f>
        <v>0</v>
      </c>
      <c r="K784" s="24">
        <f>Tabela13[[#This Row],[V.BRUTO 24]]+J784</f>
        <v>1196</v>
      </c>
      <c r="M784" s="79">
        <v>1598</v>
      </c>
      <c r="N784" s="80">
        <v>0</v>
      </c>
      <c r="O784" s="81">
        <v>0</v>
      </c>
      <c r="P784" s="71">
        <f>Tabela13[[#This Row],[V.BRUTO 25]]*Tabela13[[#This Row],[% DESC.25]]%</f>
        <v>0</v>
      </c>
      <c r="Q784" s="56">
        <f>Tabela13[[#This Row],[V.BRUTO 25]]+P784</f>
        <v>1598</v>
      </c>
      <c r="R784" s="67">
        <f>Tabela13[[#This Row],[% DESC.]]+Tabela13[[#This Row],[% DIFER.]]</f>
        <v>0</v>
      </c>
      <c r="S784" s="64">
        <f>(Tabela13[[#This Row],[V.LIQ. 25]]-Tabela13[[#This Row],[V.LIQ. 24]])/Tabela13[[#This Row],[V.LIQ. 24]]</f>
        <v>0.33612040133779264</v>
      </c>
      <c r="T784" s="87">
        <f>Tabela13[[#This Row],[V.LIQ. 25]]-Tabela13[[#This Row],[V.LIQ. 24]]</f>
        <v>402</v>
      </c>
      <c r="U784" s="88">
        <v>0</v>
      </c>
      <c r="V784" s="60">
        <f>Tabela13[[#This Row],[V.DESC. 24]]-Tabela13[[#This Row],[V.DESC. 25]]</f>
        <v>0</v>
      </c>
      <c r="W784" s="20"/>
      <c r="X784" s="50"/>
      <c r="Y784" t="s">
        <v>4531</v>
      </c>
      <c r="Z784" s="49" t="s">
        <v>1225</v>
      </c>
      <c r="AA784" s="51" t="s">
        <v>1226</v>
      </c>
      <c r="AB784" s="49">
        <v>11996920183</v>
      </c>
      <c r="AC784" s="49" t="s">
        <v>1227</v>
      </c>
      <c r="AD784" s="1"/>
    </row>
    <row r="785" spans="1:30" x14ac:dyDescent="0.25">
      <c r="A785" s="30">
        <v>7349</v>
      </c>
      <c r="B785" t="s">
        <v>1228</v>
      </c>
      <c r="C785" t="s">
        <v>1504</v>
      </c>
      <c r="D785" t="s">
        <v>71</v>
      </c>
      <c r="E785" s="30"/>
      <c r="F785" s="32">
        <v>1196</v>
      </c>
      <c r="G785" s="40">
        <v>0</v>
      </c>
      <c r="H785" s="22">
        <v>0</v>
      </c>
      <c r="I785" s="21">
        <v>-10</v>
      </c>
      <c r="J785" s="35">
        <f>Tabela13[[#This Row],[V.BRUTO 24]]*Tabela13[[#This Row],[% DESC.]]%</f>
        <v>-119.60000000000001</v>
      </c>
      <c r="K785" s="24">
        <f>Tabela13[[#This Row],[V.BRUTO 24]]+J785</f>
        <v>1076.4000000000001</v>
      </c>
      <c r="M785" s="79">
        <v>1598</v>
      </c>
      <c r="N785" s="80">
        <v>0</v>
      </c>
      <c r="O785" s="81">
        <v>0</v>
      </c>
      <c r="P785" s="71">
        <f>Tabela13[[#This Row],[V.BRUTO 25]]*Tabela13[[#This Row],[% DESC.25]]%</f>
        <v>-159.80000000000001</v>
      </c>
      <c r="Q785" s="56">
        <f>Tabela13[[#This Row],[V.BRUTO 25]]+P785</f>
        <v>1438.2</v>
      </c>
      <c r="R785" s="67">
        <f>Tabela13[[#This Row],[% DESC.]]+Tabela13[[#This Row],[% DIFER.]]</f>
        <v>-10</v>
      </c>
      <c r="S785" s="64">
        <f>(Tabela13[[#This Row],[V.LIQ. 25]]-Tabela13[[#This Row],[V.LIQ. 24]])/Tabela13[[#This Row],[V.LIQ. 24]]</f>
        <v>0.33612040133779258</v>
      </c>
      <c r="T785" s="87">
        <f>Tabela13[[#This Row],[V.LIQ. 25]]-Tabela13[[#This Row],[V.LIQ. 24]]</f>
        <v>361.79999999999995</v>
      </c>
      <c r="U785" s="88">
        <v>0</v>
      </c>
      <c r="V785" s="60">
        <f>Tabela13[[#This Row],[V.DESC. 24]]-Tabela13[[#This Row],[V.DESC. 25]]</f>
        <v>40.200000000000003</v>
      </c>
      <c r="W785" s="20"/>
      <c r="X785" s="50"/>
      <c r="Y785" t="s">
        <v>4532</v>
      </c>
      <c r="Z785" s="49" t="s">
        <v>5038</v>
      </c>
      <c r="AA785" s="51" t="s">
        <v>5039</v>
      </c>
      <c r="AB785" s="49">
        <v>11995889056</v>
      </c>
      <c r="AC785" s="49" t="s">
        <v>5040</v>
      </c>
      <c r="AD785" s="1"/>
    </row>
    <row r="786" spans="1:30" x14ac:dyDescent="0.25">
      <c r="A786" s="30">
        <v>6510</v>
      </c>
      <c r="B786" t="s">
        <v>1229</v>
      </c>
      <c r="C786" t="s">
        <v>1504</v>
      </c>
      <c r="D786" t="s">
        <v>71</v>
      </c>
      <c r="E786" s="30">
        <v>20</v>
      </c>
      <c r="F786" s="32">
        <v>1196</v>
      </c>
      <c r="G786" s="40">
        <v>0</v>
      </c>
      <c r="H786" s="22">
        <v>0</v>
      </c>
      <c r="I786" s="21">
        <v>-12.5</v>
      </c>
      <c r="J786" s="35">
        <f>Tabela13[[#This Row],[V.BRUTO 24]]*Tabela13[[#This Row],[% DESC.]]%</f>
        <v>-149.5</v>
      </c>
      <c r="K786" s="24">
        <f>Tabela13[[#This Row],[V.BRUTO 24]]+J786</f>
        <v>1046.5</v>
      </c>
      <c r="M786" s="79">
        <v>1598</v>
      </c>
      <c r="N786" s="80">
        <v>0</v>
      </c>
      <c r="O786" s="81">
        <v>0</v>
      </c>
      <c r="P786" s="71">
        <f>Tabela13[[#This Row],[V.BRUTO 25]]*Tabela13[[#This Row],[% DESC.25]]%</f>
        <v>-199.75</v>
      </c>
      <c r="Q786" s="56">
        <f>Tabela13[[#This Row],[V.BRUTO 25]]+P786</f>
        <v>1398.25</v>
      </c>
      <c r="R786" s="67">
        <f>Tabela13[[#This Row],[% DESC.]]+Tabela13[[#This Row],[% DIFER.]]</f>
        <v>-12.5</v>
      </c>
      <c r="S786" s="64">
        <f>(Tabela13[[#This Row],[V.LIQ. 25]]-Tabela13[[#This Row],[V.LIQ. 24]])/Tabela13[[#This Row],[V.LIQ. 24]]</f>
        <v>0.33612040133779264</v>
      </c>
      <c r="T786" s="87">
        <f>Tabela13[[#This Row],[V.LIQ. 25]]-Tabela13[[#This Row],[V.LIQ. 24]]</f>
        <v>351.75</v>
      </c>
      <c r="U786" s="88">
        <v>0</v>
      </c>
      <c r="V786" s="60">
        <f>Tabela13[[#This Row],[V.DESC. 24]]-Tabela13[[#This Row],[V.DESC. 25]]</f>
        <v>50.25</v>
      </c>
      <c r="W786" s="20"/>
      <c r="X786" s="50"/>
      <c r="Y786" t="s">
        <v>4532</v>
      </c>
      <c r="Z786" s="49" t="s">
        <v>1230</v>
      </c>
      <c r="AA786" s="51" t="s">
        <v>1231</v>
      </c>
      <c r="AB786" s="49">
        <v>11988765541</v>
      </c>
      <c r="AC786" s="49" t="s">
        <v>1232</v>
      </c>
      <c r="AD786" s="1"/>
    </row>
    <row r="787" spans="1:30" x14ac:dyDescent="0.25">
      <c r="A787" s="30">
        <v>8016</v>
      </c>
      <c r="B787" t="s">
        <v>1233</v>
      </c>
      <c r="C787" t="s">
        <v>1504</v>
      </c>
      <c r="D787" t="s">
        <v>71</v>
      </c>
      <c r="E787" s="30"/>
      <c r="F787" s="32">
        <v>1196</v>
      </c>
      <c r="G787" s="40">
        <v>0</v>
      </c>
      <c r="H787" s="22">
        <v>0</v>
      </c>
      <c r="I787" s="21">
        <v>-10</v>
      </c>
      <c r="J787" s="35">
        <f>Tabela13[[#This Row],[V.BRUTO 24]]*Tabela13[[#This Row],[% DESC.]]%</f>
        <v>-119.60000000000001</v>
      </c>
      <c r="K787" s="24">
        <f>Tabela13[[#This Row],[V.BRUTO 24]]+J787</f>
        <v>1076.4000000000001</v>
      </c>
      <c r="M787" s="79">
        <v>1598</v>
      </c>
      <c r="N787" s="80">
        <v>0</v>
      </c>
      <c r="O787" s="81">
        <v>0</v>
      </c>
      <c r="P787" s="71">
        <f>Tabela13[[#This Row],[V.BRUTO 25]]*Tabela13[[#This Row],[% DESC.25]]%</f>
        <v>-159.80000000000001</v>
      </c>
      <c r="Q787" s="56">
        <f>Tabela13[[#This Row],[V.BRUTO 25]]+P787</f>
        <v>1438.2</v>
      </c>
      <c r="R787" s="67">
        <f>Tabela13[[#This Row],[% DESC.]]+Tabela13[[#This Row],[% DIFER.]]</f>
        <v>-10</v>
      </c>
      <c r="S787" s="64">
        <f>(Tabela13[[#This Row],[V.LIQ. 25]]-Tabela13[[#This Row],[V.LIQ. 24]])/Tabela13[[#This Row],[V.LIQ. 24]]</f>
        <v>0.33612040133779258</v>
      </c>
      <c r="T787" s="87">
        <f>Tabela13[[#This Row],[V.LIQ. 25]]-Tabela13[[#This Row],[V.LIQ. 24]]</f>
        <v>361.79999999999995</v>
      </c>
      <c r="U787" s="88">
        <v>0</v>
      </c>
      <c r="V787" s="60">
        <f>Tabela13[[#This Row],[V.DESC. 24]]-Tabela13[[#This Row],[V.DESC. 25]]</f>
        <v>40.200000000000003</v>
      </c>
      <c r="W787" s="20"/>
      <c r="X787" s="50"/>
      <c r="Y787" t="s">
        <v>4528</v>
      </c>
      <c r="Z787" s="49" t="s">
        <v>1234</v>
      </c>
      <c r="AA787" s="51" t="s">
        <v>1235</v>
      </c>
      <c r="AB787" s="49">
        <v>11973616437</v>
      </c>
      <c r="AC787" s="49" t="s">
        <v>1236</v>
      </c>
      <c r="AD787" s="1"/>
    </row>
    <row r="788" spans="1:30" x14ac:dyDescent="0.25">
      <c r="A788" s="30">
        <v>7142</v>
      </c>
      <c r="B788" t="s">
        <v>1237</v>
      </c>
      <c r="C788" t="s">
        <v>1504</v>
      </c>
      <c r="D788" t="s">
        <v>71</v>
      </c>
      <c r="E788" s="30"/>
      <c r="F788" s="32">
        <v>1196</v>
      </c>
      <c r="G788" s="40">
        <v>-50</v>
      </c>
      <c r="H788" s="22">
        <v>0</v>
      </c>
      <c r="I788" s="21">
        <v>0</v>
      </c>
      <c r="J788" s="35">
        <f>Tabela13[[#This Row],[V.BRUTO 24]]*Tabela13[[#This Row],[% DESC.]]%</f>
        <v>0</v>
      </c>
      <c r="K788" s="24">
        <f>Tabela13[[#This Row],[V.BRUTO 24]]+J788</f>
        <v>1196</v>
      </c>
      <c r="M788" s="79">
        <v>1598</v>
      </c>
      <c r="N788" s="80">
        <v>-50</v>
      </c>
      <c r="O788" s="81">
        <v>0</v>
      </c>
      <c r="P788" s="71">
        <f>Tabela13[[#This Row],[V.BRUTO 25]]*Tabela13[[#This Row],[% DESC.25]]%</f>
        <v>0</v>
      </c>
      <c r="Q788" s="56">
        <f>Tabela13[[#This Row],[V.BRUTO 25]]+P788</f>
        <v>1598</v>
      </c>
      <c r="R788" s="67">
        <f>Tabela13[[#This Row],[% DESC.]]+Tabela13[[#This Row],[% DIFER.]]</f>
        <v>0</v>
      </c>
      <c r="S788" s="64">
        <f>(Tabela13[[#This Row],[V.LIQ. 25]]-Tabela13[[#This Row],[V.LIQ. 24]])/Tabela13[[#This Row],[V.LIQ. 24]]</f>
        <v>0.33612040133779264</v>
      </c>
      <c r="T788" s="87">
        <f>Tabela13[[#This Row],[V.LIQ. 25]]-Tabela13[[#This Row],[V.LIQ. 24]]</f>
        <v>402</v>
      </c>
      <c r="U788" s="88">
        <v>0</v>
      </c>
      <c r="V788" s="60">
        <f>Tabela13[[#This Row],[V.DESC. 24]]-Tabela13[[#This Row],[V.DESC. 25]]</f>
        <v>0</v>
      </c>
      <c r="W788" s="20"/>
      <c r="X788" s="50"/>
      <c r="Y788" t="s">
        <v>4532</v>
      </c>
      <c r="Z788" s="49" t="s">
        <v>1238</v>
      </c>
      <c r="AA788" s="51" t="s">
        <v>1239</v>
      </c>
      <c r="AB788" s="49">
        <v>11947731657</v>
      </c>
      <c r="AC788" s="49" t="s">
        <v>4621</v>
      </c>
      <c r="AD788" s="1"/>
    </row>
    <row r="789" spans="1:30" x14ac:dyDescent="0.25">
      <c r="A789" s="30">
        <v>6945</v>
      </c>
      <c r="B789" t="s">
        <v>1240</v>
      </c>
      <c r="C789" t="s">
        <v>1504</v>
      </c>
      <c r="D789" t="s">
        <v>71</v>
      </c>
      <c r="E789" s="30"/>
      <c r="F789" s="32">
        <v>1196</v>
      </c>
      <c r="G789" s="40">
        <v>0</v>
      </c>
      <c r="H789" s="22">
        <v>0</v>
      </c>
      <c r="I789" s="21">
        <v>-17</v>
      </c>
      <c r="J789" s="35">
        <f>Tabela13[[#This Row],[V.BRUTO 24]]*Tabela13[[#This Row],[% DESC.]]%</f>
        <v>-203.32000000000002</v>
      </c>
      <c r="K789" s="24">
        <f>Tabela13[[#This Row],[V.BRUTO 24]]+J789</f>
        <v>992.68</v>
      </c>
      <c r="M789" s="79">
        <v>1598</v>
      </c>
      <c r="N789" s="80">
        <v>0</v>
      </c>
      <c r="O789" s="81">
        <v>0</v>
      </c>
      <c r="P789" s="71">
        <f>Tabela13[[#This Row],[V.BRUTO 25]]*Tabela13[[#This Row],[% DESC.25]]%</f>
        <v>-271.66000000000003</v>
      </c>
      <c r="Q789" s="56">
        <f>Tabela13[[#This Row],[V.BRUTO 25]]+P789</f>
        <v>1326.34</v>
      </c>
      <c r="R789" s="67">
        <f>Tabela13[[#This Row],[% DESC.]]+Tabela13[[#This Row],[% DIFER.]]</f>
        <v>-17</v>
      </c>
      <c r="S789" s="64">
        <f>(Tabela13[[#This Row],[V.LIQ. 25]]-Tabela13[[#This Row],[V.LIQ. 24]])/Tabela13[[#This Row],[V.LIQ. 24]]</f>
        <v>0.33612040133779264</v>
      </c>
      <c r="T789" s="87">
        <f>Tabela13[[#This Row],[V.LIQ. 25]]-Tabela13[[#This Row],[V.LIQ. 24]]</f>
        <v>333.65999999999997</v>
      </c>
      <c r="U789" s="88">
        <v>0</v>
      </c>
      <c r="V789" s="60">
        <f>Tabela13[[#This Row],[V.DESC. 24]]-Tabela13[[#This Row],[V.DESC. 25]]</f>
        <v>68.34</v>
      </c>
      <c r="W789" s="20"/>
      <c r="X789" s="50"/>
      <c r="Y789" t="s">
        <v>4532</v>
      </c>
      <c r="Z789" s="49" t="s">
        <v>1241</v>
      </c>
      <c r="AA789" s="51" t="s">
        <v>1242</v>
      </c>
      <c r="AB789" s="49">
        <v>11980991267</v>
      </c>
      <c r="AC789" s="49" t="s">
        <v>1243</v>
      </c>
      <c r="AD789" s="1"/>
    </row>
    <row r="790" spans="1:30" x14ac:dyDescent="0.25">
      <c r="A790" s="30">
        <v>6629</v>
      </c>
      <c r="B790" t="s">
        <v>1244</v>
      </c>
      <c r="C790" t="s">
        <v>1504</v>
      </c>
      <c r="D790" t="s">
        <v>71</v>
      </c>
      <c r="E790" s="30"/>
      <c r="F790" s="32">
        <v>1196</v>
      </c>
      <c r="G790" s="40">
        <v>0</v>
      </c>
      <c r="H790" s="22">
        <v>0</v>
      </c>
      <c r="I790" s="21">
        <v>-10</v>
      </c>
      <c r="J790" s="35">
        <f>Tabela13[[#This Row],[V.BRUTO 24]]*Tabela13[[#This Row],[% DESC.]]%</f>
        <v>-119.60000000000001</v>
      </c>
      <c r="K790" s="24">
        <f>Tabela13[[#This Row],[V.BRUTO 24]]+J790</f>
        <v>1076.4000000000001</v>
      </c>
      <c r="M790" s="79">
        <v>1598</v>
      </c>
      <c r="N790" s="80">
        <v>0</v>
      </c>
      <c r="O790" s="81">
        <v>0</v>
      </c>
      <c r="P790" s="71">
        <f>Tabela13[[#This Row],[V.BRUTO 25]]*Tabela13[[#This Row],[% DESC.25]]%</f>
        <v>-159.80000000000001</v>
      </c>
      <c r="Q790" s="56">
        <f>Tabela13[[#This Row],[V.BRUTO 25]]+P790</f>
        <v>1438.2</v>
      </c>
      <c r="R790" s="67">
        <f>Tabela13[[#This Row],[% DESC.]]+Tabela13[[#This Row],[% DIFER.]]</f>
        <v>-10</v>
      </c>
      <c r="S790" s="64">
        <f>(Tabela13[[#This Row],[V.LIQ. 25]]-Tabela13[[#This Row],[V.LIQ. 24]])/Tabela13[[#This Row],[V.LIQ. 24]]</f>
        <v>0.33612040133779258</v>
      </c>
      <c r="T790" s="87">
        <f>Tabela13[[#This Row],[V.LIQ. 25]]-Tabela13[[#This Row],[V.LIQ. 24]]</f>
        <v>361.79999999999995</v>
      </c>
      <c r="U790" s="88">
        <v>0</v>
      </c>
      <c r="V790" s="60">
        <f>Tabela13[[#This Row],[V.DESC. 24]]-Tabela13[[#This Row],[V.DESC. 25]]</f>
        <v>40.200000000000003</v>
      </c>
      <c r="W790" s="20"/>
      <c r="X790" s="50"/>
      <c r="Y790" t="s">
        <v>4528</v>
      </c>
      <c r="Z790" s="49" t="s">
        <v>1245</v>
      </c>
      <c r="AA790" s="51" t="s">
        <v>1246</v>
      </c>
      <c r="AB790" s="49">
        <v>11972487696</v>
      </c>
      <c r="AC790" s="49" t="s">
        <v>1247</v>
      </c>
      <c r="AD790" s="1"/>
    </row>
    <row r="791" spans="1:30" x14ac:dyDescent="0.25">
      <c r="A791" s="30">
        <v>7185</v>
      </c>
      <c r="B791" t="s">
        <v>1248</v>
      </c>
      <c r="C791" t="s">
        <v>1504</v>
      </c>
      <c r="D791" t="s">
        <v>71</v>
      </c>
      <c r="E791" s="30"/>
      <c r="F791" s="32">
        <v>1196</v>
      </c>
      <c r="G791" s="40">
        <v>0</v>
      </c>
      <c r="H791" s="22">
        <v>0</v>
      </c>
      <c r="I791" s="21">
        <v>-15</v>
      </c>
      <c r="J791" s="35">
        <f>Tabela13[[#This Row],[V.BRUTO 24]]*Tabela13[[#This Row],[% DESC.]]%</f>
        <v>-179.4</v>
      </c>
      <c r="K791" s="24">
        <f>Tabela13[[#This Row],[V.BRUTO 24]]+J791</f>
        <v>1016.6</v>
      </c>
      <c r="M791" s="79">
        <v>1598</v>
      </c>
      <c r="N791" s="80">
        <v>0</v>
      </c>
      <c r="O791" s="81">
        <v>0</v>
      </c>
      <c r="P791" s="71">
        <f>Tabela13[[#This Row],[V.BRUTO 25]]*Tabela13[[#This Row],[% DESC.25]]%</f>
        <v>-239.7</v>
      </c>
      <c r="Q791" s="56">
        <f>Tabela13[[#This Row],[V.BRUTO 25]]+P791</f>
        <v>1358.3</v>
      </c>
      <c r="R791" s="67">
        <f>Tabela13[[#This Row],[% DESC.]]+Tabela13[[#This Row],[% DIFER.]]</f>
        <v>-15</v>
      </c>
      <c r="S791" s="64">
        <f>(Tabela13[[#This Row],[V.LIQ. 25]]-Tabela13[[#This Row],[V.LIQ. 24]])/Tabela13[[#This Row],[V.LIQ. 24]]</f>
        <v>0.33612040133779258</v>
      </c>
      <c r="T791" s="87">
        <f>Tabela13[[#This Row],[V.LIQ. 25]]-Tabela13[[#This Row],[V.LIQ. 24]]</f>
        <v>341.69999999999993</v>
      </c>
      <c r="U791" s="88">
        <v>0</v>
      </c>
      <c r="V791" s="60">
        <f>Tabela13[[#This Row],[V.DESC. 24]]-Tabela13[[#This Row],[V.DESC. 25]]</f>
        <v>60.299999999999983</v>
      </c>
      <c r="W791" s="20"/>
      <c r="X791" s="50"/>
      <c r="Y791" t="s">
        <v>4532</v>
      </c>
      <c r="Z791" s="49" t="s">
        <v>5041</v>
      </c>
      <c r="AA791" s="51" t="s">
        <v>1249</v>
      </c>
      <c r="AB791" s="49">
        <v>11941285529</v>
      </c>
      <c r="AC791" s="49" t="s">
        <v>1250</v>
      </c>
      <c r="AD791" s="1"/>
    </row>
    <row r="792" spans="1:30" x14ac:dyDescent="0.25">
      <c r="A792" s="30">
        <v>6475</v>
      </c>
      <c r="B792" t="s">
        <v>1251</v>
      </c>
      <c r="C792" t="s">
        <v>1504</v>
      </c>
      <c r="D792" t="s">
        <v>71</v>
      </c>
      <c r="E792" s="30"/>
      <c r="F792" s="32">
        <v>1196</v>
      </c>
      <c r="G792" s="40">
        <v>-50</v>
      </c>
      <c r="H792" s="22">
        <v>0</v>
      </c>
      <c r="I792" s="21">
        <v>0</v>
      </c>
      <c r="J792" s="35">
        <f>Tabela13[[#This Row],[V.BRUTO 24]]*Tabela13[[#This Row],[% DESC.]]%</f>
        <v>0</v>
      </c>
      <c r="K792" s="24">
        <f>Tabela13[[#This Row],[V.BRUTO 24]]+J792</f>
        <v>1196</v>
      </c>
      <c r="M792" s="79">
        <v>1598</v>
      </c>
      <c r="N792" s="80">
        <v>-50</v>
      </c>
      <c r="O792" s="81">
        <v>0</v>
      </c>
      <c r="P792" s="71">
        <f>Tabela13[[#This Row],[V.BRUTO 25]]*Tabela13[[#This Row],[% DESC.25]]%</f>
        <v>0</v>
      </c>
      <c r="Q792" s="56">
        <f>Tabela13[[#This Row],[V.BRUTO 25]]+P792</f>
        <v>1598</v>
      </c>
      <c r="R792" s="67">
        <f>Tabela13[[#This Row],[% DESC.]]+Tabela13[[#This Row],[% DIFER.]]</f>
        <v>0</v>
      </c>
      <c r="S792" s="64">
        <f>(Tabela13[[#This Row],[V.LIQ. 25]]-Tabela13[[#This Row],[V.LIQ. 24]])/Tabela13[[#This Row],[V.LIQ. 24]]</f>
        <v>0.33612040133779264</v>
      </c>
      <c r="T792" s="87">
        <f>Tabela13[[#This Row],[V.LIQ. 25]]-Tabela13[[#This Row],[V.LIQ. 24]]</f>
        <v>402</v>
      </c>
      <c r="U792" s="88">
        <v>0</v>
      </c>
      <c r="V792" s="60">
        <f>Tabela13[[#This Row],[V.DESC. 24]]-Tabela13[[#This Row],[V.DESC. 25]]</f>
        <v>0</v>
      </c>
      <c r="W792" s="20"/>
      <c r="X792" s="50"/>
      <c r="Y792" t="s">
        <v>4531</v>
      </c>
      <c r="Z792" s="49" t="s">
        <v>1252</v>
      </c>
      <c r="AA792" s="51" t="s">
        <v>1253</v>
      </c>
      <c r="AB792" s="49">
        <v>11979944465</v>
      </c>
      <c r="AC792" s="49" t="s">
        <v>1254</v>
      </c>
      <c r="AD792" s="1"/>
    </row>
    <row r="793" spans="1:30" x14ac:dyDescent="0.25">
      <c r="A793" s="30">
        <v>6929</v>
      </c>
      <c r="B793" t="s">
        <v>1255</v>
      </c>
      <c r="C793" t="s">
        <v>1504</v>
      </c>
      <c r="D793" t="s">
        <v>71</v>
      </c>
      <c r="E793" s="30"/>
      <c r="F793" s="32">
        <v>1196</v>
      </c>
      <c r="G793" s="40">
        <v>0</v>
      </c>
      <c r="H793" s="22">
        <v>0</v>
      </c>
      <c r="I793" s="21">
        <v>-10</v>
      </c>
      <c r="J793" s="35">
        <f>Tabela13[[#This Row],[V.BRUTO 24]]*Tabela13[[#This Row],[% DESC.]]%</f>
        <v>-119.60000000000001</v>
      </c>
      <c r="K793" s="24">
        <f>Tabela13[[#This Row],[V.BRUTO 24]]+J793</f>
        <v>1076.4000000000001</v>
      </c>
      <c r="M793" s="79">
        <v>1598</v>
      </c>
      <c r="N793" s="80">
        <v>0</v>
      </c>
      <c r="O793" s="81">
        <v>0</v>
      </c>
      <c r="P793" s="71">
        <f>Tabela13[[#This Row],[V.BRUTO 25]]*Tabela13[[#This Row],[% DESC.25]]%</f>
        <v>-159.80000000000001</v>
      </c>
      <c r="Q793" s="56">
        <f>Tabela13[[#This Row],[V.BRUTO 25]]+P793</f>
        <v>1438.2</v>
      </c>
      <c r="R793" s="67">
        <f>Tabela13[[#This Row],[% DESC.]]+Tabela13[[#This Row],[% DIFER.]]</f>
        <v>-10</v>
      </c>
      <c r="S793" s="64">
        <f>(Tabela13[[#This Row],[V.LIQ. 25]]-Tabela13[[#This Row],[V.LIQ. 24]])/Tabela13[[#This Row],[V.LIQ. 24]]</f>
        <v>0.33612040133779258</v>
      </c>
      <c r="T793" s="87">
        <f>Tabela13[[#This Row],[V.LIQ. 25]]-Tabela13[[#This Row],[V.LIQ. 24]]</f>
        <v>361.79999999999995</v>
      </c>
      <c r="U793" s="88">
        <v>0</v>
      </c>
      <c r="V793" s="60">
        <f>Tabela13[[#This Row],[V.DESC. 24]]-Tabela13[[#This Row],[V.DESC. 25]]</f>
        <v>40.200000000000003</v>
      </c>
      <c r="W793" s="20"/>
      <c r="X793" s="50"/>
      <c r="Y793" t="s">
        <v>4532</v>
      </c>
      <c r="Z793" s="49" t="s">
        <v>1256</v>
      </c>
      <c r="AA793" s="51" t="s">
        <v>1257</v>
      </c>
      <c r="AB793" s="49">
        <v>11997048440</v>
      </c>
      <c r="AC793" s="49" t="s">
        <v>1258</v>
      </c>
      <c r="AD793" s="1"/>
    </row>
    <row r="794" spans="1:30" x14ac:dyDescent="0.25">
      <c r="A794" s="30">
        <v>6931</v>
      </c>
      <c r="B794" t="s">
        <v>1259</v>
      </c>
      <c r="C794" t="s">
        <v>1504</v>
      </c>
      <c r="D794" t="s">
        <v>71</v>
      </c>
      <c r="E794" s="30"/>
      <c r="F794" s="32">
        <v>1196</v>
      </c>
      <c r="G794" s="40">
        <v>0</v>
      </c>
      <c r="H794" s="22">
        <v>0</v>
      </c>
      <c r="I794" s="21">
        <v>-12</v>
      </c>
      <c r="J794" s="35">
        <f>Tabela13[[#This Row],[V.BRUTO 24]]*Tabela13[[#This Row],[% DESC.]]%</f>
        <v>-143.51999999999998</v>
      </c>
      <c r="K794" s="24">
        <f>Tabela13[[#This Row],[V.BRUTO 24]]+J794</f>
        <v>1052.48</v>
      </c>
      <c r="M794" s="79">
        <v>1598</v>
      </c>
      <c r="N794" s="80">
        <v>0</v>
      </c>
      <c r="O794" s="81">
        <v>0</v>
      </c>
      <c r="P794" s="71">
        <f>Tabela13[[#This Row],[V.BRUTO 25]]*Tabela13[[#This Row],[% DESC.25]]%</f>
        <v>-191.76</v>
      </c>
      <c r="Q794" s="56">
        <f>Tabela13[[#This Row],[V.BRUTO 25]]+P794</f>
        <v>1406.24</v>
      </c>
      <c r="R794" s="67">
        <f>Tabela13[[#This Row],[% DESC.]]+Tabela13[[#This Row],[% DIFER.]]</f>
        <v>-12</v>
      </c>
      <c r="S794" s="64">
        <f>(Tabela13[[#This Row],[V.LIQ. 25]]-Tabela13[[#This Row],[V.LIQ. 24]])/Tabela13[[#This Row],[V.LIQ. 24]]</f>
        <v>0.33612040133779264</v>
      </c>
      <c r="T794" s="87">
        <f>Tabela13[[#This Row],[V.LIQ. 25]]-Tabela13[[#This Row],[V.LIQ. 24]]</f>
        <v>353.76</v>
      </c>
      <c r="U794" s="88">
        <v>0</v>
      </c>
      <c r="V794" s="60">
        <f>Tabela13[[#This Row],[V.DESC. 24]]-Tabela13[[#This Row],[V.DESC. 25]]</f>
        <v>48.240000000000009</v>
      </c>
      <c r="W794" s="20"/>
      <c r="X794" s="50"/>
      <c r="Y794" t="s">
        <v>4530</v>
      </c>
      <c r="Z794" s="49" t="s">
        <v>87</v>
      </c>
      <c r="AA794" s="51" t="s">
        <v>88</v>
      </c>
      <c r="AB794" s="49">
        <v>11989666818</v>
      </c>
      <c r="AC794" s="49" t="s">
        <v>89</v>
      </c>
      <c r="AD794" s="1"/>
    </row>
    <row r="795" spans="1:30" x14ac:dyDescent="0.25">
      <c r="A795" s="30">
        <v>6373</v>
      </c>
      <c r="B795" t="s">
        <v>1260</v>
      </c>
      <c r="C795" t="s">
        <v>1504</v>
      </c>
      <c r="D795" t="s">
        <v>71</v>
      </c>
      <c r="E795" s="30"/>
      <c r="F795" s="32">
        <v>1196</v>
      </c>
      <c r="G795" s="40">
        <v>0</v>
      </c>
      <c r="H795" s="22">
        <v>0</v>
      </c>
      <c r="I795" s="21">
        <v>-10</v>
      </c>
      <c r="J795" s="35">
        <f>Tabela13[[#This Row],[V.BRUTO 24]]*Tabela13[[#This Row],[% DESC.]]%</f>
        <v>-119.60000000000001</v>
      </c>
      <c r="K795" s="24">
        <f>Tabela13[[#This Row],[V.BRUTO 24]]+J795</f>
        <v>1076.4000000000001</v>
      </c>
      <c r="M795" s="79">
        <v>1598</v>
      </c>
      <c r="N795" s="80">
        <v>0</v>
      </c>
      <c r="O795" s="81">
        <v>0</v>
      </c>
      <c r="P795" s="71">
        <f>Tabela13[[#This Row],[V.BRUTO 25]]*Tabela13[[#This Row],[% DESC.25]]%</f>
        <v>-159.80000000000001</v>
      </c>
      <c r="Q795" s="56">
        <f>Tabela13[[#This Row],[V.BRUTO 25]]+P795</f>
        <v>1438.2</v>
      </c>
      <c r="R795" s="67">
        <f>Tabela13[[#This Row],[% DESC.]]+Tabela13[[#This Row],[% DIFER.]]</f>
        <v>-10</v>
      </c>
      <c r="S795" s="64">
        <f>(Tabela13[[#This Row],[V.LIQ. 25]]-Tabela13[[#This Row],[V.LIQ. 24]])/Tabela13[[#This Row],[V.LIQ. 24]]</f>
        <v>0.33612040133779258</v>
      </c>
      <c r="T795" s="87">
        <f>Tabela13[[#This Row],[V.LIQ. 25]]-Tabela13[[#This Row],[V.LIQ. 24]]</f>
        <v>361.79999999999995</v>
      </c>
      <c r="U795" s="88">
        <v>0</v>
      </c>
      <c r="V795" s="60">
        <f>Tabela13[[#This Row],[V.DESC. 24]]-Tabela13[[#This Row],[V.DESC. 25]]</f>
        <v>40.200000000000003</v>
      </c>
      <c r="W795" s="20"/>
      <c r="X795" s="50"/>
      <c r="Y795" t="s">
        <v>4528</v>
      </c>
      <c r="Z795" s="49" t="s">
        <v>1261</v>
      </c>
      <c r="AA795" s="51" t="s">
        <v>1262</v>
      </c>
      <c r="AB795" s="49">
        <v>11981037241</v>
      </c>
      <c r="AC795" s="49" t="s">
        <v>1263</v>
      </c>
      <c r="AD795" s="1"/>
    </row>
    <row r="796" spans="1:30" x14ac:dyDescent="0.25">
      <c r="A796" s="30">
        <v>7861</v>
      </c>
      <c r="B796" t="s">
        <v>1264</v>
      </c>
      <c r="C796" t="s">
        <v>1504</v>
      </c>
      <c r="D796" t="s">
        <v>71</v>
      </c>
      <c r="E796" s="30"/>
      <c r="F796" s="32">
        <v>1196</v>
      </c>
      <c r="G796" s="40">
        <v>0</v>
      </c>
      <c r="H796" s="22">
        <v>0</v>
      </c>
      <c r="I796" s="21">
        <v>-14</v>
      </c>
      <c r="J796" s="35">
        <f>Tabela13[[#This Row],[V.BRUTO 24]]*Tabela13[[#This Row],[% DESC.]]%</f>
        <v>-167.44000000000003</v>
      </c>
      <c r="K796" s="24">
        <f>Tabela13[[#This Row],[V.BRUTO 24]]+J796</f>
        <v>1028.56</v>
      </c>
      <c r="M796" s="79">
        <v>1598</v>
      </c>
      <c r="N796" s="80">
        <v>0</v>
      </c>
      <c r="O796" s="81">
        <v>0</v>
      </c>
      <c r="P796" s="71">
        <f>Tabela13[[#This Row],[V.BRUTO 25]]*Tabela13[[#This Row],[% DESC.25]]%</f>
        <v>-223.72000000000003</v>
      </c>
      <c r="Q796" s="56">
        <f>Tabela13[[#This Row],[V.BRUTO 25]]+P796</f>
        <v>1374.28</v>
      </c>
      <c r="R796" s="67">
        <f>Tabela13[[#This Row],[% DESC.]]+Tabela13[[#This Row],[% DIFER.]]</f>
        <v>-14</v>
      </c>
      <c r="S796" s="64">
        <f>(Tabela13[[#This Row],[V.LIQ. 25]]-Tabela13[[#This Row],[V.LIQ. 24]])/Tabela13[[#This Row],[V.LIQ. 24]]</f>
        <v>0.3361204013377927</v>
      </c>
      <c r="T796" s="87">
        <f>Tabela13[[#This Row],[V.LIQ. 25]]-Tabela13[[#This Row],[V.LIQ. 24]]</f>
        <v>345.72</v>
      </c>
      <c r="U796" s="88">
        <v>0</v>
      </c>
      <c r="V796" s="60">
        <f>Tabela13[[#This Row],[V.DESC. 24]]-Tabela13[[#This Row],[V.DESC. 25]]</f>
        <v>56.28</v>
      </c>
      <c r="W796" s="20">
        <v>1196</v>
      </c>
      <c r="X796" s="54">
        <v>45505</v>
      </c>
      <c r="Y796" t="s">
        <v>4528</v>
      </c>
      <c r="Z796" s="49" t="s">
        <v>1265</v>
      </c>
      <c r="AA796" s="51" t="s">
        <v>1266</v>
      </c>
      <c r="AB796" s="49">
        <v>11992393716</v>
      </c>
      <c r="AC796" s="49" t="s">
        <v>1267</v>
      </c>
      <c r="AD796" s="1"/>
    </row>
    <row r="797" spans="1:30" x14ac:dyDescent="0.25">
      <c r="A797" s="30">
        <v>6071</v>
      </c>
      <c r="B797" t="s">
        <v>1268</v>
      </c>
      <c r="C797" t="s">
        <v>1504</v>
      </c>
      <c r="D797" t="s">
        <v>71</v>
      </c>
      <c r="E797" s="30">
        <v>15</v>
      </c>
      <c r="F797" s="32">
        <v>1196</v>
      </c>
      <c r="G797" s="40">
        <v>0</v>
      </c>
      <c r="H797" s="22">
        <v>0</v>
      </c>
      <c r="I797" s="21">
        <v>-15</v>
      </c>
      <c r="J797" s="35">
        <f>Tabela13[[#This Row],[V.BRUTO 24]]*Tabela13[[#This Row],[% DESC.]]%</f>
        <v>-179.4</v>
      </c>
      <c r="K797" s="24">
        <f>Tabela13[[#This Row],[V.BRUTO 24]]+J797</f>
        <v>1016.6</v>
      </c>
      <c r="M797" s="79">
        <v>1598</v>
      </c>
      <c r="N797" s="80">
        <v>0</v>
      </c>
      <c r="O797" s="81">
        <v>0</v>
      </c>
      <c r="P797" s="71">
        <f>Tabela13[[#This Row],[V.BRUTO 25]]*Tabela13[[#This Row],[% DESC.25]]%</f>
        <v>-239.7</v>
      </c>
      <c r="Q797" s="56">
        <f>Tabela13[[#This Row],[V.BRUTO 25]]+P797</f>
        <v>1358.3</v>
      </c>
      <c r="R797" s="67">
        <f>Tabela13[[#This Row],[% DESC.]]+Tabela13[[#This Row],[% DIFER.]]</f>
        <v>-15</v>
      </c>
      <c r="S797" s="64">
        <f>(Tabela13[[#This Row],[V.LIQ. 25]]-Tabela13[[#This Row],[V.LIQ. 24]])/Tabela13[[#This Row],[V.LIQ. 24]]</f>
        <v>0.33612040133779258</v>
      </c>
      <c r="T797" s="87">
        <f>Tabela13[[#This Row],[V.LIQ. 25]]-Tabela13[[#This Row],[V.LIQ. 24]]</f>
        <v>341.69999999999993</v>
      </c>
      <c r="U797" s="88">
        <v>0</v>
      </c>
      <c r="V797" s="60">
        <f>Tabela13[[#This Row],[V.DESC. 24]]-Tabela13[[#This Row],[V.DESC. 25]]</f>
        <v>60.299999999999983</v>
      </c>
      <c r="W797" s="20"/>
      <c r="X797" s="50"/>
      <c r="Y797" t="s">
        <v>4531</v>
      </c>
      <c r="Z797" s="49" t="s">
        <v>1269</v>
      </c>
      <c r="AA797" s="51" t="s">
        <v>1270</v>
      </c>
      <c r="AB797" s="49">
        <v>11957750064</v>
      </c>
      <c r="AC797" s="49" t="s">
        <v>1271</v>
      </c>
      <c r="AD797" s="1"/>
    </row>
    <row r="798" spans="1:30" x14ac:dyDescent="0.25">
      <c r="A798" s="30">
        <v>7191</v>
      </c>
      <c r="B798" t="s">
        <v>1272</v>
      </c>
      <c r="C798" t="s">
        <v>1504</v>
      </c>
      <c r="D798" t="s">
        <v>71</v>
      </c>
      <c r="E798" s="30"/>
      <c r="F798" s="32">
        <v>1196</v>
      </c>
      <c r="G798" s="40">
        <v>0</v>
      </c>
      <c r="H798" s="22">
        <v>0</v>
      </c>
      <c r="I798" s="21">
        <v>-14</v>
      </c>
      <c r="J798" s="35">
        <f>Tabela13[[#This Row],[V.BRUTO 24]]*Tabela13[[#This Row],[% DESC.]]%</f>
        <v>-167.44000000000003</v>
      </c>
      <c r="K798" s="24">
        <f>Tabela13[[#This Row],[V.BRUTO 24]]+J798</f>
        <v>1028.56</v>
      </c>
      <c r="M798" s="79">
        <v>1598</v>
      </c>
      <c r="N798" s="80">
        <v>0</v>
      </c>
      <c r="O798" s="81">
        <v>0</v>
      </c>
      <c r="P798" s="71">
        <f>Tabela13[[#This Row],[V.BRUTO 25]]*Tabela13[[#This Row],[% DESC.25]]%</f>
        <v>-223.72000000000003</v>
      </c>
      <c r="Q798" s="56">
        <f>Tabela13[[#This Row],[V.BRUTO 25]]+P798</f>
        <v>1374.28</v>
      </c>
      <c r="R798" s="67">
        <f>Tabela13[[#This Row],[% DESC.]]+Tabela13[[#This Row],[% DIFER.]]</f>
        <v>-14</v>
      </c>
      <c r="S798" s="64">
        <f>(Tabela13[[#This Row],[V.LIQ. 25]]-Tabela13[[#This Row],[V.LIQ. 24]])/Tabela13[[#This Row],[V.LIQ. 24]]</f>
        <v>0.3361204013377927</v>
      </c>
      <c r="T798" s="87">
        <f>Tabela13[[#This Row],[V.LIQ. 25]]-Tabela13[[#This Row],[V.LIQ. 24]]</f>
        <v>345.72</v>
      </c>
      <c r="U798" s="88">
        <v>0</v>
      </c>
      <c r="V798" s="60">
        <f>Tabela13[[#This Row],[V.DESC. 24]]-Tabela13[[#This Row],[V.DESC. 25]]</f>
        <v>56.28</v>
      </c>
      <c r="W798" s="20"/>
      <c r="X798" s="50"/>
      <c r="Y798" t="s">
        <v>4528</v>
      </c>
      <c r="Z798" s="49" t="s">
        <v>1273</v>
      </c>
      <c r="AA798" s="51" t="s">
        <v>1274</v>
      </c>
      <c r="AB798" s="49">
        <v>11984610252</v>
      </c>
      <c r="AC798" s="49" t="s">
        <v>1275</v>
      </c>
      <c r="AD798" s="1"/>
    </row>
    <row r="799" spans="1:30" x14ac:dyDescent="0.25">
      <c r="A799" s="30">
        <v>8385</v>
      </c>
      <c r="B799" t="s">
        <v>4294</v>
      </c>
      <c r="C799" t="s">
        <v>1504</v>
      </c>
      <c r="D799" t="s">
        <v>16</v>
      </c>
      <c r="E799" s="30"/>
      <c r="F799" s="32">
        <v>1196</v>
      </c>
      <c r="G799" s="40">
        <v>0</v>
      </c>
      <c r="H799" s="22">
        <v>0</v>
      </c>
      <c r="I799" s="21">
        <v>0</v>
      </c>
      <c r="J799" s="35">
        <f>Tabela13[[#This Row],[V.BRUTO 24]]*Tabela13[[#This Row],[% DESC.]]%</f>
        <v>0</v>
      </c>
      <c r="K799" s="24">
        <f>Tabela13[[#This Row],[V.BRUTO 24]]+J799</f>
        <v>1196</v>
      </c>
      <c r="M799" s="79">
        <v>1598</v>
      </c>
      <c r="N799" s="80">
        <v>0</v>
      </c>
      <c r="O799" s="81">
        <v>0</v>
      </c>
      <c r="P799" s="71">
        <f>Tabela13[[#This Row],[V.BRUTO 25]]*Tabela13[[#This Row],[% DESC.25]]%</f>
        <v>0</v>
      </c>
      <c r="Q799" s="56">
        <f>Tabela13[[#This Row],[V.BRUTO 25]]+P799</f>
        <v>1598</v>
      </c>
      <c r="R799" s="67">
        <f>Tabela13[[#This Row],[% DESC.]]+Tabela13[[#This Row],[% DIFER.]]</f>
        <v>0</v>
      </c>
      <c r="S799" s="64">
        <f>(Tabela13[[#This Row],[V.LIQ. 25]]-Tabela13[[#This Row],[V.LIQ. 24]])/Tabela13[[#This Row],[V.LIQ. 24]]</f>
        <v>0.33612040133779264</v>
      </c>
      <c r="T799" s="87">
        <f>Tabela13[[#This Row],[V.LIQ. 25]]-Tabela13[[#This Row],[V.LIQ. 24]]</f>
        <v>402</v>
      </c>
      <c r="U799" s="88">
        <v>0</v>
      </c>
      <c r="V799" s="60">
        <f>Tabela13[[#This Row],[V.DESC. 24]]-Tabela13[[#This Row],[V.DESC. 25]]</f>
        <v>0</v>
      </c>
      <c r="W799" s="20"/>
      <c r="X799" s="50"/>
      <c r="Y799" t="s">
        <v>4531</v>
      </c>
      <c r="Z799" s="49" t="s">
        <v>5042</v>
      </c>
      <c r="AA799" s="51" t="s">
        <v>5043</v>
      </c>
      <c r="AB799" s="49">
        <v>11981815999</v>
      </c>
      <c r="AC799" s="49" t="s">
        <v>5044</v>
      </c>
      <c r="AD799" s="1"/>
    </row>
    <row r="800" spans="1:30" x14ac:dyDescent="0.25">
      <c r="A800" s="30">
        <v>7754</v>
      </c>
      <c r="B800" t="s">
        <v>1276</v>
      </c>
      <c r="C800" t="s">
        <v>1504</v>
      </c>
      <c r="D800" t="s">
        <v>71</v>
      </c>
      <c r="E800" s="30"/>
      <c r="F800" s="32">
        <v>1196</v>
      </c>
      <c r="G800" s="40">
        <v>0</v>
      </c>
      <c r="H800" s="22">
        <v>0</v>
      </c>
      <c r="I800" s="21">
        <v>0</v>
      </c>
      <c r="J800" s="35">
        <f>Tabela13[[#This Row],[V.BRUTO 24]]*Tabela13[[#This Row],[% DESC.]]%</f>
        <v>0</v>
      </c>
      <c r="K800" s="24">
        <f>Tabela13[[#This Row],[V.BRUTO 24]]+J800</f>
        <v>1196</v>
      </c>
      <c r="M800" s="79">
        <v>1598</v>
      </c>
      <c r="N800" s="80">
        <v>0</v>
      </c>
      <c r="O800" s="81">
        <v>0</v>
      </c>
      <c r="P800" s="71">
        <f>Tabela13[[#This Row],[V.BRUTO 25]]*Tabela13[[#This Row],[% DESC.25]]%</f>
        <v>0</v>
      </c>
      <c r="Q800" s="56">
        <f>Tabela13[[#This Row],[V.BRUTO 25]]+P800</f>
        <v>1598</v>
      </c>
      <c r="R800" s="67">
        <f>Tabela13[[#This Row],[% DESC.]]+Tabela13[[#This Row],[% DIFER.]]</f>
        <v>0</v>
      </c>
      <c r="S800" s="64">
        <f>(Tabela13[[#This Row],[V.LIQ. 25]]-Tabela13[[#This Row],[V.LIQ. 24]])/Tabela13[[#This Row],[V.LIQ. 24]]</f>
        <v>0.33612040133779264</v>
      </c>
      <c r="T800" s="87">
        <f>Tabela13[[#This Row],[V.LIQ. 25]]-Tabela13[[#This Row],[V.LIQ. 24]]</f>
        <v>402</v>
      </c>
      <c r="U800" s="88">
        <v>0</v>
      </c>
      <c r="V800" s="60">
        <f>Tabela13[[#This Row],[V.DESC. 24]]-Tabela13[[#This Row],[V.DESC. 25]]</f>
        <v>0</v>
      </c>
      <c r="W800" s="20">
        <v>3588</v>
      </c>
      <c r="X800" s="50" t="s">
        <v>4560</v>
      </c>
      <c r="Y800" t="s">
        <v>4530</v>
      </c>
      <c r="Z800" s="49" t="s">
        <v>1277</v>
      </c>
      <c r="AA800" s="51" t="s">
        <v>1278</v>
      </c>
      <c r="AB800" s="49">
        <v>11984008692</v>
      </c>
      <c r="AC800" s="49" t="s">
        <v>1279</v>
      </c>
      <c r="AD800" s="1"/>
    </row>
    <row r="801" spans="1:30" x14ac:dyDescent="0.25">
      <c r="A801" s="30">
        <v>7220</v>
      </c>
      <c r="B801" t="s">
        <v>1280</v>
      </c>
      <c r="C801" t="s">
        <v>1504</v>
      </c>
      <c r="D801" t="s">
        <v>71</v>
      </c>
      <c r="E801" s="30"/>
      <c r="F801" s="32">
        <v>1196</v>
      </c>
      <c r="G801" s="40">
        <v>0</v>
      </c>
      <c r="H801" s="22">
        <v>0</v>
      </c>
      <c r="I801" s="21">
        <v>-10</v>
      </c>
      <c r="J801" s="35">
        <f>Tabela13[[#This Row],[V.BRUTO 24]]*Tabela13[[#This Row],[% DESC.]]%</f>
        <v>-119.60000000000001</v>
      </c>
      <c r="K801" s="24">
        <f>Tabela13[[#This Row],[V.BRUTO 24]]+J801</f>
        <v>1076.4000000000001</v>
      </c>
      <c r="M801" s="79">
        <v>1598</v>
      </c>
      <c r="N801" s="80">
        <v>0</v>
      </c>
      <c r="O801" s="81">
        <v>0</v>
      </c>
      <c r="P801" s="71">
        <f>Tabela13[[#This Row],[V.BRUTO 25]]*Tabela13[[#This Row],[% DESC.25]]%</f>
        <v>-159.80000000000001</v>
      </c>
      <c r="Q801" s="56">
        <f>Tabela13[[#This Row],[V.BRUTO 25]]+P801</f>
        <v>1438.2</v>
      </c>
      <c r="R801" s="67">
        <f>Tabela13[[#This Row],[% DESC.]]+Tabela13[[#This Row],[% DIFER.]]</f>
        <v>-10</v>
      </c>
      <c r="S801" s="64">
        <f>(Tabela13[[#This Row],[V.LIQ. 25]]-Tabela13[[#This Row],[V.LIQ. 24]])/Tabela13[[#This Row],[V.LIQ. 24]]</f>
        <v>0.33612040133779258</v>
      </c>
      <c r="T801" s="87">
        <f>Tabela13[[#This Row],[V.LIQ. 25]]-Tabela13[[#This Row],[V.LIQ. 24]]</f>
        <v>361.79999999999995</v>
      </c>
      <c r="U801" s="88">
        <v>0</v>
      </c>
      <c r="V801" s="60">
        <f>Tabela13[[#This Row],[V.DESC. 24]]-Tabela13[[#This Row],[V.DESC. 25]]</f>
        <v>40.200000000000003</v>
      </c>
      <c r="W801" s="20"/>
      <c r="X801" s="50"/>
      <c r="Y801" t="s">
        <v>4532</v>
      </c>
      <c r="Z801" s="49" t="s">
        <v>1281</v>
      </c>
      <c r="AA801" s="51" t="s">
        <v>1282</v>
      </c>
      <c r="AB801" s="49">
        <v>11942209563</v>
      </c>
      <c r="AC801" s="49" t="s">
        <v>1283</v>
      </c>
      <c r="AD801" s="1"/>
    </row>
    <row r="802" spans="1:30" x14ac:dyDescent="0.25">
      <c r="A802" s="30">
        <v>6615</v>
      </c>
      <c r="B802" t="s">
        <v>4296</v>
      </c>
      <c r="C802" t="s">
        <v>1504</v>
      </c>
      <c r="D802" t="s">
        <v>71</v>
      </c>
      <c r="E802" s="30"/>
      <c r="F802" s="32">
        <v>1196</v>
      </c>
      <c r="G802" s="40">
        <v>0</v>
      </c>
      <c r="H802" s="22">
        <v>0</v>
      </c>
      <c r="I802" s="21">
        <v>-15</v>
      </c>
      <c r="J802" s="35">
        <f>Tabela13[[#This Row],[V.BRUTO 24]]*Tabela13[[#This Row],[% DESC.]]%</f>
        <v>-179.4</v>
      </c>
      <c r="K802" s="24">
        <f>Tabela13[[#This Row],[V.BRUTO 24]]+J802</f>
        <v>1016.6</v>
      </c>
      <c r="M802" s="79">
        <v>1598</v>
      </c>
      <c r="N802" s="80">
        <v>0</v>
      </c>
      <c r="O802" s="81">
        <v>0</v>
      </c>
      <c r="P802" s="71">
        <f>Tabela13[[#This Row],[V.BRUTO 25]]*Tabela13[[#This Row],[% DESC.25]]%</f>
        <v>-239.7</v>
      </c>
      <c r="Q802" s="56">
        <f>Tabela13[[#This Row],[V.BRUTO 25]]+P802</f>
        <v>1358.3</v>
      </c>
      <c r="R802" s="67">
        <f>Tabela13[[#This Row],[% DESC.]]+Tabela13[[#This Row],[% DIFER.]]</f>
        <v>-15</v>
      </c>
      <c r="S802" s="64">
        <f>(Tabela13[[#This Row],[V.LIQ. 25]]-Tabela13[[#This Row],[V.LIQ. 24]])/Tabela13[[#This Row],[V.LIQ. 24]]</f>
        <v>0.33612040133779258</v>
      </c>
      <c r="T802" s="87">
        <f>Tabela13[[#This Row],[V.LIQ. 25]]-Tabela13[[#This Row],[V.LIQ. 24]]</f>
        <v>341.69999999999993</v>
      </c>
      <c r="U802" s="88">
        <v>0</v>
      </c>
      <c r="V802" s="60">
        <f>Tabela13[[#This Row],[V.DESC. 24]]-Tabela13[[#This Row],[V.DESC. 25]]</f>
        <v>60.299999999999983</v>
      </c>
      <c r="W802" s="20"/>
      <c r="X802" s="50"/>
      <c r="Y802" t="s">
        <v>4532</v>
      </c>
      <c r="Z802" s="49" t="s">
        <v>1284</v>
      </c>
      <c r="AA802" s="51" t="s">
        <v>1285</v>
      </c>
      <c r="AB802" s="49" t="s">
        <v>1286</v>
      </c>
      <c r="AC802" s="49" t="s">
        <v>1287</v>
      </c>
      <c r="AD802" s="1"/>
    </row>
    <row r="803" spans="1:30" x14ac:dyDescent="0.25">
      <c r="A803" s="30">
        <v>8356</v>
      </c>
      <c r="B803" t="s">
        <v>4297</v>
      </c>
      <c r="C803" t="s">
        <v>1504</v>
      </c>
      <c r="D803" t="s">
        <v>16</v>
      </c>
      <c r="E803" s="30"/>
      <c r="F803" s="32">
        <v>1196</v>
      </c>
      <c r="G803" s="40">
        <v>0</v>
      </c>
      <c r="H803" s="22">
        <v>0</v>
      </c>
      <c r="I803" s="21">
        <v>-9</v>
      </c>
      <c r="J803" s="35">
        <f>Tabela13[[#This Row],[V.BRUTO 24]]*Tabela13[[#This Row],[% DESC.]]%</f>
        <v>-107.64</v>
      </c>
      <c r="K803" s="24">
        <f>Tabela13[[#This Row],[V.BRUTO 24]]+J803</f>
        <v>1088.3599999999999</v>
      </c>
      <c r="M803" s="79">
        <v>1598</v>
      </c>
      <c r="N803" s="80">
        <v>0</v>
      </c>
      <c r="O803" s="81">
        <v>0</v>
      </c>
      <c r="P803" s="71">
        <f>Tabela13[[#This Row],[V.BRUTO 25]]*Tabela13[[#This Row],[% DESC.25]]%</f>
        <v>-143.82</v>
      </c>
      <c r="Q803" s="56">
        <f>Tabela13[[#This Row],[V.BRUTO 25]]+P803</f>
        <v>1454.18</v>
      </c>
      <c r="R803" s="67">
        <f>Tabela13[[#This Row],[% DESC.]]+Tabela13[[#This Row],[% DIFER.]]</f>
        <v>-9</v>
      </c>
      <c r="S803" s="64">
        <f>(Tabela13[[#This Row],[V.LIQ. 25]]-Tabela13[[#This Row],[V.LIQ. 24]])/Tabela13[[#This Row],[V.LIQ. 24]]</f>
        <v>0.33612040133779281</v>
      </c>
      <c r="T803" s="87">
        <f>Tabela13[[#This Row],[V.LIQ. 25]]-Tabela13[[#This Row],[V.LIQ. 24]]</f>
        <v>365.82000000000016</v>
      </c>
      <c r="U803" s="88">
        <v>0</v>
      </c>
      <c r="V803" s="60">
        <f>Tabela13[[#This Row],[V.DESC. 24]]-Tabela13[[#This Row],[V.DESC. 25]]</f>
        <v>36.179999999999993</v>
      </c>
      <c r="W803" s="20"/>
      <c r="X803" s="50"/>
      <c r="Y803" t="s">
        <v>4530</v>
      </c>
      <c r="Z803" s="49" t="s">
        <v>5048</v>
      </c>
      <c r="AA803" s="51" t="s">
        <v>5049</v>
      </c>
      <c r="AB803" s="49">
        <v>11975966157</v>
      </c>
      <c r="AC803" s="49" t="s">
        <v>5050</v>
      </c>
      <c r="AD803" s="1"/>
    </row>
    <row r="804" spans="1:30" x14ac:dyDescent="0.25">
      <c r="A804" s="30">
        <v>7195</v>
      </c>
      <c r="B804" t="s">
        <v>1292</v>
      </c>
      <c r="C804" t="s">
        <v>1504</v>
      </c>
      <c r="D804" t="s">
        <v>71</v>
      </c>
      <c r="E804" s="30">
        <v>20</v>
      </c>
      <c r="F804" s="32">
        <v>1196</v>
      </c>
      <c r="G804" s="40">
        <v>0</v>
      </c>
      <c r="H804" s="22">
        <v>0</v>
      </c>
      <c r="I804" s="21">
        <v>-12.5</v>
      </c>
      <c r="J804" s="35">
        <f>Tabela13[[#This Row],[V.BRUTO 24]]*Tabela13[[#This Row],[% DESC.]]%</f>
        <v>-149.5</v>
      </c>
      <c r="K804" s="24">
        <f>Tabela13[[#This Row],[V.BRUTO 24]]+J804</f>
        <v>1046.5</v>
      </c>
      <c r="M804" s="79">
        <v>1598</v>
      </c>
      <c r="N804" s="80">
        <v>0</v>
      </c>
      <c r="O804" s="81">
        <v>0</v>
      </c>
      <c r="P804" s="71">
        <f>Tabela13[[#This Row],[V.BRUTO 25]]*Tabela13[[#This Row],[% DESC.25]]%</f>
        <v>-199.75</v>
      </c>
      <c r="Q804" s="56">
        <f>Tabela13[[#This Row],[V.BRUTO 25]]+P804</f>
        <v>1398.25</v>
      </c>
      <c r="R804" s="67">
        <f>Tabela13[[#This Row],[% DESC.]]+Tabela13[[#This Row],[% DIFER.]]</f>
        <v>-12.5</v>
      </c>
      <c r="S804" s="64">
        <f>(Tabela13[[#This Row],[V.LIQ. 25]]-Tabela13[[#This Row],[V.LIQ. 24]])/Tabela13[[#This Row],[V.LIQ. 24]]</f>
        <v>0.33612040133779264</v>
      </c>
      <c r="T804" s="87">
        <f>Tabela13[[#This Row],[V.LIQ. 25]]-Tabela13[[#This Row],[V.LIQ. 24]]</f>
        <v>351.75</v>
      </c>
      <c r="U804" s="88">
        <v>0</v>
      </c>
      <c r="V804" s="60">
        <f>Tabela13[[#This Row],[V.DESC. 24]]-Tabela13[[#This Row],[V.DESC. 25]]</f>
        <v>50.25</v>
      </c>
      <c r="W804" s="20"/>
      <c r="X804" s="50"/>
      <c r="Y804" t="s">
        <v>4532</v>
      </c>
      <c r="Z804" s="49" t="s">
        <v>1230</v>
      </c>
      <c r="AA804" s="51" t="s">
        <v>1231</v>
      </c>
      <c r="AB804" s="49">
        <v>11988765541</v>
      </c>
      <c r="AC804" s="49" t="s">
        <v>1232</v>
      </c>
      <c r="AD804" s="1"/>
    </row>
    <row r="805" spans="1:30" x14ac:dyDescent="0.25">
      <c r="A805" s="30">
        <v>7624</v>
      </c>
      <c r="B805" t="s">
        <v>1293</v>
      </c>
      <c r="C805" t="s">
        <v>1504</v>
      </c>
      <c r="D805" t="s">
        <v>71</v>
      </c>
      <c r="E805" s="30"/>
      <c r="F805" s="32">
        <v>1196</v>
      </c>
      <c r="G805" s="40">
        <v>0</v>
      </c>
      <c r="H805" s="22">
        <v>0</v>
      </c>
      <c r="I805" s="21">
        <v>-12</v>
      </c>
      <c r="J805" s="35">
        <f>Tabela13[[#This Row],[V.BRUTO 24]]*Tabela13[[#This Row],[% DESC.]]%</f>
        <v>-143.51999999999998</v>
      </c>
      <c r="K805" s="24">
        <f>Tabela13[[#This Row],[V.BRUTO 24]]+J805</f>
        <v>1052.48</v>
      </c>
      <c r="M805" s="79">
        <v>1598</v>
      </c>
      <c r="N805" s="80">
        <v>0</v>
      </c>
      <c r="O805" s="81">
        <v>0</v>
      </c>
      <c r="P805" s="71">
        <f>Tabela13[[#This Row],[V.BRUTO 25]]*Tabela13[[#This Row],[% DESC.25]]%</f>
        <v>-191.76</v>
      </c>
      <c r="Q805" s="56">
        <f>Tabela13[[#This Row],[V.BRUTO 25]]+P805</f>
        <v>1406.24</v>
      </c>
      <c r="R805" s="67">
        <f>Tabela13[[#This Row],[% DESC.]]+Tabela13[[#This Row],[% DIFER.]]</f>
        <v>-12</v>
      </c>
      <c r="S805" s="64">
        <f>(Tabela13[[#This Row],[V.LIQ. 25]]-Tabela13[[#This Row],[V.LIQ. 24]])/Tabela13[[#This Row],[V.LIQ. 24]]</f>
        <v>0.33612040133779264</v>
      </c>
      <c r="T805" s="87">
        <f>Tabela13[[#This Row],[V.LIQ. 25]]-Tabela13[[#This Row],[V.LIQ. 24]]</f>
        <v>353.76</v>
      </c>
      <c r="U805" s="88">
        <v>0</v>
      </c>
      <c r="V805" s="60">
        <f>Tabela13[[#This Row],[V.DESC. 24]]-Tabela13[[#This Row],[V.DESC. 25]]</f>
        <v>48.240000000000009</v>
      </c>
      <c r="W805" s="20"/>
      <c r="X805" s="50"/>
      <c r="Y805" t="s">
        <v>4532</v>
      </c>
      <c r="Z805" s="49" t="s">
        <v>193</v>
      </c>
      <c r="AA805" s="51" t="s">
        <v>194</v>
      </c>
      <c r="AB805" s="49">
        <v>11981931181</v>
      </c>
      <c r="AC805" s="49" t="s">
        <v>195</v>
      </c>
      <c r="AD805" s="1"/>
    </row>
    <row r="806" spans="1:30" x14ac:dyDescent="0.25">
      <c r="A806" s="30">
        <v>8216</v>
      </c>
      <c r="B806" t="s">
        <v>4298</v>
      </c>
      <c r="C806" t="s">
        <v>1504</v>
      </c>
      <c r="D806" t="s">
        <v>71</v>
      </c>
      <c r="E806" s="30"/>
      <c r="F806" s="32">
        <v>1196</v>
      </c>
      <c r="G806" s="40">
        <v>0</v>
      </c>
      <c r="H806" s="22">
        <v>0</v>
      </c>
      <c r="I806" s="21">
        <v>-10</v>
      </c>
      <c r="J806" s="35">
        <f>Tabela13[[#This Row],[V.BRUTO 24]]*Tabela13[[#This Row],[% DESC.]]%</f>
        <v>-119.60000000000001</v>
      </c>
      <c r="K806" s="24">
        <f>Tabela13[[#This Row],[V.BRUTO 24]]+J806</f>
        <v>1076.4000000000001</v>
      </c>
      <c r="M806" s="79">
        <v>1598</v>
      </c>
      <c r="N806" s="80">
        <v>0</v>
      </c>
      <c r="O806" s="81">
        <v>0</v>
      </c>
      <c r="P806" s="71">
        <f>Tabela13[[#This Row],[V.BRUTO 25]]*Tabela13[[#This Row],[% DESC.25]]%</f>
        <v>-159.80000000000001</v>
      </c>
      <c r="Q806" s="56">
        <f>Tabela13[[#This Row],[V.BRUTO 25]]+P806</f>
        <v>1438.2</v>
      </c>
      <c r="R806" s="67">
        <f>Tabela13[[#This Row],[% DESC.]]+Tabela13[[#This Row],[% DIFER.]]</f>
        <v>-10</v>
      </c>
      <c r="S806" s="64">
        <f>(Tabela13[[#This Row],[V.LIQ. 25]]-Tabela13[[#This Row],[V.LIQ. 24]])/Tabela13[[#This Row],[V.LIQ. 24]]</f>
        <v>0.33612040133779258</v>
      </c>
      <c r="T806" s="87">
        <f>Tabela13[[#This Row],[V.LIQ. 25]]-Tabela13[[#This Row],[V.LIQ. 24]]</f>
        <v>361.79999999999995</v>
      </c>
      <c r="U806" s="88">
        <v>0</v>
      </c>
      <c r="V806" s="60">
        <f>Tabela13[[#This Row],[V.DESC. 24]]-Tabela13[[#This Row],[V.DESC. 25]]</f>
        <v>40.200000000000003</v>
      </c>
      <c r="W806" s="20"/>
      <c r="X806" s="50"/>
      <c r="Y806" t="s">
        <v>4528</v>
      </c>
      <c r="Z806" s="49" t="s">
        <v>4677</v>
      </c>
      <c r="AA806" s="51" t="s">
        <v>4678</v>
      </c>
      <c r="AB806" s="49">
        <v>11996759879</v>
      </c>
      <c r="AC806" s="49" t="s">
        <v>4679</v>
      </c>
      <c r="AD806" s="1"/>
    </row>
    <row r="807" spans="1:30" x14ac:dyDescent="0.25">
      <c r="A807" s="30">
        <v>6109</v>
      </c>
      <c r="B807" t="s">
        <v>1294</v>
      </c>
      <c r="C807" t="s">
        <v>1504</v>
      </c>
      <c r="D807" t="s">
        <v>71</v>
      </c>
      <c r="E807" s="30"/>
      <c r="F807" s="32">
        <v>1196</v>
      </c>
      <c r="G807" s="40">
        <v>0</v>
      </c>
      <c r="H807" s="22">
        <v>0</v>
      </c>
      <c r="I807" s="21">
        <v>-10</v>
      </c>
      <c r="J807" s="35">
        <f>Tabela13[[#This Row],[V.BRUTO 24]]*Tabela13[[#This Row],[% DESC.]]%</f>
        <v>-119.60000000000001</v>
      </c>
      <c r="K807" s="24">
        <f>Tabela13[[#This Row],[V.BRUTO 24]]+J807</f>
        <v>1076.4000000000001</v>
      </c>
      <c r="M807" s="79">
        <v>1598</v>
      </c>
      <c r="N807" s="80">
        <v>0</v>
      </c>
      <c r="O807" s="81">
        <v>0</v>
      </c>
      <c r="P807" s="71">
        <f>Tabela13[[#This Row],[V.BRUTO 25]]*Tabela13[[#This Row],[% DESC.25]]%</f>
        <v>-159.80000000000001</v>
      </c>
      <c r="Q807" s="56">
        <f>Tabela13[[#This Row],[V.BRUTO 25]]+P807</f>
        <v>1438.2</v>
      </c>
      <c r="R807" s="67">
        <f>Tabela13[[#This Row],[% DESC.]]+Tabela13[[#This Row],[% DIFER.]]</f>
        <v>-10</v>
      </c>
      <c r="S807" s="64">
        <f>(Tabela13[[#This Row],[V.LIQ. 25]]-Tabela13[[#This Row],[V.LIQ. 24]])/Tabela13[[#This Row],[V.LIQ. 24]]</f>
        <v>0.33612040133779258</v>
      </c>
      <c r="T807" s="87">
        <f>Tabela13[[#This Row],[V.LIQ. 25]]-Tabela13[[#This Row],[V.LIQ. 24]]</f>
        <v>361.79999999999995</v>
      </c>
      <c r="U807" s="88">
        <v>0</v>
      </c>
      <c r="V807" s="60">
        <f>Tabela13[[#This Row],[V.DESC. 24]]-Tabela13[[#This Row],[V.DESC. 25]]</f>
        <v>40.200000000000003</v>
      </c>
      <c r="W807" s="20"/>
      <c r="X807" s="50"/>
      <c r="Y807" t="s">
        <v>4531</v>
      </c>
      <c r="Z807" s="49" t="s">
        <v>696</v>
      </c>
      <c r="AA807" s="51" t="s">
        <v>697</v>
      </c>
      <c r="AB807" s="49">
        <v>11991875973</v>
      </c>
      <c r="AC807" s="49" t="s">
        <v>698</v>
      </c>
      <c r="AD807" s="1"/>
    </row>
    <row r="808" spans="1:30" x14ac:dyDescent="0.25">
      <c r="A808" s="30">
        <v>8311</v>
      </c>
      <c r="B808" t="s">
        <v>4299</v>
      </c>
      <c r="C808" t="s">
        <v>1504</v>
      </c>
      <c r="D808" t="s">
        <v>16</v>
      </c>
      <c r="E808" s="30"/>
      <c r="F808" s="32">
        <v>1196</v>
      </c>
      <c r="G808" s="40">
        <v>0</v>
      </c>
      <c r="H808" s="22">
        <v>0</v>
      </c>
      <c r="I808" s="21">
        <v>-9.9</v>
      </c>
      <c r="J808" s="35">
        <f>Tabela13[[#This Row],[V.BRUTO 24]]*Tabela13[[#This Row],[% DESC.]]%</f>
        <v>-118.40400000000001</v>
      </c>
      <c r="K808" s="24">
        <f>Tabela13[[#This Row],[V.BRUTO 24]]+J808</f>
        <v>1077.596</v>
      </c>
      <c r="M808" s="79">
        <v>1598</v>
      </c>
      <c r="N808" s="80">
        <v>0</v>
      </c>
      <c r="O808" s="81">
        <v>0</v>
      </c>
      <c r="P808" s="71">
        <f>Tabela13[[#This Row],[V.BRUTO 25]]*Tabela13[[#This Row],[% DESC.25]]%</f>
        <v>-158.202</v>
      </c>
      <c r="Q808" s="56">
        <f>Tabela13[[#This Row],[V.BRUTO 25]]+P808</f>
        <v>1439.798</v>
      </c>
      <c r="R808" s="67">
        <f>Tabela13[[#This Row],[% DESC.]]+Tabela13[[#This Row],[% DIFER.]]</f>
        <v>-9.9</v>
      </c>
      <c r="S808" s="64">
        <f>(Tabela13[[#This Row],[V.LIQ. 25]]-Tabela13[[#This Row],[V.LIQ. 24]])/Tabela13[[#This Row],[V.LIQ. 24]]</f>
        <v>0.33612040133779264</v>
      </c>
      <c r="T808" s="87">
        <f>Tabela13[[#This Row],[V.LIQ. 25]]-Tabela13[[#This Row],[V.LIQ. 24]]</f>
        <v>362.202</v>
      </c>
      <c r="U808" s="88">
        <v>0</v>
      </c>
      <c r="V808" s="60">
        <f>Tabela13[[#This Row],[V.DESC. 24]]-Tabela13[[#This Row],[V.DESC. 25]]</f>
        <v>39.797999999999988</v>
      </c>
      <c r="W808" s="20"/>
      <c r="X808" s="50"/>
      <c r="Y808" t="s">
        <v>4528</v>
      </c>
      <c r="Z808" s="49" t="s">
        <v>5052</v>
      </c>
      <c r="AA808" s="51" t="s">
        <v>5053</v>
      </c>
      <c r="AB808" s="49">
        <v>11981713661</v>
      </c>
      <c r="AC808" s="49" t="s">
        <v>5054</v>
      </c>
      <c r="AD808" s="1"/>
    </row>
    <row r="809" spans="1:30" x14ac:dyDescent="0.25">
      <c r="A809" s="30">
        <v>8333</v>
      </c>
      <c r="B809" t="s">
        <v>4300</v>
      </c>
      <c r="C809" t="s">
        <v>1504</v>
      </c>
      <c r="D809" t="s">
        <v>16</v>
      </c>
      <c r="E809" s="30"/>
      <c r="F809" s="32">
        <v>1196</v>
      </c>
      <c r="G809" s="40">
        <v>0</v>
      </c>
      <c r="H809" s="22">
        <v>0</v>
      </c>
      <c r="I809" s="21">
        <v>-15</v>
      </c>
      <c r="J809" s="35">
        <f>Tabela13[[#This Row],[V.BRUTO 24]]*Tabela13[[#This Row],[% DESC.]]%</f>
        <v>-179.4</v>
      </c>
      <c r="K809" s="24">
        <f>Tabela13[[#This Row],[V.BRUTO 24]]+J809</f>
        <v>1016.6</v>
      </c>
      <c r="M809" s="79">
        <v>1598</v>
      </c>
      <c r="N809" s="80">
        <v>0</v>
      </c>
      <c r="O809" s="81">
        <v>0</v>
      </c>
      <c r="P809" s="71">
        <f>Tabela13[[#This Row],[V.BRUTO 25]]*Tabela13[[#This Row],[% DESC.25]]%</f>
        <v>-239.7</v>
      </c>
      <c r="Q809" s="56">
        <f>Tabela13[[#This Row],[V.BRUTO 25]]+P809</f>
        <v>1358.3</v>
      </c>
      <c r="R809" s="67">
        <f>Tabela13[[#This Row],[% DESC.]]+Tabela13[[#This Row],[% DIFER.]]</f>
        <v>-15</v>
      </c>
      <c r="S809" s="64">
        <f>(Tabela13[[#This Row],[V.LIQ. 25]]-Tabela13[[#This Row],[V.LIQ. 24]])/Tabela13[[#This Row],[V.LIQ. 24]]</f>
        <v>0.33612040133779258</v>
      </c>
      <c r="T809" s="87">
        <f>Tabela13[[#This Row],[V.LIQ. 25]]-Tabela13[[#This Row],[V.LIQ. 24]]</f>
        <v>341.69999999999993</v>
      </c>
      <c r="U809" s="88">
        <v>0</v>
      </c>
      <c r="V809" s="60">
        <f>Tabela13[[#This Row],[V.DESC. 24]]-Tabela13[[#This Row],[V.DESC. 25]]</f>
        <v>60.299999999999983</v>
      </c>
      <c r="W809" s="20"/>
      <c r="X809" s="50"/>
      <c r="Y809" t="s">
        <v>4532</v>
      </c>
      <c r="Z809" s="49" t="s">
        <v>5055</v>
      </c>
      <c r="AA809" s="51" t="s">
        <v>5056</v>
      </c>
      <c r="AB809" s="49">
        <v>11953546555</v>
      </c>
      <c r="AC809" s="49" t="s">
        <v>5057</v>
      </c>
      <c r="AD809" s="1"/>
    </row>
    <row r="810" spans="1:30" x14ac:dyDescent="0.25">
      <c r="A810" s="30">
        <v>6113</v>
      </c>
      <c r="B810" t="s">
        <v>1295</v>
      </c>
      <c r="C810" t="s">
        <v>1504</v>
      </c>
      <c r="D810" t="s">
        <v>71</v>
      </c>
      <c r="E810" s="30"/>
      <c r="F810" s="32">
        <v>1196</v>
      </c>
      <c r="G810" s="40">
        <v>0</v>
      </c>
      <c r="H810" s="22">
        <v>0</v>
      </c>
      <c r="I810" s="21">
        <v>-12.5</v>
      </c>
      <c r="J810" s="35">
        <f>Tabela13[[#This Row],[V.BRUTO 24]]*Tabela13[[#This Row],[% DESC.]]%</f>
        <v>-149.5</v>
      </c>
      <c r="K810" s="24">
        <f>Tabela13[[#This Row],[V.BRUTO 24]]+J810</f>
        <v>1046.5</v>
      </c>
      <c r="M810" s="79">
        <v>1598</v>
      </c>
      <c r="N810" s="80">
        <v>0</v>
      </c>
      <c r="O810" s="81">
        <v>0</v>
      </c>
      <c r="P810" s="71">
        <f>Tabela13[[#This Row],[V.BRUTO 25]]*Tabela13[[#This Row],[% DESC.25]]%</f>
        <v>-199.75</v>
      </c>
      <c r="Q810" s="56">
        <f>Tabela13[[#This Row],[V.BRUTO 25]]+P810</f>
        <v>1398.25</v>
      </c>
      <c r="R810" s="67">
        <f>Tabela13[[#This Row],[% DESC.]]+Tabela13[[#This Row],[% DIFER.]]</f>
        <v>-12.5</v>
      </c>
      <c r="S810" s="64">
        <f>(Tabela13[[#This Row],[V.LIQ. 25]]-Tabela13[[#This Row],[V.LIQ. 24]])/Tabela13[[#This Row],[V.LIQ. 24]]</f>
        <v>0.33612040133779264</v>
      </c>
      <c r="T810" s="87">
        <f>Tabela13[[#This Row],[V.LIQ. 25]]-Tabela13[[#This Row],[V.LIQ. 24]]</f>
        <v>351.75</v>
      </c>
      <c r="U810" s="88">
        <v>0</v>
      </c>
      <c r="V810" s="60">
        <f>Tabela13[[#This Row],[V.DESC. 24]]-Tabela13[[#This Row],[V.DESC. 25]]</f>
        <v>50.25</v>
      </c>
      <c r="W810" s="20"/>
      <c r="X810" s="50"/>
      <c r="Y810" t="s">
        <v>4532</v>
      </c>
      <c r="Z810" s="49" t="s">
        <v>1296</v>
      </c>
      <c r="AA810" s="51" t="s">
        <v>1297</v>
      </c>
      <c r="AB810" s="49">
        <v>11982661759</v>
      </c>
      <c r="AC810" s="49" t="s">
        <v>1298</v>
      </c>
      <c r="AD810" s="1"/>
    </row>
    <row r="811" spans="1:30" x14ac:dyDescent="0.25">
      <c r="A811" s="30">
        <v>8499</v>
      </c>
      <c r="B811" t="s">
        <v>4295</v>
      </c>
      <c r="C811" t="s">
        <v>1504</v>
      </c>
      <c r="D811" t="s">
        <v>16</v>
      </c>
      <c r="E811" s="30"/>
      <c r="F811" s="32">
        <v>1196</v>
      </c>
      <c r="G811" s="40">
        <v>0</v>
      </c>
      <c r="H811" s="22">
        <v>-100</v>
      </c>
      <c r="I811" s="21">
        <v>0</v>
      </c>
      <c r="J811" s="35">
        <f>Tabela13[[#This Row],[V.BRUTO 24]]*Tabela13[[#This Row],[% DESC.]]%</f>
        <v>0</v>
      </c>
      <c r="K811" s="24">
        <f>Tabela13[[#This Row],[V.BRUTO 24]]+J811</f>
        <v>1196</v>
      </c>
      <c r="M811" s="79">
        <v>1598</v>
      </c>
      <c r="N811" s="80">
        <v>0</v>
      </c>
      <c r="O811" s="81">
        <v>-100</v>
      </c>
      <c r="P811" s="71">
        <f>Tabela13[[#This Row],[V.BRUTO 25]]*Tabela13[[#This Row],[% DESC.25]]%</f>
        <v>0</v>
      </c>
      <c r="Q811" s="56">
        <f>Tabela13[[#This Row],[V.BRUTO 25]]+P811</f>
        <v>1598</v>
      </c>
      <c r="R811" s="67">
        <f>Tabela13[[#This Row],[% DESC.]]+Tabela13[[#This Row],[% DIFER.]]</f>
        <v>0</v>
      </c>
      <c r="S811" s="64">
        <f>(Tabela13[[#This Row],[V.LIQ. 25]]-Tabela13[[#This Row],[V.LIQ. 24]])/Tabela13[[#This Row],[V.LIQ. 24]]</f>
        <v>0.33612040133779264</v>
      </c>
      <c r="T811" s="87">
        <f>Tabela13[[#This Row],[V.LIQ. 25]]-Tabela13[[#This Row],[V.LIQ. 24]]</f>
        <v>402</v>
      </c>
      <c r="U811" s="88">
        <v>0</v>
      </c>
      <c r="V811" s="60">
        <f>Tabela13[[#This Row],[V.DESC. 24]]-Tabela13[[#This Row],[V.DESC. 25]]</f>
        <v>0</v>
      </c>
      <c r="W811" s="20"/>
      <c r="X811" s="50"/>
      <c r="Y811" t="s">
        <v>4529</v>
      </c>
      <c r="Z811" s="49" t="s">
        <v>5045</v>
      </c>
      <c r="AA811" s="51" t="s">
        <v>5046</v>
      </c>
      <c r="AB811" s="49">
        <v>11948996517</v>
      </c>
      <c r="AC811" s="49" t="s">
        <v>5047</v>
      </c>
      <c r="AD811" s="1"/>
    </row>
    <row r="812" spans="1:30" x14ac:dyDescent="0.25">
      <c r="A812" s="30">
        <v>8055</v>
      </c>
      <c r="B812" t="s">
        <v>1288</v>
      </c>
      <c r="C812" t="s">
        <v>1504</v>
      </c>
      <c r="D812" t="s">
        <v>71</v>
      </c>
      <c r="E812" s="30"/>
      <c r="F812" s="32">
        <v>1196</v>
      </c>
      <c r="G812" s="40">
        <v>-100</v>
      </c>
      <c r="H812" s="22">
        <v>0</v>
      </c>
      <c r="I812" s="21">
        <v>0</v>
      </c>
      <c r="J812" s="35">
        <f>Tabela13[[#This Row],[V.BRUTO 24]]*Tabela13[[#This Row],[% DESC.]]%</f>
        <v>0</v>
      </c>
      <c r="K812" s="24">
        <f>Tabela13[[#This Row],[V.BRUTO 24]]+J812</f>
        <v>1196</v>
      </c>
      <c r="M812" s="79">
        <v>1598</v>
      </c>
      <c r="N812" s="80">
        <v>-100</v>
      </c>
      <c r="O812" s="81">
        <v>0</v>
      </c>
      <c r="P812" s="71">
        <f>Tabela13[[#This Row],[V.BRUTO 25]]*Tabela13[[#This Row],[% DESC.25]]%</f>
        <v>0</v>
      </c>
      <c r="Q812" s="56">
        <f>Tabela13[[#This Row],[V.BRUTO 25]]+P812</f>
        <v>1598</v>
      </c>
      <c r="R812" s="67">
        <f>Tabela13[[#This Row],[% DESC.]]+Tabela13[[#This Row],[% DIFER.]]</f>
        <v>0</v>
      </c>
      <c r="S812" s="64">
        <f>(Tabela13[[#This Row],[V.LIQ. 25]]-Tabela13[[#This Row],[V.LIQ. 24]])/Tabela13[[#This Row],[V.LIQ. 24]]</f>
        <v>0.33612040133779264</v>
      </c>
      <c r="T812" s="87">
        <f>Tabela13[[#This Row],[V.LIQ. 25]]-Tabela13[[#This Row],[V.LIQ. 24]]</f>
        <v>402</v>
      </c>
      <c r="U812" s="88">
        <v>0</v>
      </c>
      <c r="V812" s="60">
        <f>Tabela13[[#This Row],[V.DESC. 24]]-Tabela13[[#This Row],[V.DESC. 25]]</f>
        <v>0</v>
      </c>
      <c r="W812" s="20"/>
      <c r="X812" s="50"/>
      <c r="Y812" t="s">
        <v>4529</v>
      </c>
      <c r="Z812" s="49" t="s">
        <v>5051</v>
      </c>
      <c r="AA812" s="51" t="s">
        <v>1289</v>
      </c>
      <c r="AB812" s="49">
        <v>11946038185</v>
      </c>
      <c r="AC812" s="49" t="s">
        <v>1290</v>
      </c>
      <c r="AD812" s="1"/>
    </row>
    <row r="813" spans="1:30" x14ac:dyDescent="0.25">
      <c r="A813" s="30">
        <v>6914</v>
      </c>
      <c r="B813" t="s">
        <v>4301</v>
      </c>
      <c r="C813" t="s">
        <v>1626</v>
      </c>
      <c r="D813" t="s">
        <v>71</v>
      </c>
      <c r="E813" s="30"/>
      <c r="F813" s="32">
        <v>1196</v>
      </c>
      <c r="G813" s="40">
        <v>0</v>
      </c>
      <c r="H813" s="22">
        <v>0</v>
      </c>
      <c r="I813" s="21">
        <v>-15</v>
      </c>
      <c r="J813" s="35">
        <f>Tabela13[[#This Row],[V.BRUTO 24]]*Tabela13[[#This Row],[% DESC.]]%</f>
        <v>-179.4</v>
      </c>
      <c r="K813" s="24">
        <f>Tabela13[[#This Row],[V.BRUTO 24]]+J813</f>
        <v>1016.6</v>
      </c>
      <c r="M813" s="79">
        <v>1598</v>
      </c>
      <c r="N813" s="80">
        <v>0</v>
      </c>
      <c r="O813" s="81">
        <v>0</v>
      </c>
      <c r="P813" s="71">
        <f>Tabela13[[#This Row],[V.BRUTO 25]]*Tabela13[[#This Row],[% DESC.25]]%</f>
        <v>-239.7</v>
      </c>
      <c r="Q813" s="56">
        <f>Tabela13[[#This Row],[V.BRUTO 25]]+P813</f>
        <v>1358.3</v>
      </c>
      <c r="R813" s="67">
        <f>Tabela13[[#This Row],[% DESC.]]+Tabela13[[#This Row],[% DIFER.]]</f>
        <v>-15</v>
      </c>
      <c r="S813" s="64">
        <f>(Tabela13[[#This Row],[V.LIQ. 25]]-Tabela13[[#This Row],[V.LIQ. 24]])/Tabela13[[#This Row],[V.LIQ. 24]]</f>
        <v>0.33612040133779258</v>
      </c>
      <c r="T813" s="87">
        <f>Tabela13[[#This Row],[V.LIQ. 25]]-Tabela13[[#This Row],[V.LIQ. 24]]</f>
        <v>341.69999999999993</v>
      </c>
      <c r="U813" s="88">
        <v>0</v>
      </c>
      <c r="V813" s="60">
        <f>Tabela13[[#This Row],[V.DESC. 24]]-Tabela13[[#This Row],[V.DESC. 25]]</f>
        <v>60.299999999999983</v>
      </c>
      <c r="W813" s="20"/>
      <c r="X813" s="50"/>
      <c r="Y813" t="s">
        <v>4531</v>
      </c>
      <c r="Z813" s="49" t="s">
        <v>1365</v>
      </c>
      <c r="AA813" s="51" t="s">
        <v>1366</v>
      </c>
      <c r="AB813" s="49">
        <v>11965174684</v>
      </c>
      <c r="AC813" s="49" t="s">
        <v>1367</v>
      </c>
      <c r="AD813" s="1"/>
    </row>
    <row r="814" spans="1:30" x14ac:dyDescent="0.25">
      <c r="A814" s="30">
        <v>6917</v>
      </c>
      <c r="B814" t="s">
        <v>1299</v>
      </c>
      <c r="C814" t="s">
        <v>1626</v>
      </c>
      <c r="D814" t="s">
        <v>71</v>
      </c>
      <c r="E814" s="30"/>
      <c r="F814" s="32">
        <v>1196</v>
      </c>
      <c r="G814" s="40">
        <v>0</v>
      </c>
      <c r="H814" s="22">
        <v>0</v>
      </c>
      <c r="I814" s="21">
        <v>-10</v>
      </c>
      <c r="J814" s="35">
        <f>Tabela13[[#This Row],[V.BRUTO 24]]*Tabela13[[#This Row],[% DESC.]]%</f>
        <v>-119.60000000000001</v>
      </c>
      <c r="K814" s="24">
        <f>Tabela13[[#This Row],[V.BRUTO 24]]+J814</f>
        <v>1076.4000000000001</v>
      </c>
      <c r="M814" s="79">
        <v>1598</v>
      </c>
      <c r="N814" s="80">
        <v>0</v>
      </c>
      <c r="O814" s="81">
        <v>0</v>
      </c>
      <c r="P814" s="71">
        <f>Tabela13[[#This Row],[V.BRUTO 25]]*Tabela13[[#This Row],[% DESC.25]]%</f>
        <v>-159.80000000000001</v>
      </c>
      <c r="Q814" s="56">
        <f>Tabela13[[#This Row],[V.BRUTO 25]]+P814</f>
        <v>1438.2</v>
      </c>
      <c r="R814" s="67">
        <f>Tabela13[[#This Row],[% DESC.]]+Tabela13[[#This Row],[% DIFER.]]</f>
        <v>-10</v>
      </c>
      <c r="S814" s="64">
        <f>(Tabela13[[#This Row],[V.LIQ. 25]]-Tabela13[[#This Row],[V.LIQ. 24]])/Tabela13[[#This Row],[V.LIQ. 24]]</f>
        <v>0.33612040133779258</v>
      </c>
      <c r="T814" s="87">
        <f>Tabela13[[#This Row],[V.LIQ. 25]]-Tabela13[[#This Row],[V.LIQ. 24]]</f>
        <v>361.79999999999995</v>
      </c>
      <c r="U814" s="88">
        <v>0</v>
      </c>
      <c r="V814" s="60">
        <f>Tabela13[[#This Row],[V.DESC. 24]]-Tabela13[[#This Row],[V.DESC. 25]]</f>
        <v>40.200000000000003</v>
      </c>
      <c r="W814" s="20"/>
      <c r="X814" s="50"/>
      <c r="Y814" t="s">
        <v>4528</v>
      </c>
      <c r="Z814" s="49" t="s">
        <v>1301</v>
      </c>
      <c r="AA814" s="51" t="s">
        <v>1302</v>
      </c>
      <c r="AB814" s="49">
        <v>11974992586</v>
      </c>
      <c r="AC814" s="49" t="s">
        <v>1303</v>
      </c>
      <c r="AD814" s="1"/>
    </row>
    <row r="815" spans="1:30" x14ac:dyDescent="0.25">
      <c r="A815" s="30">
        <v>6899</v>
      </c>
      <c r="B815" t="s">
        <v>1304</v>
      </c>
      <c r="C815" t="s">
        <v>1626</v>
      </c>
      <c r="D815" t="s">
        <v>71</v>
      </c>
      <c r="E815" s="30"/>
      <c r="F815" s="32">
        <v>1196</v>
      </c>
      <c r="G815" s="40">
        <v>0</v>
      </c>
      <c r="H815" s="22">
        <v>0</v>
      </c>
      <c r="I815" s="21">
        <v>-10</v>
      </c>
      <c r="J815" s="35">
        <f>Tabela13[[#This Row],[V.BRUTO 24]]*Tabela13[[#This Row],[% DESC.]]%</f>
        <v>-119.60000000000001</v>
      </c>
      <c r="K815" s="24">
        <f>Tabela13[[#This Row],[V.BRUTO 24]]+J815</f>
        <v>1076.4000000000001</v>
      </c>
      <c r="M815" s="79">
        <v>1598</v>
      </c>
      <c r="N815" s="80">
        <v>0</v>
      </c>
      <c r="O815" s="81">
        <v>0</v>
      </c>
      <c r="P815" s="71">
        <f>Tabela13[[#This Row],[V.BRUTO 25]]*Tabela13[[#This Row],[% DESC.25]]%</f>
        <v>-159.80000000000001</v>
      </c>
      <c r="Q815" s="56">
        <f>Tabela13[[#This Row],[V.BRUTO 25]]+P815</f>
        <v>1438.2</v>
      </c>
      <c r="R815" s="67">
        <f>Tabela13[[#This Row],[% DESC.]]+Tabela13[[#This Row],[% DIFER.]]</f>
        <v>-10</v>
      </c>
      <c r="S815" s="64">
        <f>(Tabela13[[#This Row],[V.LIQ. 25]]-Tabela13[[#This Row],[V.LIQ. 24]])/Tabela13[[#This Row],[V.LIQ. 24]]</f>
        <v>0.33612040133779258</v>
      </c>
      <c r="T815" s="87">
        <f>Tabela13[[#This Row],[V.LIQ. 25]]-Tabela13[[#This Row],[V.LIQ. 24]]</f>
        <v>361.79999999999995</v>
      </c>
      <c r="U815" s="88">
        <v>0</v>
      </c>
      <c r="V815" s="60">
        <f>Tabela13[[#This Row],[V.DESC. 24]]-Tabela13[[#This Row],[V.DESC. 25]]</f>
        <v>40.200000000000003</v>
      </c>
      <c r="W815" s="20"/>
      <c r="X815" s="50"/>
      <c r="Y815" t="s">
        <v>4531</v>
      </c>
      <c r="Z815" s="49" t="s">
        <v>1305</v>
      </c>
      <c r="AA815" s="51" t="s">
        <v>1306</v>
      </c>
      <c r="AB815" s="49">
        <v>11968989938</v>
      </c>
      <c r="AC815" s="49" t="s">
        <v>1307</v>
      </c>
      <c r="AD815" s="1"/>
    </row>
    <row r="816" spans="1:30" x14ac:dyDescent="0.25">
      <c r="A816" s="30">
        <v>8579</v>
      </c>
      <c r="B816" t="s">
        <v>4302</v>
      </c>
      <c r="C816" t="s">
        <v>1626</v>
      </c>
      <c r="D816" t="s">
        <v>16</v>
      </c>
      <c r="E816" s="30"/>
      <c r="F816" s="32">
        <v>1196</v>
      </c>
      <c r="G816" s="40">
        <v>0</v>
      </c>
      <c r="H816" s="22">
        <v>0</v>
      </c>
      <c r="I816" s="21">
        <v>-8</v>
      </c>
      <c r="J816" s="35">
        <f>Tabela13[[#This Row],[V.BRUTO 24]]*Tabela13[[#This Row],[% DESC.]]%</f>
        <v>-95.68</v>
      </c>
      <c r="K816" s="24">
        <f>Tabela13[[#This Row],[V.BRUTO 24]]+J816</f>
        <v>1100.32</v>
      </c>
      <c r="L816" s="17"/>
      <c r="M816" s="79">
        <v>1598</v>
      </c>
      <c r="N816" s="80">
        <v>0</v>
      </c>
      <c r="O816" s="81">
        <v>0</v>
      </c>
      <c r="P816" s="71">
        <f>Tabela13[[#This Row],[V.BRUTO 25]]*Tabela13[[#This Row],[% DESC.25]]%</f>
        <v>-127.84</v>
      </c>
      <c r="Q816" s="57">
        <f>Tabela13[[#This Row],[V.BRUTO 25]]+P816</f>
        <v>1470.16</v>
      </c>
      <c r="R816" s="67">
        <f>Tabela13[[#This Row],[% DESC.]]+Tabela13[[#This Row],[% DIFER.]]</f>
        <v>-8</v>
      </c>
      <c r="S816" s="64">
        <f>(Tabela13[[#This Row],[V.LIQ. 25]]-Tabela13[[#This Row],[V.LIQ. 24]])/Tabela13[[#This Row],[V.LIQ. 24]]</f>
        <v>0.33612040133779281</v>
      </c>
      <c r="T816" s="87">
        <f>Tabela13[[#This Row],[V.LIQ. 25]]-Tabela13[[#This Row],[V.LIQ. 24]]</f>
        <v>369.84000000000015</v>
      </c>
      <c r="U816" s="88">
        <v>0</v>
      </c>
      <c r="V816" s="60">
        <f>Tabela13[[#This Row],[V.DESC. 24]]-Tabela13[[#This Row],[V.DESC. 25]]</f>
        <v>32.159999999999997</v>
      </c>
      <c r="W816" s="20"/>
      <c r="X816" s="50"/>
      <c r="Y816" t="s">
        <v>4530</v>
      </c>
      <c r="Z816" s="49" t="s">
        <v>5058</v>
      </c>
      <c r="AA816" s="51" t="s">
        <v>5059</v>
      </c>
      <c r="AB816" s="49">
        <v>11995571967</v>
      </c>
      <c r="AC816" s="49" t="s">
        <v>5060</v>
      </c>
      <c r="AD816" s="1"/>
    </row>
    <row r="817" spans="1:30" x14ac:dyDescent="0.25">
      <c r="A817" s="30">
        <v>8247</v>
      </c>
      <c r="B817" t="s">
        <v>4303</v>
      </c>
      <c r="C817" t="s">
        <v>1626</v>
      </c>
      <c r="D817" t="s">
        <v>16</v>
      </c>
      <c r="E817" s="30"/>
      <c r="F817" s="32">
        <v>1196</v>
      </c>
      <c r="G817" s="40">
        <v>0</v>
      </c>
      <c r="H817" s="22">
        <v>0</v>
      </c>
      <c r="I817" s="21">
        <v>-9.99</v>
      </c>
      <c r="J817" s="35">
        <f>Tabela13[[#This Row],[V.BRUTO 24]]*Tabela13[[#This Row],[% DESC.]]%</f>
        <v>-119.4804</v>
      </c>
      <c r="K817" s="24">
        <f>Tabela13[[#This Row],[V.BRUTO 24]]+J817</f>
        <v>1076.5196000000001</v>
      </c>
      <c r="M817" s="79">
        <v>1598</v>
      </c>
      <c r="N817" s="80">
        <v>0</v>
      </c>
      <c r="O817" s="81">
        <v>0</v>
      </c>
      <c r="P817" s="71">
        <f>Tabela13[[#This Row],[V.BRUTO 25]]*Tabela13[[#This Row],[% DESC.25]]%</f>
        <v>-159.64019999999999</v>
      </c>
      <c r="Q817" s="56">
        <f>Tabela13[[#This Row],[V.BRUTO 25]]+P817</f>
        <v>1438.3598</v>
      </c>
      <c r="R817" s="67">
        <f>Tabela13[[#This Row],[% DESC.]]+Tabela13[[#This Row],[% DIFER.]]</f>
        <v>-9.99</v>
      </c>
      <c r="S817" s="64">
        <f>(Tabela13[[#This Row],[V.LIQ. 25]]-Tabela13[[#This Row],[V.LIQ. 24]])/Tabela13[[#This Row],[V.LIQ. 24]]</f>
        <v>0.33612040133779247</v>
      </c>
      <c r="T817" s="87">
        <f>Tabela13[[#This Row],[V.LIQ. 25]]-Tabela13[[#This Row],[V.LIQ. 24]]</f>
        <v>361.84019999999987</v>
      </c>
      <c r="U817" s="88">
        <v>0</v>
      </c>
      <c r="V817" s="60">
        <f>Tabela13[[#This Row],[V.DESC. 24]]-Tabela13[[#This Row],[V.DESC. 25]]</f>
        <v>40.15979999999999</v>
      </c>
      <c r="W817" s="20"/>
      <c r="X817" s="50"/>
      <c r="Y817" t="s">
        <v>4528</v>
      </c>
      <c r="Z817" s="49" t="s">
        <v>5061</v>
      </c>
      <c r="AA817" s="51" t="s">
        <v>5062</v>
      </c>
      <c r="AB817" s="49">
        <v>11997772277</v>
      </c>
      <c r="AC817" s="49" t="s">
        <v>5063</v>
      </c>
      <c r="AD817" s="1"/>
    </row>
    <row r="818" spans="1:30" x14ac:dyDescent="0.25">
      <c r="A818" s="30">
        <v>6242</v>
      </c>
      <c r="B818" t="s">
        <v>1308</v>
      </c>
      <c r="C818" t="s">
        <v>1626</v>
      </c>
      <c r="D818" t="s">
        <v>71</v>
      </c>
      <c r="E818" s="30"/>
      <c r="F818" s="32">
        <v>1196</v>
      </c>
      <c r="G818" s="40">
        <v>0</v>
      </c>
      <c r="H818" s="22">
        <v>0</v>
      </c>
      <c r="I818" s="21">
        <v>-15</v>
      </c>
      <c r="J818" s="35">
        <f>Tabela13[[#This Row],[V.BRUTO 24]]*Tabela13[[#This Row],[% DESC.]]%</f>
        <v>-179.4</v>
      </c>
      <c r="K818" s="24">
        <f>Tabela13[[#This Row],[V.BRUTO 24]]+J818</f>
        <v>1016.6</v>
      </c>
      <c r="M818" s="79">
        <v>1598</v>
      </c>
      <c r="N818" s="80">
        <v>0</v>
      </c>
      <c r="O818" s="81">
        <v>0</v>
      </c>
      <c r="P818" s="71">
        <f>Tabela13[[#This Row],[V.BRUTO 25]]*Tabela13[[#This Row],[% DESC.25]]%</f>
        <v>-239.7</v>
      </c>
      <c r="Q818" s="56">
        <f>Tabela13[[#This Row],[V.BRUTO 25]]+P818</f>
        <v>1358.3</v>
      </c>
      <c r="R818" s="67">
        <f>Tabela13[[#This Row],[% DESC.]]+Tabela13[[#This Row],[% DIFER.]]</f>
        <v>-15</v>
      </c>
      <c r="S818" s="64">
        <f>(Tabela13[[#This Row],[V.LIQ. 25]]-Tabela13[[#This Row],[V.LIQ. 24]])/Tabela13[[#This Row],[V.LIQ. 24]]</f>
        <v>0.33612040133779258</v>
      </c>
      <c r="T818" s="87">
        <f>Tabela13[[#This Row],[V.LIQ. 25]]-Tabela13[[#This Row],[V.LIQ. 24]]</f>
        <v>341.69999999999993</v>
      </c>
      <c r="U818" s="88">
        <v>0</v>
      </c>
      <c r="V818" s="60">
        <f>Tabela13[[#This Row],[V.DESC. 24]]-Tabela13[[#This Row],[V.DESC. 25]]</f>
        <v>60.299999999999983</v>
      </c>
      <c r="W818" s="20"/>
      <c r="X818" s="50"/>
      <c r="Y818" t="s">
        <v>4528</v>
      </c>
      <c r="Z818" s="49" t="s">
        <v>1309</v>
      </c>
      <c r="AA818" s="51" t="s">
        <v>1310</v>
      </c>
      <c r="AB818" s="49">
        <v>11993942613</v>
      </c>
      <c r="AC818" s="49" t="s">
        <v>1311</v>
      </c>
      <c r="AD818" s="1"/>
    </row>
    <row r="819" spans="1:30" x14ac:dyDescent="0.25">
      <c r="A819" s="30">
        <v>6913</v>
      </c>
      <c r="B819" t="s">
        <v>1312</v>
      </c>
      <c r="C819" t="s">
        <v>1626</v>
      </c>
      <c r="D819" t="s">
        <v>71</v>
      </c>
      <c r="E819" s="30"/>
      <c r="F819" s="32">
        <v>1196</v>
      </c>
      <c r="G819" s="40">
        <v>-50</v>
      </c>
      <c r="H819" s="22">
        <v>0</v>
      </c>
      <c r="I819" s="21">
        <v>0</v>
      </c>
      <c r="J819" s="35">
        <f>Tabela13[[#This Row],[V.BRUTO 24]]*Tabela13[[#This Row],[% DESC.]]%</f>
        <v>0</v>
      </c>
      <c r="K819" s="24">
        <f>Tabela13[[#This Row],[V.BRUTO 24]]+J819</f>
        <v>1196</v>
      </c>
      <c r="M819" s="79">
        <v>1598</v>
      </c>
      <c r="N819" s="80">
        <v>-50</v>
      </c>
      <c r="O819" s="81">
        <v>0</v>
      </c>
      <c r="P819" s="71">
        <f>Tabela13[[#This Row],[V.BRUTO 25]]*Tabela13[[#This Row],[% DESC.25]]%</f>
        <v>0</v>
      </c>
      <c r="Q819" s="56">
        <f>Tabela13[[#This Row],[V.BRUTO 25]]+P819</f>
        <v>1598</v>
      </c>
      <c r="R819" s="67">
        <f>Tabela13[[#This Row],[% DESC.]]+Tabela13[[#This Row],[% DIFER.]]</f>
        <v>0</v>
      </c>
      <c r="S819" s="64">
        <f>(Tabela13[[#This Row],[V.LIQ. 25]]-Tabela13[[#This Row],[V.LIQ. 24]])/Tabela13[[#This Row],[V.LIQ. 24]]</f>
        <v>0.33612040133779264</v>
      </c>
      <c r="T819" s="87">
        <f>Tabela13[[#This Row],[V.LIQ. 25]]-Tabela13[[#This Row],[V.LIQ. 24]]</f>
        <v>402</v>
      </c>
      <c r="U819" s="88">
        <v>0</v>
      </c>
      <c r="V819" s="60">
        <f>Tabela13[[#This Row],[V.DESC. 24]]-Tabela13[[#This Row],[V.DESC. 25]]</f>
        <v>0</v>
      </c>
      <c r="W819" s="20"/>
      <c r="X819" s="50"/>
      <c r="Y819" t="s">
        <v>4536</v>
      </c>
      <c r="Z819" s="49" t="s">
        <v>1313</v>
      </c>
      <c r="AA819" s="51" t="s">
        <v>1314</v>
      </c>
      <c r="AB819" s="49">
        <v>11985769443</v>
      </c>
      <c r="AC819" s="49" t="s">
        <v>1315</v>
      </c>
      <c r="AD819" s="1"/>
    </row>
    <row r="820" spans="1:30" x14ac:dyDescent="0.25">
      <c r="A820" s="30">
        <v>8065</v>
      </c>
      <c r="B820" t="s">
        <v>1316</v>
      </c>
      <c r="C820" t="s">
        <v>1626</v>
      </c>
      <c r="D820" t="s">
        <v>71</v>
      </c>
      <c r="E820" s="30"/>
      <c r="F820" s="32">
        <v>1196</v>
      </c>
      <c r="G820" s="40">
        <v>-100</v>
      </c>
      <c r="H820" s="22">
        <v>0</v>
      </c>
      <c r="I820" s="21">
        <v>0</v>
      </c>
      <c r="J820" s="35">
        <f>Tabela13[[#This Row],[V.BRUTO 24]]*Tabela13[[#This Row],[% DESC.]]%</f>
        <v>0</v>
      </c>
      <c r="K820" s="24">
        <f>Tabela13[[#This Row],[V.BRUTO 24]]+J820</f>
        <v>1196</v>
      </c>
      <c r="M820" s="79">
        <v>1598</v>
      </c>
      <c r="N820" s="80">
        <v>-100</v>
      </c>
      <c r="O820" s="81">
        <v>0</v>
      </c>
      <c r="P820" s="71">
        <f>Tabela13[[#This Row],[V.BRUTO 25]]*Tabela13[[#This Row],[% DESC.25]]%</f>
        <v>0</v>
      </c>
      <c r="Q820" s="56">
        <f>Tabela13[[#This Row],[V.BRUTO 25]]+P820</f>
        <v>1598</v>
      </c>
      <c r="R820" s="67">
        <f>Tabela13[[#This Row],[% DESC.]]+Tabela13[[#This Row],[% DIFER.]]</f>
        <v>0</v>
      </c>
      <c r="S820" s="64">
        <f>(Tabela13[[#This Row],[V.LIQ. 25]]-Tabela13[[#This Row],[V.LIQ. 24]])/Tabela13[[#This Row],[V.LIQ. 24]]</f>
        <v>0.33612040133779264</v>
      </c>
      <c r="T820" s="87">
        <f>Tabela13[[#This Row],[V.LIQ. 25]]-Tabela13[[#This Row],[V.LIQ. 24]]</f>
        <v>402</v>
      </c>
      <c r="U820" s="88">
        <v>0</v>
      </c>
      <c r="V820" s="60">
        <f>Tabela13[[#This Row],[V.DESC. 24]]-Tabela13[[#This Row],[V.DESC. 25]]</f>
        <v>0</v>
      </c>
      <c r="W820" s="20"/>
      <c r="X820" s="50"/>
      <c r="Y820" t="s">
        <v>4532</v>
      </c>
      <c r="Z820" s="49" t="s">
        <v>1317</v>
      </c>
      <c r="AA820" s="51" t="s">
        <v>1318</v>
      </c>
      <c r="AB820" s="49">
        <v>11957614089</v>
      </c>
      <c r="AC820" s="49" t="s">
        <v>1319</v>
      </c>
      <c r="AD820" s="1"/>
    </row>
    <row r="821" spans="1:30" x14ac:dyDescent="0.25">
      <c r="A821" s="30">
        <v>6900</v>
      </c>
      <c r="B821" t="s">
        <v>1320</v>
      </c>
      <c r="C821" t="s">
        <v>1626</v>
      </c>
      <c r="D821" t="s">
        <v>71</v>
      </c>
      <c r="E821" s="30"/>
      <c r="F821" s="32">
        <v>1196</v>
      </c>
      <c r="G821" s="40">
        <v>0</v>
      </c>
      <c r="H821" s="22">
        <v>0</v>
      </c>
      <c r="I821" s="21">
        <v>-5</v>
      </c>
      <c r="J821" s="35">
        <f>Tabela13[[#This Row],[V.BRUTO 24]]*Tabela13[[#This Row],[% DESC.]]%</f>
        <v>-59.800000000000004</v>
      </c>
      <c r="K821" s="24">
        <f>Tabela13[[#This Row],[V.BRUTO 24]]+J821</f>
        <v>1136.2</v>
      </c>
      <c r="M821" s="79">
        <v>1598</v>
      </c>
      <c r="N821" s="80">
        <v>0</v>
      </c>
      <c r="O821" s="81">
        <v>0</v>
      </c>
      <c r="P821" s="71">
        <f>Tabela13[[#This Row],[V.BRUTO 25]]*Tabela13[[#This Row],[% DESC.25]]%</f>
        <v>-79.900000000000006</v>
      </c>
      <c r="Q821" s="56">
        <f>Tabela13[[#This Row],[V.BRUTO 25]]+P821</f>
        <v>1518.1</v>
      </c>
      <c r="R821" s="67">
        <f>Tabela13[[#This Row],[% DESC.]]+Tabela13[[#This Row],[% DIFER.]]</f>
        <v>-5</v>
      </c>
      <c r="S821" s="64">
        <f>(Tabela13[[#This Row],[V.LIQ. 25]]-Tabela13[[#This Row],[V.LIQ. 24]])/Tabela13[[#This Row],[V.LIQ. 24]]</f>
        <v>0.33612040133779253</v>
      </c>
      <c r="T821" s="87">
        <f>Tabela13[[#This Row],[V.LIQ. 25]]-Tabela13[[#This Row],[V.LIQ. 24]]</f>
        <v>381.89999999999986</v>
      </c>
      <c r="U821" s="88">
        <v>0</v>
      </c>
      <c r="V821" s="60">
        <f>Tabela13[[#This Row],[V.DESC. 24]]-Tabela13[[#This Row],[V.DESC. 25]]</f>
        <v>20.100000000000001</v>
      </c>
      <c r="W821" s="20"/>
      <c r="X821" s="50"/>
      <c r="Y821" t="s">
        <v>4532</v>
      </c>
      <c r="Z821" s="49" t="s">
        <v>1321</v>
      </c>
      <c r="AA821" s="51" t="s">
        <v>1322</v>
      </c>
      <c r="AB821" s="49">
        <v>11964735878</v>
      </c>
      <c r="AC821" s="49" t="s">
        <v>1323</v>
      </c>
      <c r="AD821" s="1"/>
    </row>
    <row r="822" spans="1:30" x14ac:dyDescent="0.25">
      <c r="A822" s="30">
        <v>7129</v>
      </c>
      <c r="B822" t="s">
        <v>4304</v>
      </c>
      <c r="C822" t="s">
        <v>1626</v>
      </c>
      <c r="D822" t="s">
        <v>71</v>
      </c>
      <c r="E822" s="30"/>
      <c r="F822" s="32">
        <v>1196</v>
      </c>
      <c r="G822" s="40">
        <v>-50</v>
      </c>
      <c r="H822" s="22">
        <v>0</v>
      </c>
      <c r="I822" s="21">
        <v>0</v>
      </c>
      <c r="J822" s="35">
        <f>Tabela13[[#This Row],[V.BRUTO 24]]*Tabela13[[#This Row],[% DESC.]]%</f>
        <v>0</v>
      </c>
      <c r="K822" s="24">
        <f>Tabela13[[#This Row],[V.BRUTO 24]]+J822</f>
        <v>1196</v>
      </c>
      <c r="M822" s="79">
        <v>1598</v>
      </c>
      <c r="N822" s="80">
        <v>-50</v>
      </c>
      <c r="O822" s="81">
        <v>0</v>
      </c>
      <c r="P822" s="71">
        <f>Tabela13[[#This Row],[V.BRUTO 25]]*Tabela13[[#This Row],[% DESC.25]]%</f>
        <v>0</v>
      </c>
      <c r="Q822" s="56">
        <f>Tabela13[[#This Row],[V.BRUTO 25]]+P822</f>
        <v>1598</v>
      </c>
      <c r="R822" s="67">
        <f>Tabela13[[#This Row],[% DESC.]]+Tabela13[[#This Row],[% DIFER.]]</f>
        <v>0</v>
      </c>
      <c r="S822" s="64">
        <f>(Tabela13[[#This Row],[V.LIQ. 25]]-Tabela13[[#This Row],[V.LIQ. 24]])/Tabela13[[#This Row],[V.LIQ. 24]]</f>
        <v>0.33612040133779264</v>
      </c>
      <c r="T822" s="87">
        <f>Tabela13[[#This Row],[V.LIQ. 25]]-Tabela13[[#This Row],[V.LIQ. 24]]</f>
        <v>402</v>
      </c>
      <c r="U822" s="88">
        <v>0</v>
      </c>
      <c r="V822" s="60">
        <f>Tabela13[[#This Row],[V.DESC. 24]]-Tabela13[[#This Row],[V.DESC. 25]]</f>
        <v>0</v>
      </c>
      <c r="W822" s="20"/>
      <c r="X822" s="50"/>
      <c r="Y822" t="s">
        <v>4532</v>
      </c>
      <c r="Z822" s="49" t="s">
        <v>1324</v>
      </c>
      <c r="AA822" s="51" t="s">
        <v>1325</v>
      </c>
      <c r="AB822" s="49">
        <v>11988157429</v>
      </c>
      <c r="AC822" s="49" t="s">
        <v>1326</v>
      </c>
      <c r="AD822" s="1"/>
    </row>
    <row r="823" spans="1:30" x14ac:dyDescent="0.25">
      <c r="A823" s="30">
        <v>7727</v>
      </c>
      <c r="B823" t="s">
        <v>1327</v>
      </c>
      <c r="C823" t="s">
        <v>1626</v>
      </c>
      <c r="D823" t="s">
        <v>71</v>
      </c>
      <c r="E823" s="30"/>
      <c r="F823" s="32">
        <v>1196</v>
      </c>
      <c r="G823" s="40">
        <v>0</v>
      </c>
      <c r="H823" s="22">
        <v>0</v>
      </c>
      <c r="I823" s="21">
        <v>0</v>
      </c>
      <c r="J823" s="35">
        <f>Tabela13[[#This Row],[V.BRUTO 24]]*Tabela13[[#This Row],[% DESC.]]%</f>
        <v>0</v>
      </c>
      <c r="K823" s="24">
        <f>Tabela13[[#This Row],[V.BRUTO 24]]+J823</f>
        <v>1196</v>
      </c>
      <c r="M823" s="79">
        <v>1598</v>
      </c>
      <c r="N823" s="80">
        <v>0</v>
      </c>
      <c r="O823" s="81">
        <v>0</v>
      </c>
      <c r="P823" s="71">
        <f>Tabela13[[#This Row],[V.BRUTO 25]]*Tabela13[[#This Row],[% DESC.25]]%</f>
        <v>0</v>
      </c>
      <c r="Q823" s="56">
        <f>Tabela13[[#This Row],[V.BRUTO 25]]+P823</f>
        <v>1598</v>
      </c>
      <c r="R823" s="67">
        <f>Tabela13[[#This Row],[% DESC.]]+Tabela13[[#This Row],[% DIFER.]]</f>
        <v>0</v>
      </c>
      <c r="S823" s="64">
        <f>(Tabela13[[#This Row],[V.LIQ. 25]]-Tabela13[[#This Row],[V.LIQ. 24]])/Tabela13[[#This Row],[V.LIQ. 24]]</f>
        <v>0.33612040133779264</v>
      </c>
      <c r="T823" s="87">
        <f>Tabela13[[#This Row],[V.LIQ. 25]]-Tabela13[[#This Row],[V.LIQ. 24]]</f>
        <v>402</v>
      </c>
      <c r="U823" s="88">
        <v>0</v>
      </c>
      <c r="V823" s="60">
        <f>Tabela13[[#This Row],[V.DESC. 24]]-Tabela13[[#This Row],[V.DESC. 25]]</f>
        <v>0</v>
      </c>
      <c r="W823" s="20">
        <v>10635</v>
      </c>
      <c r="X823" s="50" t="s">
        <v>4552</v>
      </c>
      <c r="Y823" t="s">
        <v>4532</v>
      </c>
      <c r="Z823" s="49" t="s">
        <v>1328</v>
      </c>
      <c r="AA823" s="51" t="s">
        <v>1329</v>
      </c>
      <c r="AB823" s="49">
        <v>11947283537</v>
      </c>
      <c r="AC823" s="49" t="s">
        <v>1330</v>
      </c>
      <c r="AD823" s="1"/>
    </row>
    <row r="824" spans="1:30" x14ac:dyDescent="0.25">
      <c r="A824" s="30">
        <v>7425</v>
      </c>
      <c r="B824" t="s">
        <v>1332</v>
      </c>
      <c r="C824" t="s">
        <v>1626</v>
      </c>
      <c r="D824" t="s">
        <v>71</v>
      </c>
      <c r="E824" s="30"/>
      <c r="F824" s="32">
        <v>1196</v>
      </c>
      <c r="G824" s="40">
        <v>-100</v>
      </c>
      <c r="H824" s="22">
        <v>0</v>
      </c>
      <c r="I824" s="21">
        <v>0</v>
      </c>
      <c r="J824" s="35">
        <f>Tabela13[[#This Row],[V.BRUTO 24]]*Tabela13[[#This Row],[% DESC.]]%</f>
        <v>0</v>
      </c>
      <c r="K824" s="24">
        <f>Tabela13[[#This Row],[V.BRUTO 24]]+J824</f>
        <v>1196</v>
      </c>
      <c r="M824" s="79">
        <v>1598</v>
      </c>
      <c r="N824" s="80">
        <v>-100</v>
      </c>
      <c r="O824" s="81">
        <v>0</v>
      </c>
      <c r="P824" s="71">
        <f>Tabela13[[#This Row],[V.BRUTO 25]]*Tabela13[[#This Row],[% DESC.25]]%</f>
        <v>0</v>
      </c>
      <c r="Q824" s="56">
        <f>Tabela13[[#This Row],[V.BRUTO 25]]+P824</f>
        <v>1598</v>
      </c>
      <c r="R824" s="67">
        <f>Tabela13[[#This Row],[% DESC.]]+Tabela13[[#This Row],[% DIFER.]]</f>
        <v>0</v>
      </c>
      <c r="S824" s="64">
        <f>(Tabela13[[#This Row],[V.LIQ. 25]]-Tabela13[[#This Row],[V.LIQ. 24]])/Tabela13[[#This Row],[V.LIQ. 24]]</f>
        <v>0.33612040133779264</v>
      </c>
      <c r="T824" s="87">
        <f>Tabela13[[#This Row],[V.LIQ. 25]]-Tabela13[[#This Row],[V.LIQ. 24]]</f>
        <v>402</v>
      </c>
      <c r="U824" s="88">
        <v>0</v>
      </c>
      <c r="V824" s="60">
        <f>Tabela13[[#This Row],[V.DESC. 24]]-Tabela13[[#This Row],[V.DESC. 25]]</f>
        <v>0</v>
      </c>
      <c r="W824" s="20"/>
      <c r="X824" s="50"/>
      <c r="Y824" t="s">
        <v>4530</v>
      </c>
      <c r="Z824" s="49" t="s">
        <v>1333</v>
      </c>
      <c r="AA824" s="51" t="s">
        <v>1334</v>
      </c>
      <c r="AB824" s="49">
        <v>11976902082</v>
      </c>
      <c r="AC824" s="49" t="s">
        <v>1335</v>
      </c>
      <c r="AD824" s="1"/>
    </row>
    <row r="825" spans="1:30" x14ac:dyDescent="0.25">
      <c r="A825" s="30">
        <v>8428</v>
      </c>
      <c r="B825" t="s">
        <v>4305</v>
      </c>
      <c r="C825" t="s">
        <v>1626</v>
      </c>
      <c r="D825" t="s">
        <v>16</v>
      </c>
      <c r="E825" s="30"/>
      <c r="F825" s="32">
        <v>1196</v>
      </c>
      <c r="G825" s="40">
        <v>0</v>
      </c>
      <c r="H825" s="22">
        <v>0</v>
      </c>
      <c r="I825" s="21">
        <v>-15</v>
      </c>
      <c r="J825" s="35">
        <f>Tabela13[[#This Row],[V.BRUTO 24]]*Tabela13[[#This Row],[% DESC.]]%</f>
        <v>-179.4</v>
      </c>
      <c r="K825" s="24">
        <f>Tabela13[[#This Row],[V.BRUTO 24]]+J825</f>
        <v>1016.6</v>
      </c>
      <c r="M825" s="79">
        <v>1598</v>
      </c>
      <c r="N825" s="80">
        <v>0</v>
      </c>
      <c r="O825" s="81">
        <v>0</v>
      </c>
      <c r="P825" s="71">
        <f>Tabela13[[#This Row],[V.BRUTO 25]]*Tabela13[[#This Row],[% DESC.25]]%</f>
        <v>-239.7</v>
      </c>
      <c r="Q825" s="56">
        <f>Tabela13[[#This Row],[V.BRUTO 25]]+P825</f>
        <v>1358.3</v>
      </c>
      <c r="R825" s="67">
        <f>Tabela13[[#This Row],[% DESC.]]+Tabela13[[#This Row],[% DIFER.]]</f>
        <v>-15</v>
      </c>
      <c r="S825" s="64">
        <f>(Tabela13[[#This Row],[V.LIQ. 25]]-Tabela13[[#This Row],[V.LIQ. 24]])/Tabela13[[#This Row],[V.LIQ. 24]]</f>
        <v>0.33612040133779258</v>
      </c>
      <c r="T825" s="87">
        <f>Tabela13[[#This Row],[V.LIQ. 25]]-Tabela13[[#This Row],[V.LIQ. 24]]</f>
        <v>341.69999999999993</v>
      </c>
      <c r="U825" s="88">
        <v>0</v>
      </c>
      <c r="V825" s="60">
        <f>Tabela13[[#This Row],[V.DESC. 24]]-Tabela13[[#This Row],[V.DESC. 25]]</f>
        <v>60.299999999999983</v>
      </c>
      <c r="W825" s="20"/>
      <c r="X825" s="50"/>
      <c r="Y825" t="s">
        <v>4532</v>
      </c>
      <c r="Z825" s="49" t="s">
        <v>5064</v>
      </c>
      <c r="AA825" s="51" t="s">
        <v>5065</v>
      </c>
      <c r="AB825" s="49">
        <v>11959173038</v>
      </c>
      <c r="AC825" s="49" t="s">
        <v>5066</v>
      </c>
      <c r="AD825" s="1"/>
    </row>
    <row r="826" spans="1:30" x14ac:dyDescent="0.25">
      <c r="A826" s="30">
        <v>7688</v>
      </c>
      <c r="B826" t="s">
        <v>1340</v>
      </c>
      <c r="C826" t="s">
        <v>1626</v>
      </c>
      <c r="D826" t="s">
        <v>71</v>
      </c>
      <c r="E826" s="30"/>
      <c r="F826" s="32">
        <v>1196</v>
      </c>
      <c r="G826" s="40">
        <v>0</v>
      </c>
      <c r="H826" s="22">
        <v>0</v>
      </c>
      <c r="I826" s="21">
        <v>-5</v>
      </c>
      <c r="J826" s="35">
        <f>Tabela13[[#This Row],[V.BRUTO 24]]*Tabela13[[#This Row],[% DESC.]]%</f>
        <v>-59.800000000000004</v>
      </c>
      <c r="K826" s="24">
        <f>Tabela13[[#This Row],[V.BRUTO 24]]+J826</f>
        <v>1136.2</v>
      </c>
      <c r="M826" s="79">
        <v>1598</v>
      </c>
      <c r="N826" s="80">
        <v>0</v>
      </c>
      <c r="O826" s="81">
        <v>0</v>
      </c>
      <c r="P826" s="71">
        <f>Tabela13[[#This Row],[V.BRUTO 25]]*Tabela13[[#This Row],[% DESC.25]]%</f>
        <v>-79.900000000000006</v>
      </c>
      <c r="Q826" s="56">
        <f>Tabela13[[#This Row],[V.BRUTO 25]]+P826</f>
        <v>1518.1</v>
      </c>
      <c r="R826" s="67">
        <f>Tabela13[[#This Row],[% DESC.]]+Tabela13[[#This Row],[% DIFER.]]</f>
        <v>-5</v>
      </c>
      <c r="S826" s="64">
        <f>(Tabela13[[#This Row],[V.LIQ. 25]]-Tabela13[[#This Row],[V.LIQ. 24]])/Tabela13[[#This Row],[V.LIQ. 24]]</f>
        <v>0.33612040133779253</v>
      </c>
      <c r="T826" s="87">
        <f>Tabela13[[#This Row],[V.LIQ. 25]]-Tabela13[[#This Row],[V.LIQ. 24]]</f>
        <v>381.89999999999986</v>
      </c>
      <c r="U826" s="88">
        <v>0</v>
      </c>
      <c r="V826" s="60">
        <f>Tabela13[[#This Row],[V.DESC. 24]]-Tabela13[[#This Row],[V.DESC. 25]]</f>
        <v>20.100000000000001</v>
      </c>
      <c r="W826" s="20"/>
      <c r="X826" s="50"/>
      <c r="Y826" t="s">
        <v>4528</v>
      </c>
      <c r="Z826" s="49" t="s">
        <v>1341</v>
      </c>
      <c r="AA826" s="51" t="s">
        <v>1342</v>
      </c>
      <c r="AB826" s="49">
        <v>91992090060</v>
      </c>
      <c r="AC826" s="49" t="s">
        <v>1343</v>
      </c>
      <c r="AD826" s="1"/>
    </row>
    <row r="827" spans="1:30" x14ac:dyDescent="0.25">
      <c r="A827" s="30">
        <v>7904</v>
      </c>
      <c r="B827" t="s">
        <v>1344</v>
      </c>
      <c r="C827" t="s">
        <v>1626</v>
      </c>
      <c r="D827" t="s">
        <v>71</v>
      </c>
      <c r="E827" s="30"/>
      <c r="F827" s="32">
        <v>1196</v>
      </c>
      <c r="G827" s="40">
        <v>0</v>
      </c>
      <c r="H827" s="22">
        <v>0</v>
      </c>
      <c r="I827" s="21">
        <v>0</v>
      </c>
      <c r="J827" s="35">
        <f>Tabela13[[#This Row],[V.BRUTO 24]]*Tabela13[[#This Row],[% DESC.]]%</f>
        <v>0</v>
      </c>
      <c r="K827" s="24">
        <f>Tabela13[[#This Row],[V.BRUTO 24]]+J827</f>
        <v>1196</v>
      </c>
      <c r="M827" s="79">
        <v>1598</v>
      </c>
      <c r="N827" s="80">
        <v>0</v>
      </c>
      <c r="O827" s="81">
        <v>0</v>
      </c>
      <c r="P827" s="71">
        <f>Tabela13[[#This Row],[V.BRUTO 25]]*Tabela13[[#This Row],[% DESC.25]]%</f>
        <v>0</v>
      </c>
      <c r="Q827" s="56">
        <f>Tabela13[[#This Row],[V.BRUTO 25]]+P827</f>
        <v>1598</v>
      </c>
      <c r="R827" s="67">
        <f>Tabela13[[#This Row],[% DESC.]]+Tabela13[[#This Row],[% DIFER.]]</f>
        <v>0</v>
      </c>
      <c r="S827" s="64">
        <f>(Tabela13[[#This Row],[V.LIQ. 25]]-Tabela13[[#This Row],[V.LIQ. 24]])/Tabela13[[#This Row],[V.LIQ. 24]]</f>
        <v>0.33612040133779264</v>
      </c>
      <c r="T827" s="87">
        <f>Tabela13[[#This Row],[V.LIQ. 25]]-Tabela13[[#This Row],[V.LIQ. 24]]</f>
        <v>402</v>
      </c>
      <c r="U827" s="88">
        <v>0</v>
      </c>
      <c r="V827" s="60">
        <f>Tabela13[[#This Row],[V.DESC. 24]]-Tabela13[[#This Row],[V.DESC. 25]]</f>
        <v>0</v>
      </c>
      <c r="W827" s="20">
        <v>11702</v>
      </c>
      <c r="X827" s="50" t="s">
        <v>4561</v>
      </c>
      <c r="Y827" t="s">
        <v>4528</v>
      </c>
      <c r="Z827" s="49" t="s">
        <v>1345</v>
      </c>
      <c r="AA827" s="51" t="s">
        <v>1346</v>
      </c>
      <c r="AB827" s="49">
        <v>11982331827</v>
      </c>
      <c r="AC827" s="49" t="s">
        <v>1347</v>
      </c>
      <c r="AD827" s="1"/>
    </row>
    <row r="828" spans="1:30" x14ac:dyDescent="0.25">
      <c r="A828" s="30">
        <v>7003</v>
      </c>
      <c r="B828" t="s">
        <v>1348</v>
      </c>
      <c r="C828" t="s">
        <v>1626</v>
      </c>
      <c r="D828" t="s">
        <v>71</v>
      </c>
      <c r="E828" s="30">
        <v>20</v>
      </c>
      <c r="F828" s="32">
        <v>1196</v>
      </c>
      <c r="G828" s="40">
        <v>-50</v>
      </c>
      <c r="H828" s="22">
        <v>0</v>
      </c>
      <c r="I828" s="21">
        <v>0</v>
      </c>
      <c r="J828" s="35">
        <f>Tabela13[[#This Row],[V.BRUTO 24]]*Tabela13[[#This Row],[% DESC.]]%</f>
        <v>0</v>
      </c>
      <c r="K828" s="24">
        <f>Tabela13[[#This Row],[V.BRUTO 24]]+J828</f>
        <v>1196</v>
      </c>
      <c r="M828" s="79">
        <v>1598</v>
      </c>
      <c r="N828" s="80">
        <v>-50</v>
      </c>
      <c r="O828" s="81">
        <v>0</v>
      </c>
      <c r="P828" s="71">
        <f>Tabela13[[#This Row],[V.BRUTO 25]]*Tabela13[[#This Row],[% DESC.25]]%</f>
        <v>0</v>
      </c>
      <c r="Q828" s="56">
        <f>Tabela13[[#This Row],[V.BRUTO 25]]+P828</f>
        <v>1598</v>
      </c>
      <c r="R828" s="67">
        <f>Tabela13[[#This Row],[% DESC.]]+Tabela13[[#This Row],[% DIFER.]]</f>
        <v>0</v>
      </c>
      <c r="S828" s="64">
        <f>(Tabela13[[#This Row],[V.LIQ. 25]]-Tabela13[[#This Row],[V.LIQ. 24]])/Tabela13[[#This Row],[V.LIQ. 24]]</f>
        <v>0.33612040133779264</v>
      </c>
      <c r="T828" s="87">
        <f>Tabela13[[#This Row],[V.LIQ. 25]]-Tabela13[[#This Row],[V.LIQ. 24]]</f>
        <v>402</v>
      </c>
      <c r="U828" s="88">
        <v>0</v>
      </c>
      <c r="V828" s="60">
        <f>Tabela13[[#This Row],[V.DESC. 24]]-Tabela13[[#This Row],[V.DESC. 25]]</f>
        <v>0</v>
      </c>
      <c r="W828" s="20"/>
      <c r="X828" s="50"/>
      <c r="Y828" t="s">
        <v>4530</v>
      </c>
      <c r="Z828" s="49" t="s">
        <v>1349</v>
      </c>
      <c r="AA828" s="51" t="s">
        <v>1350</v>
      </c>
      <c r="AB828" s="49">
        <v>11947896518</v>
      </c>
      <c r="AC828" s="49" t="s">
        <v>1351</v>
      </c>
      <c r="AD828" s="1"/>
    </row>
    <row r="829" spans="1:30" x14ac:dyDescent="0.25">
      <c r="A829" s="30">
        <v>7100</v>
      </c>
      <c r="B829" t="s">
        <v>1352</v>
      </c>
      <c r="C829" t="s">
        <v>1626</v>
      </c>
      <c r="D829" t="s">
        <v>71</v>
      </c>
      <c r="E829" s="30"/>
      <c r="F829" s="32">
        <v>1196</v>
      </c>
      <c r="G829" s="40">
        <v>-50</v>
      </c>
      <c r="H829" s="22">
        <v>0</v>
      </c>
      <c r="I829" s="21">
        <v>0</v>
      </c>
      <c r="J829" s="35">
        <f>Tabela13[[#This Row],[V.BRUTO 24]]*Tabela13[[#This Row],[% DESC.]]%</f>
        <v>0</v>
      </c>
      <c r="K829" s="24">
        <f>Tabela13[[#This Row],[V.BRUTO 24]]+J829</f>
        <v>1196</v>
      </c>
      <c r="M829" s="79">
        <v>1598</v>
      </c>
      <c r="N829" s="80">
        <v>-50</v>
      </c>
      <c r="O829" s="81">
        <v>0</v>
      </c>
      <c r="P829" s="71">
        <f>Tabela13[[#This Row],[V.BRUTO 25]]*Tabela13[[#This Row],[% DESC.25]]%</f>
        <v>0</v>
      </c>
      <c r="Q829" s="56">
        <f>Tabela13[[#This Row],[V.BRUTO 25]]+P829</f>
        <v>1598</v>
      </c>
      <c r="R829" s="67">
        <f>Tabela13[[#This Row],[% DESC.]]+Tabela13[[#This Row],[% DIFER.]]</f>
        <v>0</v>
      </c>
      <c r="S829" s="64">
        <f>(Tabela13[[#This Row],[V.LIQ. 25]]-Tabela13[[#This Row],[V.LIQ. 24]])/Tabela13[[#This Row],[V.LIQ. 24]]</f>
        <v>0.33612040133779264</v>
      </c>
      <c r="T829" s="87">
        <f>Tabela13[[#This Row],[V.LIQ. 25]]-Tabela13[[#This Row],[V.LIQ. 24]]</f>
        <v>402</v>
      </c>
      <c r="U829" s="88">
        <v>0</v>
      </c>
      <c r="V829" s="60">
        <f>Tabela13[[#This Row],[V.DESC. 24]]-Tabela13[[#This Row],[V.DESC. 25]]</f>
        <v>0</v>
      </c>
      <c r="W829" s="20"/>
      <c r="X829" s="50"/>
      <c r="Y829" t="s">
        <v>4532</v>
      </c>
      <c r="Z829" s="49" t="s">
        <v>1353</v>
      </c>
      <c r="AA829" s="51" t="s">
        <v>1354</v>
      </c>
      <c r="AB829" s="49">
        <v>11985202008</v>
      </c>
      <c r="AC829" s="49" t="s">
        <v>1355</v>
      </c>
      <c r="AD829" s="1"/>
    </row>
    <row r="830" spans="1:30" x14ac:dyDescent="0.25">
      <c r="A830" s="30">
        <v>6492</v>
      </c>
      <c r="B830" t="s">
        <v>1356</v>
      </c>
      <c r="C830" t="s">
        <v>1626</v>
      </c>
      <c r="D830" t="s">
        <v>71</v>
      </c>
      <c r="E830" s="30"/>
      <c r="F830" s="32">
        <v>1196</v>
      </c>
      <c r="G830" s="40">
        <v>-100</v>
      </c>
      <c r="H830" s="22">
        <v>0</v>
      </c>
      <c r="I830" s="21">
        <v>0</v>
      </c>
      <c r="J830" s="35">
        <f>Tabela13[[#This Row],[V.BRUTO 24]]*Tabela13[[#This Row],[% DESC.]]%</f>
        <v>0</v>
      </c>
      <c r="K830" s="24">
        <f>Tabela13[[#This Row],[V.BRUTO 24]]+J830</f>
        <v>1196</v>
      </c>
      <c r="M830" s="79">
        <v>1598</v>
      </c>
      <c r="N830" s="80">
        <v>-100</v>
      </c>
      <c r="O830" s="81">
        <v>0</v>
      </c>
      <c r="P830" s="71">
        <f>Tabela13[[#This Row],[V.BRUTO 25]]*Tabela13[[#This Row],[% DESC.25]]%</f>
        <v>0</v>
      </c>
      <c r="Q830" s="56">
        <f>Tabela13[[#This Row],[V.BRUTO 25]]+P830</f>
        <v>1598</v>
      </c>
      <c r="R830" s="67">
        <f>Tabela13[[#This Row],[% DESC.]]+Tabela13[[#This Row],[% DIFER.]]</f>
        <v>0</v>
      </c>
      <c r="S830" s="64">
        <f>(Tabela13[[#This Row],[V.LIQ. 25]]-Tabela13[[#This Row],[V.LIQ. 24]])/Tabela13[[#This Row],[V.LIQ. 24]]</f>
        <v>0.33612040133779264</v>
      </c>
      <c r="T830" s="87">
        <f>Tabela13[[#This Row],[V.LIQ. 25]]-Tabela13[[#This Row],[V.LIQ. 24]]</f>
        <v>402</v>
      </c>
      <c r="U830" s="88">
        <v>0</v>
      </c>
      <c r="V830" s="60">
        <f>Tabela13[[#This Row],[V.DESC. 24]]-Tabela13[[#This Row],[V.DESC. 25]]</f>
        <v>0</v>
      </c>
      <c r="W830" s="20"/>
      <c r="X830" s="50"/>
      <c r="Y830" t="s">
        <v>4532</v>
      </c>
      <c r="Z830" s="49" t="s">
        <v>1357</v>
      </c>
      <c r="AA830" s="51" t="s">
        <v>1358</v>
      </c>
      <c r="AB830" s="49">
        <v>11974318194</v>
      </c>
      <c r="AC830" s="49" t="s">
        <v>1359</v>
      </c>
      <c r="AD830" s="1"/>
    </row>
    <row r="831" spans="1:30" x14ac:dyDescent="0.25">
      <c r="A831" s="30">
        <v>8375</v>
      </c>
      <c r="B831" t="s">
        <v>4306</v>
      </c>
      <c r="C831" t="s">
        <v>1626</v>
      </c>
      <c r="D831" t="s">
        <v>16</v>
      </c>
      <c r="E831" s="30"/>
      <c r="F831" s="32">
        <v>1196</v>
      </c>
      <c r="G831" s="40">
        <v>0</v>
      </c>
      <c r="H831" s="22">
        <v>0</v>
      </c>
      <c r="I831" s="21">
        <v>0</v>
      </c>
      <c r="J831" s="35">
        <f>Tabela13[[#This Row],[V.BRUTO 24]]*Tabela13[[#This Row],[% DESC.]]%</f>
        <v>0</v>
      </c>
      <c r="K831" s="24">
        <f>Tabela13[[#This Row],[V.BRUTO 24]]+J831</f>
        <v>1196</v>
      </c>
      <c r="L831" s="19"/>
      <c r="M831" s="79">
        <v>1598</v>
      </c>
      <c r="N831" s="80">
        <v>0</v>
      </c>
      <c r="O831" s="81">
        <v>0</v>
      </c>
      <c r="P831" s="71">
        <f>Tabela13[[#This Row],[V.BRUTO 25]]*Tabela13[[#This Row],[% DESC.25]]%</f>
        <v>0</v>
      </c>
      <c r="Q831" s="58">
        <f>Tabela13[[#This Row],[V.BRUTO 25]]+P831</f>
        <v>1598</v>
      </c>
      <c r="R831" s="67">
        <f>Tabela13[[#This Row],[% DESC.]]+Tabela13[[#This Row],[% DIFER.]]</f>
        <v>0</v>
      </c>
      <c r="S831" s="64">
        <f>(Tabela13[[#This Row],[V.LIQ. 25]]-Tabela13[[#This Row],[V.LIQ. 24]])/Tabela13[[#This Row],[V.LIQ. 24]]</f>
        <v>0.33612040133779264</v>
      </c>
      <c r="T831" s="87">
        <f>Tabela13[[#This Row],[V.LIQ. 25]]-Tabela13[[#This Row],[V.LIQ. 24]]</f>
        <v>402</v>
      </c>
      <c r="U831" s="88">
        <v>0</v>
      </c>
      <c r="V831" s="60">
        <f>Tabela13[[#This Row],[V.DESC. 24]]-Tabela13[[#This Row],[V.DESC. 25]]</f>
        <v>0</v>
      </c>
      <c r="W831" s="20"/>
      <c r="X831" s="50"/>
      <c r="Y831" t="s">
        <v>4533</v>
      </c>
      <c r="Z831" s="49" t="s">
        <v>5067</v>
      </c>
      <c r="AA831" s="51" t="s">
        <v>5068</v>
      </c>
      <c r="AB831" s="49">
        <v>11974455654</v>
      </c>
      <c r="AC831" s="49" t="s">
        <v>5069</v>
      </c>
      <c r="AD831" s="1"/>
    </row>
    <row r="832" spans="1:30" x14ac:dyDescent="0.25">
      <c r="A832" s="30">
        <v>6105</v>
      </c>
      <c r="B832" t="s">
        <v>1368</v>
      </c>
      <c r="C832" t="s">
        <v>1626</v>
      </c>
      <c r="D832" t="s">
        <v>71</v>
      </c>
      <c r="E832" s="30"/>
      <c r="F832" s="32">
        <v>1196</v>
      </c>
      <c r="G832" s="40">
        <v>0</v>
      </c>
      <c r="H832" s="22">
        <v>0</v>
      </c>
      <c r="I832" s="21">
        <v>-10</v>
      </c>
      <c r="J832" s="35">
        <f>Tabela13[[#This Row],[V.BRUTO 24]]*Tabela13[[#This Row],[% DESC.]]%</f>
        <v>-119.60000000000001</v>
      </c>
      <c r="K832" s="24">
        <f>Tabela13[[#This Row],[V.BRUTO 24]]+J832</f>
        <v>1076.4000000000001</v>
      </c>
      <c r="M832" s="79">
        <v>1598</v>
      </c>
      <c r="N832" s="80">
        <v>0</v>
      </c>
      <c r="O832" s="81">
        <v>0</v>
      </c>
      <c r="P832" s="71">
        <f>Tabela13[[#This Row],[V.BRUTO 25]]*Tabela13[[#This Row],[% DESC.25]]%</f>
        <v>-159.80000000000001</v>
      </c>
      <c r="Q832" s="56">
        <f>Tabela13[[#This Row],[V.BRUTO 25]]+P832</f>
        <v>1438.2</v>
      </c>
      <c r="R832" s="67">
        <f>Tabela13[[#This Row],[% DESC.]]+Tabela13[[#This Row],[% DIFER.]]</f>
        <v>-10</v>
      </c>
      <c r="S832" s="64">
        <f>(Tabela13[[#This Row],[V.LIQ. 25]]-Tabela13[[#This Row],[V.LIQ. 24]])/Tabela13[[#This Row],[V.LIQ. 24]]</f>
        <v>0.33612040133779258</v>
      </c>
      <c r="T832" s="87">
        <f>Tabela13[[#This Row],[V.LIQ. 25]]-Tabela13[[#This Row],[V.LIQ. 24]]</f>
        <v>361.79999999999995</v>
      </c>
      <c r="U832" s="88">
        <v>0</v>
      </c>
      <c r="V832" s="60">
        <f>Tabela13[[#This Row],[V.DESC. 24]]-Tabela13[[#This Row],[V.DESC. 25]]</f>
        <v>40.200000000000003</v>
      </c>
      <c r="W832" s="20"/>
      <c r="X832" s="50"/>
      <c r="Y832" t="s">
        <v>4536</v>
      </c>
      <c r="Z832" s="49" t="s">
        <v>1369</v>
      </c>
      <c r="AA832" s="51" t="s">
        <v>1370</v>
      </c>
      <c r="AB832" s="49">
        <v>11991019240</v>
      </c>
      <c r="AC832" s="49" t="s">
        <v>1371</v>
      </c>
      <c r="AD832" s="1"/>
    </row>
    <row r="833" spans="1:30" x14ac:dyDescent="0.25">
      <c r="A833" s="30">
        <v>7841</v>
      </c>
      <c r="B833" t="s">
        <v>1372</v>
      </c>
      <c r="C833" t="s">
        <v>1626</v>
      </c>
      <c r="D833" t="s">
        <v>71</v>
      </c>
      <c r="E833" s="30"/>
      <c r="F833" s="32">
        <v>1196</v>
      </c>
      <c r="G833" s="40">
        <v>0</v>
      </c>
      <c r="H833" s="22">
        <v>0</v>
      </c>
      <c r="I833" s="21">
        <v>-8</v>
      </c>
      <c r="J833" s="35">
        <f>Tabela13[[#This Row],[V.BRUTO 24]]*Tabela13[[#This Row],[% DESC.]]%</f>
        <v>-95.68</v>
      </c>
      <c r="K833" s="24">
        <f>Tabela13[[#This Row],[V.BRUTO 24]]+J833</f>
        <v>1100.32</v>
      </c>
      <c r="M833" s="79">
        <v>1598</v>
      </c>
      <c r="N833" s="80">
        <v>0</v>
      </c>
      <c r="O833" s="81">
        <v>0</v>
      </c>
      <c r="P833" s="71">
        <f>Tabela13[[#This Row],[V.BRUTO 25]]*Tabela13[[#This Row],[% DESC.25]]%</f>
        <v>-127.84</v>
      </c>
      <c r="Q833" s="56">
        <f>Tabela13[[#This Row],[V.BRUTO 25]]+P833</f>
        <v>1470.16</v>
      </c>
      <c r="R833" s="67">
        <f>Tabela13[[#This Row],[% DESC.]]+Tabela13[[#This Row],[% DIFER.]]</f>
        <v>-8</v>
      </c>
      <c r="S833" s="64">
        <f>(Tabela13[[#This Row],[V.LIQ. 25]]-Tabela13[[#This Row],[V.LIQ. 24]])/Tabela13[[#This Row],[V.LIQ. 24]]</f>
        <v>0.33612040133779281</v>
      </c>
      <c r="T833" s="87">
        <f>Tabela13[[#This Row],[V.LIQ. 25]]-Tabela13[[#This Row],[V.LIQ. 24]]</f>
        <v>369.84000000000015</v>
      </c>
      <c r="U833" s="88">
        <v>0</v>
      </c>
      <c r="V833" s="60">
        <f>Tabela13[[#This Row],[V.DESC. 24]]-Tabela13[[#This Row],[V.DESC. 25]]</f>
        <v>32.159999999999997</v>
      </c>
      <c r="W833" s="20"/>
      <c r="X833" s="50"/>
      <c r="Y833" t="s">
        <v>4530</v>
      </c>
      <c r="Z833" s="49" t="s">
        <v>1373</v>
      </c>
      <c r="AA833" s="51" t="s">
        <v>1374</v>
      </c>
      <c r="AB833" s="49">
        <v>11947756383</v>
      </c>
      <c r="AC833" s="49" t="s">
        <v>1375</v>
      </c>
      <c r="AD833" s="1"/>
    </row>
    <row r="834" spans="1:30" x14ac:dyDescent="0.25">
      <c r="A834" s="30">
        <v>7164</v>
      </c>
      <c r="B834" t="s">
        <v>1376</v>
      </c>
      <c r="C834" t="s">
        <v>1626</v>
      </c>
      <c r="D834" t="s">
        <v>71</v>
      </c>
      <c r="E834" s="30"/>
      <c r="F834" s="32">
        <v>1196</v>
      </c>
      <c r="G834" s="40">
        <v>0</v>
      </c>
      <c r="H834" s="22">
        <v>0</v>
      </c>
      <c r="I834" s="21">
        <v>-20</v>
      </c>
      <c r="J834" s="35">
        <f>Tabela13[[#This Row],[V.BRUTO 24]]*Tabela13[[#This Row],[% DESC.]]%</f>
        <v>-239.20000000000002</v>
      </c>
      <c r="K834" s="24">
        <f>Tabela13[[#This Row],[V.BRUTO 24]]+J834</f>
        <v>956.8</v>
      </c>
      <c r="M834" s="79">
        <v>1598</v>
      </c>
      <c r="N834" s="80">
        <v>0</v>
      </c>
      <c r="O834" s="81">
        <v>0</v>
      </c>
      <c r="P834" s="71">
        <f>Tabela13[[#This Row],[V.BRUTO 25]]*Tabela13[[#This Row],[% DESC.25]]%</f>
        <v>-319.60000000000002</v>
      </c>
      <c r="Q834" s="56">
        <f>Tabela13[[#This Row],[V.BRUTO 25]]+P834</f>
        <v>1278.4000000000001</v>
      </c>
      <c r="R834" s="67">
        <f>Tabela13[[#This Row],[% DESC.]]+Tabela13[[#This Row],[% DIFER.]]</f>
        <v>-20</v>
      </c>
      <c r="S834" s="64">
        <f>(Tabela13[[#This Row],[V.LIQ. 25]]-Tabela13[[#This Row],[V.LIQ. 24]])/Tabela13[[#This Row],[V.LIQ. 24]]</f>
        <v>0.33612040133779281</v>
      </c>
      <c r="T834" s="87">
        <f>Tabela13[[#This Row],[V.LIQ. 25]]-Tabela13[[#This Row],[V.LIQ. 24]]</f>
        <v>321.60000000000014</v>
      </c>
      <c r="U834" s="88">
        <v>0</v>
      </c>
      <c r="V834" s="60">
        <f>Tabela13[[#This Row],[V.DESC. 24]]-Tabela13[[#This Row],[V.DESC. 25]]</f>
        <v>80.400000000000006</v>
      </c>
      <c r="W834" s="20"/>
      <c r="X834" s="50"/>
      <c r="Y834" t="s">
        <v>4532</v>
      </c>
      <c r="Z834" s="49" t="s">
        <v>1377</v>
      </c>
      <c r="AA834" s="51" t="s">
        <v>1378</v>
      </c>
      <c r="AB834" s="49">
        <v>11993388066</v>
      </c>
      <c r="AC834" s="49" t="s">
        <v>1379</v>
      </c>
      <c r="AD834" s="1"/>
    </row>
    <row r="835" spans="1:30" x14ac:dyDescent="0.25">
      <c r="A835" s="30">
        <v>6888</v>
      </c>
      <c r="B835" t="s">
        <v>1380</v>
      </c>
      <c r="C835" t="s">
        <v>1626</v>
      </c>
      <c r="D835" t="s">
        <v>71</v>
      </c>
      <c r="E835" s="30"/>
      <c r="F835" s="32">
        <v>1196</v>
      </c>
      <c r="G835" s="40">
        <v>0</v>
      </c>
      <c r="H835" s="22">
        <v>0</v>
      </c>
      <c r="I835" s="21">
        <v>-15</v>
      </c>
      <c r="J835" s="35">
        <f>Tabela13[[#This Row],[V.BRUTO 24]]*Tabela13[[#This Row],[% DESC.]]%</f>
        <v>-179.4</v>
      </c>
      <c r="K835" s="24">
        <f>Tabela13[[#This Row],[V.BRUTO 24]]+J835</f>
        <v>1016.6</v>
      </c>
      <c r="M835" s="79">
        <v>1598</v>
      </c>
      <c r="N835" s="80">
        <v>0</v>
      </c>
      <c r="O835" s="81">
        <v>0</v>
      </c>
      <c r="P835" s="71">
        <f>Tabela13[[#This Row],[V.BRUTO 25]]*Tabela13[[#This Row],[% DESC.25]]%</f>
        <v>-239.7</v>
      </c>
      <c r="Q835" s="56">
        <f>Tabela13[[#This Row],[V.BRUTO 25]]+P835</f>
        <v>1358.3</v>
      </c>
      <c r="R835" s="67">
        <f>Tabela13[[#This Row],[% DESC.]]+Tabela13[[#This Row],[% DIFER.]]</f>
        <v>-15</v>
      </c>
      <c r="S835" s="64">
        <f>(Tabela13[[#This Row],[V.LIQ. 25]]-Tabela13[[#This Row],[V.LIQ. 24]])/Tabela13[[#This Row],[V.LIQ. 24]]</f>
        <v>0.33612040133779258</v>
      </c>
      <c r="T835" s="87">
        <f>Tabela13[[#This Row],[V.LIQ. 25]]-Tabela13[[#This Row],[V.LIQ. 24]]</f>
        <v>341.69999999999993</v>
      </c>
      <c r="U835" s="88">
        <v>0</v>
      </c>
      <c r="V835" s="60">
        <f>Tabela13[[#This Row],[V.DESC. 24]]-Tabela13[[#This Row],[V.DESC. 25]]</f>
        <v>60.299999999999983</v>
      </c>
      <c r="W835" s="20"/>
      <c r="X835" s="50"/>
      <c r="Y835" t="s">
        <v>4532</v>
      </c>
      <c r="Z835" s="49" t="s">
        <v>239</v>
      </c>
      <c r="AA835" s="51" t="s">
        <v>240</v>
      </c>
      <c r="AB835" s="49">
        <v>11997251834</v>
      </c>
      <c r="AC835" s="49" t="s">
        <v>241</v>
      </c>
      <c r="AD835" s="1"/>
    </row>
    <row r="836" spans="1:30" x14ac:dyDescent="0.25">
      <c r="A836" s="30">
        <v>6930</v>
      </c>
      <c r="B836" t="s">
        <v>1381</v>
      </c>
      <c r="C836" t="s">
        <v>1626</v>
      </c>
      <c r="D836" t="s">
        <v>71</v>
      </c>
      <c r="E836" s="30"/>
      <c r="F836" s="32">
        <v>1196</v>
      </c>
      <c r="G836" s="40">
        <v>0</v>
      </c>
      <c r="H836" s="22">
        <v>0</v>
      </c>
      <c r="I836" s="21">
        <v>-15</v>
      </c>
      <c r="J836" s="35">
        <f>Tabela13[[#This Row],[V.BRUTO 24]]*Tabela13[[#This Row],[% DESC.]]%</f>
        <v>-179.4</v>
      </c>
      <c r="K836" s="24">
        <f>Tabela13[[#This Row],[V.BRUTO 24]]+J836</f>
        <v>1016.6</v>
      </c>
      <c r="M836" s="79">
        <v>1598</v>
      </c>
      <c r="N836" s="80">
        <v>0</v>
      </c>
      <c r="O836" s="81">
        <v>0</v>
      </c>
      <c r="P836" s="71">
        <f>Tabela13[[#This Row],[V.BRUTO 25]]*Tabela13[[#This Row],[% DESC.25]]%</f>
        <v>-239.7</v>
      </c>
      <c r="Q836" s="56">
        <f>Tabela13[[#This Row],[V.BRUTO 25]]+P836</f>
        <v>1358.3</v>
      </c>
      <c r="R836" s="67">
        <f>Tabela13[[#This Row],[% DESC.]]+Tabela13[[#This Row],[% DIFER.]]</f>
        <v>-15</v>
      </c>
      <c r="S836" s="64">
        <f>(Tabela13[[#This Row],[V.LIQ. 25]]-Tabela13[[#This Row],[V.LIQ. 24]])/Tabela13[[#This Row],[V.LIQ. 24]]</f>
        <v>0.33612040133779258</v>
      </c>
      <c r="T836" s="87">
        <f>Tabela13[[#This Row],[V.LIQ. 25]]-Tabela13[[#This Row],[V.LIQ. 24]]</f>
        <v>341.69999999999993</v>
      </c>
      <c r="U836" s="88">
        <v>0</v>
      </c>
      <c r="V836" s="60">
        <f>Tabela13[[#This Row],[V.DESC. 24]]-Tabela13[[#This Row],[V.DESC. 25]]</f>
        <v>60.299999999999983</v>
      </c>
      <c r="W836" s="20"/>
      <c r="X836" s="50"/>
      <c r="Y836" t="s">
        <v>4531</v>
      </c>
      <c r="Z836" s="49" t="s">
        <v>1382</v>
      </c>
      <c r="AA836" s="51" t="s">
        <v>1383</v>
      </c>
      <c r="AB836" s="49">
        <v>11973472135</v>
      </c>
      <c r="AC836" s="49" t="s">
        <v>1384</v>
      </c>
      <c r="AD836" s="1"/>
    </row>
    <row r="837" spans="1:30" x14ac:dyDescent="0.25">
      <c r="A837" s="30">
        <v>7192</v>
      </c>
      <c r="B837" t="s">
        <v>1385</v>
      </c>
      <c r="C837" t="s">
        <v>1626</v>
      </c>
      <c r="D837" t="s">
        <v>71</v>
      </c>
      <c r="E837" s="30"/>
      <c r="F837" s="32">
        <v>1196</v>
      </c>
      <c r="G837" s="40">
        <v>0</v>
      </c>
      <c r="H837" s="22">
        <v>0</v>
      </c>
      <c r="I837" s="21">
        <v>-10</v>
      </c>
      <c r="J837" s="35">
        <f>Tabela13[[#This Row],[V.BRUTO 24]]*Tabela13[[#This Row],[% DESC.]]%</f>
        <v>-119.60000000000001</v>
      </c>
      <c r="K837" s="24">
        <f>Tabela13[[#This Row],[V.BRUTO 24]]+J837</f>
        <v>1076.4000000000001</v>
      </c>
      <c r="M837" s="79">
        <v>1598</v>
      </c>
      <c r="N837" s="80">
        <v>0</v>
      </c>
      <c r="O837" s="81">
        <v>0</v>
      </c>
      <c r="P837" s="71">
        <f>Tabela13[[#This Row],[V.BRUTO 25]]*Tabela13[[#This Row],[% DESC.25]]%</f>
        <v>-159.80000000000001</v>
      </c>
      <c r="Q837" s="56">
        <f>Tabela13[[#This Row],[V.BRUTO 25]]+P837</f>
        <v>1438.2</v>
      </c>
      <c r="R837" s="67">
        <f>Tabela13[[#This Row],[% DESC.]]+Tabela13[[#This Row],[% DIFER.]]</f>
        <v>-10</v>
      </c>
      <c r="S837" s="64">
        <f>(Tabela13[[#This Row],[V.LIQ. 25]]-Tabela13[[#This Row],[V.LIQ. 24]])/Tabela13[[#This Row],[V.LIQ. 24]]</f>
        <v>0.33612040133779258</v>
      </c>
      <c r="T837" s="87">
        <f>Tabela13[[#This Row],[V.LIQ. 25]]-Tabela13[[#This Row],[V.LIQ. 24]]</f>
        <v>361.79999999999995</v>
      </c>
      <c r="U837" s="88">
        <v>0</v>
      </c>
      <c r="V837" s="60">
        <f>Tabela13[[#This Row],[V.DESC. 24]]-Tabela13[[#This Row],[V.DESC. 25]]</f>
        <v>40.200000000000003</v>
      </c>
      <c r="W837" s="20"/>
      <c r="X837" s="50"/>
      <c r="Y837" t="s">
        <v>4530</v>
      </c>
      <c r="Z837" s="49" t="s">
        <v>1386</v>
      </c>
      <c r="AA837" s="51" t="s">
        <v>1387</v>
      </c>
      <c r="AB837" s="49">
        <v>11980892186</v>
      </c>
      <c r="AC837" s="49" t="s">
        <v>1388</v>
      </c>
      <c r="AD837" s="1"/>
    </row>
    <row r="838" spans="1:30" x14ac:dyDescent="0.25">
      <c r="A838" s="30">
        <v>7785</v>
      </c>
      <c r="B838" t="s">
        <v>1360</v>
      </c>
      <c r="C838" t="s">
        <v>1626</v>
      </c>
      <c r="D838" t="s">
        <v>71</v>
      </c>
      <c r="E838" s="30"/>
      <c r="F838" s="32">
        <v>1196</v>
      </c>
      <c r="G838" s="40">
        <v>0</v>
      </c>
      <c r="H838" s="22">
        <v>0</v>
      </c>
      <c r="I838" s="21">
        <v>-5</v>
      </c>
      <c r="J838" s="35">
        <f>Tabela13[[#This Row],[V.BRUTO 24]]*Tabela13[[#This Row],[% DESC.]]%</f>
        <v>-59.800000000000004</v>
      </c>
      <c r="K838" s="24">
        <f>Tabela13[[#This Row],[V.BRUTO 24]]+J838</f>
        <v>1136.2</v>
      </c>
      <c r="M838" s="79">
        <v>1598</v>
      </c>
      <c r="N838" s="80">
        <v>0</v>
      </c>
      <c r="O838" s="81">
        <v>0</v>
      </c>
      <c r="P838" s="71">
        <f>Tabela13[[#This Row],[V.BRUTO 25]]*Tabela13[[#This Row],[% DESC.25]]%</f>
        <v>-79.900000000000006</v>
      </c>
      <c r="Q838" s="56">
        <f>Tabela13[[#This Row],[V.BRUTO 25]]+P838</f>
        <v>1518.1</v>
      </c>
      <c r="R838" s="67">
        <f>Tabela13[[#This Row],[% DESC.]]+Tabela13[[#This Row],[% DIFER.]]</f>
        <v>-5</v>
      </c>
      <c r="S838" s="64">
        <f>(Tabela13[[#This Row],[V.LIQ. 25]]-Tabela13[[#This Row],[V.LIQ. 24]])/Tabela13[[#This Row],[V.LIQ. 24]]</f>
        <v>0.33612040133779253</v>
      </c>
      <c r="T838" s="87">
        <f>Tabela13[[#This Row],[V.LIQ. 25]]-Tabela13[[#This Row],[V.LIQ. 24]]</f>
        <v>381.89999999999986</v>
      </c>
      <c r="U838" s="88">
        <v>0</v>
      </c>
      <c r="V838" s="60">
        <f>Tabela13[[#This Row],[V.DESC. 24]]-Tabela13[[#This Row],[V.DESC. 25]]</f>
        <v>20.100000000000001</v>
      </c>
      <c r="W838" s="20"/>
      <c r="X838" s="50"/>
      <c r="Y838" t="s">
        <v>4529</v>
      </c>
      <c r="Z838" s="49" t="s">
        <v>1361</v>
      </c>
      <c r="AA838" s="51" t="s">
        <v>1362</v>
      </c>
      <c r="AB838" s="49">
        <v>11964397735</v>
      </c>
      <c r="AC838" s="49" t="s">
        <v>1363</v>
      </c>
      <c r="AD838" s="1"/>
    </row>
    <row r="839" spans="1:30" x14ac:dyDescent="0.25">
      <c r="A839" s="30">
        <v>7174</v>
      </c>
      <c r="B839" t="s">
        <v>1331</v>
      </c>
      <c r="C839" t="s">
        <v>1626</v>
      </c>
      <c r="D839" t="s">
        <v>71</v>
      </c>
      <c r="E839" s="30"/>
      <c r="F839" s="32">
        <v>1196</v>
      </c>
      <c r="G839" s="40">
        <v>0</v>
      </c>
      <c r="H839" s="22">
        <v>-100</v>
      </c>
      <c r="I839" s="21">
        <v>0</v>
      </c>
      <c r="J839" s="35">
        <f>Tabela13[[#This Row],[V.BRUTO 24]]*Tabela13[[#This Row],[% DESC.]]%</f>
        <v>0</v>
      </c>
      <c r="K839" s="24">
        <f>Tabela13[[#This Row],[V.BRUTO 24]]+J839</f>
        <v>1196</v>
      </c>
      <c r="M839" s="79">
        <v>1598</v>
      </c>
      <c r="N839" s="80">
        <v>0</v>
      </c>
      <c r="O839" s="81">
        <v>-100</v>
      </c>
      <c r="P839" s="71">
        <f>Tabela13[[#This Row],[V.BRUTO 25]]*Tabela13[[#This Row],[% DESC.25]]%</f>
        <v>0</v>
      </c>
      <c r="Q839" s="56">
        <f>Tabela13[[#This Row],[V.BRUTO 25]]+P839</f>
        <v>1598</v>
      </c>
      <c r="R839" s="67">
        <f>Tabela13[[#This Row],[% DESC.]]+Tabela13[[#This Row],[% DIFER.]]</f>
        <v>0</v>
      </c>
      <c r="S839" s="64">
        <f>(Tabela13[[#This Row],[V.LIQ. 25]]-Tabela13[[#This Row],[V.LIQ. 24]])/Tabela13[[#This Row],[V.LIQ. 24]]</f>
        <v>0.33612040133779264</v>
      </c>
      <c r="T839" s="87">
        <f>Tabela13[[#This Row],[V.LIQ. 25]]-Tabela13[[#This Row],[V.LIQ. 24]]</f>
        <v>402</v>
      </c>
      <c r="U839" s="88">
        <v>0</v>
      </c>
      <c r="V839" s="60">
        <f>Tabela13[[#This Row],[V.DESC. 24]]-Tabela13[[#This Row],[V.DESC. 25]]</f>
        <v>0</v>
      </c>
      <c r="W839" s="20"/>
      <c r="X839" s="50"/>
      <c r="Y839" t="s">
        <v>4529</v>
      </c>
      <c r="Z839" s="49" t="s">
        <v>336</v>
      </c>
      <c r="AA839" s="51" t="s">
        <v>337</v>
      </c>
      <c r="AB839" s="49">
        <v>11968115502</v>
      </c>
      <c r="AC839" s="49" t="s">
        <v>338</v>
      </c>
      <c r="AD839" s="1"/>
    </row>
    <row r="840" spans="1:30" x14ac:dyDescent="0.25">
      <c r="A840" s="30">
        <v>5652</v>
      </c>
      <c r="B840" t="s">
        <v>1336</v>
      </c>
      <c r="C840" t="s">
        <v>1626</v>
      </c>
      <c r="D840" t="s">
        <v>71</v>
      </c>
      <c r="E840" s="30"/>
      <c r="F840" s="32">
        <v>1196</v>
      </c>
      <c r="G840" s="40">
        <v>0</v>
      </c>
      <c r="H840" s="22">
        <v>-100</v>
      </c>
      <c r="I840" s="21">
        <v>0</v>
      </c>
      <c r="J840" s="35">
        <f>Tabela13[[#This Row],[V.BRUTO 24]]*Tabela13[[#This Row],[% DESC.]]%</f>
        <v>0</v>
      </c>
      <c r="K840" s="24">
        <f>Tabela13[[#This Row],[V.BRUTO 24]]+J840</f>
        <v>1196</v>
      </c>
      <c r="M840" s="79">
        <v>1598</v>
      </c>
      <c r="N840" s="80">
        <v>0</v>
      </c>
      <c r="O840" s="81">
        <v>-100</v>
      </c>
      <c r="P840" s="71">
        <f>Tabela13[[#This Row],[V.BRUTO 25]]*Tabela13[[#This Row],[% DESC.25]]%</f>
        <v>0</v>
      </c>
      <c r="Q840" s="56">
        <f>Tabela13[[#This Row],[V.BRUTO 25]]+P840</f>
        <v>1598</v>
      </c>
      <c r="R840" s="67">
        <f>Tabela13[[#This Row],[% DESC.]]+Tabela13[[#This Row],[% DIFER.]]</f>
        <v>0</v>
      </c>
      <c r="S840" s="64">
        <f>(Tabela13[[#This Row],[V.LIQ. 25]]-Tabela13[[#This Row],[V.LIQ. 24]])/Tabela13[[#This Row],[V.LIQ. 24]]</f>
        <v>0.33612040133779264</v>
      </c>
      <c r="T840" s="87">
        <f>Tabela13[[#This Row],[V.LIQ. 25]]-Tabela13[[#This Row],[V.LIQ. 24]]</f>
        <v>402</v>
      </c>
      <c r="U840" s="88">
        <v>0</v>
      </c>
      <c r="V840" s="60">
        <f>Tabela13[[#This Row],[V.DESC. 24]]-Tabela13[[#This Row],[V.DESC. 25]]</f>
        <v>0</v>
      </c>
      <c r="W840" s="20"/>
      <c r="X840" s="50"/>
      <c r="Y840" t="s">
        <v>4529</v>
      </c>
      <c r="Z840" s="49" t="s">
        <v>1337</v>
      </c>
      <c r="AA840" s="51" t="s">
        <v>1338</v>
      </c>
      <c r="AB840" s="49">
        <v>11952080160</v>
      </c>
      <c r="AC840" s="49" t="s">
        <v>1339</v>
      </c>
      <c r="AD840" s="1"/>
    </row>
    <row r="841" spans="1:30" x14ac:dyDescent="0.25">
      <c r="A841" s="30">
        <v>7879</v>
      </c>
      <c r="B841" t="s">
        <v>1364</v>
      </c>
      <c r="C841" t="s">
        <v>1626</v>
      </c>
      <c r="D841" t="s">
        <v>71</v>
      </c>
      <c r="E841" s="30"/>
      <c r="F841" s="32">
        <v>1196</v>
      </c>
      <c r="G841" s="40">
        <v>0</v>
      </c>
      <c r="H841" s="22">
        <v>-100</v>
      </c>
      <c r="I841" s="21">
        <v>0</v>
      </c>
      <c r="J841" s="35">
        <f>Tabela13[[#This Row],[V.BRUTO 24]]*Tabela13[[#This Row],[% DESC.]]%</f>
        <v>0</v>
      </c>
      <c r="K841" s="24">
        <f>Tabela13[[#This Row],[V.BRUTO 24]]+J841</f>
        <v>1196</v>
      </c>
      <c r="M841" s="79">
        <v>1598</v>
      </c>
      <c r="N841" s="80">
        <v>0</v>
      </c>
      <c r="O841" s="81">
        <v>-100</v>
      </c>
      <c r="P841" s="71">
        <f>Tabela13[[#This Row],[V.BRUTO 25]]*Tabela13[[#This Row],[% DESC.25]]%</f>
        <v>0</v>
      </c>
      <c r="Q841" s="56">
        <f>Tabela13[[#This Row],[V.BRUTO 25]]+P841</f>
        <v>1598</v>
      </c>
      <c r="R841" s="67">
        <f>Tabela13[[#This Row],[% DESC.]]+Tabela13[[#This Row],[% DIFER.]]</f>
        <v>0</v>
      </c>
      <c r="S841" s="64">
        <f>(Tabela13[[#This Row],[V.LIQ. 25]]-Tabela13[[#This Row],[V.LIQ. 24]])/Tabela13[[#This Row],[V.LIQ. 24]]</f>
        <v>0.33612040133779264</v>
      </c>
      <c r="T841" s="87">
        <f>Tabela13[[#This Row],[V.LIQ. 25]]-Tabela13[[#This Row],[V.LIQ. 24]]</f>
        <v>402</v>
      </c>
      <c r="U841" s="88">
        <v>0</v>
      </c>
      <c r="V841" s="60">
        <f>Tabela13[[#This Row],[V.DESC. 24]]-Tabela13[[#This Row],[V.DESC. 25]]</f>
        <v>0</v>
      </c>
      <c r="W841" s="20"/>
      <c r="X841" s="50"/>
      <c r="Y841" t="s">
        <v>4529</v>
      </c>
      <c r="Z841" s="49" t="s">
        <v>442</v>
      </c>
      <c r="AA841" s="51" t="s">
        <v>443</v>
      </c>
      <c r="AB841" s="49">
        <v>1192309205</v>
      </c>
      <c r="AC841" s="49" t="s">
        <v>444</v>
      </c>
      <c r="AD841" s="1"/>
    </row>
    <row r="842" spans="1:30" x14ac:dyDescent="0.25">
      <c r="A842" s="30">
        <v>8156</v>
      </c>
      <c r="B842" t="s">
        <v>1389</v>
      </c>
      <c r="C842" t="s">
        <v>1737</v>
      </c>
      <c r="D842" t="s">
        <v>71</v>
      </c>
      <c r="E842" s="30"/>
      <c r="F842" s="32">
        <v>1196</v>
      </c>
      <c r="G842" s="40">
        <v>0</v>
      </c>
      <c r="H842" s="22">
        <v>0</v>
      </c>
      <c r="I842" s="21">
        <v>0</v>
      </c>
      <c r="J842" s="35">
        <f>Tabela13[[#This Row],[V.BRUTO 24]]*Tabela13[[#This Row],[% DESC.]]%</f>
        <v>0</v>
      </c>
      <c r="K842" s="24">
        <f>Tabela13[[#This Row],[V.BRUTO 24]]+J842</f>
        <v>1196</v>
      </c>
      <c r="M842" s="79">
        <v>1598</v>
      </c>
      <c r="N842" s="80">
        <v>0</v>
      </c>
      <c r="O842" s="81">
        <v>0</v>
      </c>
      <c r="P842" s="71">
        <f>Tabela13[[#This Row],[V.BRUTO 25]]*Tabela13[[#This Row],[% DESC.25]]%</f>
        <v>0</v>
      </c>
      <c r="Q842" s="56">
        <f>Tabela13[[#This Row],[V.BRUTO 25]]+P842</f>
        <v>1598</v>
      </c>
      <c r="R842" s="67">
        <f>Tabela13[[#This Row],[% DESC.]]+Tabela13[[#This Row],[% DIFER.]]</f>
        <v>0</v>
      </c>
      <c r="S842" s="64">
        <f>(Tabela13[[#This Row],[V.LIQ. 25]]-Tabela13[[#This Row],[V.LIQ. 24]])/Tabela13[[#This Row],[V.LIQ. 24]]</f>
        <v>0.33612040133779264</v>
      </c>
      <c r="T842" s="87">
        <f>Tabela13[[#This Row],[V.LIQ. 25]]-Tabela13[[#This Row],[V.LIQ. 24]]</f>
        <v>402</v>
      </c>
      <c r="U842" s="88">
        <v>0</v>
      </c>
      <c r="V842" s="60">
        <f>Tabela13[[#This Row],[V.DESC. 24]]-Tabela13[[#This Row],[V.DESC. 25]]</f>
        <v>0</v>
      </c>
      <c r="W842" s="20">
        <v>8372</v>
      </c>
      <c r="X842" s="50" t="s">
        <v>4544</v>
      </c>
      <c r="Y842" t="s">
        <v>4531</v>
      </c>
      <c r="Z842" s="49" t="s">
        <v>819</v>
      </c>
      <c r="AA842" s="51" t="s">
        <v>820</v>
      </c>
      <c r="AB842" s="49">
        <v>11960276028</v>
      </c>
      <c r="AC842" s="49" t="s">
        <v>821</v>
      </c>
      <c r="AD842" s="1"/>
    </row>
    <row r="843" spans="1:30" x14ac:dyDescent="0.25">
      <c r="A843" s="30">
        <v>8073</v>
      </c>
      <c r="B843" t="s">
        <v>1391</v>
      </c>
      <c r="C843" t="s">
        <v>1737</v>
      </c>
      <c r="D843" t="s">
        <v>71</v>
      </c>
      <c r="E843" s="30"/>
      <c r="F843" s="32">
        <v>1196</v>
      </c>
      <c r="G843" s="40">
        <v>0</v>
      </c>
      <c r="H843" s="22">
        <v>0</v>
      </c>
      <c r="I843" s="21">
        <v>-12</v>
      </c>
      <c r="J843" s="35">
        <f>Tabela13[[#This Row],[V.BRUTO 24]]*Tabela13[[#This Row],[% DESC.]]%</f>
        <v>-143.51999999999998</v>
      </c>
      <c r="K843" s="24">
        <f>Tabela13[[#This Row],[V.BRUTO 24]]+J843</f>
        <v>1052.48</v>
      </c>
      <c r="M843" s="79">
        <v>1598</v>
      </c>
      <c r="N843" s="80">
        <v>0</v>
      </c>
      <c r="O843" s="81">
        <v>0</v>
      </c>
      <c r="P843" s="71">
        <f>Tabela13[[#This Row],[V.BRUTO 25]]*Tabela13[[#This Row],[% DESC.25]]%</f>
        <v>-191.76</v>
      </c>
      <c r="Q843" s="56">
        <f>Tabela13[[#This Row],[V.BRUTO 25]]+P843</f>
        <v>1406.24</v>
      </c>
      <c r="R843" s="67">
        <f>Tabela13[[#This Row],[% DESC.]]+Tabela13[[#This Row],[% DIFER.]]</f>
        <v>-12</v>
      </c>
      <c r="S843" s="64">
        <f>(Tabela13[[#This Row],[V.LIQ. 25]]-Tabela13[[#This Row],[V.LIQ. 24]])/Tabela13[[#This Row],[V.LIQ. 24]]</f>
        <v>0.33612040133779264</v>
      </c>
      <c r="T843" s="87">
        <f>Tabela13[[#This Row],[V.LIQ. 25]]-Tabela13[[#This Row],[V.LIQ. 24]]</f>
        <v>353.76</v>
      </c>
      <c r="U843" s="88">
        <v>0</v>
      </c>
      <c r="V843" s="60">
        <f>Tabela13[[#This Row],[V.DESC. 24]]-Tabela13[[#This Row],[V.DESC. 25]]</f>
        <v>48.240000000000009</v>
      </c>
      <c r="W843" s="20"/>
      <c r="X843" s="50"/>
      <c r="Y843" t="s">
        <v>4531</v>
      </c>
      <c r="Z843" s="49" t="s">
        <v>5070</v>
      </c>
      <c r="AA843" s="51" t="s">
        <v>5071</v>
      </c>
      <c r="AB843" s="49">
        <v>11947346666</v>
      </c>
      <c r="AC843" s="49" t="s">
        <v>5072</v>
      </c>
      <c r="AD843" s="1"/>
    </row>
    <row r="844" spans="1:30" x14ac:dyDescent="0.25">
      <c r="A844" s="30">
        <v>8347</v>
      </c>
      <c r="B844" t="s">
        <v>4307</v>
      </c>
      <c r="C844" t="s">
        <v>1737</v>
      </c>
      <c r="D844" t="s">
        <v>16</v>
      </c>
      <c r="E844" s="30"/>
      <c r="F844" s="32">
        <v>1196</v>
      </c>
      <c r="G844" s="40">
        <v>0</v>
      </c>
      <c r="H844" s="22">
        <v>0</v>
      </c>
      <c r="I844" s="21">
        <v>-8</v>
      </c>
      <c r="J844" s="35">
        <f>Tabela13[[#This Row],[V.BRUTO 24]]*Tabela13[[#This Row],[% DESC.]]%</f>
        <v>-95.68</v>
      </c>
      <c r="K844" s="24">
        <f>Tabela13[[#This Row],[V.BRUTO 24]]+J844</f>
        <v>1100.32</v>
      </c>
      <c r="M844" s="79">
        <v>1598</v>
      </c>
      <c r="N844" s="80">
        <v>0</v>
      </c>
      <c r="O844" s="81">
        <v>0</v>
      </c>
      <c r="P844" s="71">
        <f>Tabela13[[#This Row],[V.BRUTO 25]]*Tabela13[[#This Row],[% DESC.25]]%</f>
        <v>-127.84</v>
      </c>
      <c r="Q844" s="56">
        <f>Tabela13[[#This Row],[V.BRUTO 25]]+P844</f>
        <v>1470.16</v>
      </c>
      <c r="R844" s="67">
        <f>Tabela13[[#This Row],[% DESC.]]+Tabela13[[#This Row],[% DIFER.]]</f>
        <v>-8</v>
      </c>
      <c r="S844" s="64">
        <f>(Tabela13[[#This Row],[V.LIQ. 25]]-Tabela13[[#This Row],[V.LIQ. 24]])/Tabela13[[#This Row],[V.LIQ. 24]]</f>
        <v>0.33612040133779281</v>
      </c>
      <c r="T844" s="87">
        <f>Tabela13[[#This Row],[V.LIQ. 25]]-Tabela13[[#This Row],[V.LIQ. 24]]</f>
        <v>369.84000000000015</v>
      </c>
      <c r="U844" s="88">
        <v>0</v>
      </c>
      <c r="V844" s="60">
        <f>Tabela13[[#This Row],[V.DESC. 24]]-Tabela13[[#This Row],[V.DESC. 25]]</f>
        <v>32.159999999999997</v>
      </c>
      <c r="W844" s="20"/>
      <c r="X844" s="50"/>
      <c r="Y844" t="s">
        <v>4528</v>
      </c>
      <c r="Z844" s="49" t="s">
        <v>5073</v>
      </c>
      <c r="AA844" s="51" t="s">
        <v>5074</v>
      </c>
      <c r="AB844" s="49">
        <v>11990015078</v>
      </c>
      <c r="AC844" s="49" t="s">
        <v>5075</v>
      </c>
      <c r="AD844" s="1"/>
    </row>
    <row r="845" spans="1:30" x14ac:dyDescent="0.25">
      <c r="A845" s="30">
        <v>6632</v>
      </c>
      <c r="B845" t="s">
        <v>1392</v>
      </c>
      <c r="C845" t="s">
        <v>1737</v>
      </c>
      <c r="D845" t="s">
        <v>71</v>
      </c>
      <c r="E845" s="30"/>
      <c r="F845" s="32">
        <v>1196</v>
      </c>
      <c r="G845" s="40">
        <v>0</v>
      </c>
      <c r="H845" s="22">
        <v>0</v>
      </c>
      <c r="I845" s="21">
        <v>-10</v>
      </c>
      <c r="J845" s="35">
        <f>Tabela13[[#This Row],[V.BRUTO 24]]*Tabela13[[#This Row],[% DESC.]]%</f>
        <v>-119.60000000000001</v>
      </c>
      <c r="K845" s="24">
        <f>Tabela13[[#This Row],[V.BRUTO 24]]+J845</f>
        <v>1076.4000000000001</v>
      </c>
      <c r="M845" s="79">
        <v>1598</v>
      </c>
      <c r="N845" s="80">
        <v>0</v>
      </c>
      <c r="O845" s="81">
        <v>0</v>
      </c>
      <c r="P845" s="71">
        <f>Tabela13[[#This Row],[V.BRUTO 25]]*Tabela13[[#This Row],[% DESC.25]]%</f>
        <v>-159.80000000000001</v>
      </c>
      <c r="Q845" s="56">
        <f>Tabela13[[#This Row],[V.BRUTO 25]]+P845</f>
        <v>1438.2</v>
      </c>
      <c r="R845" s="67">
        <f>Tabela13[[#This Row],[% DESC.]]+Tabela13[[#This Row],[% DIFER.]]</f>
        <v>-10</v>
      </c>
      <c r="S845" s="64">
        <f>(Tabela13[[#This Row],[V.LIQ. 25]]-Tabela13[[#This Row],[V.LIQ. 24]])/Tabela13[[#This Row],[V.LIQ. 24]]</f>
        <v>0.33612040133779258</v>
      </c>
      <c r="T845" s="87">
        <f>Tabela13[[#This Row],[V.LIQ. 25]]-Tabela13[[#This Row],[V.LIQ. 24]]</f>
        <v>361.79999999999995</v>
      </c>
      <c r="U845" s="88">
        <v>0</v>
      </c>
      <c r="V845" s="60">
        <f>Tabela13[[#This Row],[V.DESC. 24]]-Tabela13[[#This Row],[V.DESC. 25]]</f>
        <v>40.200000000000003</v>
      </c>
      <c r="W845" s="20"/>
      <c r="X845" s="50"/>
      <c r="Y845" t="s">
        <v>4532</v>
      </c>
      <c r="Z845" s="49" t="s">
        <v>1393</v>
      </c>
      <c r="AA845" s="51" t="s">
        <v>1394</v>
      </c>
      <c r="AB845" s="49">
        <v>11992062497</v>
      </c>
      <c r="AC845" s="49" t="s">
        <v>1395</v>
      </c>
      <c r="AD845" s="1"/>
    </row>
    <row r="846" spans="1:30" x14ac:dyDescent="0.25">
      <c r="A846" s="30">
        <v>7615</v>
      </c>
      <c r="B846" t="s">
        <v>1396</v>
      </c>
      <c r="C846" t="s">
        <v>1737</v>
      </c>
      <c r="D846" t="s">
        <v>71</v>
      </c>
      <c r="E846" s="30"/>
      <c r="F846" s="32">
        <v>1196</v>
      </c>
      <c r="G846" s="40">
        <v>0</v>
      </c>
      <c r="H846" s="22">
        <v>0</v>
      </c>
      <c r="I846" s="21">
        <v>-8</v>
      </c>
      <c r="J846" s="35">
        <f>Tabela13[[#This Row],[V.BRUTO 24]]*Tabela13[[#This Row],[% DESC.]]%</f>
        <v>-95.68</v>
      </c>
      <c r="K846" s="24">
        <f>Tabela13[[#This Row],[V.BRUTO 24]]+J846</f>
        <v>1100.32</v>
      </c>
      <c r="M846" s="79">
        <v>1598</v>
      </c>
      <c r="N846" s="80">
        <v>0</v>
      </c>
      <c r="O846" s="81">
        <v>0</v>
      </c>
      <c r="P846" s="71">
        <f>Tabela13[[#This Row],[V.BRUTO 25]]*Tabela13[[#This Row],[% DESC.25]]%</f>
        <v>-127.84</v>
      </c>
      <c r="Q846" s="56">
        <f>Tabela13[[#This Row],[V.BRUTO 25]]+P846</f>
        <v>1470.16</v>
      </c>
      <c r="R846" s="67">
        <f>Tabela13[[#This Row],[% DESC.]]+Tabela13[[#This Row],[% DIFER.]]</f>
        <v>-8</v>
      </c>
      <c r="S846" s="64">
        <f>(Tabela13[[#This Row],[V.LIQ. 25]]-Tabela13[[#This Row],[V.LIQ. 24]])/Tabela13[[#This Row],[V.LIQ. 24]]</f>
        <v>0.33612040133779281</v>
      </c>
      <c r="T846" s="87">
        <f>Tabela13[[#This Row],[V.LIQ. 25]]-Tabela13[[#This Row],[V.LIQ. 24]]</f>
        <v>369.84000000000015</v>
      </c>
      <c r="U846" s="88">
        <v>0</v>
      </c>
      <c r="V846" s="60">
        <f>Tabela13[[#This Row],[V.DESC. 24]]-Tabela13[[#This Row],[V.DESC. 25]]</f>
        <v>32.159999999999997</v>
      </c>
      <c r="W846" s="20"/>
      <c r="X846" s="50"/>
      <c r="Y846" t="s">
        <v>4532</v>
      </c>
      <c r="Z846" s="49" t="s">
        <v>475</v>
      </c>
      <c r="AA846" s="51" t="s">
        <v>476</v>
      </c>
      <c r="AB846" s="49">
        <v>11994766469</v>
      </c>
      <c r="AC846" s="49" t="s">
        <v>477</v>
      </c>
      <c r="AD846" s="1"/>
    </row>
    <row r="847" spans="1:30" x14ac:dyDescent="0.25">
      <c r="A847" s="30">
        <v>8399</v>
      </c>
      <c r="B847" t="s">
        <v>4308</v>
      </c>
      <c r="C847" t="s">
        <v>1737</v>
      </c>
      <c r="D847" t="s">
        <v>16</v>
      </c>
      <c r="E847" s="30"/>
      <c r="F847" s="32">
        <v>1196</v>
      </c>
      <c r="G847" s="40">
        <v>0</v>
      </c>
      <c r="H847" s="22">
        <v>0</v>
      </c>
      <c r="I847" s="21">
        <v>-15</v>
      </c>
      <c r="J847" s="35">
        <f>Tabela13[[#This Row],[V.BRUTO 24]]*Tabela13[[#This Row],[% DESC.]]%</f>
        <v>-179.4</v>
      </c>
      <c r="K847" s="24">
        <f>Tabela13[[#This Row],[V.BRUTO 24]]+J847</f>
        <v>1016.6</v>
      </c>
      <c r="M847" s="79">
        <v>1598</v>
      </c>
      <c r="N847" s="80">
        <v>0</v>
      </c>
      <c r="O847" s="81">
        <v>0</v>
      </c>
      <c r="P847" s="71">
        <f>Tabela13[[#This Row],[V.BRUTO 25]]*Tabela13[[#This Row],[% DESC.25]]%</f>
        <v>-239.7</v>
      </c>
      <c r="Q847" s="56">
        <f>Tabela13[[#This Row],[V.BRUTO 25]]+P847</f>
        <v>1358.3</v>
      </c>
      <c r="R847" s="67">
        <f>Tabela13[[#This Row],[% DESC.]]+Tabela13[[#This Row],[% DIFER.]]</f>
        <v>-15</v>
      </c>
      <c r="S847" s="64">
        <f>(Tabela13[[#This Row],[V.LIQ. 25]]-Tabela13[[#This Row],[V.LIQ. 24]])/Tabela13[[#This Row],[V.LIQ. 24]]</f>
        <v>0.33612040133779258</v>
      </c>
      <c r="T847" s="87">
        <f>Tabela13[[#This Row],[V.LIQ. 25]]-Tabela13[[#This Row],[V.LIQ. 24]]</f>
        <v>341.69999999999993</v>
      </c>
      <c r="U847" s="88">
        <v>0</v>
      </c>
      <c r="V847" s="60">
        <f>Tabela13[[#This Row],[V.DESC. 24]]-Tabela13[[#This Row],[V.DESC. 25]]</f>
        <v>60.299999999999983</v>
      </c>
      <c r="W847" s="20"/>
      <c r="X847" s="50"/>
      <c r="Y847" t="s">
        <v>4530</v>
      </c>
      <c r="Z847" s="49" t="s">
        <v>4660</v>
      </c>
      <c r="AA847" s="51" t="s">
        <v>4661</v>
      </c>
      <c r="AB847" s="49">
        <v>11935013119</v>
      </c>
      <c r="AC847" s="49" t="s">
        <v>4662</v>
      </c>
      <c r="AD847" s="1"/>
    </row>
    <row r="848" spans="1:30" x14ac:dyDescent="0.25">
      <c r="A848" s="30">
        <v>7705</v>
      </c>
      <c r="B848" t="s">
        <v>1397</v>
      </c>
      <c r="C848" t="s">
        <v>1737</v>
      </c>
      <c r="D848" t="s">
        <v>71</v>
      </c>
      <c r="E848" s="30"/>
      <c r="F848" s="32">
        <v>1196</v>
      </c>
      <c r="G848" s="40">
        <v>0</v>
      </c>
      <c r="H848" s="22">
        <v>0</v>
      </c>
      <c r="I848" s="21">
        <v>-8</v>
      </c>
      <c r="J848" s="35">
        <f>Tabela13[[#This Row],[V.BRUTO 24]]*Tabela13[[#This Row],[% DESC.]]%</f>
        <v>-95.68</v>
      </c>
      <c r="K848" s="24">
        <f>Tabela13[[#This Row],[V.BRUTO 24]]+J848</f>
        <v>1100.32</v>
      </c>
      <c r="M848" s="79">
        <v>1598</v>
      </c>
      <c r="N848" s="80">
        <v>0</v>
      </c>
      <c r="O848" s="81">
        <v>0</v>
      </c>
      <c r="P848" s="71">
        <f>Tabela13[[#This Row],[V.BRUTO 25]]*Tabela13[[#This Row],[% DESC.25]]%</f>
        <v>-127.84</v>
      </c>
      <c r="Q848" s="56">
        <f>Tabela13[[#This Row],[V.BRUTO 25]]+P848</f>
        <v>1470.16</v>
      </c>
      <c r="R848" s="67">
        <f>Tabela13[[#This Row],[% DESC.]]+Tabela13[[#This Row],[% DIFER.]]</f>
        <v>-8</v>
      </c>
      <c r="S848" s="64">
        <f>(Tabela13[[#This Row],[V.LIQ. 25]]-Tabela13[[#This Row],[V.LIQ. 24]])/Tabela13[[#This Row],[V.LIQ. 24]]</f>
        <v>0.33612040133779281</v>
      </c>
      <c r="T848" s="87">
        <f>Tabela13[[#This Row],[V.LIQ. 25]]-Tabela13[[#This Row],[V.LIQ. 24]]</f>
        <v>369.84000000000015</v>
      </c>
      <c r="U848" s="88">
        <v>0</v>
      </c>
      <c r="V848" s="60">
        <f>Tabela13[[#This Row],[V.DESC. 24]]-Tabela13[[#This Row],[V.DESC. 25]]</f>
        <v>32.159999999999997</v>
      </c>
      <c r="W848" s="20"/>
      <c r="X848" s="50"/>
      <c r="Y848" t="s">
        <v>4532</v>
      </c>
      <c r="Z848" s="49" t="s">
        <v>1398</v>
      </c>
      <c r="AA848" s="51" t="s">
        <v>1399</v>
      </c>
      <c r="AB848" s="49">
        <v>11970217605</v>
      </c>
      <c r="AC848" s="49" t="s">
        <v>1400</v>
      </c>
      <c r="AD848" s="1"/>
    </row>
    <row r="849" spans="1:30" x14ac:dyDescent="0.25">
      <c r="A849" s="30">
        <v>7980</v>
      </c>
      <c r="B849" t="s">
        <v>1404</v>
      </c>
      <c r="C849" t="s">
        <v>1737</v>
      </c>
      <c r="D849" t="s">
        <v>71</v>
      </c>
      <c r="E849" s="30"/>
      <c r="F849" s="32">
        <v>1196</v>
      </c>
      <c r="G849" s="40">
        <v>0</v>
      </c>
      <c r="H849" s="22">
        <v>0</v>
      </c>
      <c r="I849" s="21">
        <v>-10</v>
      </c>
      <c r="J849" s="35">
        <f>Tabela13[[#This Row],[V.BRUTO 24]]*Tabela13[[#This Row],[% DESC.]]%</f>
        <v>-119.60000000000001</v>
      </c>
      <c r="K849" s="24">
        <f>Tabela13[[#This Row],[V.BRUTO 24]]+J849</f>
        <v>1076.4000000000001</v>
      </c>
      <c r="M849" s="79">
        <v>1598</v>
      </c>
      <c r="N849" s="80">
        <v>0</v>
      </c>
      <c r="O849" s="81">
        <v>0</v>
      </c>
      <c r="P849" s="71">
        <f>Tabela13[[#This Row],[V.BRUTO 25]]*Tabela13[[#This Row],[% DESC.25]]%</f>
        <v>-159.80000000000001</v>
      </c>
      <c r="Q849" s="56">
        <f>Tabela13[[#This Row],[V.BRUTO 25]]+P849</f>
        <v>1438.2</v>
      </c>
      <c r="R849" s="67">
        <f>Tabela13[[#This Row],[% DESC.]]+Tabela13[[#This Row],[% DIFER.]]</f>
        <v>-10</v>
      </c>
      <c r="S849" s="64">
        <f>(Tabela13[[#This Row],[V.LIQ. 25]]-Tabela13[[#This Row],[V.LIQ. 24]])/Tabela13[[#This Row],[V.LIQ. 24]]</f>
        <v>0.33612040133779258</v>
      </c>
      <c r="T849" s="87">
        <f>Tabela13[[#This Row],[V.LIQ. 25]]-Tabela13[[#This Row],[V.LIQ. 24]]</f>
        <v>361.79999999999995</v>
      </c>
      <c r="U849" s="88">
        <v>0</v>
      </c>
      <c r="V849" s="60">
        <f>Tabela13[[#This Row],[V.DESC. 24]]-Tabela13[[#This Row],[V.DESC. 25]]</f>
        <v>40.200000000000003</v>
      </c>
      <c r="W849" s="20"/>
      <c r="X849" s="50"/>
      <c r="Y849" t="s">
        <v>4528</v>
      </c>
      <c r="Z849" s="49" t="s">
        <v>1405</v>
      </c>
      <c r="AA849" s="51" t="s">
        <v>1406</v>
      </c>
      <c r="AB849" s="49">
        <v>11982062828</v>
      </c>
      <c r="AC849" s="49" t="s">
        <v>1407</v>
      </c>
      <c r="AD849" s="1"/>
    </row>
    <row r="850" spans="1:30" x14ac:dyDescent="0.25">
      <c r="A850" s="30">
        <v>7104</v>
      </c>
      <c r="B850" t="s">
        <v>1408</v>
      </c>
      <c r="C850" t="s">
        <v>1737</v>
      </c>
      <c r="D850" t="s">
        <v>71</v>
      </c>
      <c r="E850" s="30"/>
      <c r="F850" s="32">
        <v>1196</v>
      </c>
      <c r="G850" s="40">
        <v>-50</v>
      </c>
      <c r="H850" s="22">
        <v>0</v>
      </c>
      <c r="I850" s="21">
        <v>0</v>
      </c>
      <c r="J850" s="35">
        <f>Tabela13[[#This Row],[V.BRUTO 24]]*Tabela13[[#This Row],[% DESC.]]%</f>
        <v>0</v>
      </c>
      <c r="K850" s="24">
        <f>Tabela13[[#This Row],[V.BRUTO 24]]+J850</f>
        <v>1196</v>
      </c>
      <c r="M850" s="79">
        <v>1598</v>
      </c>
      <c r="N850" s="80">
        <v>-50</v>
      </c>
      <c r="O850" s="81">
        <v>0</v>
      </c>
      <c r="P850" s="71">
        <f>Tabela13[[#This Row],[V.BRUTO 25]]*Tabela13[[#This Row],[% DESC.25]]%</f>
        <v>0</v>
      </c>
      <c r="Q850" s="56">
        <f>Tabela13[[#This Row],[V.BRUTO 25]]+P850</f>
        <v>1598</v>
      </c>
      <c r="R850" s="67">
        <f>Tabela13[[#This Row],[% DESC.]]+Tabela13[[#This Row],[% DIFER.]]</f>
        <v>0</v>
      </c>
      <c r="S850" s="64">
        <f>(Tabela13[[#This Row],[V.LIQ. 25]]-Tabela13[[#This Row],[V.LIQ. 24]])/Tabela13[[#This Row],[V.LIQ. 24]]</f>
        <v>0.33612040133779264</v>
      </c>
      <c r="T850" s="87">
        <f>Tabela13[[#This Row],[V.LIQ. 25]]-Tabela13[[#This Row],[V.LIQ. 24]]</f>
        <v>402</v>
      </c>
      <c r="U850" s="88">
        <v>0</v>
      </c>
      <c r="V850" s="60">
        <f>Tabela13[[#This Row],[V.DESC. 24]]-Tabela13[[#This Row],[V.DESC. 25]]</f>
        <v>0</v>
      </c>
      <c r="W850" s="20"/>
      <c r="X850" s="50"/>
      <c r="Y850" t="s">
        <v>4532</v>
      </c>
      <c r="Z850" s="49" t="s">
        <v>1409</v>
      </c>
      <c r="AA850" s="51" t="s">
        <v>1410</v>
      </c>
      <c r="AB850" s="49">
        <v>11981685822</v>
      </c>
      <c r="AC850" s="49" t="s">
        <v>1411</v>
      </c>
      <c r="AD850" s="1"/>
    </row>
    <row r="851" spans="1:30" x14ac:dyDescent="0.25">
      <c r="A851" s="30">
        <v>8070</v>
      </c>
      <c r="B851" t="s">
        <v>1412</v>
      </c>
      <c r="C851" t="s">
        <v>1737</v>
      </c>
      <c r="D851" t="s">
        <v>71</v>
      </c>
      <c r="E851" s="30"/>
      <c r="F851" s="32">
        <v>1196</v>
      </c>
      <c r="G851" s="40">
        <v>-100</v>
      </c>
      <c r="H851" s="22">
        <v>0</v>
      </c>
      <c r="I851" s="21">
        <v>0</v>
      </c>
      <c r="J851" s="35">
        <f>Tabela13[[#This Row],[V.BRUTO 24]]*Tabela13[[#This Row],[% DESC.]]%</f>
        <v>0</v>
      </c>
      <c r="K851" s="24">
        <f>Tabela13[[#This Row],[V.BRUTO 24]]+J851</f>
        <v>1196</v>
      </c>
      <c r="M851" s="79">
        <v>1598</v>
      </c>
      <c r="N851" s="80">
        <v>-100</v>
      </c>
      <c r="O851" s="81">
        <v>0</v>
      </c>
      <c r="P851" s="71">
        <f>Tabela13[[#This Row],[V.BRUTO 25]]*Tabela13[[#This Row],[% DESC.25]]%</f>
        <v>0</v>
      </c>
      <c r="Q851" s="56">
        <f>Tabela13[[#This Row],[V.BRUTO 25]]+P851</f>
        <v>1598</v>
      </c>
      <c r="R851" s="67">
        <f>Tabela13[[#This Row],[% DESC.]]+Tabela13[[#This Row],[% DIFER.]]</f>
        <v>0</v>
      </c>
      <c r="S851" s="64">
        <f>(Tabela13[[#This Row],[V.LIQ. 25]]-Tabela13[[#This Row],[V.LIQ. 24]])/Tabela13[[#This Row],[V.LIQ. 24]]</f>
        <v>0.33612040133779264</v>
      </c>
      <c r="T851" s="87">
        <f>Tabela13[[#This Row],[V.LIQ. 25]]-Tabela13[[#This Row],[V.LIQ. 24]]</f>
        <v>402</v>
      </c>
      <c r="U851" s="88">
        <v>0</v>
      </c>
      <c r="V851" s="60">
        <f>Tabela13[[#This Row],[V.DESC. 24]]-Tabela13[[#This Row],[V.DESC. 25]]</f>
        <v>0</v>
      </c>
      <c r="W851" s="20"/>
      <c r="X851" s="50"/>
      <c r="Y851" t="s">
        <v>4528</v>
      </c>
      <c r="Z851" s="49" t="s">
        <v>510</v>
      </c>
      <c r="AA851" s="51" t="s">
        <v>511</v>
      </c>
      <c r="AB851" s="49">
        <v>11994045767</v>
      </c>
      <c r="AC851" s="49" t="s">
        <v>512</v>
      </c>
      <c r="AD851" s="1"/>
    </row>
    <row r="852" spans="1:30" x14ac:dyDescent="0.25">
      <c r="A852" s="30">
        <v>8462</v>
      </c>
      <c r="B852" t="s">
        <v>4309</v>
      </c>
      <c r="C852" t="s">
        <v>1737</v>
      </c>
      <c r="D852" t="s">
        <v>16</v>
      </c>
      <c r="E852" s="30"/>
      <c r="F852" s="32">
        <v>1196</v>
      </c>
      <c r="G852" s="40">
        <v>0</v>
      </c>
      <c r="H852" s="22">
        <v>0</v>
      </c>
      <c r="I852" s="21">
        <v>-8</v>
      </c>
      <c r="J852" s="35">
        <f>Tabela13[[#This Row],[V.BRUTO 24]]*Tabela13[[#This Row],[% DESC.]]%</f>
        <v>-95.68</v>
      </c>
      <c r="K852" s="24">
        <f>Tabela13[[#This Row],[V.BRUTO 24]]+J852</f>
        <v>1100.32</v>
      </c>
      <c r="M852" s="79">
        <v>1598</v>
      </c>
      <c r="N852" s="80">
        <v>0</v>
      </c>
      <c r="O852" s="81">
        <v>0</v>
      </c>
      <c r="P852" s="71">
        <f>Tabela13[[#This Row],[V.BRUTO 25]]*Tabela13[[#This Row],[% DESC.25]]%</f>
        <v>-127.84</v>
      </c>
      <c r="Q852" s="56">
        <f>Tabela13[[#This Row],[V.BRUTO 25]]+P852</f>
        <v>1470.16</v>
      </c>
      <c r="R852" s="67">
        <f>Tabela13[[#This Row],[% DESC.]]+Tabela13[[#This Row],[% DIFER.]]</f>
        <v>-8</v>
      </c>
      <c r="S852" s="64">
        <f>(Tabela13[[#This Row],[V.LIQ. 25]]-Tabela13[[#This Row],[V.LIQ. 24]])/Tabela13[[#This Row],[V.LIQ. 24]]</f>
        <v>0.33612040133779281</v>
      </c>
      <c r="T852" s="87">
        <f>Tabela13[[#This Row],[V.LIQ. 25]]-Tabela13[[#This Row],[V.LIQ. 24]]</f>
        <v>369.84000000000015</v>
      </c>
      <c r="U852" s="88">
        <v>0</v>
      </c>
      <c r="V852" s="60">
        <f>Tabela13[[#This Row],[V.DESC. 24]]-Tabela13[[#This Row],[V.DESC. 25]]</f>
        <v>32.159999999999997</v>
      </c>
      <c r="W852" s="20"/>
      <c r="X852" s="50"/>
      <c r="Y852" t="s">
        <v>4531</v>
      </c>
      <c r="Z852" s="49" t="s">
        <v>5077</v>
      </c>
      <c r="AA852" s="51" t="s">
        <v>5078</v>
      </c>
      <c r="AB852" s="49">
        <v>11989896752</v>
      </c>
      <c r="AC852" s="49" t="s">
        <v>5079</v>
      </c>
      <c r="AD852" s="1"/>
    </row>
    <row r="853" spans="1:30" x14ac:dyDescent="0.25">
      <c r="A853" s="30">
        <v>8538</v>
      </c>
      <c r="B853" t="s">
        <v>4310</v>
      </c>
      <c r="C853" t="s">
        <v>1737</v>
      </c>
      <c r="D853" t="s">
        <v>16</v>
      </c>
      <c r="E853" s="30"/>
      <c r="F853" s="32">
        <v>1196</v>
      </c>
      <c r="G853" s="40">
        <v>0</v>
      </c>
      <c r="H853" s="22">
        <v>0</v>
      </c>
      <c r="I853" s="21">
        <v>-9.9</v>
      </c>
      <c r="J853" s="35">
        <f>Tabela13[[#This Row],[V.BRUTO 24]]*Tabela13[[#This Row],[% DESC.]]%</f>
        <v>-118.40400000000001</v>
      </c>
      <c r="K853" s="24">
        <f>Tabela13[[#This Row],[V.BRUTO 24]]+J853</f>
        <v>1077.596</v>
      </c>
      <c r="M853" s="79">
        <v>1598</v>
      </c>
      <c r="N853" s="80">
        <v>0</v>
      </c>
      <c r="O853" s="81">
        <v>0</v>
      </c>
      <c r="P853" s="71">
        <f>Tabela13[[#This Row],[V.BRUTO 25]]*Tabela13[[#This Row],[% DESC.25]]%</f>
        <v>-158.202</v>
      </c>
      <c r="Q853" s="56">
        <f>Tabela13[[#This Row],[V.BRUTO 25]]+P853</f>
        <v>1439.798</v>
      </c>
      <c r="R853" s="67">
        <f>Tabela13[[#This Row],[% DESC.]]+Tabela13[[#This Row],[% DIFER.]]</f>
        <v>-9.9</v>
      </c>
      <c r="S853" s="64">
        <f>(Tabela13[[#This Row],[V.LIQ. 25]]-Tabela13[[#This Row],[V.LIQ. 24]])/Tabela13[[#This Row],[V.LIQ. 24]]</f>
        <v>0.33612040133779264</v>
      </c>
      <c r="T853" s="87">
        <f>Tabela13[[#This Row],[V.LIQ. 25]]-Tabela13[[#This Row],[V.LIQ. 24]]</f>
        <v>362.202</v>
      </c>
      <c r="U853" s="88">
        <v>0</v>
      </c>
      <c r="V853" s="60">
        <f>Tabela13[[#This Row],[V.DESC. 24]]-Tabela13[[#This Row],[V.DESC. 25]]</f>
        <v>39.797999999999988</v>
      </c>
      <c r="W853" s="20"/>
      <c r="X853" s="50"/>
      <c r="Y853" t="s">
        <v>4530</v>
      </c>
      <c r="Z853" s="49" t="s">
        <v>5080</v>
      </c>
      <c r="AA853" s="51" t="s">
        <v>5081</v>
      </c>
      <c r="AB853" s="49">
        <v>11949215751</v>
      </c>
      <c r="AC853" s="49" t="s">
        <v>5082</v>
      </c>
      <c r="AD853" s="1"/>
    </row>
    <row r="854" spans="1:30" x14ac:dyDescent="0.25">
      <c r="A854" s="30">
        <v>7173</v>
      </c>
      <c r="B854" t="s">
        <v>1413</v>
      </c>
      <c r="C854" t="s">
        <v>1737</v>
      </c>
      <c r="D854" t="s">
        <v>71</v>
      </c>
      <c r="E854" s="30"/>
      <c r="F854" s="32">
        <v>1196</v>
      </c>
      <c r="G854" s="40">
        <v>0</v>
      </c>
      <c r="H854" s="22">
        <v>0</v>
      </c>
      <c r="I854" s="21">
        <v>-5</v>
      </c>
      <c r="J854" s="35">
        <f>Tabela13[[#This Row],[V.BRUTO 24]]*Tabela13[[#This Row],[% DESC.]]%</f>
        <v>-59.800000000000004</v>
      </c>
      <c r="K854" s="24">
        <f>Tabela13[[#This Row],[V.BRUTO 24]]+J854</f>
        <v>1136.2</v>
      </c>
      <c r="M854" s="79">
        <v>1598</v>
      </c>
      <c r="N854" s="80">
        <v>0</v>
      </c>
      <c r="O854" s="81">
        <v>0</v>
      </c>
      <c r="P854" s="71">
        <f>Tabela13[[#This Row],[V.BRUTO 25]]*Tabela13[[#This Row],[% DESC.25]]%</f>
        <v>-79.900000000000006</v>
      </c>
      <c r="Q854" s="56">
        <f>Tabela13[[#This Row],[V.BRUTO 25]]+P854</f>
        <v>1518.1</v>
      </c>
      <c r="R854" s="67">
        <f>Tabela13[[#This Row],[% DESC.]]+Tabela13[[#This Row],[% DIFER.]]</f>
        <v>-5</v>
      </c>
      <c r="S854" s="64">
        <f>(Tabela13[[#This Row],[V.LIQ. 25]]-Tabela13[[#This Row],[V.LIQ. 24]])/Tabela13[[#This Row],[V.LIQ. 24]]</f>
        <v>0.33612040133779253</v>
      </c>
      <c r="T854" s="87">
        <f>Tabela13[[#This Row],[V.LIQ. 25]]-Tabela13[[#This Row],[V.LIQ. 24]]</f>
        <v>381.89999999999986</v>
      </c>
      <c r="U854" s="88">
        <v>0</v>
      </c>
      <c r="V854" s="60">
        <f>Tabela13[[#This Row],[V.DESC. 24]]-Tabela13[[#This Row],[V.DESC. 25]]</f>
        <v>20.100000000000001</v>
      </c>
      <c r="W854" s="20"/>
      <c r="X854" s="50"/>
      <c r="Y854" t="s">
        <v>4532</v>
      </c>
      <c r="Z854" s="49" t="s">
        <v>1414</v>
      </c>
      <c r="AA854" s="51" t="s">
        <v>1415</v>
      </c>
      <c r="AB854" s="49">
        <v>11960297259</v>
      </c>
      <c r="AC854" s="49" t="s">
        <v>1416</v>
      </c>
      <c r="AD854" s="1"/>
    </row>
    <row r="855" spans="1:30" x14ac:dyDescent="0.25">
      <c r="A855" s="30">
        <v>7327</v>
      </c>
      <c r="B855" t="s">
        <v>1417</v>
      </c>
      <c r="C855" t="s">
        <v>1737</v>
      </c>
      <c r="D855" t="s">
        <v>71</v>
      </c>
      <c r="E855" s="30"/>
      <c r="F855" s="32">
        <v>1196</v>
      </c>
      <c r="G855" s="40">
        <v>0</v>
      </c>
      <c r="H855" s="22">
        <v>0</v>
      </c>
      <c r="I855" s="21">
        <v>-15</v>
      </c>
      <c r="J855" s="35">
        <f>Tabela13[[#This Row],[V.BRUTO 24]]*Tabela13[[#This Row],[% DESC.]]%</f>
        <v>-179.4</v>
      </c>
      <c r="K855" s="24">
        <f>Tabela13[[#This Row],[V.BRUTO 24]]+J855</f>
        <v>1016.6</v>
      </c>
      <c r="M855" s="79">
        <v>1598</v>
      </c>
      <c r="N855" s="80">
        <v>0</v>
      </c>
      <c r="O855" s="81">
        <v>0</v>
      </c>
      <c r="P855" s="71">
        <f>Tabela13[[#This Row],[V.BRUTO 25]]*Tabela13[[#This Row],[% DESC.25]]%</f>
        <v>-239.7</v>
      </c>
      <c r="Q855" s="56">
        <f>Tabela13[[#This Row],[V.BRUTO 25]]+P855</f>
        <v>1358.3</v>
      </c>
      <c r="R855" s="67">
        <f>Tabela13[[#This Row],[% DESC.]]+Tabela13[[#This Row],[% DIFER.]]</f>
        <v>-15</v>
      </c>
      <c r="S855" s="64">
        <f>(Tabela13[[#This Row],[V.LIQ. 25]]-Tabela13[[#This Row],[V.LIQ. 24]])/Tabela13[[#This Row],[V.LIQ. 24]]</f>
        <v>0.33612040133779258</v>
      </c>
      <c r="T855" s="87">
        <f>Tabela13[[#This Row],[V.LIQ. 25]]-Tabela13[[#This Row],[V.LIQ. 24]]</f>
        <v>341.69999999999993</v>
      </c>
      <c r="U855" s="88">
        <v>0</v>
      </c>
      <c r="V855" s="60">
        <f>Tabela13[[#This Row],[V.DESC. 24]]-Tabela13[[#This Row],[V.DESC. 25]]</f>
        <v>60.299999999999983</v>
      </c>
      <c r="W855" s="20"/>
      <c r="X855" s="50"/>
      <c r="Y855" t="s">
        <v>4530</v>
      </c>
      <c r="Z855" s="49" t="s">
        <v>467</v>
      </c>
      <c r="AA855" s="51" t="s">
        <v>468</v>
      </c>
      <c r="AB855" s="49">
        <v>11947774431</v>
      </c>
      <c r="AC855" s="49" t="s">
        <v>469</v>
      </c>
      <c r="AD855" s="1"/>
    </row>
    <row r="856" spans="1:30" x14ac:dyDescent="0.25">
      <c r="A856" s="30">
        <v>8582</v>
      </c>
      <c r="B856" t="s">
        <v>4311</v>
      </c>
      <c r="C856" t="s">
        <v>1737</v>
      </c>
      <c r="D856" t="s">
        <v>16</v>
      </c>
      <c r="E856" s="30"/>
      <c r="F856" s="32">
        <v>1196</v>
      </c>
      <c r="G856" s="40">
        <v>0</v>
      </c>
      <c r="H856" s="22">
        <v>0</v>
      </c>
      <c r="I856" s="21">
        <v>-9.9</v>
      </c>
      <c r="J856" s="35">
        <f>Tabela13[[#This Row],[V.BRUTO 24]]*Tabela13[[#This Row],[% DESC.]]%</f>
        <v>-118.40400000000001</v>
      </c>
      <c r="K856" s="24">
        <f>Tabela13[[#This Row],[V.BRUTO 24]]+J856</f>
        <v>1077.596</v>
      </c>
      <c r="M856" s="79">
        <v>1598</v>
      </c>
      <c r="N856" s="80">
        <v>0</v>
      </c>
      <c r="O856" s="81">
        <v>0</v>
      </c>
      <c r="P856" s="71">
        <f>Tabela13[[#This Row],[V.BRUTO 25]]*Tabela13[[#This Row],[% DESC.25]]%</f>
        <v>-158.202</v>
      </c>
      <c r="Q856" s="56">
        <f>Tabela13[[#This Row],[V.BRUTO 25]]+P856</f>
        <v>1439.798</v>
      </c>
      <c r="R856" s="67">
        <f>Tabela13[[#This Row],[% DESC.]]+Tabela13[[#This Row],[% DIFER.]]</f>
        <v>-9.9</v>
      </c>
      <c r="S856" s="64">
        <f>(Tabela13[[#This Row],[V.LIQ. 25]]-Tabela13[[#This Row],[V.LIQ. 24]])/Tabela13[[#This Row],[V.LIQ. 24]]</f>
        <v>0.33612040133779264</v>
      </c>
      <c r="T856" s="87">
        <f>Tabela13[[#This Row],[V.LIQ. 25]]-Tabela13[[#This Row],[V.LIQ. 24]]</f>
        <v>362.202</v>
      </c>
      <c r="U856" s="88">
        <v>0</v>
      </c>
      <c r="V856" s="60">
        <f>Tabela13[[#This Row],[V.DESC. 24]]-Tabela13[[#This Row],[V.DESC. 25]]</f>
        <v>39.797999999999988</v>
      </c>
      <c r="W856" s="20"/>
      <c r="X856" s="50"/>
      <c r="Y856" t="s">
        <v>4530</v>
      </c>
      <c r="Z856" s="49" t="s">
        <v>4639</v>
      </c>
      <c r="AA856" s="51" t="s">
        <v>4640</v>
      </c>
      <c r="AB856" s="49">
        <v>11960542192</v>
      </c>
      <c r="AC856" s="49" t="s">
        <v>4641</v>
      </c>
      <c r="AD856" s="1"/>
    </row>
    <row r="857" spans="1:30" x14ac:dyDescent="0.25">
      <c r="A857" s="30">
        <v>7073</v>
      </c>
      <c r="B857" t="s">
        <v>1291</v>
      </c>
      <c r="C857" t="s">
        <v>1737</v>
      </c>
      <c r="D857" t="s">
        <v>71</v>
      </c>
      <c r="E857" s="30"/>
      <c r="F857" s="32">
        <v>1196</v>
      </c>
      <c r="G857" s="40">
        <v>-100</v>
      </c>
      <c r="H857" s="22">
        <v>0</v>
      </c>
      <c r="I857" s="21">
        <v>0</v>
      </c>
      <c r="J857" s="35">
        <f>Tabela13[[#This Row],[V.BRUTO 24]]*Tabela13[[#This Row],[% DESC.]]%</f>
        <v>0</v>
      </c>
      <c r="K857" s="24">
        <f>Tabela13[[#This Row],[V.BRUTO 24]]+J857</f>
        <v>1196</v>
      </c>
      <c r="M857" s="79">
        <v>1598</v>
      </c>
      <c r="N857" s="80">
        <v>-100</v>
      </c>
      <c r="O857" s="81">
        <v>0</v>
      </c>
      <c r="P857" s="71">
        <f>Tabela13[[#This Row],[V.BRUTO 25]]*Tabela13[[#This Row],[% DESC.25]]%</f>
        <v>0</v>
      </c>
      <c r="Q857" s="56">
        <f>Tabela13[[#This Row],[V.BRUTO 25]]+P857</f>
        <v>1598</v>
      </c>
      <c r="R857" s="67">
        <f>Tabela13[[#This Row],[% DESC.]]+Tabela13[[#This Row],[% DIFER.]]</f>
        <v>0</v>
      </c>
      <c r="S857" s="64">
        <f>(Tabela13[[#This Row],[V.LIQ. 25]]-Tabela13[[#This Row],[V.LIQ. 24]])/Tabela13[[#This Row],[V.LIQ. 24]]</f>
        <v>0.33612040133779264</v>
      </c>
      <c r="T857" s="87">
        <f>Tabela13[[#This Row],[V.LIQ. 25]]-Tabela13[[#This Row],[V.LIQ. 24]]</f>
        <v>402</v>
      </c>
      <c r="U857" s="88">
        <v>0</v>
      </c>
      <c r="V857" s="60">
        <f>Tabela13[[#This Row],[V.DESC. 24]]-Tabela13[[#This Row],[V.DESC. 25]]</f>
        <v>0</v>
      </c>
      <c r="W857" s="20"/>
      <c r="X857" s="50"/>
      <c r="Y857" t="s">
        <v>4532</v>
      </c>
      <c r="Z857" s="49" t="s">
        <v>679</v>
      </c>
      <c r="AA857" s="51" t="s">
        <v>680</v>
      </c>
      <c r="AB857" s="49">
        <v>11962682686</v>
      </c>
      <c r="AC857" s="49" t="s">
        <v>681</v>
      </c>
      <c r="AD857" s="1"/>
    </row>
    <row r="858" spans="1:30" x14ac:dyDescent="0.25">
      <c r="A858" s="30">
        <v>7747</v>
      </c>
      <c r="B858" t="s">
        <v>1418</v>
      </c>
      <c r="C858" t="s">
        <v>1737</v>
      </c>
      <c r="D858" t="s">
        <v>71</v>
      </c>
      <c r="E858" s="30"/>
      <c r="F858" s="32">
        <v>1196</v>
      </c>
      <c r="G858" s="40">
        <v>0</v>
      </c>
      <c r="H858" s="22">
        <v>0</v>
      </c>
      <c r="I858" s="21">
        <v>0</v>
      </c>
      <c r="J858" s="35">
        <f>Tabela13[[#This Row],[V.BRUTO 24]]*Tabela13[[#This Row],[% DESC.]]%</f>
        <v>0</v>
      </c>
      <c r="K858" s="24">
        <f>Tabela13[[#This Row],[V.BRUTO 24]]+J858</f>
        <v>1196</v>
      </c>
      <c r="M858" s="79">
        <v>1598</v>
      </c>
      <c r="N858" s="80">
        <v>0</v>
      </c>
      <c r="O858" s="81">
        <v>0</v>
      </c>
      <c r="P858" s="71">
        <f>Tabela13[[#This Row],[V.BRUTO 25]]*Tabela13[[#This Row],[% DESC.25]]%</f>
        <v>0</v>
      </c>
      <c r="Q858" s="56">
        <f>Tabela13[[#This Row],[V.BRUTO 25]]+P858</f>
        <v>1598</v>
      </c>
      <c r="R858" s="67">
        <f>Tabela13[[#This Row],[% DESC.]]+Tabela13[[#This Row],[% DIFER.]]</f>
        <v>0</v>
      </c>
      <c r="S858" s="64">
        <f>(Tabela13[[#This Row],[V.LIQ. 25]]-Tabela13[[#This Row],[V.LIQ. 24]])/Tabela13[[#This Row],[V.LIQ. 24]]</f>
        <v>0.33612040133779264</v>
      </c>
      <c r="T858" s="87">
        <f>Tabela13[[#This Row],[V.LIQ. 25]]-Tabela13[[#This Row],[V.LIQ. 24]]</f>
        <v>402</v>
      </c>
      <c r="U858" s="88">
        <v>0</v>
      </c>
      <c r="V858" s="60">
        <f>Tabela13[[#This Row],[V.DESC. 24]]-Tabela13[[#This Row],[V.DESC. 25]]</f>
        <v>0</v>
      </c>
      <c r="W858" s="20">
        <v>8372</v>
      </c>
      <c r="X858" s="50" t="s">
        <v>4544</v>
      </c>
      <c r="Y858" t="s">
        <v>4530</v>
      </c>
      <c r="Z858" s="49" t="s">
        <v>471</v>
      </c>
      <c r="AA858" s="51" t="s">
        <v>472</v>
      </c>
      <c r="AB858" s="49">
        <v>11986136303</v>
      </c>
      <c r="AC858" s="49" t="s">
        <v>473</v>
      </c>
      <c r="AD858" s="1"/>
    </row>
    <row r="859" spans="1:30" x14ac:dyDescent="0.25">
      <c r="A859" s="30">
        <v>8414</v>
      </c>
      <c r="B859" t="s">
        <v>4312</v>
      </c>
      <c r="C859" t="s">
        <v>1737</v>
      </c>
      <c r="D859" t="s">
        <v>16</v>
      </c>
      <c r="E859" s="30"/>
      <c r="F859" s="32">
        <v>1196</v>
      </c>
      <c r="G859" s="40">
        <v>-100</v>
      </c>
      <c r="H859" s="22">
        <v>0</v>
      </c>
      <c r="I859" s="21">
        <v>0</v>
      </c>
      <c r="J859" s="35">
        <f>Tabela13[[#This Row],[V.BRUTO 24]]*Tabela13[[#This Row],[% DESC.]]%</f>
        <v>0</v>
      </c>
      <c r="K859" s="24">
        <f>Tabela13[[#This Row],[V.BRUTO 24]]+J859</f>
        <v>1196</v>
      </c>
      <c r="M859" s="79">
        <v>1598</v>
      </c>
      <c r="N859" s="80">
        <v>-100</v>
      </c>
      <c r="O859" s="81">
        <v>0</v>
      </c>
      <c r="P859" s="71">
        <f>Tabela13[[#This Row],[V.BRUTO 25]]*Tabela13[[#This Row],[% DESC.25]]%</f>
        <v>0</v>
      </c>
      <c r="Q859" s="56">
        <f>Tabela13[[#This Row],[V.BRUTO 25]]+P859</f>
        <v>1598</v>
      </c>
      <c r="R859" s="67">
        <f>Tabela13[[#This Row],[% DESC.]]+Tabela13[[#This Row],[% DIFER.]]</f>
        <v>0</v>
      </c>
      <c r="S859" s="64">
        <f>(Tabela13[[#This Row],[V.LIQ. 25]]-Tabela13[[#This Row],[V.LIQ. 24]])/Tabela13[[#This Row],[V.LIQ. 24]]</f>
        <v>0.33612040133779264</v>
      </c>
      <c r="T859" s="87">
        <f>Tabela13[[#This Row],[V.LIQ. 25]]-Tabela13[[#This Row],[V.LIQ. 24]]</f>
        <v>402</v>
      </c>
      <c r="U859" s="88">
        <v>0</v>
      </c>
      <c r="V859" s="60">
        <f>Tabela13[[#This Row],[V.DESC. 24]]-Tabela13[[#This Row],[V.DESC. 25]]</f>
        <v>0</v>
      </c>
      <c r="W859" s="20"/>
      <c r="X859" s="50"/>
      <c r="Y859" t="s">
        <v>4533</v>
      </c>
      <c r="Z859" s="49" t="s">
        <v>5083</v>
      </c>
      <c r="AA859" s="51" t="s">
        <v>5084</v>
      </c>
      <c r="AB859" s="49">
        <v>11952089216</v>
      </c>
      <c r="AC859" s="49" t="s">
        <v>5085</v>
      </c>
      <c r="AD859" s="1"/>
    </row>
    <row r="860" spans="1:30" x14ac:dyDescent="0.25">
      <c r="A860" s="30">
        <v>6875</v>
      </c>
      <c r="B860" t="s">
        <v>1419</v>
      </c>
      <c r="C860" t="s">
        <v>1737</v>
      </c>
      <c r="D860" t="s">
        <v>71</v>
      </c>
      <c r="E860" s="30"/>
      <c r="F860" s="32">
        <v>1196</v>
      </c>
      <c r="G860" s="40">
        <v>0</v>
      </c>
      <c r="H860" s="22">
        <v>0</v>
      </c>
      <c r="I860" s="21">
        <v>0</v>
      </c>
      <c r="J860" s="35">
        <f>Tabela13[[#This Row],[V.BRUTO 24]]*Tabela13[[#This Row],[% DESC.]]%</f>
        <v>0</v>
      </c>
      <c r="K860" s="24">
        <f>Tabela13[[#This Row],[V.BRUTO 24]]+J860</f>
        <v>1196</v>
      </c>
      <c r="M860" s="79">
        <v>1598</v>
      </c>
      <c r="N860" s="80">
        <v>0</v>
      </c>
      <c r="O860" s="81">
        <v>0</v>
      </c>
      <c r="P860" s="71">
        <f>Tabela13[[#This Row],[V.BRUTO 25]]*Tabela13[[#This Row],[% DESC.25]]%</f>
        <v>0</v>
      </c>
      <c r="Q860" s="56">
        <f>Tabela13[[#This Row],[V.BRUTO 25]]+P860</f>
        <v>1598</v>
      </c>
      <c r="R860" s="67">
        <f>Tabela13[[#This Row],[% DESC.]]+Tabela13[[#This Row],[% DIFER.]]</f>
        <v>0</v>
      </c>
      <c r="S860" s="64">
        <f>(Tabela13[[#This Row],[V.LIQ. 25]]-Tabela13[[#This Row],[V.LIQ. 24]])/Tabela13[[#This Row],[V.LIQ. 24]]</f>
        <v>0.33612040133779264</v>
      </c>
      <c r="T860" s="87">
        <f>Tabela13[[#This Row],[V.LIQ. 25]]-Tabela13[[#This Row],[V.LIQ. 24]]</f>
        <v>402</v>
      </c>
      <c r="U860" s="88">
        <v>0</v>
      </c>
      <c r="V860" s="60">
        <f>Tabela13[[#This Row],[V.DESC. 24]]-Tabela13[[#This Row],[V.DESC. 25]]</f>
        <v>0</v>
      </c>
      <c r="W860" s="20"/>
      <c r="X860" s="50"/>
      <c r="Y860" t="s">
        <v>4530</v>
      </c>
      <c r="Z860" s="49" t="s">
        <v>1420</v>
      </c>
      <c r="AA860" s="51" t="s">
        <v>1421</v>
      </c>
      <c r="AB860" s="49">
        <v>11984750900</v>
      </c>
      <c r="AC860" s="49" t="s">
        <v>1422</v>
      </c>
      <c r="AD860" s="1"/>
    </row>
    <row r="861" spans="1:30" x14ac:dyDescent="0.25">
      <c r="A861" s="30">
        <v>6974</v>
      </c>
      <c r="B861" t="s">
        <v>1423</v>
      </c>
      <c r="C861" t="s">
        <v>1737</v>
      </c>
      <c r="D861" t="s">
        <v>71</v>
      </c>
      <c r="E861" s="30"/>
      <c r="F861" s="32">
        <v>1196</v>
      </c>
      <c r="G861" s="40">
        <v>-50</v>
      </c>
      <c r="H861" s="22">
        <v>0</v>
      </c>
      <c r="I861" s="21">
        <v>0</v>
      </c>
      <c r="J861" s="35">
        <f>Tabela13[[#This Row],[V.BRUTO 24]]*Tabela13[[#This Row],[% DESC.]]%</f>
        <v>0</v>
      </c>
      <c r="K861" s="24">
        <f>Tabela13[[#This Row],[V.BRUTO 24]]+J861</f>
        <v>1196</v>
      </c>
      <c r="M861" s="79">
        <v>1598</v>
      </c>
      <c r="N861" s="80">
        <v>-50</v>
      </c>
      <c r="O861" s="81">
        <v>0</v>
      </c>
      <c r="P861" s="71">
        <f>Tabela13[[#This Row],[V.BRUTO 25]]*Tabela13[[#This Row],[% DESC.25]]%</f>
        <v>0</v>
      </c>
      <c r="Q861" s="56">
        <f>Tabela13[[#This Row],[V.BRUTO 25]]+P861</f>
        <v>1598</v>
      </c>
      <c r="R861" s="67">
        <f>Tabela13[[#This Row],[% DESC.]]+Tabela13[[#This Row],[% DIFER.]]</f>
        <v>0</v>
      </c>
      <c r="S861" s="64">
        <f>(Tabela13[[#This Row],[V.LIQ. 25]]-Tabela13[[#This Row],[V.LIQ. 24]])/Tabela13[[#This Row],[V.LIQ. 24]]</f>
        <v>0.33612040133779264</v>
      </c>
      <c r="T861" s="87">
        <f>Tabela13[[#This Row],[V.LIQ. 25]]-Tabela13[[#This Row],[V.LIQ. 24]]</f>
        <v>402</v>
      </c>
      <c r="U861" s="88">
        <v>0</v>
      </c>
      <c r="V861" s="60">
        <f>Tabela13[[#This Row],[V.DESC. 24]]-Tabela13[[#This Row],[V.DESC. 25]]</f>
        <v>0</v>
      </c>
      <c r="W861" s="20"/>
      <c r="X861" s="50"/>
      <c r="Y861" t="s">
        <v>4532</v>
      </c>
      <c r="Z861" s="49" t="s">
        <v>1424</v>
      </c>
      <c r="AA861" s="51" t="s">
        <v>1425</v>
      </c>
      <c r="AB861" s="49">
        <v>11974149139</v>
      </c>
      <c r="AC861" s="49" t="s">
        <v>1426</v>
      </c>
      <c r="AD861" s="1"/>
    </row>
    <row r="862" spans="1:30" x14ac:dyDescent="0.25">
      <c r="A862" s="30">
        <v>8079</v>
      </c>
      <c r="B862" t="s">
        <v>1427</v>
      </c>
      <c r="C862" t="s">
        <v>1737</v>
      </c>
      <c r="D862" t="s">
        <v>71</v>
      </c>
      <c r="E862" s="30"/>
      <c r="F862" s="32">
        <v>1196</v>
      </c>
      <c r="G862" s="40">
        <v>-100</v>
      </c>
      <c r="H862" s="22">
        <v>0</v>
      </c>
      <c r="I862" s="21">
        <v>0</v>
      </c>
      <c r="J862" s="35">
        <f>Tabela13[[#This Row],[V.BRUTO 24]]*Tabela13[[#This Row],[% DESC.]]%</f>
        <v>0</v>
      </c>
      <c r="K862" s="24">
        <f>Tabela13[[#This Row],[V.BRUTO 24]]+J862</f>
        <v>1196</v>
      </c>
      <c r="M862" s="79">
        <v>1598</v>
      </c>
      <c r="N862" s="80">
        <v>-100</v>
      </c>
      <c r="O862" s="81">
        <v>0</v>
      </c>
      <c r="P862" s="71">
        <f>Tabela13[[#This Row],[V.BRUTO 25]]*Tabela13[[#This Row],[% DESC.25]]%</f>
        <v>0</v>
      </c>
      <c r="Q862" s="56">
        <f>Tabela13[[#This Row],[V.BRUTO 25]]+P862</f>
        <v>1598</v>
      </c>
      <c r="R862" s="67">
        <f>Tabela13[[#This Row],[% DESC.]]+Tabela13[[#This Row],[% DIFER.]]</f>
        <v>0</v>
      </c>
      <c r="S862" s="64">
        <f>(Tabela13[[#This Row],[V.LIQ. 25]]-Tabela13[[#This Row],[V.LIQ. 24]])/Tabela13[[#This Row],[V.LIQ. 24]]</f>
        <v>0.33612040133779264</v>
      </c>
      <c r="T862" s="87">
        <f>Tabela13[[#This Row],[V.LIQ. 25]]-Tabela13[[#This Row],[V.LIQ. 24]]</f>
        <v>402</v>
      </c>
      <c r="U862" s="88">
        <v>0</v>
      </c>
      <c r="V862" s="60">
        <f>Tabela13[[#This Row],[V.DESC. 24]]-Tabela13[[#This Row],[V.DESC. 25]]</f>
        <v>0</v>
      </c>
      <c r="W862" s="20"/>
      <c r="X862" s="50"/>
      <c r="Y862" t="s">
        <v>4528</v>
      </c>
      <c r="Z862" s="49" t="s">
        <v>1428</v>
      </c>
      <c r="AA862" s="51" t="s">
        <v>1429</v>
      </c>
      <c r="AB862" s="49">
        <v>11999673498</v>
      </c>
      <c r="AC862" s="49" t="s">
        <v>1430</v>
      </c>
      <c r="AD862" s="1"/>
    </row>
    <row r="863" spans="1:30" x14ac:dyDescent="0.25">
      <c r="A863" s="30">
        <v>6611</v>
      </c>
      <c r="B863" t="s">
        <v>1431</v>
      </c>
      <c r="C863" t="s">
        <v>1737</v>
      </c>
      <c r="D863" t="s">
        <v>71</v>
      </c>
      <c r="E863" s="30"/>
      <c r="F863" s="32">
        <v>1196</v>
      </c>
      <c r="G863" s="40">
        <v>0</v>
      </c>
      <c r="H863" s="22">
        <v>0</v>
      </c>
      <c r="I863" s="21">
        <v>0</v>
      </c>
      <c r="J863" s="35">
        <f>Tabela13[[#This Row],[V.BRUTO 24]]*Tabela13[[#This Row],[% DESC.]]%</f>
        <v>0</v>
      </c>
      <c r="K863" s="24">
        <f>Tabela13[[#This Row],[V.BRUTO 24]]+J863</f>
        <v>1196</v>
      </c>
      <c r="M863" s="79">
        <v>1598</v>
      </c>
      <c r="N863" s="80">
        <v>0</v>
      </c>
      <c r="O863" s="81">
        <v>0</v>
      </c>
      <c r="P863" s="71">
        <f>Tabela13[[#This Row],[V.BRUTO 25]]*Tabela13[[#This Row],[% DESC.25]]%</f>
        <v>0</v>
      </c>
      <c r="Q863" s="56">
        <f>Tabela13[[#This Row],[V.BRUTO 25]]+P863</f>
        <v>1598</v>
      </c>
      <c r="R863" s="67">
        <f>Tabela13[[#This Row],[% DESC.]]+Tabela13[[#This Row],[% DIFER.]]</f>
        <v>0</v>
      </c>
      <c r="S863" s="64">
        <f>(Tabela13[[#This Row],[V.LIQ. 25]]-Tabela13[[#This Row],[V.LIQ. 24]])/Tabela13[[#This Row],[V.LIQ. 24]]</f>
        <v>0.33612040133779264</v>
      </c>
      <c r="T863" s="87">
        <f>Tabela13[[#This Row],[V.LIQ. 25]]-Tabela13[[#This Row],[V.LIQ. 24]]</f>
        <v>402</v>
      </c>
      <c r="U863" s="88">
        <v>0</v>
      </c>
      <c r="V863" s="60">
        <f>Tabela13[[#This Row],[V.DESC. 24]]-Tabela13[[#This Row],[V.DESC. 25]]</f>
        <v>0</v>
      </c>
      <c r="W863" s="20" t="s">
        <v>4562</v>
      </c>
      <c r="X863" s="50" t="s">
        <v>4548</v>
      </c>
      <c r="Y863" t="s">
        <v>4531</v>
      </c>
      <c r="Z863" s="49" t="s">
        <v>1432</v>
      </c>
      <c r="AA863" s="51" t="s">
        <v>1433</v>
      </c>
      <c r="AB863" s="49">
        <v>11994827228</v>
      </c>
      <c r="AC863" s="49" t="s">
        <v>1434</v>
      </c>
      <c r="AD863" s="1"/>
    </row>
    <row r="864" spans="1:30" x14ac:dyDescent="0.25">
      <c r="A864" s="30">
        <v>8080</v>
      </c>
      <c r="B864" t="s">
        <v>1401</v>
      </c>
      <c r="C864" t="s">
        <v>1737</v>
      </c>
      <c r="D864" t="s">
        <v>71</v>
      </c>
      <c r="E864" s="30"/>
      <c r="F864" s="32">
        <v>1196</v>
      </c>
      <c r="G864" s="40">
        <v>-100</v>
      </c>
      <c r="H864" s="22">
        <v>0</v>
      </c>
      <c r="I864" s="21">
        <v>0</v>
      </c>
      <c r="J864" s="35">
        <f>Tabela13[[#This Row],[V.BRUTO 24]]*Tabela13[[#This Row],[% DESC.]]%</f>
        <v>0</v>
      </c>
      <c r="K864" s="24">
        <f>Tabela13[[#This Row],[V.BRUTO 24]]+J864</f>
        <v>1196</v>
      </c>
      <c r="M864" s="79">
        <v>1598</v>
      </c>
      <c r="N864" s="80">
        <v>-100</v>
      </c>
      <c r="O864" s="81">
        <v>0</v>
      </c>
      <c r="P864" s="71">
        <f>Tabela13[[#This Row],[V.BRUTO 25]]*Tabela13[[#This Row],[% DESC.25]]%</f>
        <v>0</v>
      </c>
      <c r="Q864" s="56">
        <f>Tabela13[[#This Row],[V.BRUTO 25]]+P864</f>
        <v>1598</v>
      </c>
      <c r="R864" s="67">
        <f>Tabela13[[#This Row],[% DESC.]]+Tabela13[[#This Row],[% DIFER.]]</f>
        <v>0</v>
      </c>
      <c r="S864" s="64">
        <f>(Tabela13[[#This Row],[V.LIQ. 25]]-Tabela13[[#This Row],[V.LIQ. 24]])/Tabela13[[#This Row],[V.LIQ. 24]]</f>
        <v>0.33612040133779264</v>
      </c>
      <c r="T864" s="87">
        <f>Tabela13[[#This Row],[V.LIQ. 25]]-Tabela13[[#This Row],[V.LIQ. 24]]</f>
        <v>402</v>
      </c>
      <c r="U864" s="88">
        <v>0</v>
      </c>
      <c r="V864" s="60">
        <f>Tabela13[[#This Row],[V.DESC. 24]]-Tabela13[[#This Row],[V.DESC. 25]]</f>
        <v>0</v>
      </c>
      <c r="W864" s="20"/>
      <c r="X864" s="50"/>
      <c r="Y864" t="s">
        <v>4529</v>
      </c>
      <c r="Z864" s="49" t="s">
        <v>1402</v>
      </c>
      <c r="AA864" s="51" t="s">
        <v>1403</v>
      </c>
      <c r="AB864" s="49">
        <v>11947416447</v>
      </c>
      <c r="AC864" s="49" t="s">
        <v>5076</v>
      </c>
      <c r="AD864" s="1"/>
    </row>
    <row r="865" spans="1:30" x14ac:dyDescent="0.25">
      <c r="A865" s="30">
        <v>7182</v>
      </c>
      <c r="B865" t="s">
        <v>1435</v>
      </c>
      <c r="C865" t="s">
        <v>1836</v>
      </c>
      <c r="D865" t="s">
        <v>71</v>
      </c>
      <c r="E865" s="30"/>
      <c r="F865" s="32">
        <v>1196</v>
      </c>
      <c r="G865" s="40">
        <v>0</v>
      </c>
      <c r="H865" s="22">
        <v>0</v>
      </c>
      <c r="I865" s="21">
        <v>-10</v>
      </c>
      <c r="J865" s="35">
        <f>Tabela13[[#This Row],[V.BRUTO 24]]*Tabela13[[#This Row],[% DESC.]]%</f>
        <v>-119.60000000000001</v>
      </c>
      <c r="K865" s="24">
        <f>Tabela13[[#This Row],[V.BRUTO 24]]+J865</f>
        <v>1076.4000000000001</v>
      </c>
      <c r="M865" s="79">
        <v>1598</v>
      </c>
      <c r="N865" s="80">
        <v>0</v>
      </c>
      <c r="O865" s="81">
        <v>0</v>
      </c>
      <c r="P865" s="71">
        <f>Tabela13[[#This Row],[V.BRUTO 25]]*Tabela13[[#This Row],[% DESC.25]]%</f>
        <v>-159.80000000000001</v>
      </c>
      <c r="Q865" s="56">
        <f>Tabela13[[#This Row],[V.BRUTO 25]]+P865</f>
        <v>1438.2</v>
      </c>
      <c r="R865" s="67">
        <f>Tabela13[[#This Row],[% DESC.]]+Tabela13[[#This Row],[% DIFER.]]</f>
        <v>-10</v>
      </c>
      <c r="S865" s="64">
        <f>(Tabela13[[#This Row],[V.LIQ. 25]]-Tabela13[[#This Row],[V.LIQ. 24]])/Tabela13[[#This Row],[V.LIQ. 24]]</f>
        <v>0.33612040133779258</v>
      </c>
      <c r="T865" s="87">
        <f>Tabela13[[#This Row],[V.LIQ. 25]]-Tabela13[[#This Row],[V.LIQ. 24]]</f>
        <v>361.79999999999995</v>
      </c>
      <c r="U865" s="88">
        <v>0</v>
      </c>
      <c r="V865" s="60">
        <f>Tabela13[[#This Row],[V.DESC. 24]]-Tabela13[[#This Row],[V.DESC. 25]]</f>
        <v>40.200000000000003</v>
      </c>
      <c r="W865" s="20"/>
      <c r="X865" s="50"/>
      <c r="Y865" t="s">
        <v>4532</v>
      </c>
      <c r="Z865" s="49" t="s">
        <v>1437</v>
      </c>
      <c r="AA865" s="51" t="s">
        <v>1438</v>
      </c>
      <c r="AB865" s="49">
        <v>11982156185</v>
      </c>
      <c r="AC865" s="49" t="s">
        <v>1439</v>
      </c>
      <c r="AD865" s="1"/>
    </row>
    <row r="866" spans="1:30" x14ac:dyDescent="0.25">
      <c r="A866" s="30">
        <v>7201</v>
      </c>
      <c r="B866" t="s">
        <v>1440</v>
      </c>
      <c r="C866" t="s">
        <v>1836</v>
      </c>
      <c r="D866" t="s">
        <v>71</v>
      </c>
      <c r="E866" s="30"/>
      <c r="F866" s="32">
        <v>1196</v>
      </c>
      <c r="G866" s="40">
        <v>-50</v>
      </c>
      <c r="H866" s="22">
        <v>0</v>
      </c>
      <c r="I866" s="21">
        <v>0</v>
      </c>
      <c r="J866" s="35">
        <f>Tabela13[[#This Row],[V.BRUTO 24]]*Tabela13[[#This Row],[% DESC.]]%</f>
        <v>0</v>
      </c>
      <c r="K866" s="24">
        <f>Tabela13[[#This Row],[V.BRUTO 24]]+J866</f>
        <v>1196</v>
      </c>
      <c r="M866" s="79">
        <v>1598</v>
      </c>
      <c r="N866" s="80">
        <v>-50</v>
      </c>
      <c r="O866" s="81">
        <v>0</v>
      </c>
      <c r="P866" s="71">
        <f>Tabela13[[#This Row],[V.BRUTO 25]]*Tabela13[[#This Row],[% DESC.25]]%</f>
        <v>0</v>
      </c>
      <c r="Q866" s="56">
        <f>Tabela13[[#This Row],[V.BRUTO 25]]+P866</f>
        <v>1598</v>
      </c>
      <c r="R866" s="67">
        <f>Tabela13[[#This Row],[% DESC.]]+Tabela13[[#This Row],[% DIFER.]]</f>
        <v>0</v>
      </c>
      <c r="S866" s="64">
        <f>(Tabela13[[#This Row],[V.LIQ. 25]]-Tabela13[[#This Row],[V.LIQ. 24]])/Tabela13[[#This Row],[V.LIQ. 24]]</f>
        <v>0.33612040133779264</v>
      </c>
      <c r="T866" s="87">
        <f>Tabela13[[#This Row],[V.LIQ. 25]]-Tabela13[[#This Row],[V.LIQ. 24]]</f>
        <v>402</v>
      </c>
      <c r="U866" s="88">
        <v>0</v>
      </c>
      <c r="V866" s="60">
        <f>Tabela13[[#This Row],[V.DESC. 24]]-Tabela13[[#This Row],[V.DESC. 25]]</f>
        <v>0</v>
      </c>
      <c r="W866" s="20"/>
      <c r="X866" s="50"/>
      <c r="Y866" t="s">
        <v>4532</v>
      </c>
      <c r="Z866" s="49" t="s">
        <v>1441</v>
      </c>
      <c r="AA866" s="51" t="s">
        <v>1442</v>
      </c>
      <c r="AB866" s="49">
        <v>11984830220</v>
      </c>
      <c r="AC866" s="49" t="s">
        <v>1443</v>
      </c>
      <c r="AD866" s="1"/>
    </row>
    <row r="867" spans="1:30" x14ac:dyDescent="0.25">
      <c r="A867" s="30">
        <v>6961</v>
      </c>
      <c r="B867" t="s">
        <v>1444</v>
      </c>
      <c r="C867" t="s">
        <v>1836</v>
      </c>
      <c r="D867" t="s">
        <v>71</v>
      </c>
      <c r="E867" s="30"/>
      <c r="F867" s="32">
        <v>1196</v>
      </c>
      <c r="G867" s="40">
        <v>-100</v>
      </c>
      <c r="H867" s="22">
        <v>0</v>
      </c>
      <c r="I867" s="21">
        <v>0</v>
      </c>
      <c r="J867" s="35">
        <f>Tabela13[[#This Row],[V.BRUTO 24]]*Tabela13[[#This Row],[% DESC.]]%</f>
        <v>0</v>
      </c>
      <c r="K867" s="24">
        <f>Tabela13[[#This Row],[V.BRUTO 24]]+J867</f>
        <v>1196</v>
      </c>
      <c r="M867" s="79">
        <v>1598</v>
      </c>
      <c r="N867" s="80">
        <v>-100</v>
      </c>
      <c r="O867" s="81">
        <v>0</v>
      </c>
      <c r="P867" s="71">
        <f>Tabela13[[#This Row],[V.BRUTO 25]]*Tabela13[[#This Row],[% DESC.25]]%</f>
        <v>0</v>
      </c>
      <c r="Q867" s="56">
        <f>Tabela13[[#This Row],[V.BRUTO 25]]+P867</f>
        <v>1598</v>
      </c>
      <c r="R867" s="67">
        <f>Tabela13[[#This Row],[% DESC.]]+Tabela13[[#This Row],[% DIFER.]]</f>
        <v>0</v>
      </c>
      <c r="S867" s="64">
        <f>(Tabela13[[#This Row],[V.LIQ. 25]]-Tabela13[[#This Row],[V.LIQ. 24]])/Tabela13[[#This Row],[V.LIQ. 24]]</f>
        <v>0.33612040133779264</v>
      </c>
      <c r="T867" s="87">
        <f>Tabela13[[#This Row],[V.LIQ. 25]]-Tabela13[[#This Row],[V.LIQ. 24]]</f>
        <v>402</v>
      </c>
      <c r="U867" s="88">
        <v>0</v>
      </c>
      <c r="V867" s="60">
        <f>Tabela13[[#This Row],[V.DESC. 24]]-Tabela13[[#This Row],[V.DESC. 25]]</f>
        <v>0</v>
      </c>
      <c r="W867" s="20"/>
      <c r="X867" s="50"/>
      <c r="Y867" t="s">
        <v>4532</v>
      </c>
      <c r="Z867" s="49" t="s">
        <v>1445</v>
      </c>
      <c r="AA867" s="51" t="s">
        <v>1446</v>
      </c>
      <c r="AB867" s="49">
        <v>11974751730</v>
      </c>
      <c r="AC867" s="49" t="s">
        <v>1447</v>
      </c>
      <c r="AD867" s="1"/>
    </row>
    <row r="868" spans="1:30" x14ac:dyDescent="0.25">
      <c r="A868" s="30">
        <v>6844</v>
      </c>
      <c r="B868" t="s">
        <v>1448</v>
      </c>
      <c r="C868" t="s">
        <v>1836</v>
      </c>
      <c r="D868" t="s">
        <v>71</v>
      </c>
      <c r="E868" s="30"/>
      <c r="F868" s="32">
        <v>1196</v>
      </c>
      <c r="G868" s="40">
        <v>0</v>
      </c>
      <c r="H868" s="22">
        <v>0</v>
      </c>
      <c r="I868" s="21">
        <v>0</v>
      </c>
      <c r="J868" s="35">
        <f>Tabela13[[#This Row],[V.BRUTO 24]]*Tabela13[[#This Row],[% DESC.]]%</f>
        <v>0</v>
      </c>
      <c r="K868" s="24">
        <f>Tabela13[[#This Row],[V.BRUTO 24]]+J868</f>
        <v>1196</v>
      </c>
      <c r="M868" s="79">
        <v>1598</v>
      </c>
      <c r="N868" s="80">
        <v>0</v>
      </c>
      <c r="O868" s="81">
        <v>0</v>
      </c>
      <c r="P868" s="71">
        <f>Tabela13[[#This Row],[V.BRUTO 25]]*Tabela13[[#This Row],[% DESC.25]]%</f>
        <v>0</v>
      </c>
      <c r="Q868" s="56">
        <f>Tabela13[[#This Row],[V.BRUTO 25]]+P868</f>
        <v>1598</v>
      </c>
      <c r="R868" s="67">
        <f>Tabela13[[#This Row],[% DESC.]]+Tabela13[[#This Row],[% DIFER.]]</f>
        <v>0</v>
      </c>
      <c r="S868" s="64">
        <f>(Tabela13[[#This Row],[V.LIQ. 25]]-Tabela13[[#This Row],[V.LIQ. 24]])/Tabela13[[#This Row],[V.LIQ. 24]]</f>
        <v>0.33612040133779264</v>
      </c>
      <c r="T868" s="87">
        <f>Tabela13[[#This Row],[V.LIQ. 25]]-Tabela13[[#This Row],[V.LIQ. 24]]</f>
        <v>402</v>
      </c>
      <c r="U868" s="88">
        <v>0</v>
      </c>
      <c r="V868" s="60">
        <f>Tabela13[[#This Row],[V.DESC. 24]]-Tabela13[[#This Row],[V.DESC. 25]]</f>
        <v>0</v>
      </c>
      <c r="W868" s="20">
        <v>3588</v>
      </c>
      <c r="X868" s="50" t="s">
        <v>4558</v>
      </c>
      <c r="Y868" t="s">
        <v>4528</v>
      </c>
      <c r="Z868" s="49" t="s">
        <v>1449</v>
      </c>
      <c r="AA868" s="51" t="s">
        <v>1450</v>
      </c>
      <c r="AB868" s="49">
        <v>11941359750</v>
      </c>
      <c r="AC868" s="49" t="s">
        <v>1451</v>
      </c>
      <c r="AD868" s="1"/>
    </row>
    <row r="869" spans="1:30" x14ac:dyDescent="0.25">
      <c r="A869" s="30">
        <v>7236</v>
      </c>
      <c r="B869" t="s">
        <v>1452</v>
      </c>
      <c r="C869" t="s">
        <v>1836</v>
      </c>
      <c r="D869" t="s">
        <v>71</v>
      </c>
      <c r="E869" s="30">
        <v>20</v>
      </c>
      <c r="F869" s="32">
        <v>1196</v>
      </c>
      <c r="G869" s="40">
        <v>-50</v>
      </c>
      <c r="H869" s="22">
        <v>0</v>
      </c>
      <c r="I869" s="21">
        <v>0</v>
      </c>
      <c r="J869" s="35">
        <f>Tabela13[[#This Row],[V.BRUTO 24]]*Tabela13[[#This Row],[% DESC.]]%</f>
        <v>0</v>
      </c>
      <c r="K869" s="24">
        <f>Tabela13[[#This Row],[V.BRUTO 24]]+J869</f>
        <v>1196</v>
      </c>
      <c r="M869" s="79">
        <v>1598</v>
      </c>
      <c r="N869" s="80">
        <v>-50</v>
      </c>
      <c r="O869" s="81">
        <v>0</v>
      </c>
      <c r="P869" s="71">
        <f>Tabela13[[#This Row],[V.BRUTO 25]]*Tabela13[[#This Row],[% DESC.25]]%</f>
        <v>0</v>
      </c>
      <c r="Q869" s="56">
        <f>Tabela13[[#This Row],[V.BRUTO 25]]+P869</f>
        <v>1598</v>
      </c>
      <c r="R869" s="67">
        <f>Tabela13[[#This Row],[% DESC.]]+Tabela13[[#This Row],[% DIFER.]]</f>
        <v>0</v>
      </c>
      <c r="S869" s="64">
        <f>(Tabela13[[#This Row],[V.LIQ. 25]]-Tabela13[[#This Row],[V.LIQ. 24]])/Tabela13[[#This Row],[V.LIQ. 24]]</f>
        <v>0.33612040133779264</v>
      </c>
      <c r="T869" s="87">
        <f>Tabela13[[#This Row],[V.LIQ. 25]]-Tabela13[[#This Row],[V.LIQ. 24]]</f>
        <v>402</v>
      </c>
      <c r="U869" s="88">
        <v>0</v>
      </c>
      <c r="V869" s="60">
        <f>Tabela13[[#This Row],[V.DESC. 24]]-Tabela13[[#This Row],[V.DESC. 25]]</f>
        <v>0</v>
      </c>
      <c r="W869" s="20"/>
      <c r="X869" s="50"/>
      <c r="Y869" t="s">
        <v>4532</v>
      </c>
      <c r="Z869" s="49" t="s">
        <v>1453</v>
      </c>
      <c r="AA869" s="51" t="s">
        <v>1454</v>
      </c>
      <c r="AB869" s="49">
        <v>11997002828</v>
      </c>
      <c r="AC869" s="49" t="s">
        <v>1455</v>
      </c>
      <c r="AD869" s="1"/>
    </row>
    <row r="870" spans="1:30" x14ac:dyDescent="0.25">
      <c r="A870" s="30">
        <v>8026</v>
      </c>
      <c r="B870" t="s">
        <v>1456</v>
      </c>
      <c r="C870" t="s">
        <v>1836</v>
      </c>
      <c r="D870" t="s">
        <v>71</v>
      </c>
      <c r="E870" s="30"/>
      <c r="F870" s="32">
        <v>1196</v>
      </c>
      <c r="G870" s="40">
        <v>-50</v>
      </c>
      <c r="H870" s="22">
        <v>0</v>
      </c>
      <c r="I870" s="21">
        <v>0</v>
      </c>
      <c r="J870" s="35">
        <f>Tabela13[[#This Row],[V.BRUTO 24]]*Tabela13[[#This Row],[% DESC.]]%</f>
        <v>0</v>
      </c>
      <c r="K870" s="24">
        <f>Tabela13[[#This Row],[V.BRUTO 24]]+J870</f>
        <v>1196</v>
      </c>
      <c r="M870" s="79">
        <v>1598</v>
      </c>
      <c r="N870" s="80">
        <v>-50</v>
      </c>
      <c r="O870" s="81">
        <v>0</v>
      </c>
      <c r="P870" s="71">
        <f>Tabela13[[#This Row],[V.BRUTO 25]]*Tabela13[[#This Row],[% DESC.25]]%</f>
        <v>0</v>
      </c>
      <c r="Q870" s="56">
        <f>Tabela13[[#This Row],[V.BRUTO 25]]+P870</f>
        <v>1598</v>
      </c>
      <c r="R870" s="67">
        <f>Tabela13[[#This Row],[% DESC.]]+Tabela13[[#This Row],[% DIFER.]]</f>
        <v>0</v>
      </c>
      <c r="S870" s="64">
        <f>(Tabela13[[#This Row],[V.LIQ. 25]]-Tabela13[[#This Row],[V.LIQ. 24]])/Tabela13[[#This Row],[V.LIQ. 24]]</f>
        <v>0.33612040133779264</v>
      </c>
      <c r="T870" s="87">
        <f>Tabela13[[#This Row],[V.LIQ. 25]]-Tabela13[[#This Row],[V.LIQ. 24]]</f>
        <v>402</v>
      </c>
      <c r="U870" s="88">
        <v>0</v>
      </c>
      <c r="V870" s="60">
        <f>Tabela13[[#This Row],[V.DESC. 24]]-Tabela13[[#This Row],[V.DESC. 25]]</f>
        <v>0</v>
      </c>
      <c r="W870" s="20"/>
      <c r="X870" s="50"/>
      <c r="Y870" t="s">
        <v>4532</v>
      </c>
      <c r="Z870" s="49" t="s">
        <v>1457</v>
      </c>
      <c r="AA870" s="51" t="s">
        <v>1458</v>
      </c>
      <c r="AB870" s="49">
        <v>11962221313</v>
      </c>
      <c r="AC870" s="49" t="s">
        <v>1459</v>
      </c>
      <c r="AD870" s="1"/>
    </row>
    <row r="871" spans="1:30" x14ac:dyDescent="0.25">
      <c r="A871" s="30">
        <v>8398</v>
      </c>
      <c r="B871" t="s">
        <v>4314</v>
      </c>
      <c r="C871" t="s">
        <v>1836</v>
      </c>
      <c r="D871" t="s">
        <v>16</v>
      </c>
      <c r="E871" s="30"/>
      <c r="F871" s="32">
        <v>1196</v>
      </c>
      <c r="G871" s="40">
        <v>-100</v>
      </c>
      <c r="H871" s="22">
        <v>0</v>
      </c>
      <c r="I871" s="21">
        <v>0</v>
      </c>
      <c r="J871" s="35">
        <f>Tabela13[[#This Row],[V.BRUTO 24]]*Tabela13[[#This Row],[% DESC.]]%</f>
        <v>0</v>
      </c>
      <c r="K871" s="24">
        <f>Tabela13[[#This Row],[V.BRUTO 24]]+J871</f>
        <v>1196</v>
      </c>
      <c r="M871" s="79">
        <v>1598</v>
      </c>
      <c r="N871" s="80">
        <v>-100</v>
      </c>
      <c r="O871" s="81">
        <v>0</v>
      </c>
      <c r="P871" s="71">
        <f>Tabela13[[#This Row],[V.BRUTO 25]]*Tabela13[[#This Row],[% DESC.25]]%</f>
        <v>0</v>
      </c>
      <c r="Q871" s="56">
        <f>Tabela13[[#This Row],[V.BRUTO 25]]+P871</f>
        <v>1598</v>
      </c>
      <c r="R871" s="67">
        <f>Tabela13[[#This Row],[% DESC.]]+Tabela13[[#This Row],[% DIFER.]]</f>
        <v>0</v>
      </c>
      <c r="S871" s="64">
        <f>(Tabela13[[#This Row],[V.LIQ. 25]]-Tabela13[[#This Row],[V.LIQ. 24]])/Tabela13[[#This Row],[V.LIQ. 24]]</f>
        <v>0.33612040133779264</v>
      </c>
      <c r="T871" s="87">
        <f>Tabela13[[#This Row],[V.LIQ. 25]]-Tabela13[[#This Row],[V.LIQ. 24]]</f>
        <v>402</v>
      </c>
      <c r="U871" s="88">
        <v>0</v>
      </c>
      <c r="V871" s="60">
        <f>Tabela13[[#This Row],[V.DESC. 24]]-Tabela13[[#This Row],[V.DESC. 25]]</f>
        <v>0</v>
      </c>
      <c r="W871" s="20"/>
      <c r="X871" s="50"/>
      <c r="Y871" t="s">
        <v>4528</v>
      </c>
      <c r="Z871" s="49" t="s">
        <v>5089</v>
      </c>
      <c r="AA871" s="51" t="s">
        <v>5090</v>
      </c>
      <c r="AB871" s="49">
        <v>11980175481</v>
      </c>
      <c r="AC871" s="49" t="s">
        <v>5091</v>
      </c>
      <c r="AD871" s="1"/>
    </row>
    <row r="872" spans="1:30" x14ac:dyDescent="0.25">
      <c r="A872" s="30">
        <v>6294</v>
      </c>
      <c r="B872" t="s">
        <v>1460</v>
      </c>
      <c r="C872" t="s">
        <v>1836</v>
      </c>
      <c r="D872" t="s">
        <v>71</v>
      </c>
      <c r="E872" s="30"/>
      <c r="F872" s="32">
        <v>1196</v>
      </c>
      <c r="G872" s="40">
        <v>0</v>
      </c>
      <c r="H872" s="22">
        <v>0</v>
      </c>
      <c r="I872" s="21">
        <v>-17</v>
      </c>
      <c r="J872" s="35">
        <f>Tabela13[[#This Row],[V.BRUTO 24]]*Tabela13[[#This Row],[% DESC.]]%</f>
        <v>-203.32000000000002</v>
      </c>
      <c r="K872" s="24">
        <f>Tabela13[[#This Row],[V.BRUTO 24]]+J872</f>
        <v>992.68</v>
      </c>
      <c r="M872" s="79">
        <v>1598</v>
      </c>
      <c r="N872" s="80">
        <v>0</v>
      </c>
      <c r="O872" s="81">
        <v>0</v>
      </c>
      <c r="P872" s="71">
        <f>Tabela13[[#This Row],[V.BRUTO 25]]*Tabela13[[#This Row],[% DESC.25]]%</f>
        <v>-271.66000000000003</v>
      </c>
      <c r="Q872" s="56">
        <f>Tabela13[[#This Row],[V.BRUTO 25]]+P872</f>
        <v>1326.34</v>
      </c>
      <c r="R872" s="67">
        <f>Tabela13[[#This Row],[% DESC.]]+Tabela13[[#This Row],[% DIFER.]]</f>
        <v>-17</v>
      </c>
      <c r="S872" s="64">
        <f>(Tabela13[[#This Row],[V.LIQ. 25]]-Tabela13[[#This Row],[V.LIQ. 24]])/Tabela13[[#This Row],[V.LIQ. 24]]</f>
        <v>0.33612040133779264</v>
      </c>
      <c r="T872" s="87">
        <f>Tabela13[[#This Row],[V.LIQ. 25]]-Tabela13[[#This Row],[V.LIQ. 24]]</f>
        <v>333.65999999999997</v>
      </c>
      <c r="U872" s="88">
        <v>0</v>
      </c>
      <c r="V872" s="60">
        <f>Tabela13[[#This Row],[V.DESC. 24]]-Tabela13[[#This Row],[V.DESC. 25]]</f>
        <v>68.34</v>
      </c>
      <c r="W872" s="20"/>
      <c r="X872" s="50"/>
      <c r="Y872" t="s">
        <v>4532</v>
      </c>
      <c r="Z872" s="49" t="s">
        <v>1461</v>
      </c>
      <c r="AA872" s="51" t="s">
        <v>1462</v>
      </c>
      <c r="AB872" s="49">
        <v>11969550315</v>
      </c>
      <c r="AC872" s="49" t="s">
        <v>1463</v>
      </c>
      <c r="AD872" s="1"/>
    </row>
    <row r="873" spans="1:30" x14ac:dyDescent="0.25">
      <c r="A873" s="30">
        <v>7268</v>
      </c>
      <c r="B873" t="s">
        <v>1464</v>
      </c>
      <c r="C873" t="s">
        <v>1836</v>
      </c>
      <c r="D873" t="s">
        <v>71</v>
      </c>
      <c r="E873" s="30"/>
      <c r="F873" s="32">
        <v>1196</v>
      </c>
      <c r="G873" s="40">
        <v>0</v>
      </c>
      <c r="H873" s="22">
        <v>0</v>
      </c>
      <c r="I873" s="21">
        <v>-10</v>
      </c>
      <c r="J873" s="35">
        <f>Tabela13[[#This Row],[V.BRUTO 24]]*Tabela13[[#This Row],[% DESC.]]%</f>
        <v>-119.60000000000001</v>
      </c>
      <c r="K873" s="24">
        <f>Tabela13[[#This Row],[V.BRUTO 24]]+J873</f>
        <v>1076.4000000000001</v>
      </c>
      <c r="M873" s="79">
        <v>1598</v>
      </c>
      <c r="N873" s="80">
        <v>0</v>
      </c>
      <c r="O873" s="81">
        <v>0</v>
      </c>
      <c r="P873" s="71">
        <f>Tabela13[[#This Row],[V.BRUTO 25]]*Tabela13[[#This Row],[% DESC.25]]%</f>
        <v>-159.80000000000001</v>
      </c>
      <c r="Q873" s="56">
        <f>Tabela13[[#This Row],[V.BRUTO 25]]+P873</f>
        <v>1438.2</v>
      </c>
      <c r="R873" s="67">
        <f>Tabela13[[#This Row],[% DESC.]]+Tabela13[[#This Row],[% DIFER.]]</f>
        <v>-10</v>
      </c>
      <c r="S873" s="64">
        <f>(Tabela13[[#This Row],[V.LIQ. 25]]-Tabela13[[#This Row],[V.LIQ. 24]])/Tabela13[[#This Row],[V.LIQ. 24]]</f>
        <v>0.33612040133779258</v>
      </c>
      <c r="T873" s="87">
        <f>Tabela13[[#This Row],[V.LIQ. 25]]-Tabela13[[#This Row],[V.LIQ. 24]]</f>
        <v>361.79999999999995</v>
      </c>
      <c r="U873" s="88">
        <v>0</v>
      </c>
      <c r="V873" s="60">
        <f>Tabela13[[#This Row],[V.DESC. 24]]-Tabela13[[#This Row],[V.DESC. 25]]</f>
        <v>40.200000000000003</v>
      </c>
      <c r="W873" s="20"/>
      <c r="X873" s="50"/>
      <c r="Y873" t="s">
        <v>4532</v>
      </c>
      <c r="Z873" s="49" t="s">
        <v>1465</v>
      </c>
      <c r="AA873" s="51" t="s">
        <v>1466</v>
      </c>
      <c r="AB873" s="49">
        <v>11971078631</v>
      </c>
      <c r="AC873" s="49" t="s">
        <v>1467</v>
      </c>
      <c r="AD873" s="1"/>
    </row>
    <row r="874" spans="1:30" x14ac:dyDescent="0.25">
      <c r="A874" s="30">
        <v>7035</v>
      </c>
      <c r="B874" t="s">
        <v>1468</v>
      </c>
      <c r="C874" t="s">
        <v>1836</v>
      </c>
      <c r="D874" t="s">
        <v>71</v>
      </c>
      <c r="E874" s="30"/>
      <c r="F874" s="32">
        <v>1196</v>
      </c>
      <c r="G874" s="40">
        <v>-100</v>
      </c>
      <c r="H874" s="22">
        <v>0</v>
      </c>
      <c r="I874" s="21">
        <v>0</v>
      </c>
      <c r="J874" s="35">
        <f>Tabela13[[#This Row],[V.BRUTO 24]]*Tabela13[[#This Row],[% DESC.]]%</f>
        <v>0</v>
      </c>
      <c r="K874" s="24">
        <f>Tabela13[[#This Row],[V.BRUTO 24]]+J874</f>
        <v>1196</v>
      </c>
      <c r="M874" s="79">
        <v>1598</v>
      </c>
      <c r="N874" s="80">
        <v>-100</v>
      </c>
      <c r="O874" s="81">
        <v>0</v>
      </c>
      <c r="P874" s="71">
        <f>Tabela13[[#This Row],[V.BRUTO 25]]*Tabela13[[#This Row],[% DESC.25]]%</f>
        <v>0</v>
      </c>
      <c r="Q874" s="56">
        <f>Tabela13[[#This Row],[V.BRUTO 25]]+P874</f>
        <v>1598</v>
      </c>
      <c r="R874" s="67">
        <f>Tabela13[[#This Row],[% DESC.]]+Tabela13[[#This Row],[% DIFER.]]</f>
        <v>0</v>
      </c>
      <c r="S874" s="64">
        <f>(Tabela13[[#This Row],[V.LIQ. 25]]-Tabela13[[#This Row],[V.LIQ. 24]])/Tabela13[[#This Row],[V.LIQ. 24]]</f>
        <v>0.33612040133779264</v>
      </c>
      <c r="T874" s="87">
        <f>Tabela13[[#This Row],[V.LIQ. 25]]-Tabela13[[#This Row],[V.LIQ. 24]]</f>
        <v>402</v>
      </c>
      <c r="U874" s="88">
        <v>0</v>
      </c>
      <c r="V874" s="60">
        <f>Tabela13[[#This Row],[V.DESC. 24]]-Tabela13[[#This Row],[V.DESC. 25]]</f>
        <v>0</v>
      </c>
      <c r="W874" s="20"/>
      <c r="X874" s="50"/>
      <c r="Y874" t="s">
        <v>4532</v>
      </c>
      <c r="Z874" s="49" t="s">
        <v>1208</v>
      </c>
      <c r="AA874" s="51" t="s">
        <v>1209</v>
      </c>
      <c r="AB874" s="49">
        <v>11954485915</v>
      </c>
      <c r="AC874" s="49" t="s">
        <v>1210</v>
      </c>
      <c r="AD874" s="1"/>
    </row>
    <row r="875" spans="1:30" x14ac:dyDescent="0.25">
      <c r="A875" s="30">
        <v>6772</v>
      </c>
      <c r="B875" t="s">
        <v>1469</v>
      </c>
      <c r="C875" t="s">
        <v>1836</v>
      </c>
      <c r="D875" t="s">
        <v>71</v>
      </c>
      <c r="E875" s="30"/>
      <c r="F875" s="32">
        <v>1196</v>
      </c>
      <c r="G875" s="40">
        <v>0</v>
      </c>
      <c r="H875" s="22">
        <v>0</v>
      </c>
      <c r="I875" s="21">
        <v>-20</v>
      </c>
      <c r="J875" s="35">
        <f>Tabela13[[#This Row],[V.BRUTO 24]]*Tabela13[[#This Row],[% DESC.]]%</f>
        <v>-239.20000000000002</v>
      </c>
      <c r="K875" s="24">
        <f>Tabela13[[#This Row],[V.BRUTO 24]]+J875</f>
        <v>956.8</v>
      </c>
      <c r="M875" s="79">
        <v>1598</v>
      </c>
      <c r="N875" s="80">
        <v>0</v>
      </c>
      <c r="O875" s="81">
        <v>0</v>
      </c>
      <c r="P875" s="71">
        <f>Tabela13[[#This Row],[V.BRUTO 25]]*Tabela13[[#This Row],[% DESC.25]]%</f>
        <v>-319.60000000000002</v>
      </c>
      <c r="Q875" s="56">
        <f>Tabela13[[#This Row],[V.BRUTO 25]]+P875</f>
        <v>1278.4000000000001</v>
      </c>
      <c r="R875" s="67">
        <f>Tabela13[[#This Row],[% DESC.]]+Tabela13[[#This Row],[% DIFER.]]</f>
        <v>-20</v>
      </c>
      <c r="S875" s="64">
        <f>(Tabela13[[#This Row],[V.LIQ. 25]]-Tabela13[[#This Row],[V.LIQ. 24]])/Tabela13[[#This Row],[V.LIQ. 24]]</f>
        <v>0.33612040133779281</v>
      </c>
      <c r="T875" s="87">
        <f>Tabela13[[#This Row],[V.LIQ. 25]]-Tabela13[[#This Row],[V.LIQ. 24]]</f>
        <v>321.60000000000014</v>
      </c>
      <c r="U875" s="88">
        <v>0</v>
      </c>
      <c r="V875" s="60">
        <f>Tabela13[[#This Row],[V.DESC. 24]]-Tabela13[[#This Row],[V.DESC. 25]]</f>
        <v>80.400000000000006</v>
      </c>
      <c r="W875" s="20"/>
      <c r="X875" s="50"/>
      <c r="Y875" t="s">
        <v>4530</v>
      </c>
      <c r="Z875" s="49" t="s">
        <v>5095</v>
      </c>
      <c r="AA875" s="51" t="s">
        <v>5096</v>
      </c>
      <c r="AB875" s="49">
        <v>11986679911</v>
      </c>
      <c r="AC875" s="49" t="s">
        <v>1471</v>
      </c>
      <c r="AD875" s="1"/>
    </row>
    <row r="876" spans="1:30" x14ac:dyDescent="0.25">
      <c r="A876" s="30">
        <v>7115</v>
      </c>
      <c r="B876" t="s">
        <v>1472</v>
      </c>
      <c r="C876" t="s">
        <v>1836</v>
      </c>
      <c r="D876" t="s">
        <v>71</v>
      </c>
      <c r="E876" s="30"/>
      <c r="F876" s="32">
        <v>1196</v>
      </c>
      <c r="G876" s="40">
        <v>0</v>
      </c>
      <c r="H876" s="22">
        <v>0</v>
      </c>
      <c r="I876" s="21">
        <v>-17</v>
      </c>
      <c r="J876" s="35">
        <f>Tabela13[[#This Row],[V.BRUTO 24]]*Tabela13[[#This Row],[% DESC.]]%</f>
        <v>-203.32000000000002</v>
      </c>
      <c r="K876" s="24">
        <f>Tabela13[[#This Row],[V.BRUTO 24]]+J876</f>
        <v>992.68</v>
      </c>
      <c r="M876" s="79">
        <v>1598</v>
      </c>
      <c r="N876" s="80">
        <v>0</v>
      </c>
      <c r="O876" s="81">
        <v>0</v>
      </c>
      <c r="P876" s="71">
        <f>Tabela13[[#This Row],[V.BRUTO 25]]*Tabela13[[#This Row],[% DESC.25]]%</f>
        <v>-271.66000000000003</v>
      </c>
      <c r="Q876" s="56">
        <f>Tabela13[[#This Row],[V.BRUTO 25]]+P876</f>
        <v>1326.34</v>
      </c>
      <c r="R876" s="67">
        <f>Tabela13[[#This Row],[% DESC.]]+Tabela13[[#This Row],[% DIFER.]]</f>
        <v>-17</v>
      </c>
      <c r="S876" s="64">
        <f>(Tabela13[[#This Row],[V.LIQ. 25]]-Tabela13[[#This Row],[V.LIQ. 24]])/Tabela13[[#This Row],[V.LIQ. 24]]</f>
        <v>0.33612040133779264</v>
      </c>
      <c r="T876" s="87">
        <f>Tabela13[[#This Row],[V.LIQ. 25]]-Tabela13[[#This Row],[V.LIQ. 24]]</f>
        <v>333.65999999999997</v>
      </c>
      <c r="U876" s="88">
        <v>0</v>
      </c>
      <c r="V876" s="60">
        <f>Tabela13[[#This Row],[V.DESC. 24]]-Tabela13[[#This Row],[V.DESC. 25]]</f>
        <v>68.34</v>
      </c>
      <c r="W876" s="20">
        <v>1196</v>
      </c>
      <c r="X876" s="54">
        <v>45444</v>
      </c>
      <c r="Y876" t="s">
        <v>4532</v>
      </c>
      <c r="Z876" s="49" t="s">
        <v>1473</v>
      </c>
      <c r="AA876" s="51" t="s">
        <v>1474</v>
      </c>
      <c r="AB876" s="49">
        <v>11975696870</v>
      </c>
      <c r="AC876" s="49" t="s">
        <v>1475</v>
      </c>
      <c r="AD876" s="1"/>
    </row>
    <row r="877" spans="1:30" x14ac:dyDescent="0.25">
      <c r="A877" s="30">
        <v>6195</v>
      </c>
      <c r="B877" t="s">
        <v>1476</v>
      </c>
      <c r="C877" t="s">
        <v>1836</v>
      </c>
      <c r="D877" t="s">
        <v>71</v>
      </c>
      <c r="E877" s="30">
        <v>20</v>
      </c>
      <c r="F877" s="32">
        <v>1196</v>
      </c>
      <c r="G877" s="40">
        <v>-50</v>
      </c>
      <c r="H877" s="22">
        <v>0</v>
      </c>
      <c r="I877" s="21">
        <v>0</v>
      </c>
      <c r="J877" s="35">
        <f>Tabela13[[#This Row],[V.BRUTO 24]]*Tabela13[[#This Row],[% DESC.]]%</f>
        <v>0</v>
      </c>
      <c r="K877" s="24">
        <f>Tabela13[[#This Row],[V.BRUTO 24]]+J877</f>
        <v>1196</v>
      </c>
      <c r="M877" s="79">
        <v>1598</v>
      </c>
      <c r="N877" s="80">
        <v>-50</v>
      </c>
      <c r="O877" s="81">
        <v>0</v>
      </c>
      <c r="P877" s="71">
        <f>Tabela13[[#This Row],[V.BRUTO 25]]*Tabela13[[#This Row],[% DESC.25]]%</f>
        <v>0</v>
      </c>
      <c r="Q877" s="56">
        <f>Tabela13[[#This Row],[V.BRUTO 25]]+P877</f>
        <v>1598</v>
      </c>
      <c r="R877" s="67">
        <f>Tabela13[[#This Row],[% DESC.]]+Tabela13[[#This Row],[% DIFER.]]</f>
        <v>0</v>
      </c>
      <c r="S877" s="64">
        <f>(Tabela13[[#This Row],[V.LIQ. 25]]-Tabela13[[#This Row],[V.LIQ. 24]])/Tabela13[[#This Row],[V.LIQ. 24]]</f>
        <v>0.33612040133779264</v>
      </c>
      <c r="T877" s="87">
        <f>Tabela13[[#This Row],[V.LIQ. 25]]-Tabela13[[#This Row],[V.LIQ. 24]]</f>
        <v>402</v>
      </c>
      <c r="U877" s="88">
        <v>0</v>
      </c>
      <c r="V877" s="60">
        <f>Tabela13[[#This Row],[V.DESC. 24]]-Tabela13[[#This Row],[V.DESC. 25]]</f>
        <v>0</v>
      </c>
      <c r="W877" s="20"/>
      <c r="X877" s="50"/>
      <c r="Y877" t="s">
        <v>4532</v>
      </c>
      <c r="Z877" s="49" t="s">
        <v>1477</v>
      </c>
      <c r="AA877" s="51" t="s">
        <v>1478</v>
      </c>
      <c r="AB877" s="49">
        <v>11953283843</v>
      </c>
      <c r="AC877" s="49" t="s">
        <v>1479</v>
      </c>
      <c r="AD877" s="1"/>
    </row>
    <row r="878" spans="1:30" x14ac:dyDescent="0.25">
      <c r="A878" s="30">
        <v>7631</v>
      </c>
      <c r="B878" t="s">
        <v>1480</v>
      </c>
      <c r="C878" t="s">
        <v>1836</v>
      </c>
      <c r="D878" t="s">
        <v>71</v>
      </c>
      <c r="E878" s="30"/>
      <c r="F878" s="32">
        <v>1196</v>
      </c>
      <c r="G878" s="40">
        <v>0</v>
      </c>
      <c r="H878" s="22">
        <v>0</v>
      </c>
      <c r="I878" s="21">
        <v>-15</v>
      </c>
      <c r="J878" s="35">
        <f>Tabela13[[#This Row],[V.BRUTO 24]]*Tabela13[[#This Row],[% DESC.]]%</f>
        <v>-179.4</v>
      </c>
      <c r="K878" s="24">
        <f>Tabela13[[#This Row],[V.BRUTO 24]]+J878</f>
        <v>1016.6</v>
      </c>
      <c r="M878" s="79">
        <v>1598</v>
      </c>
      <c r="N878" s="80">
        <v>0</v>
      </c>
      <c r="O878" s="81">
        <v>0</v>
      </c>
      <c r="P878" s="71">
        <f>Tabela13[[#This Row],[V.BRUTO 25]]*Tabela13[[#This Row],[% DESC.25]]%</f>
        <v>-239.7</v>
      </c>
      <c r="Q878" s="56">
        <f>Tabela13[[#This Row],[V.BRUTO 25]]+P878</f>
        <v>1358.3</v>
      </c>
      <c r="R878" s="67">
        <f>Tabela13[[#This Row],[% DESC.]]+Tabela13[[#This Row],[% DIFER.]]</f>
        <v>-15</v>
      </c>
      <c r="S878" s="64">
        <f>(Tabela13[[#This Row],[V.LIQ. 25]]-Tabela13[[#This Row],[V.LIQ. 24]])/Tabela13[[#This Row],[V.LIQ. 24]]</f>
        <v>0.33612040133779258</v>
      </c>
      <c r="T878" s="87">
        <f>Tabela13[[#This Row],[V.LIQ. 25]]-Tabela13[[#This Row],[V.LIQ. 24]]</f>
        <v>341.69999999999993</v>
      </c>
      <c r="U878" s="88">
        <v>0</v>
      </c>
      <c r="V878" s="60">
        <f>Tabela13[[#This Row],[V.DESC. 24]]-Tabela13[[#This Row],[V.DESC. 25]]</f>
        <v>60.299999999999983</v>
      </c>
      <c r="W878" s="20"/>
      <c r="X878" s="50"/>
      <c r="Y878" t="s">
        <v>4531</v>
      </c>
      <c r="Z878" s="49" t="s">
        <v>1481</v>
      </c>
      <c r="AA878" s="51" t="s">
        <v>1482</v>
      </c>
      <c r="AB878" s="49">
        <v>11992839705</v>
      </c>
      <c r="AC878" s="49" t="s">
        <v>5097</v>
      </c>
      <c r="AD878" s="1"/>
    </row>
    <row r="879" spans="1:30" x14ac:dyDescent="0.25">
      <c r="A879" s="30">
        <v>7646</v>
      </c>
      <c r="B879" t="s">
        <v>1483</v>
      </c>
      <c r="C879" t="s">
        <v>1836</v>
      </c>
      <c r="D879" t="s">
        <v>71</v>
      </c>
      <c r="E879" s="30"/>
      <c r="F879" s="32">
        <v>1196</v>
      </c>
      <c r="G879" s="40">
        <v>-100</v>
      </c>
      <c r="H879" s="22">
        <v>0</v>
      </c>
      <c r="I879" s="21">
        <v>0</v>
      </c>
      <c r="J879" s="35">
        <f>Tabela13[[#This Row],[V.BRUTO 24]]*Tabela13[[#This Row],[% DESC.]]%</f>
        <v>0</v>
      </c>
      <c r="K879" s="24">
        <f>Tabela13[[#This Row],[V.BRUTO 24]]+J879</f>
        <v>1196</v>
      </c>
      <c r="M879" s="79">
        <v>1598</v>
      </c>
      <c r="N879" s="80">
        <v>-100</v>
      </c>
      <c r="O879" s="81">
        <v>0</v>
      </c>
      <c r="P879" s="71">
        <f>Tabela13[[#This Row],[V.BRUTO 25]]*Tabela13[[#This Row],[% DESC.25]]%</f>
        <v>0</v>
      </c>
      <c r="Q879" s="56">
        <f>Tabela13[[#This Row],[V.BRUTO 25]]+P879</f>
        <v>1598</v>
      </c>
      <c r="R879" s="67">
        <f>Tabela13[[#This Row],[% DESC.]]+Tabela13[[#This Row],[% DIFER.]]</f>
        <v>0</v>
      </c>
      <c r="S879" s="64">
        <f>(Tabela13[[#This Row],[V.LIQ. 25]]-Tabela13[[#This Row],[V.LIQ. 24]])/Tabela13[[#This Row],[V.LIQ. 24]]</f>
        <v>0.33612040133779264</v>
      </c>
      <c r="T879" s="87">
        <f>Tabela13[[#This Row],[V.LIQ. 25]]-Tabela13[[#This Row],[V.LIQ. 24]]</f>
        <v>402</v>
      </c>
      <c r="U879" s="88">
        <v>0</v>
      </c>
      <c r="V879" s="60">
        <f>Tabela13[[#This Row],[V.DESC. 24]]-Tabela13[[#This Row],[V.DESC. 25]]</f>
        <v>0</v>
      </c>
      <c r="W879" s="20"/>
      <c r="X879" s="50"/>
      <c r="Y879" t="s">
        <v>4532</v>
      </c>
      <c r="Z879" s="49" t="s">
        <v>1484</v>
      </c>
      <c r="AA879" s="51" t="s">
        <v>1485</v>
      </c>
      <c r="AB879" s="49">
        <v>11991092548</v>
      </c>
      <c r="AC879" s="49" t="s">
        <v>1486</v>
      </c>
      <c r="AD879" s="1"/>
    </row>
    <row r="880" spans="1:30" x14ac:dyDescent="0.25">
      <c r="A880" s="30">
        <v>7242</v>
      </c>
      <c r="B880" t="s">
        <v>1491</v>
      </c>
      <c r="C880" t="s">
        <v>1836</v>
      </c>
      <c r="D880" t="s">
        <v>71</v>
      </c>
      <c r="E880" s="30">
        <v>20</v>
      </c>
      <c r="F880" s="32">
        <v>1196</v>
      </c>
      <c r="G880" s="40">
        <v>0</v>
      </c>
      <c r="H880" s="22">
        <v>0</v>
      </c>
      <c r="I880" s="21">
        <v>-17</v>
      </c>
      <c r="J880" s="35">
        <f>Tabela13[[#This Row],[V.BRUTO 24]]*Tabela13[[#This Row],[% DESC.]]%</f>
        <v>-203.32000000000002</v>
      </c>
      <c r="K880" s="24">
        <f>Tabela13[[#This Row],[V.BRUTO 24]]+J880</f>
        <v>992.68</v>
      </c>
      <c r="M880" s="79">
        <v>1598</v>
      </c>
      <c r="N880" s="80">
        <v>0</v>
      </c>
      <c r="O880" s="81">
        <v>0</v>
      </c>
      <c r="P880" s="71">
        <f>Tabela13[[#This Row],[V.BRUTO 25]]*Tabela13[[#This Row],[% DESC.25]]%</f>
        <v>-271.66000000000003</v>
      </c>
      <c r="Q880" s="56">
        <f>Tabela13[[#This Row],[V.BRUTO 25]]+P880</f>
        <v>1326.34</v>
      </c>
      <c r="R880" s="67">
        <f>Tabela13[[#This Row],[% DESC.]]+Tabela13[[#This Row],[% DIFER.]]</f>
        <v>-17</v>
      </c>
      <c r="S880" s="64">
        <f>(Tabela13[[#This Row],[V.LIQ. 25]]-Tabela13[[#This Row],[V.LIQ. 24]])/Tabela13[[#This Row],[V.LIQ. 24]]</f>
        <v>0.33612040133779264</v>
      </c>
      <c r="T880" s="87">
        <f>Tabela13[[#This Row],[V.LIQ. 25]]-Tabela13[[#This Row],[V.LIQ. 24]]</f>
        <v>333.65999999999997</v>
      </c>
      <c r="U880" s="88">
        <v>0</v>
      </c>
      <c r="V880" s="60">
        <f>Tabela13[[#This Row],[V.DESC. 24]]-Tabela13[[#This Row],[V.DESC. 25]]</f>
        <v>68.34</v>
      </c>
      <c r="W880" s="20"/>
      <c r="X880" s="50"/>
      <c r="Y880" t="s">
        <v>4531</v>
      </c>
      <c r="Z880" s="49" t="s">
        <v>1492</v>
      </c>
      <c r="AA880" s="51" t="s">
        <v>1493</v>
      </c>
      <c r="AB880" s="49">
        <v>11998085323</v>
      </c>
      <c r="AC880" s="49" t="s">
        <v>1494</v>
      </c>
      <c r="AD880" s="1"/>
    </row>
    <row r="881" spans="1:30" x14ac:dyDescent="0.25">
      <c r="A881" s="30">
        <v>8504</v>
      </c>
      <c r="B881" t="s">
        <v>4316</v>
      </c>
      <c r="C881" t="s">
        <v>1836</v>
      </c>
      <c r="D881" t="s">
        <v>16</v>
      </c>
      <c r="E881" s="30"/>
      <c r="F881" s="32">
        <v>1196</v>
      </c>
      <c r="G881" s="40">
        <v>0</v>
      </c>
      <c r="H881" s="22">
        <v>0</v>
      </c>
      <c r="I881" s="21">
        <v>-9.99</v>
      </c>
      <c r="J881" s="35">
        <f>Tabela13[[#This Row],[V.BRUTO 24]]*Tabela13[[#This Row],[% DESC.]]%</f>
        <v>-119.4804</v>
      </c>
      <c r="K881" s="24">
        <f>Tabela13[[#This Row],[V.BRUTO 24]]+J881</f>
        <v>1076.5196000000001</v>
      </c>
      <c r="M881" s="79">
        <v>1598</v>
      </c>
      <c r="N881" s="80">
        <v>0</v>
      </c>
      <c r="O881" s="81">
        <v>0</v>
      </c>
      <c r="P881" s="71">
        <f>Tabela13[[#This Row],[V.BRUTO 25]]*Tabela13[[#This Row],[% DESC.25]]%</f>
        <v>-159.64019999999999</v>
      </c>
      <c r="Q881" s="56">
        <f>Tabela13[[#This Row],[V.BRUTO 25]]+P881</f>
        <v>1438.3598</v>
      </c>
      <c r="R881" s="67">
        <f>Tabela13[[#This Row],[% DESC.]]+Tabela13[[#This Row],[% DIFER.]]</f>
        <v>-9.99</v>
      </c>
      <c r="S881" s="64">
        <f>(Tabela13[[#This Row],[V.LIQ. 25]]-Tabela13[[#This Row],[V.LIQ. 24]])/Tabela13[[#This Row],[V.LIQ. 24]]</f>
        <v>0.33612040133779247</v>
      </c>
      <c r="T881" s="87">
        <f>Tabela13[[#This Row],[V.LIQ. 25]]-Tabela13[[#This Row],[V.LIQ. 24]]</f>
        <v>361.84019999999987</v>
      </c>
      <c r="U881" s="88">
        <v>0</v>
      </c>
      <c r="V881" s="60">
        <f>Tabela13[[#This Row],[V.DESC. 24]]-Tabela13[[#This Row],[V.DESC. 25]]</f>
        <v>40.15979999999999</v>
      </c>
      <c r="W881" s="20"/>
      <c r="X881" s="50"/>
      <c r="Y881" t="s">
        <v>4531</v>
      </c>
      <c r="Z881" s="49" t="s">
        <v>5098</v>
      </c>
      <c r="AA881" s="51" t="s">
        <v>5099</v>
      </c>
      <c r="AB881" s="49">
        <v>11989347840</v>
      </c>
      <c r="AC881" s="49"/>
      <c r="AD881" s="1"/>
    </row>
    <row r="882" spans="1:30" x14ac:dyDescent="0.25">
      <c r="A882" s="30">
        <v>8287</v>
      </c>
      <c r="B882" t="s">
        <v>4317</v>
      </c>
      <c r="C882" t="s">
        <v>1836</v>
      </c>
      <c r="D882" t="s">
        <v>16</v>
      </c>
      <c r="E882" s="30"/>
      <c r="F882" s="32">
        <v>1196</v>
      </c>
      <c r="G882" s="40">
        <v>0</v>
      </c>
      <c r="H882" s="22">
        <v>0</v>
      </c>
      <c r="I882" s="21">
        <v>-9.99</v>
      </c>
      <c r="J882" s="35">
        <f>Tabela13[[#This Row],[V.BRUTO 24]]*Tabela13[[#This Row],[% DESC.]]%</f>
        <v>-119.4804</v>
      </c>
      <c r="K882" s="24">
        <f>Tabela13[[#This Row],[V.BRUTO 24]]+J882</f>
        <v>1076.5196000000001</v>
      </c>
      <c r="M882" s="79">
        <v>1598</v>
      </c>
      <c r="N882" s="80">
        <v>0</v>
      </c>
      <c r="O882" s="81">
        <v>0</v>
      </c>
      <c r="P882" s="71">
        <f>Tabela13[[#This Row],[V.BRUTO 25]]*Tabela13[[#This Row],[% DESC.25]]%</f>
        <v>-159.64019999999999</v>
      </c>
      <c r="Q882" s="56">
        <f>Tabela13[[#This Row],[V.BRUTO 25]]+P882</f>
        <v>1438.3598</v>
      </c>
      <c r="R882" s="67">
        <f>Tabela13[[#This Row],[% DESC.]]+Tabela13[[#This Row],[% DIFER.]]</f>
        <v>-9.99</v>
      </c>
      <c r="S882" s="64">
        <f>(Tabela13[[#This Row],[V.LIQ. 25]]-Tabela13[[#This Row],[V.LIQ. 24]])/Tabela13[[#This Row],[V.LIQ. 24]]</f>
        <v>0.33612040133779247</v>
      </c>
      <c r="T882" s="87">
        <f>Tabela13[[#This Row],[V.LIQ. 25]]-Tabela13[[#This Row],[V.LIQ. 24]]</f>
        <v>361.84019999999987</v>
      </c>
      <c r="U882" s="88">
        <v>0</v>
      </c>
      <c r="V882" s="60">
        <f>Tabela13[[#This Row],[V.DESC. 24]]-Tabela13[[#This Row],[V.DESC. 25]]</f>
        <v>40.15979999999999</v>
      </c>
      <c r="W882" s="20"/>
      <c r="X882" s="50"/>
      <c r="Y882" t="s">
        <v>4531</v>
      </c>
      <c r="Z882" s="49" t="s">
        <v>5100</v>
      </c>
      <c r="AA882" s="51" t="s">
        <v>5101</v>
      </c>
      <c r="AB882" s="49">
        <v>11950504472</v>
      </c>
      <c r="AC882" s="49" t="s">
        <v>5102</v>
      </c>
      <c r="AD882" s="1"/>
    </row>
    <row r="883" spans="1:30" x14ac:dyDescent="0.25">
      <c r="A883" s="30">
        <v>6114</v>
      </c>
      <c r="B883" t="s">
        <v>1495</v>
      </c>
      <c r="C883" t="s">
        <v>1836</v>
      </c>
      <c r="D883" t="s">
        <v>71</v>
      </c>
      <c r="E883" s="30"/>
      <c r="F883" s="32">
        <v>1196</v>
      </c>
      <c r="G883" s="40">
        <v>0</v>
      </c>
      <c r="H883" s="22">
        <v>0</v>
      </c>
      <c r="I883" s="21">
        <v>-10</v>
      </c>
      <c r="J883" s="35">
        <f>Tabela13[[#This Row],[V.BRUTO 24]]*Tabela13[[#This Row],[% DESC.]]%</f>
        <v>-119.60000000000001</v>
      </c>
      <c r="K883" s="24">
        <f>Tabela13[[#This Row],[V.BRUTO 24]]+J883</f>
        <v>1076.4000000000001</v>
      </c>
      <c r="M883" s="79">
        <v>1598</v>
      </c>
      <c r="N883" s="80">
        <v>0</v>
      </c>
      <c r="O883" s="81">
        <v>0</v>
      </c>
      <c r="P883" s="71">
        <f>Tabela13[[#This Row],[V.BRUTO 25]]*Tabela13[[#This Row],[% DESC.25]]%</f>
        <v>-159.80000000000001</v>
      </c>
      <c r="Q883" s="56">
        <f>Tabela13[[#This Row],[V.BRUTO 25]]+P883</f>
        <v>1438.2</v>
      </c>
      <c r="R883" s="67">
        <f>Tabela13[[#This Row],[% DESC.]]+Tabela13[[#This Row],[% DIFER.]]</f>
        <v>-10</v>
      </c>
      <c r="S883" s="64">
        <f>(Tabela13[[#This Row],[V.LIQ. 25]]-Tabela13[[#This Row],[V.LIQ. 24]])/Tabela13[[#This Row],[V.LIQ. 24]]</f>
        <v>0.33612040133779258</v>
      </c>
      <c r="T883" s="87">
        <f>Tabela13[[#This Row],[V.LIQ. 25]]-Tabela13[[#This Row],[V.LIQ. 24]]</f>
        <v>361.79999999999995</v>
      </c>
      <c r="U883" s="88">
        <v>0</v>
      </c>
      <c r="V883" s="60">
        <f>Tabela13[[#This Row],[V.DESC. 24]]-Tabela13[[#This Row],[V.DESC. 25]]</f>
        <v>40.200000000000003</v>
      </c>
      <c r="W883" s="20"/>
      <c r="X883" s="50"/>
      <c r="Y883" t="s">
        <v>4531</v>
      </c>
      <c r="Z883" s="49" t="s">
        <v>1496</v>
      </c>
      <c r="AA883" s="51" t="s">
        <v>1497</v>
      </c>
      <c r="AB883" s="49">
        <v>11981383261</v>
      </c>
      <c r="AC883" s="49" t="s">
        <v>1498</v>
      </c>
      <c r="AD883" s="1"/>
    </row>
    <row r="884" spans="1:30" x14ac:dyDescent="0.25">
      <c r="A884" s="30">
        <v>8400</v>
      </c>
      <c r="B884" t="s">
        <v>4318</v>
      </c>
      <c r="C884" t="s">
        <v>1836</v>
      </c>
      <c r="D884" t="s">
        <v>16</v>
      </c>
      <c r="E884" s="30"/>
      <c r="F884" s="32">
        <v>1196</v>
      </c>
      <c r="G884" s="40">
        <v>-100</v>
      </c>
      <c r="H884" s="22">
        <v>0</v>
      </c>
      <c r="I884" s="21">
        <v>0</v>
      </c>
      <c r="J884" s="35">
        <f>Tabela13[[#This Row],[V.BRUTO 24]]*Tabela13[[#This Row],[% DESC.]]%</f>
        <v>0</v>
      </c>
      <c r="K884" s="24">
        <f>Tabela13[[#This Row],[V.BRUTO 24]]+J884</f>
        <v>1196</v>
      </c>
      <c r="M884" s="79">
        <v>1598</v>
      </c>
      <c r="N884" s="80">
        <v>-100</v>
      </c>
      <c r="O884" s="81">
        <v>0</v>
      </c>
      <c r="P884" s="71">
        <f>Tabela13[[#This Row],[V.BRUTO 25]]*Tabela13[[#This Row],[% DESC.25]]%</f>
        <v>0</v>
      </c>
      <c r="Q884" s="56">
        <f>Tabela13[[#This Row],[V.BRUTO 25]]+P884</f>
        <v>1598</v>
      </c>
      <c r="R884" s="67">
        <f>Tabela13[[#This Row],[% DESC.]]+Tabela13[[#This Row],[% DIFER.]]</f>
        <v>0</v>
      </c>
      <c r="S884" s="64">
        <f>(Tabela13[[#This Row],[V.LIQ. 25]]-Tabela13[[#This Row],[V.LIQ. 24]])/Tabela13[[#This Row],[V.LIQ. 24]]</f>
        <v>0.33612040133779264</v>
      </c>
      <c r="T884" s="87">
        <f>Tabela13[[#This Row],[V.LIQ. 25]]-Tabela13[[#This Row],[V.LIQ. 24]]</f>
        <v>402</v>
      </c>
      <c r="U884" s="88">
        <v>0</v>
      </c>
      <c r="V884" s="60">
        <f>Tabela13[[#This Row],[V.DESC. 24]]-Tabela13[[#This Row],[V.DESC. 25]]</f>
        <v>0</v>
      </c>
      <c r="W884" s="20"/>
      <c r="X884" s="50"/>
      <c r="Y884" t="s">
        <v>4530</v>
      </c>
      <c r="Z884" s="49" t="s">
        <v>4804</v>
      </c>
      <c r="AA884" s="51" t="s">
        <v>4805</v>
      </c>
      <c r="AB884" s="49">
        <v>11962121328</v>
      </c>
      <c r="AC884" s="49" t="s">
        <v>4806</v>
      </c>
      <c r="AD884" s="1"/>
    </row>
    <row r="885" spans="1:30" x14ac:dyDescent="0.25">
      <c r="A885" s="30">
        <v>7592</v>
      </c>
      <c r="B885" t="s">
        <v>1499</v>
      </c>
      <c r="C885" t="s">
        <v>1836</v>
      </c>
      <c r="D885" t="s">
        <v>71</v>
      </c>
      <c r="E885" s="30"/>
      <c r="F885" s="32">
        <v>1196</v>
      </c>
      <c r="G885" s="40">
        <v>0</v>
      </c>
      <c r="H885" s="22">
        <v>0</v>
      </c>
      <c r="I885" s="21">
        <v>-14</v>
      </c>
      <c r="J885" s="35">
        <f>Tabela13[[#This Row],[V.BRUTO 24]]*Tabela13[[#This Row],[% DESC.]]%</f>
        <v>-167.44000000000003</v>
      </c>
      <c r="K885" s="24">
        <f>Tabela13[[#This Row],[V.BRUTO 24]]+J885</f>
        <v>1028.56</v>
      </c>
      <c r="M885" s="79">
        <v>1598</v>
      </c>
      <c r="N885" s="80">
        <v>0</v>
      </c>
      <c r="O885" s="81">
        <v>0</v>
      </c>
      <c r="P885" s="71">
        <f>Tabela13[[#This Row],[V.BRUTO 25]]*Tabela13[[#This Row],[% DESC.25]]%</f>
        <v>-223.72000000000003</v>
      </c>
      <c r="Q885" s="56">
        <f>Tabela13[[#This Row],[V.BRUTO 25]]+P885</f>
        <v>1374.28</v>
      </c>
      <c r="R885" s="67">
        <f>Tabela13[[#This Row],[% DESC.]]+Tabela13[[#This Row],[% DIFER.]]</f>
        <v>-14</v>
      </c>
      <c r="S885" s="64">
        <f>(Tabela13[[#This Row],[V.LIQ. 25]]-Tabela13[[#This Row],[V.LIQ. 24]])/Tabela13[[#This Row],[V.LIQ. 24]]</f>
        <v>0.3361204013377927</v>
      </c>
      <c r="T885" s="87">
        <f>Tabela13[[#This Row],[V.LIQ. 25]]-Tabela13[[#This Row],[V.LIQ. 24]]</f>
        <v>345.72</v>
      </c>
      <c r="U885" s="88">
        <v>0</v>
      </c>
      <c r="V885" s="60">
        <f>Tabela13[[#This Row],[V.DESC. 24]]-Tabela13[[#This Row],[V.DESC. 25]]</f>
        <v>56.28</v>
      </c>
      <c r="W885" s="20"/>
      <c r="X885" s="50"/>
      <c r="Y885" t="s">
        <v>4532</v>
      </c>
      <c r="Z885" s="49" t="s">
        <v>1500</v>
      </c>
      <c r="AA885" s="51" t="s">
        <v>1501</v>
      </c>
      <c r="AB885" s="49">
        <v>11994446174</v>
      </c>
      <c r="AC885" s="49" t="s">
        <v>1502</v>
      </c>
      <c r="AD885" s="1"/>
    </row>
    <row r="886" spans="1:30" x14ac:dyDescent="0.25">
      <c r="A886" s="30">
        <v>6599</v>
      </c>
      <c r="B886" t="s">
        <v>4313</v>
      </c>
      <c r="C886" t="s">
        <v>1836</v>
      </c>
      <c r="D886" t="s">
        <v>16</v>
      </c>
      <c r="E886" s="30"/>
      <c r="F886" s="32">
        <v>1196</v>
      </c>
      <c r="G886" s="40">
        <v>0</v>
      </c>
      <c r="H886" s="22">
        <v>-100</v>
      </c>
      <c r="I886" s="21">
        <v>0</v>
      </c>
      <c r="J886" s="35">
        <f>Tabela13[[#This Row],[V.BRUTO 24]]*Tabela13[[#This Row],[% DESC.]]%</f>
        <v>0</v>
      </c>
      <c r="K886" s="24">
        <f>Tabela13[[#This Row],[V.BRUTO 24]]+J886</f>
        <v>1196</v>
      </c>
      <c r="M886" s="79">
        <v>1598</v>
      </c>
      <c r="N886" s="80">
        <v>0</v>
      </c>
      <c r="O886" s="81">
        <v>-100</v>
      </c>
      <c r="P886" s="71">
        <f>Tabela13[[#This Row],[V.BRUTO 25]]*Tabela13[[#This Row],[% DESC.25]]%</f>
        <v>0</v>
      </c>
      <c r="Q886" s="56">
        <f>Tabela13[[#This Row],[V.BRUTO 25]]+P886</f>
        <v>1598</v>
      </c>
      <c r="R886" s="67">
        <f>Tabela13[[#This Row],[% DESC.]]+Tabela13[[#This Row],[% DIFER.]]</f>
        <v>0</v>
      </c>
      <c r="S886" s="64">
        <f>(Tabela13[[#This Row],[V.LIQ. 25]]-Tabela13[[#This Row],[V.LIQ. 24]])/Tabela13[[#This Row],[V.LIQ. 24]]</f>
        <v>0.33612040133779264</v>
      </c>
      <c r="T886" s="87">
        <f>Tabela13[[#This Row],[V.LIQ. 25]]-Tabela13[[#This Row],[V.LIQ. 24]]</f>
        <v>402</v>
      </c>
      <c r="U886" s="88">
        <v>0</v>
      </c>
      <c r="V886" s="60">
        <f>Tabela13[[#This Row],[V.DESC. 24]]-Tabela13[[#This Row],[V.DESC. 25]]</f>
        <v>0</v>
      </c>
      <c r="W886" s="20"/>
      <c r="X886" s="50"/>
      <c r="Y886" t="s">
        <v>4529</v>
      </c>
      <c r="Z886" s="49" t="s">
        <v>5086</v>
      </c>
      <c r="AA886" s="51" t="s">
        <v>5087</v>
      </c>
      <c r="AB886" s="49">
        <v>11943976571</v>
      </c>
      <c r="AC886" s="49" t="s">
        <v>5088</v>
      </c>
      <c r="AD886" s="1"/>
    </row>
    <row r="887" spans="1:30" x14ac:dyDescent="0.25">
      <c r="A887" s="30">
        <v>8420</v>
      </c>
      <c r="B887" t="s">
        <v>4315</v>
      </c>
      <c r="C887" t="s">
        <v>1836</v>
      </c>
      <c r="D887" t="s">
        <v>16</v>
      </c>
      <c r="E887" s="30"/>
      <c r="F887" s="32">
        <v>1196</v>
      </c>
      <c r="G887" s="40">
        <v>-100</v>
      </c>
      <c r="H887" s="22">
        <v>0</v>
      </c>
      <c r="I887" s="21">
        <v>0</v>
      </c>
      <c r="J887" s="35">
        <f>Tabela13[[#This Row],[V.BRUTO 24]]*Tabela13[[#This Row],[% DESC.]]%</f>
        <v>0</v>
      </c>
      <c r="K887" s="24">
        <f>Tabela13[[#This Row],[V.BRUTO 24]]+J887</f>
        <v>1196</v>
      </c>
      <c r="M887" s="79">
        <v>1598</v>
      </c>
      <c r="N887" s="80">
        <v>-100</v>
      </c>
      <c r="O887" s="81">
        <v>0</v>
      </c>
      <c r="P887" s="71">
        <f>Tabela13[[#This Row],[V.BRUTO 25]]*Tabela13[[#This Row],[% DESC.25]]%</f>
        <v>0</v>
      </c>
      <c r="Q887" s="56">
        <f>Tabela13[[#This Row],[V.BRUTO 25]]+P887</f>
        <v>1598</v>
      </c>
      <c r="R887" s="67">
        <f>Tabela13[[#This Row],[% DESC.]]+Tabela13[[#This Row],[% DIFER.]]</f>
        <v>0</v>
      </c>
      <c r="S887" s="64">
        <f>(Tabela13[[#This Row],[V.LIQ. 25]]-Tabela13[[#This Row],[V.LIQ. 24]])/Tabela13[[#This Row],[V.LIQ. 24]]</f>
        <v>0.33612040133779264</v>
      </c>
      <c r="T887" s="87">
        <f>Tabela13[[#This Row],[V.LIQ. 25]]-Tabela13[[#This Row],[V.LIQ. 24]]</f>
        <v>402</v>
      </c>
      <c r="U887" s="88">
        <v>0</v>
      </c>
      <c r="V887" s="60">
        <f>Tabela13[[#This Row],[V.DESC. 24]]-Tabela13[[#This Row],[V.DESC. 25]]</f>
        <v>0</v>
      </c>
      <c r="W887" s="20"/>
      <c r="X887" s="50"/>
      <c r="Y887" t="s">
        <v>4529</v>
      </c>
      <c r="Z887" s="49" t="s">
        <v>5092</v>
      </c>
      <c r="AA887" s="51" t="s">
        <v>5093</v>
      </c>
      <c r="AB887" s="49">
        <v>11988647509</v>
      </c>
      <c r="AC887" s="49" t="s">
        <v>5094</v>
      </c>
      <c r="AD887" s="1"/>
    </row>
    <row r="888" spans="1:30" x14ac:dyDescent="0.25">
      <c r="A888" s="30">
        <v>5818</v>
      </c>
      <c r="B888" t="s">
        <v>1521</v>
      </c>
      <c r="C888" t="s">
        <v>1927</v>
      </c>
      <c r="D888" t="s">
        <v>71</v>
      </c>
      <c r="E888" s="30"/>
      <c r="F888" s="32">
        <v>1453</v>
      </c>
      <c r="G888" s="40">
        <v>0</v>
      </c>
      <c r="H888" s="22">
        <v>-100</v>
      </c>
      <c r="I888" s="21">
        <v>0</v>
      </c>
      <c r="J888" s="35">
        <f>Tabela13[[#This Row],[V.BRUTO 24]]*Tabela13[[#This Row],[% DESC.]]%</f>
        <v>0</v>
      </c>
      <c r="K888" s="24">
        <f>Tabela13[[#This Row],[V.BRUTO 24]]+J888</f>
        <v>1453</v>
      </c>
      <c r="M888" s="79">
        <v>1598</v>
      </c>
      <c r="N888" s="80">
        <v>0</v>
      </c>
      <c r="O888" s="81">
        <v>-100</v>
      </c>
      <c r="P888" s="71">
        <f>Tabela13[[#This Row],[V.BRUTO 25]]*Tabela13[[#This Row],[% DESC.25]]%</f>
        <v>0</v>
      </c>
      <c r="Q888" s="56">
        <f>Tabela13[[#This Row],[V.BRUTO 25]]+P888</f>
        <v>1598</v>
      </c>
      <c r="R888" s="67">
        <f>Tabela13[[#This Row],[% DESC.]]+Tabela13[[#This Row],[% DIFER.]]</f>
        <v>0</v>
      </c>
      <c r="S888" s="64">
        <f>(Tabela13[[#This Row],[V.LIQ. 25]]-Tabela13[[#This Row],[V.LIQ. 24]])/Tabela13[[#This Row],[V.LIQ. 24]]</f>
        <v>9.9793530626290428E-2</v>
      </c>
      <c r="T888" s="87">
        <f>Tabela13[[#This Row],[V.LIQ. 25]]-Tabela13[[#This Row],[V.LIQ. 24]]</f>
        <v>145</v>
      </c>
      <c r="U888" s="88">
        <v>0</v>
      </c>
      <c r="V888" s="60">
        <f>Tabela13[[#This Row],[V.DESC. 24]]-Tabela13[[#This Row],[V.DESC. 25]]</f>
        <v>0</v>
      </c>
      <c r="W888" s="20"/>
      <c r="X888" s="50"/>
      <c r="Y888" t="s">
        <v>4529</v>
      </c>
      <c r="Z888" s="49" t="s">
        <v>1522</v>
      </c>
      <c r="AA888" s="51" t="s">
        <v>1523</v>
      </c>
      <c r="AB888" s="49">
        <v>11980739237</v>
      </c>
      <c r="AC888" s="49" t="s">
        <v>1524</v>
      </c>
      <c r="AD888" s="1"/>
    </row>
    <row r="889" spans="1:30" x14ac:dyDescent="0.25">
      <c r="A889" s="30">
        <v>7188</v>
      </c>
      <c r="B889" t="s">
        <v>1533</v>
      </c>
      <c r="C889" t="s">
        <v>1927</v>
      </c>
      <c r="D889" t="s">
        <v>71</v>
      </c>
      <c r="E889" s="30"/>
      <c r="F889" s="32">
        <v>1453</v>
      </c>
      <c r="G889" s="40">
        <v>0</v>
      </c>
      <c r="H889" s="22">
        <v>-100</v>
      </c>
      <c r="I889" s="21">
        <v>0</v>
      </c>
      <c r="J889" s="35">
        <f>Tabela13[[#This Row],[V.BRUTO 24]]*Tabela13[[#This Row],[% DESC.]]%</f>
        <v>0</v>
      </c>
      <c r="K889" s="24">
        <f>Tabela13[[#This Row],[V.BRUTO 24]]+J889</f>
        <v>1453</v>
      </c>
      <c r="M889" s="79">
        <v>1598</v>
      </c>
      <c r="N889" s="80">
        <v>0</v>
      </c>
      <c r="O889" s="81">
        <v>-100</v>
      </c>
      <c r="P889" s="71">
        <f>Tabela13[[#This Row],[V.BRUTO 25]]*Tabela13[[#This Row],[% DESC.25]]%</f>
        <v>0</v>
      </c>
      <c r="Q889" s="56">
        <f>Tabela13[[#This Row],[V.BRUTO 25]]+P889</f>
        <v>1598</v>
      </c>
      <c r="R889" s="67">
        <f>Tabela13[[#This Row],[% DESC.]]+Tabela13[[#This Row],[% DIFER.]]</f>
        <v>0</v>
      </c>
      <c r="S889" s="64">
        <f>(Tabela13[[#This Row],[V.LIQ. 25]]-Tabela13[[#This Row],[V.LIQ. 24]])/Tabela13[[#This Row],[V.LIQ. 24]]</f>
        <v>9.9793530626290428E-2</v>
      </c>
      <c r="T889" s="87">
        <f>Tabela13[[#This Row],[V.LIQ. 25]]-Tabela13[[#This Row],[V.LIQ. 24]]</f>
        <v>145</v>
      </c>
      <c r="U889" s="88">
        <v>0</v>
      </c>
      <c r="V889" s="60">
        <f>Tabela13[[#This Row],[V.DESC. 24]]-Tabela13[[#This Row],[V.DESC. 25]]</f>
        <v>0</v>
      </c>
      <c r="W889" s="20"/>
      <c r="X889" s="50"/>
      <c r="Y889" t="s">
        <v>4529</v>
      </c>
      <c r="Z889" s="49" t="s">
        <v>1534</v>
      </c>
      <c r="AA889" s="51" t="s">
        <v>1535</v>
      </c>
      <c r="AB889" s="49">
        <v>11983611169</v>
      </c>
      <c r="AC889" s="49" t="s">
        <v>4676</v>
      </c>
      <c r="AD889" s="1"/>
    </row>
    <row r="890" spans="1:30" x14ac:dyDescent="0.25">
      <c r="A890" s="30">
        <v>6055</v>
      </c>
      <c r="B890" t="s">
        <v>1552</v>
      </c>
      <c r="C890" t="s">
        <v>1927</v>
      </c>
      <c r="D890" t="s">
        <v>71</v>
      </c>
      <c r="E890" s="30"/>
      <c r="F890" s="32">
        <v>1453</v>
      </c>
      <c r="G890" s="40">
        <v>0</v>
      </c>
      <c r="H890" s="22">
        <v>0</v>
      </c>
      <c r="I890" s="21">
        <v>-20</v>
      </c>
      <c r="J890" s="35">
        <f>Tabela13[[#This Row],[V.BRUTO 24]]*Tabela13[[#This Row],[% DESC.]]%</f>
        <v>-290.60000000000002</v>
      </c>
      <c r="K890" s="24">
        <f>Tabela13[[#This Row],[V.BRUTO 24]]+J890</f>
        <v>1162.4000000000001</v>
      </c>
      <c r="M890" s="79">
        <v>1598</v>
      </c>
      <c r="N890" s="80">
        <v>0</v>
      </c>
      <c r="O890" s="81">
        <v>0</v>
      </c>
      <c r="P890" s="71">
        <f>Tabela13[[#This Row],[V.BRUTO 25]]*Tabela13[[#This Row],[% DESC.25]]%</f>
        <v>-319.60000000000002</v>
      </c>
      <c r="Q890" s="56">
        <f>Tabela13[[#This Row],[V.BRUTO 25]]+P890</f>
        <v>1278.4000000000001</v>
      </c>
      <c r="R890" s="67">
        <f>Tabela13[[#This Row],[% DESC.]]+Tabela13[[#This Row],[% DIFER.]]</f>
        <v>-20</v>
      </c>
      <c r="S890" s="64">
        <f>(Tabela13[[#This Row],[V.LIQ. 25]]-Tabela13[[#This Row],[V.LIQ. 24]])/Tabela13[[#This Row],[V.LIQ. 24]]</f>
        <v>9.9793530626290428E-2</v>
      </c>
      <c r="T890" s="87">
        <f>Tabela13[[#This Row],[V.LIQ. 25]]-Tabela13[[#This Row],[V.LIQ. 24]]</f>
        <v>116</v>
      </c>
      <c r="U890" s="88">
        <v>0</v>
      </c>
      <c r="V890" s="60">
        <f>Tabela13[[#This Row],[V.DESC. 24]]-Tabela13[[#This Row],[V.DESC. 25]]</f>
        <v>29</v>
      </c>
      <c r="W890" s="20"/>
      <c r="X890" s="50"/>
      <c r="Y890" t="s">
        <v>4529</v>
      </c>
      <c r="Z890" s="49" t="s">
        <v>1553</v>
      </c>
      <c r="AA890" s="51" t="s">
        <v>1554</v>
      </c>
      <c r="AB890" s="49">
        <v>11957551842</v>
      </c>
      <c r="AC890" s="49" t="s">
        <v>5106</v>
      </c>
      <c r="AD890" s="1"/>
    </row>
    <row r="891" spans="1:30" x14ac:dyDescent="0.25">
      <c r="A891" s="30">
        <v>6603</v>
      </c>
      <c r="B891" t="s">
        <v>1603</v>
      </c>
      <c r="C891" t="s">
        <v>1927</v>
      </c>
      <c r="D891" t="s">
        <v>71</v>
      </c>
      <c r="E891" s="30"/>
      <c r="F891" s="32">
        <v>1453</v>
      </c>
      <c r="G891" s="40">
        <v>-50</v>
      </c>
      <c r="H891" s="22">
        <v>0</v>
      </c>
      <c r="I891" s="21">
        <v>0</v>
      </c>
      <c r="J891" s="35">
        <f>Tabela13[[#This Row],[V.BRUTO 24]]*Tabela13[[#This Row],[% DESC.]]%</f>
        <v>0</v>
      </c>
      <c r="K891" s="24">
        <f>Tabela13[[#This Row],[V.BRUTO 24]]+J891</f>
        <v>1453</v>
      </c>
      <c r="M891" s="79">
        <v>1598</v>
      </c>
      <c r="N891" s="80">
        <v>-50</v>
      </c>
      <c r="O891" s="81">
        <v>0</v>
      </c>
      <c r="P891" s="71">
        <f>Tabela13[[#This Row],[V.BRUTO 25]]*Tabela13[[#This Row],[% DESC.25]]%</f>
        <v>0</v>
      </c>
      <c r="Q891" s="56">
        <f>Tabela13[[#This Row],[V.BRUTO 25]]+P891</f>
        <v>1598</v>
      </c>
      <c r="R891" s="67">
        <f>Tabela13[[#This Row],[% DESC.]]+Tabela13[[#This Row],[% DIFER.]]</f>
        <v>0</v>
      </c>
      <c r="S891" s="64">
        <f>(Tabela13[[#This Row],[V.LIQ. 25]]-Tabela13[[#This Row],[V.LIQ. 24]])/Tabela13[[#This Row],[V.LIQ. 24]]</f>
        <v>9.9793530626290428E-2</v>
      </c>
      <c r="T891" s="87">
        <f>Tabela13[[#This Row],[V.LIQ. 25]]-Tabela13[[#This Row],[V.LIQ. 24]]</f>
        <v>145</v>
      </c>
      <c r="U891" s="88">
        <v>0</v>
      </c>
      <c r="V891" s="60">
        <f>Tabela13[[#This Row],[V.DESC. 24]]-Tabela13[[#This Row],[V.DESC. 25]]</f>
        <v>0</v>
      </c>
      <c r="W891" s="20"/>
      <c r="X891" s="50"/>
      <c r="Y891" t="s">
        <v>4529</v>
      </c>
      <c r="Z891" s="49" t="s">
        <v>1062</v>
      </c>
      <c r="AA891" s="51" t="s">
        <v>1063</v>
      </c>
      <c r="AB891" s="49">
        <v>11951394620</v>
      </c>
      <c r="AC891" s="49" t="s">
        <v>1064</v>
      </c>
      <c r="AD891" s="1"/>
    </row>
    <row r="892" spans="1:30" x14ac:dyDescent="0.25">
      <c r="A892" s="30">
        <v>8226</v>
      </c>
      <c r="B892" t="s">
        <v>4319</v>
      </c>
      <c r="C892" t="s">
        <v>1927</v>
      </c>
      <c r="D892" t="s">
        <v>71</v>
      </c>
      <c r="E892" s="30"/>
      <c r="F892" s="32">
        <v>1453</v>
      </c>
      <c r="G892" s="40">
        <v>0</v>
      </c>
      <c r="H892" s="22">
        <v>0</v>
      </c>
      <c r="I892" s="21">
        <v>0</v>
      </c>
      <c r="J892" s="35">
        <f>Tabela13[[#This Row],[V.BRUTO 24]]*Tabela13[[#This Row],[% DESC.]]%</f>
        <v>0</v>
      </c>
      <c r="K892" s="24">
        <f>Tabela13[[#This Row],[V.BRUTO 24]]+J892</f>
        <v>1453</v>
      </c>
      <c r="M892" s="79">
        <v>1598</v>
      </c>
      <c r="N892" s="80">
        <v>0</v>
      </c>
      <c r="O892" s="81">
        <v>0</v>
      </c>
      <c r="P892" s="71">
        <f>Tabela13[[#This Row],[V.BRUTO 25]]*Tabela13[[#This Row],[% DESC.25]]%</f>
        <v>0</v>
      </c>
      <c r="Q892" s="56">
        <f>Tabela13[[#This Row],[V.BRUTO 25]]+P892</f>
        <v>1598</v>
      </c>
      <c r="R892" s="67">
        <f>Tabela13[[#This Row],[% DESC.]]+Tabela13[[#This Row],[% DIFER.]]</f>
        <v>0</v>
      </c>
      <c r="S892" s="64">
        <f>(Tabela13[[#This Row],[V.LIQ. 25]]-Tabela13[[#This Row],[V.LIQ. 24]])/Tabela13[[#This Row],[V.LIQ. 24]]</f>
        <v>9.9793530626290428E-2</v>
      </c>
      <c r="T892" s="87">
        <f>Tabela13[[#This Row],[V.LIQ. 25]]-Tabela13[[#This Row],[V.LIQ. 24]]</f>
        <v>145</v>
      </c>
      <c r="U892" s="88">
        <v>0</v>
      </c>
      <c r="V892" s="60">
        <f>Tabela13[[#This Row],[V.DESC. 24]]-Tabela13[[#This Row],[V.DESC. 25]]</f>
        <v>0</v>
      </c>
      <c r="W892" s="20">
        <v>2520</v>
      </c>
      <c r="X892" s="50" t="s">
        <v>4563</v>
      </c>
      <c r="Y892" t="s">
        <v>4528</v>
      </c>
      <c r="Z892" s="49" t="s">
        <v>5103</v>
      </c>
      <c r="AA892" s="51" t="s">
        <v>5104</v>
      </c>
      <c r="AB892" s="49">
        <v>11950301444</v>
      </c>
      <c r="AC892" s="49" t="s">
        <v>5105</v>
      </c>
      <c r="AD892" s="1"/>
    </row>
    <row r="893" spans="1:30" x14ac:dyDescent="0.25">
      <c r="A893" s="30">
        <v>6094</v>
      </c>
      <c r="B893" t="s">
        <v>1503</v>
      </c>
      <c r="C893" t="s">
        <v>1927</v>
      </c>
      <c r="D893" t="s">
        <v>71</v>
      </c>
      <c r="E893" s="30"/>
      <c r="F893" s="32">
        <v>1453</v>
      </c>
      <c r="G893" s="40">
        <v>0</v>
      </c>
      <c r="H893" s="22">
        <v>0</v>
      </c>
      <c r="I893" s="21">
        <v>-12</v>
      </c>
      <c r="J893" s="35">
        <f>Tabela13[[#This Row],[V.BRUTO 24]]*Tabela13[[#This Row],[% DESC.]]%</f>
        <v>-174.35999999999999</v>
      </c>
      <c r="K893" s="24">
        <f>Tabela13[[#This Row],[V.BRUTO 24]]+J893</f>
        <v>1278.6400000000001</v>
      </c>
      <c r="M893" s="79">
        <v>1598</v>
      </c>
      <c r="N893" s="80">
        <v>0</v>
      </c>
      <c r="O893" s="81">
        <v>0</v>
      </c>
      <c r="P893" s="71">
        <f>Tabela13[[#This Row],[V.BRUTO 25]]*Tabela13[[#This Row],[% DESC.25]]%</f>
        <v>-191.76</v>
      </c>
      <c r="Q893" s="56">
        <f>Tabela13[[#This Row],[V.BRUTO 25]]+P893</f>
        <v>1406.24</v>
      </c>
      <c r="R893" s="67">
        <f>Tabela13[[#This Row],[% DESC.]]+Tabela13[[#This Row],[% DIFER.]]</f>
        <v>-12</v>
      </c>
      <c r="S893" s="64">
        <f>(Tabela13[[#This Row],[V.LIQ. 25]]-Tabela13[[#This Row],[V.LIQ. 24]])/Tabela13[[#This Row],[V.LIQ. 24]]</f>
        <v>9.9793530626290358E-2</v>
      </c>
      <c r="T893" s="87">
        <f>Tabela13[[#This Row],[V.LIQ. 25]]-Tabela13[[#This Row],[V.LIQ. 24]]</f>
        <v>127.59999999999991</v>
      </c>
      <c r="U893" s="88">
        <v>0</v>
      </c>
      <c r="V893" s="60">
        <f>Tabela13[[#This Row],[V.DESC. 24]]-Tabela13[[#This Row],[V.DESC. 25]]</f>
        <v>17.400000000000006</v>
      </c>
      <c r="W893" s="20"/>
      <c r="X893" s="50"/>
      <c r="Y893" t="s">
        <v>4532</v>
      </c>
      <c r="Z893" s="49" t="s">
        <v>647</v>
      </c>
      <c r="AA893" s="51" t="s">
        <v>648</v>
      </c>
      <c r="AB893" s="49">
        <v>11983474635</v>
      </c>
      <c r="AC893" s="49" t="s">
        <v>649</v>
      </c>
      <c r="AD893" s="1"/>
    </row>
    <row r="894" spans="1:30" x14ac:dyDescent="0.25">
      <c r="A894" s="30">
        <v>7285</v>
      </c>
      <c r="B894" t="s">
        <v>1509</v>
      </c>
      <c r="C894" t="s">
        <v>1927</v>
      </c>
      <c r="D894" t="s">
        <v>71</v>
      </c>
      <c r="E894" s="30"/>
      <c r="F894" s="32">
        <v>1453</v>
      </c>
      <c r="G894" s="40">
        <v>0</v>
      </c>
      <c r="H894" s="22">
        <v>0</v>
      </c>
      <c r="I894" s="21">
        <v>0</v>
      </c>
      <c r="J894" s="35">
        <f>Tabela13[[#This Row],[V.BRUTO 24]]*Tabela13[[#This Row],[% DESC.]]%</f>
        <v>0</v>
      </c>
      <c r="K894" s="24">
        <f>Tabela13[[#This Row],[V.BRUTO 24]]+J894</f>
        <v>1453</v>
      </c>
      <c r="M894" s="79">
        <v>1598</v>
      </c>
      <c r="N894" s="80">
        <v>0</v>
      </c>
      <c r="O894" s="81">
        <v>0</v>
      </c>
      <c r="P894" s="71">
        <f>Tabela13[[#This Row],[V.BRUTO 25]]*Tabela13[[#This Row],[% DESC.25]]%</f>
        <v>0</v>
      </c>
      <c r="Q894" s="56">
        <f>Tabela13[[#This Row],[V.BRUTO 25]]+P894</f>
        <v>1598</v>
      </c>
      <c r="R894" s="67">
        <f>Tabela13[[#This Row],[% DESC.]]+Tabela13[[#This Row],[% DIFER.]]</f>
        <v>0</v>
      </c>
      <c r="S894" s="64">
        <f>(Tabela13[[#This Row],[V.LIQ. 25]]-Tabela13[[#This Row],[V.LIQ. 24]])/Tabela13[[#This Row],[V.LIQ. 24]]</f>
        <v>9.9793530626290428E-2</v>
      </c>
      <c r="T894" s="87">
        <f>Tabela13[[#This Row],[V.LIQ. 25]]-Tabela13[[#This Row],[V.LIQ. 24]]</f>
        <v>145</v>
      </c>
      <c r="U894" s="88">
        <v>0</v>
      </c>
      <c r="V894" s="60">
        <f>Tabela13[[#This Row],[V.DESC. 24]]-Tabela13[[#This Row],[V.DESC. 25]]</f>
        <v>0</v>
      </c>
      <c r="W894" s="20"/>
      <c r="X894" s="50"/>
      <c r="Y894" t="s">
        <v>4528</v>
      </c>
      <c r="Z894" s="49" t="s">
        <v>1510</v>
      </c>
      <c r="AA894" s="51" t="s">
        <v>1511</v>
      </c>
      <c r="AB894" s="49">
        <v>11955540018</v>
      </c>
      <c r="AC894" s="49" t="s">
        <v>1512</v>
      </c>
      <c r="AD894" s="1"/>
    </row>
    <row r="895" spans="1:30" x14ac:dyDescent="0.25">
      <c r="A895" s="30">
        <v>7028</v>
      </c>
      <c r="B895" t="s">
        <v>1513</v>
      </c>
      <c r="C895" t="s">
        <v>1927</v>
      </c>
      <c r="D895" t="s">
        <v>71</v>
      </c>
      <c r="E895" s="30"/>
      <c r="F895" s="32">
        <v>1453</v>
      </c>
      <c r="G895" s="40">
        <v>-100</v>
      </c>
      <c r="H895" s="22">
        <v>0</v>
      </c>
      <c r="I895" s="21">
        <v>0</v>
      </c>
      <c r="J895" s="35">
        <f>Tabela13[[#This Row],[V.BRUTO 24]]*Tabela13[[#This Row],[% DESC.]]%</f>
        <v>0</v>
      </c>
      <c r="K895" s="24">
        <f>Tabela13[[#This Row],[V.BRUTO 24]]+J895</f>
        <v>1453</v>
      </c>
      <c r="M895" s="79">
        <v>1598</v>
      </c>
      <c r="N895" s="80">
        <v>-100</v>
      </c>
      <c r="O895" s="81">
        <v>0</v>
      </c>
      <c r="P895" s="71">
        <f>Tabela13[[#This Row],[V.BRUTO 25]]*Tabela13[[#This Row],[% DESC.25]]%</f>
        <v>0</v>
      </c>
      <c r="Q895" s="56">
        <f>Tabela13[[#This Row],[V.BRUTO 25]]+P895</f>
        <v>1598</v>
      </c>
      <c r="R895" s="67">
        <f>Tabela13[[#This Row],[% DESC.]]+Tabela13[[#This Row],[% DIFER.]]</f>
        <v>0</v>
      </c>
      <c r="S895" s="64">
        <f>(Tabela13[[#This Row],[V.LIQ. 25]]-Tabela13[[#This Row],[V.LIQ. 24]])/Tabela13[[#This Row],[V.LIQ. 24]]</f>
        <v>9.9793530626290428E-2</v>
      </c>
      <c r="T895" s="87">
        <f>Tabela13[[#This Row],[V.LIQ. 25]]-Tabela13[[#This Row],[V.LIQ. 24]]</f>
        <v>145</v>
      </c>
      <c r="U895" s="88">
        <v>0</v>
      </c>
      <c r="V895" s="60">
        <f>Tabela13[[#This Row],[V.DESC. 24]]-Tabela13[[#This Row],[V.DESC. 25]]</f>
        <v>0</v>
      </c>
      <c r="W895" s="20"/>
      <c r="X895" s="50"/>
      <c r="Y895" t="s">
        <v>4532</v>
      </c>
      <c r="Z895" s="49" t="s">
        <v>1514</v>
      </c>
      <c r="AA895" s="51" t="s">
        <v>1515</v>
      </c>
      <c r="AB895" s="49">
        <v>11985901196</v>
      </c>
      <c r="AC895" s="49" t="s">
        <v>1516</v>
      </c>
      <c r="AD895" s="1"/>
    </row>
    <row r="896" spans="1:30" x14ac:dyDescent="0.25">
      <c r="A896" s="30">
        <v>6325</v>
      </c>
      <c r="B896" t="s">
        <v>1517</v>
      </c>
      <c r="C896" t="s">
        <v>1927</v>
      </c>
      <c r="D896" t="s">
        <v>71</v>
      </c>
      <c r="E896" s="30"/>
      <c r="F896" s="32">
        <v>1453</v>
      </c>
      <c r="G896" s="40">
        <v>0</v>
      </c>
      <c r="H896" s="22">
        <v>0</v>
      </c>
      <c r="I896" s="21">
        <v>-10</v>
      </c>
      <c r="J896" s="35">
        <f>Tabela13[[#This Row],[V.BRUTO 24]]*Tabela13[[#This Row],[% DESC.]]%</f>
        <v>-145.30000000000001</v>
      </c>
      <c r="K896" s="24">
        <f>Tabela13[[#This Row],[V.BRUTO 24]]+J896</f>
        <v>1307.7</v>
      </c>
      <c r="M896" s="79">
        <v>1598</v>
      </c>
      <c r="N896" s="80">
        <v>0</v>
      </c>
      <c r="O896" s="81">
        <v>0</v>
      </c>
      <c r="P896" s="71">
        <f>Tabela13[[#This Row],[V.BRUTO 25]]*Tabela13[[#This Row],[% DESC.25]]%</f>
        <v>-159.80000000000001</v>
      </c>
      <c r="Q896" s="56">
        <f>Tabela13[[#This Row],[V.BRUTO 25]]+P896</f>
        <v>1438.2</v>
      </c>
      <c r="R896" s="67">
        <f>Tabela13[[#This Row],[% DESC.]]+Tabela13[[#This Row],[% DIFER.]]</f>
        <v>-10</v>
      </c>
      <c r="S896" s="64">
        <f>(Tabela13[[#This Row],[V.LIQ. 25]]-Tabela13[[#This Row],[V.LIQ. 24]])/Tabela13[[#This Row],[V.LIQ. 24]]</f>
        <v>9.9793530626290428E-2</v>
      </c>
      <c r="T896" s="87">
        <f>Tabela13[[#This Row],[V.LIQ. 25]]-Tabela13[[#This Row],[V.LIQ. 24]]</f>
        <v>130.5</v>
      </c>
      <c r="U896" s="88">
        <v>0</v>
      </c>
      <c r="V896" s="60">
        <f>Tabela13[[#This Row],[V.DESC. 24]]-Tabela13[[#This Row],[V.DESC. 25]]</f>
        <v>14.5</v>
      </c>
      <c r="W896" s="20"/>
      <c r="X896" s="50"/>
      <c r="Y896" t="s">
        <v>4531</v>
      </c>
      <c r="Z896" s="49" t="s">
        <v>1518</v>
      </c>
      <c r="AA896" s="51" t="s">
        <v>1519</v>
      </c>
      <c r="AB896" s="49">
        <v>11976279394</v>
      </c>
      <c r="AC896" s="49" t="s">
        <v>1520</v>
      </c>
      <c r="AD896" s="1"/>
    </row>
    <row r="897" spans="1:30" x14ac:dyDescent="0.25">
      <c r="A897" s="30">
        <v>5366</v>
      </c>
      <c r="B897" t="s">
        <v>1525</v>
      </c>
      <c r="C897" t="s">
        <v>1927</v>
      </c>
      <c r="D897" t="s">
        <v>71</v>
      </c>
      <c r="E897" s="30"/>
      <c r="F897" s="32">
        <v>1453</v>
      </c>
      <c r="G897" s="40">
        <v>0</v>
      </c>
      <c r="H897" s="22">
        <v>0</v>
      </c>
      <c r="I897" s="21">
        <v>-20</v>
      </c>
      <c r="J897" s="35">
        <f>Tabela13[[#This Row],[V.BRUTO 24]]*Tabela13[[#This Row],[% DESC.]]%</f>
        <v>-290.60000000000002</v>
      </c>
      <c r="K897" s="24">
        <f>Tabela13[[#This Row],[V.BRUTO 24]]+J897</f>
        <v>1162.4000000000001</v>
      </c>
      <c r="M897" s="79">
        <v>1598</v>
      </c>
      <c r="N897" s="80">
        <v>0</v>
      </c>
      <c r="O897" s="81">
        <v>0</v>
      </c>
      <c r="P897" s="71">
        <f>Tabela13[[#This Row],[V.BRUTO 25]]*Tabela13[[#This Row],[% DESC.25]]%</f>
        <v>-319.60000000000002</v>
      </c>
      <c r="Q897" s="56">
        <f>Tabela13[[#This Row],[V.BRUTO 25]]+P897</f>
        <v>1278.4000000000001</v>
      </c>
      <c r="R897" s="67">
        <f>Tabela13[[#This Row],[% DESC.]]+Tabela13[[#This Row],[% DIFER.]]</f>
        <v>-20</v>
      </c>
      <c r="S897" s="64">
        <f>(Tabela13[[#This Row],[V.LIQ. 25]]-Tabela13[[#This Row],[V.LIQ. 24]])/Tabela13[[#This Row],[V.LIQ. 24]]</f>
        <v>9.9793530626290428E-2</v>
      </c>
      <c r="T897" s="87">
        <f>Tabela13[[#This Row],[V.LIQ. 25]]-Tabela13[[#This Row],[V.LIQ. 24]]</f>
        <v>116</v>
      </c>
      <c r="U897" s="88">
        <v>0</v>
      </c>
      <c r="V897" s="60">
        <f>Tabela13[[#This Row],[V.DESC. 24]]-Tabela13[[#This Row],[V.DESC. 25]]</f>
        <v>29</v>
      </c>
      <c r="W897" s="20"/>
      <c r="X897" s="50"/>
      <c r="Y897" t="s">
        <v>4531</v>
      </c>
      <c r="Z897" s="49" t="s">
        <v>1526</v>
      </c>
      <c r="AA897" s="51" t="s">
        <v>1527</v>
      </c>
      <c r="AB897" s="49">
        <v>11960751135</v>
      </c>
      <c r="AC897" s="49" t="s">
        <v>1528</v>
      </c>
      <c r="AD897" s="1"/>
    </row>
    <row r="898" spans="1:30" x14ac:dyDescent="0.25">
      <c r="A898" s="30">
        <v>6683</v>
      </c>
      <c r="B898" t="s">
        <v>1529</v>
      </c>
      <c r="C898" t="s">
        <v>1927</v>
      </c>
      <c r="D898" t="s">
        <v>71</v>
      </c>
      <c r="E898" s="30"/>
      <c r="F898" s="32">
        <v>1453</v>
      </c>
      <c r="G898" s="40">
        <v>0</v>
      </c>
      <c r="H898" s="22">
        <v>0</v>
      </c>
      <c r="I898" s="21">
        <v>-15</v>
      </c>
      <c r="J898" s="35">
        <f>Tabela13[[#This Row],[V.BRUTO 24]]*Tabela13[[#This Row],[% DESC.]]%</f>
        <v>-217.95</v>
      </c>
      <c r="K898" s="24">
        <f>Tabela13[[#This Row],[V.BRUTO 24]]+J898</f>
        <v>1235.05</v>
      </c>
      <c r="M898" s="79">
        <v>1598</v>
      </c>
      <c r="N898" s="80">
        <v>0</v>
      </c>
      <c r="O898" s="81">
        <v>0</v>
      </c>
      <c r="P898" s="71">
        <f>Tabela13[[#This Row],[V.BRUTO 25]]*Tabela13[[#This Row],[% DESC.25]]%</f>
        <v>-239.7</v>
      </c>
      <c r="Q898" s="56">
        <f>Tabela13[[#This Row],[V.BRUTO 25]]+P898</f>
        <v>1358.3</v>
      </c>
      <c r="R898" s="67">
        <f>Tabela13[[#This Row],[% DESC.]]+Tabela13[[#This Row],[% DIFER.]]</f>
        <v>-15</v>
      </c>
      <c r="S898" s="64">
        <f>(Tabela13[[#This Row],[V.LIQ. 25]]-Tabela13[[#This Row],[V.LIQ. 24]])/Tabela13[[#This Row],[V.LIQ. 24]]</f>
        <v>9.9793530626290441E-2</v>
      </c>
      <c r="T898" s="87">
        <f>Tabela13[[#This Row],[V.LIQ. 25]]-Tabela13[[#This Row],[V.LIQ. 24]]</f>
        <v>123.25</v>
      </c>
      <c r="U898" s="88">
        <v>0</v>
      </c>
      <c r="V898" s="60">
        <f>Tabela13[[#This Row],[V.DESC. 24]]-Tabela13[[#This Row],[V.DESC. 25]]</f>
        <v>21.75</v>
      </c>
      <c r="W898" s="20"/>
      <c r="X898" s="50"/>
      <c r="Y898" t="s">
        <v>4531</v>
      </c>
      <c r="Z898" s="49" t="s">
        <v>1530</v>
      </c>
      <c r="AA898" s="51" t="s">
        <v>1531</v>
      </c>
      <c r="AB898" s="49">
        <v>11996949388</v>
      </c>
      <c r="AC898" s="49" t="s">
        <v>1532</v>
      </c>
      <c r="AD898" s="1"/>
    </row>
    <row r="899" spans="1:30" x14ac:dyDescent="0.25">
      <c r="A899" s="30">
        <v>6600</v>
      </c>
      <c r="B899" t="s">
        <v>1536</v>
      </c>
      <c r="C899" t="s">
        <v>1927</v>
      </c>
      <c r="D899" t="s">
        <v>71</v>
      </c>
      <c r="E899" s="30"/>
      <c r="F899" s="32">
        <v>1453</v>
      </c>
      <c r="G899" s="40">
        <v>0</v>
      </c>
      <c r="H899" s="22">
        <v>0</v>
      </c>
      <c r="I899" s="21">
        <v>-15</v>
      </c>
      <c r="J899" s="35">
        <f>Tabela13[[#This Row],[V.BRUTO 24]]*Tabela13[[#This Row],[% DESC.]]%</f>
        <v>-217.95</v>
      </c>
      <c r="K899" s="24">
        <f>Tabela13[[#This Row],[V.BRUTO 24]]+J899</f>
        <v>1235.05</v>
      </c>
      <c r="M899" s="79">
        <v>1598</v>
      </c>
      <c r="N899" s="80">
        <v>0</v>
      </c>
      <c r="O899" s="81">
        <v>0</v>
      </c>
      <c r="P899" s="71">
        <f>Tabela13[[#This Row],[V.BRUTO 25]]*Tabela13[[#This Row],[% DESC.25]]%</f>
        <v>-239.7</v>
      </c>
      <c r="Q899" s="56">
        <f>Tabela13[[#This Row],[V.BRUTO 25]]+P899</f>
        <v>1358.3</v>
      </c>
      <c r="R899" s="67">
        <f>Tabela13[[#This Row],[% DESC.]]+Tabela13[[#This Row],[% DIFER.]]</f>
        <v>-15</v>
      </c>
      <c r="S899" s="64">
        <f>(Tabela13[[#This Row],[V.LIQ. 25]]-Tabela13[[#This Row],[V.LIQ. 24]])/Tabela13[[#This Row],[V.LIQ. 24]]</f>
        <v>9.9793530626290441E-2</v>
      </c>
      <c r="T899" s="87">
        <f>Tabela13[[#This Row],[V.LIQ. 25]]-Tabela13[[#This Row],[V.LIQ. 24]]</f>
        <v>123.25</v>
      </c>
      <c r="U899" s="88">
        <v>0</v>
      </c>
      <c r="V899" s="60">
        <f>Tabela13[[#This Row],[V.DESC. 24]]-Tabela13[[#This Row],[V.DESC. 25]]</f>
        <v>21.75</v>
      </c>
      <c r="W899" s="20"/>
      <c r="X899" s="50"/>
      <c r="Y899" t="s">
        <v>4528</v>
      </c>
      <c r="Z899" s="49" t="s">
        <v>1537</v>
      </c>
      <c r="AA899" s="51" t="s">
        <v>1538</v>
      </c>
      <c r="AB899" s="49">
        <v>11997034725</v>
      </c>
      <c r="AC899" s="49" t="s">
        <v>1539</v>
      </c>
      <c r="AD899" s="1"/>
    </row>
    <row r="900" spans="1:30" x14ac:dyDescent="0.25">
      <c r="A900" s="30">
        <v>6942</v>
      </c>
      <c r="B900" t="s">
        <v>1540</v>
      </c>
      <c r="C900" t="s">
        <v>1927</v>
      </c>
      <c r="D900" t="s">
        <v>71</v>
      </c>
      <c r="E900" s="30"/>
      <c r="F900" s="32">
        <v>1453</v>
      </c>
      <c r="G900" s="40">
        <v>0</v>
      </c>
      <c r="H900" s="22">
        <v>0</v>
      </c>
      <c r="I900" s="21">
        <v>-20</v>
      </c>
      <c r="J900" s="35">
        <f>Tabela13[[#This Row],[V.BRUTO 24]]*Tabela13[[#This Row],[% DESC.]]%</f>
        <v>-290.60000000000002</v>
      </c>
      <c r="K900" s="24">
        <f>Tabela13[[#This Row],[V.BRUTO 24]]+J900</f>
        <v>1162.4000000000001</v>
      </c>
      <c r="M900" s="79">
        <v>1598</v>
      </c>
      <c r="N900" s="80">
        <v>0</v>
      </c>
      <c r="O900" s="81">
        <v>0</v>
      </c>
      <c r="P900" s="71">
        <f>Tabela13[[#This Row],[V.BRUTO 25]]*Tabela13[[#This Row],[% DESC.25]]%</f>
        <v>-319.60000000000002</v>
      </c>
      <c r="Q900" s="56">
        <f>Tabela13[[#This Row],[V.BRUTO 25]]+P900</f>
        <v>1278.4000000000001</v>
      </c>
      <c r="R900" s="67">
        <f>Tabela13[[#This Row],[% DESC.]]+Tabela13[[#This Row],[% DIFER.]]</f>
        <v>-20</v>
      </c>
      <c r="S900" s="64">
        <f>(Tabela13[[#This Row],[V.LIQ. 25]]-Tabela13[[#This Row],[V.LIQ. 24]])/Tabela13[[#This Row],[V.LIQ. 24]]</f>
        <v>9.9793530626290428E-2</v>
      </c>
      <c r="T900" s="87">
        <f>Tabela13[[#This Row],[V.LIQ. 25]]-Tabela13[[#This Row],[V.LIQ. 24]]</f>
        <v>116</v>
      </c>
      <c r="U900" s="88">
        <v>0</v>
      </c>
      <c r="V900" s="60">
        <f>Tabela13[[#This Row],[V.DESC. 24]]-Tabela13[[#This Row],[V.DESC. 25]]</f>
        <v>29</v>
      </c>
      <c r="W900" s="20"/>
      <c r="X900" s="50"/>
      <c r="Y900" t="s">
        <v>4532</v>
      </c>
      <c r="Z900" s="49" t="s">
        <v>1541</v>
      </c>
      <c r="AA900" s="51" t="s">
        <v>1542</v>
      </c>
      <c r="AB900" s="49">
        <v>11981096630</v>
      </c>
      <c r="AC900" s="49" t="s">
        <v>1543</v>
      </c>
      <c r="AD900" s="1"/>
    </row>
    <row r="901" spans="1:30" x14ac:dyDescent="0.25">
      <c r="A901" s="30">
        <v>7224</v>
      </c>
      <c r="B901" t="s">
        <v>1544</v>
      </c>
      <c r="C901" t="s">
        <v>1927</v>
      </c>
      <c r="D901" t="s">
        <v>71</v>
      </c>
      <c r="E901" s="30">
        <v>20</v>
      </c>
      <c r="F901" s="32">
        <v>1453</v>
      </c>
      <c r="G901" s="40">
        <v>0</v>
      </c>
      <c r="H901" s="22">
        <v>0</v>
      </c>
      <c r="I901" s="21">
        <v>-10</v>
      </c>
      <c r="J901" s="35">
        <f>Tabela13[[#This Row],[V.BRUTO 24]]*Tabela13[[#This Row],[% DESC.]]%</f>
        <v>-145.30000000000001</v>
      </c>
      <c r="K901" s="24">
        <f>Tabela13[[#This Row],[V.BRUTO 24]]+J901</f>
        <v>1307.7</v>
      </c>
      <c r="M901" s="79">
        <v>1598</v>
      </c>
      <c r="N901" s="80">
        <v>0</v>
      </c>
      <c r="O901" s="81">
        <v>0</v>
      </c>
      <c r="P901" s="71">
        <f>Tabela13[[#This Row],[V.BRUTO 25]]*Tabela13[[#This Row],[% DESC.25]]%</f>
        <v>-159.80000000000001</v>
      </c>
      <c r="Q901" s="56">
        <f>Tabela13[[#This Row],[V.BRUTO 25]]+P901</f>
        <v>1438.2</v>
      </c>
      <c r="R901" s="67">
        <f>Tabela13[[#This Row],[% DESC.]]+Tabela13[[#This Row],[% DIFER.]]</f>
        <v>-10</v>
      </c>
      <c r="S901" s="64">
        <f>(Tabela13[[#This Row],[V.LIQ. 25]]-Tabela13[[#This Row],[V.LIQ. 24]])/Tabela13[[#This Row],[V.LIQ. 24]]</f>
        <v>9.9793530626290428E-2</v>
      </c>
      <c r="T901" s="87">
        <f>Tabela13[[#This Row],[V.LIQ. 25]]-Tabela13[[#This Row],[V.LIQ. 24]]</f>
        <v>130.5</v>
      </c>
      <c r="U901" s="88">
        <v>0</v>
      </c>
      <c r="V901" s="60">
        <f>Tabela13[[#This Row],[V.DESC. 24]]-Tabela13[[#This Row],[V.DESC. 25]]</f>
        <v>14.5</v>
      </c>
      <c r="W901" s="20"/>
      <c r="X901" s="50"/>
      <c r="Y901" t="s">
        <v>4528</v>
      </c>
      <c r="Z901" s="49" t="s">
        <v>1545</v>
      </c>
      <c r="AA901" s="51" t="s">
        <v>1546</v>
      </c>
      <c r="AB901" s="49">
        <v>11981782469</v>
      </c>
      <c r="AC901" s="49" t="s">
        <v>1547</v>
      </c>
      <c r="AD901" s="1"/>
    </row>
    <row r="902" spans="1:30" x14ac:dyDescent="0.25">
      <c r="A902" s="30">
        <v>6472</v>
      </c>
      <c r="B902" t="s">
        <v>1548</v>
      </c>
      <c r="C902" t="s">
        <v>1927</v>
      </c>
      <c r="D902" t="s">
        <v>71</v>
      </c>
      <c r="E902" s="30"/>
      <c r="F902" s="32">
        <v>1453</v>
      </c>
      <c r="G902" s="40">
        <v>0</v>
      </c>
      <c r="H902" s="22">
        <v>0</v>
      </c>
      <c r="I902" s="21">
        <v>-15</v>
      </c>
      <c r="J902" s="35">
        <f>Tabela13[[#This Row],[V.BRUTO 24]]*Tabela13[[#This Row],[% DESC.]]%</f>
        <v>-217.95</v>
      </c>
      <c r="K902" s="24">
        <f>Tabela13[[#This Row],[V.BRUTO 24]]+J902</f>
        <v>1235.05</v>
      </c>
      <c r="M902" s="79">
        <v>1598</v>
      </c>
      <c r="N902" s="80">
        <v>0</v>
      </c>
      <c r="O902" s="81">
        <v>0</v>
      </c>
      <c r="P902" s="71">
        <f>Tabela13[[#This Row],[V.BRUTO 25]]*Tabela13[[#This Row],[% DESC.25]]%</f>
        <v>-239.7</v>
      </c>
      <c r="Q902" s="56">
        <f>Tabela13[[#This Row],[V.BRUTO 25]]+P902</f>
        <v>1358.3</v>
      </c>
      <c r="R902" s="67">
        <f>Tabela13[[#This Row],[% DESC.]]+Tabela13[[#This Row],[% DIFER.]]</f>
        <v>-15</v>
      </c>
      <c r="S902" s="64">
        <f>(Tabela13[[#This Row],[V.LIQ. 25]]-Tabela13[[#This Row],[V.LIQ. 24]])/Tabela13[[#This Row],[V.LIQ. 24]]</f>
        <v>9.9793530626290441E-2</v>
      </c>
      <c r="T902" s="87">
        <f>Tabela13[[#This Row],[V.LIQ. 25]]-Tabela13[[#This Row],[V.LIQ. 24]]</f>
        <v>123.25</v>
      </c>
      <c r="U902" s="88">
        <v>0</v>
      </c>
      <c r="V902" s="60">
        <f>Tabela13[[#This Row],[V.DESC. 24]]-Tabela13[[#This Row],[V.DESC. 25]]</f>
        <v>21.75</v>
      </c>
      <c r="W902" s="20"/>
      <c r="X902" s="50"/>
      <c r="Y902" t="s">
        <v>4531</v>
      </c>
      <c r="Z902" s="49" t="s">
        <v>1549</v>
      </c>
      <c r="AA902" s="51" t="s">
        <v>1550</v>
      </c>
      <c r="AB902" s="49">
        <v>11997792790</v>
      </c>
      <c r="AC902" s="49" t="s">
        <v>1551</v>
      </c>
      <c r="AD902" s="1"/>
    </row>
    <row r="903" spans="1:30" x14ac:dyDescent="0.25">
      <c r="A903" s="30">
        <v>7558</v>
      </c>
      <c r="B903" t="s">
        <v>1555</v>
      </c>
      <c r="C903" t="s">
        <v>1927</v>
      </c>
      <c r="D903" t="s">
        <v>71</v>
      </c>
      <c r="E903" s="30"/>
      <c r="F903" s="32">
        <v>1453</v>
      </c>
      <c r="G903" s="40">
        <v>0</v>
      </c>
      <c r="H903" s="22">
        <v>0</v>
      </c>
      <c r="I903" s="21">
        <v>-15</v>
      </c>
      <c r="J903" s="35">
        <f>Tabela13[[#This Row],[V.BRUTO 24]]*Tabela13[[#This Row],[% DESC.]]%</f>
        <v>-217.95</v>
      </c>
      <c r="K903" s="24">
        <f>Tabela13[[#This Row],[V.BRUTO 24]]+J903</f>
        <v>1235.05</v>
      </c>
      <c r="M903" s="79">
        <v>1598</v>
      </c>
      <c r="N903" s="80">
        <v>0</v>
      </c>
      <c r="O903" s="81">
        <v>0</v>
      </c>
      <c r="P903" s="71">
        <f>Tabela13[[#This Row],[V.BRUTO 25]]*Tabela13[[#This Row],[% DESC.25]]%</f>
        <v>-239.7</v>
      </c>
      <c r="Q903" s="56">
        <f>Tabela13[[#This Row],[V.BRUTO 25]]+P903</f>
        <v>1358.3</v>
      </c>
      <c r="R903" s="67">
        <f>Tabela13[[#This Row],[% DESC.]]+Tabela13[[#This Row],[% DIFER.]]</f>
        <v>-15</v>
      </c>
      <c r="S903" s="64">
        <f>(Tabela13[[#This Row],[V.LIQ. 25]]-Tabela13[[#This Row],[V.LIQ. 24]])/Tabela13[[#This Row],[V.LIQ. 24]]</f>
        <v>9.9793530626290441E-2</v>
      </c>
      <c r="T903" s="87">
        <f>Tabela13[[#This Row],[V.LIQ. 25]]-Tabela13[[#This Row],[V.LIQ. 24]]</f>
        <v>123.25</v>
      </c>
      <c r="U903" s="88">
        <v>0</v>
      </c>
      <c r="V903" s="60">
        <f>Tabela13[[#This Row],[V.DESC. 24]]-Tabela13[[#This Row],[V.DESC. 25]]</f>
        <v>21.75</v>
      </c>
      <c r="W903" s="20"/>
      <c r="X903" s="50"/>
      <c r="Y903" t="s">
        <v>4531</v>
      </c>
      <c r="Z903" s="49" t="s">
        <v>1556</v>
      </c>
      <c r="AA903" s="51" t="s">
        <v>1557</v>
      </c>
      <c r="AB903" s="49">
        <v>11982325738</v>
      </c>
      <c r="AC903" s="49" t="s">
        <v>1558</v>
      </c>
      <c r="AD903" s="1"/>
    </row>
    <row r="904" spans="1:30" x14ac:dyDescent="0.25">
      <c r="A904" s="30">
        <v>7872</v>
      </c>
      <c r="B904" t="s">
        <v>1559</v>
      </c>
      <c r="C904" t="s">
        <v>1927</v>
      </c>
      <c r="D904" t="s">
        <v>71</v>
      </c>
      <c r="E904" s="30"/>
      <c r="F904" s="32">
        <v>1453</v>
      </c>
      <c r="G904" s="40">
        <v>0</v>
      </c>
      <c r="H904" s="22">
        <v>0</v>
      </c>
      <c r="I904" s="21">
        <v>-14</v>
      </c>
      <c r="J904" s="35">
        <f>Tabela13[[#This Row],[V.BRUTO 24]]*Tabela13[[#This Row],[% DESC.]]%</f>
        <v>-203.42000000000002</v>
      </c>
      <c r="K904" s="24">
        <f>Tabela13[[#This Row],[V.BRUTO 24]]+J904</f>
        <v>1249.58</v>
      </c>
      <c r="M904" s="79">
        <v>1598</v>
      </c>
      <c r="N904" s="80">
        <v>0</v>
      </c>
      <c r="O904" s="81">
        <v>0</v>
      </c>
      <c r="P904" s="71">
        <f>Tabela13[[#This Row],[V.BRUTO 25]]*Tabela13[[#This Row],[% DESC.25]]%</f>
        <v>-223.72000000000003</v>
      </c>
      <c r="Q904" s="56">
        <f>Tabela13[[#This Row],[V.BRUTO 25]]+P904</f>
        <v>1374.28</v>
      </c>
      <c r="R904" s="67">
        <f>Tabela13[[#This Row],[% DESC.]]+Tabela13[[#This Row],[% DIFER.]]</f>
        <v>-14</v>
      </c>
      <c r="S904" s="64">
        <f>(Tabela13[[#This Row],[V.LIQ. 25]]-Tabela13[[#This Row],[V.LIQ. 24]])/Tabela13[[#This Row],[V.LIQ. 24]]</f>
        <v>9.9793530626290469E-2</v>
      </c>
      <c r="T904" s="87">
        <f>Tabela13[[#This Row],[V.LIQ. 25]]-Tabela13[[#This Row],[V.LIQ. 24]]</f>
        <v>124.70000000000005</v>
      </c>
      <c r="U904" s="88">
        <v>0</v>
      </c>
      <c r="V904" s="60">
        <f>Tabela13[[#This Row],[V.DESC. 24]]-Tabela13[[#This Row],[V.DESC. 25]]</f>
        <v>20.300000000000011</v>
      </c>
      <c r="W904" s="20"/>
      <c r="X904" s="50"/>
      <c r="Y904" t="s">
        <v>4528</v>
      </c>
      <c r="Z904" s="49" t="s">
        <v>1560</v>
      </c>
      <c r="AA904" s="51" t="s">
        <v>1561</v>
      </c>
      <c r="AB904" s="49">
        <v>11987553499</v>
      </c>
      <c r="AC904" s="49" t="s">
        <v>1562</v>
      </c>
      <c r="AD904" s="1"/>
    </row>
    <row r="905" spans="1:30" x14ac:dyDescent="0.25">
      <c r="A905" s="30">
        <v>7443</v>
      </c>
      <c r="B905" t="s">
        <v>1800</v>
      </c>
      <c r="C905" t="s">
        <v>1927</v>
      </c>
      <c r="D905" t="s">
        <v>71</v>
      </c>
      <c r="E905" s="30"/>
      <c r="F905" s="32">
        <v>1453</v>
      </c>
      <c r="G905" s="40">
        <v>0</v>
      </c>
      <c r="H905" s="22">
        <v>0</v>
      </c>
      <c r="I905" s="21">
        <v>-20</v>
      </c>
      <c r="J905" s="35">
        <f>Tabela13[[#This Row],[V.BRUTO 24]]*Tabela13[[#This Row],[% DESC.]]%</f>
        <v>-290.60000000000002</v>
      </c>
      <c r="K905" s="24">
        <f>Tabela13[[#This Row],[V.BRUTO 24]]+J905</f>
        <v>1162.4000000000001</v>
      </c>
      <c r="M905" s="79">
        <v>1598</v>
      </c>
      <c r="N905" s="80">
        <v>0</v>
      </c>
      <c r="O905" s="81">
        <v>0</v>
      </c>
      <c r="P905" s="71">
        <f>Tabela13[[#This Row],[V.BRUTO 25]]*Tabela13[[#This Row],[% DESC.25]]%</f>
        <v>-319.60000000000002</v>
      </c>
      <c r="Q905" s="56">
        <f>Tabela13[[#This Row],[V.BRUTO 25]]+P905</f>
        <v>1278.4000000000001</v>
      </c>
      <c r="R905" s="67">
        <f>Tabela13[[#This Row],[% DESC.]]+Tabela13[[#This Row],[% DIFER.]]</f>
        <v>-20</v>
      </c>
      <c r="S905" s="64">
        <f>(Tabela13[[#This Row],[V.LIQ. 25]]-Tabela13[[#This Row],[V.LIQ. 24]])/Tabela13[[#This Row],[V.LIQ. 24]]</f>
        <v>9.9793530626290428E-2</v>
      </c>
      <c r="T905" s="87">
        <f>Tabela13[[#This Row],[V.LIQ. 25]]-Tabela13[[#This Row],[V.LIQ. 24]]</f>
        <v>116</v>
      </c>
      <c r="U905" s="88">
        <v>0</v>
      </c>
      <c r="V905" s="60">
        <f>Tabela13[[#This Row],[V.DESC. 24]]-Tabela13[[#This Row],[V.DESC. 25]]</f>
        <v>29</v>
      </c>
      <c r="W905" s="20"/>
      <c r="X905" s="50"/>
      <c r="Y905" t="s">
        <v>4528</v>
      </c>
      <c r="Z905" s="49" t="s">
        <v>805</v>
      </c>
      <c r="AA905" s="51" t="s">
        <v>806</v>
      </c>
      <c r="AB905" s="49">
        <v>11947698076</v>
      </c>
      <c r="AC905" s="49" t="s">
        <v>4927</v>
      </c>
      <c r="AD905" s="1"/>
    </row>
    <row r="906" spans="1:30" x14ac:dyDescent="0.25">
      <c r="A906" s="30">
        <v>7883</v>
      </c>
      <c r="B906" t="s">
        <v>1563</v>
      </c>
      <c r="C906" t="s">
        <v>1927</v>
      </c>
      <c r="D906" t="s">
        <v>71</v>
      </c>
      <c r="E906" s="30"/>
      <c r="F906" s="32">
        <v>1453</v>
      </c>
      <c r="G906" s="40">
        <v>0</v>
      </c>
      <c r="H906" s="22">
        <v>0</v>
      </c>
      <c r="I906" s="21">
        <v>-20</v>
      </c>
      <c r="J906" s="35">
        <f>Tabela13[[#This Row],[V.BRUTO 24]]*Tabela13[[#This Row],[% DESC.]]%</f>
        <v>-290.60000000000002</v>
      </c>
      <c r="K906" s="24">
        <f>Tabela13[[#This Row],[V.BRUTO 24]]+J906</f>
        <v>1162.4000000000001</v>
      </c>
      <c r="M906" s="79">
        <v>1598</v>
      </c>
      <c r="N906" s="80">
        <v>0</v>
      </c>
      <c r="O906" s="81">
        <v>0</v>
      </c>
      <c r="P906" s="71">
        <f>Tabela13[[#This Row],[V.BRUTO 25]]*Tabela13[[#This Row],[% DESC.25]]%</f>
        <v>-319.60000000000002</v>
      </c>
      <c r="Q906" s="56">
        <f>Tabela13[[#This Row],[V.BRUTO 25]]+P906</f>
        <v>1278.4000000000001</v>
      </c>
      <c r="R906" s="67">
        <f>Tabela13[[#This Row],[% DESC.]]+Tabela13[[#This Row],[% DIFER.]]</f>
        <v>-20</v>
      </c>
      <c r="S906" s="64">
        <f>(Tabela13[[#This Row],[V.LIQ. 25]]-Tabela13[[#This Row],[V.LIQ. 24]])/Tabela13[[#This Row],[V.LIQ. 24]]</f>
        <v>9.9793530626290428E-2</v>
      </c>
      <c r="T906" s="87">
        <f>Tabela13[[#This Row],[V.LIQ. 25]]-Tabela13[[#This Row],[V.LIQ. 24]]</f>
        <v>116</v>
      </c>
      <c r="U906" s="88">
        <v>0</v>
      </c>
      <c r="V906" s="60">
        <f>Tabela13[[#This Row],[V.DESC. 24]]-Tabela13[[#This Row],[V.DESC. 25]]</f>
        <v>29</v>
      </c>
      <c r="W906" s="20">
        <v>1453</v>
      </c>
      <c r="X906" s="54">
        <v>45413</v>
      </c>
      <c r="Y906" t="s">
        <v>4535</v>
      </c>
      <c r="Z906" s="49" t="s">
        <v>1564</v>
      </c>
      <c r="AA906" s="51" t="s">
        <v>1565</v>
      </c>
      <c r="AB906" s="49">
        <v>11960825304</v>
      </c>
      <c r="AC906" s="49" t="s">
        <v>1566</v>
      </c>
      <c r="AD906" s="1"/>
    </row>
    <row r="907" spans="1:30" x14ac:dyDescent="0.25">
      <c r="A907" s="30">
        <v>7868</v>
      </c>
      <c r="B907" t="s">
        <v>1567</v>
      </c>
      <c r="C907" t="s">
        <v>1927</v>
      </c>
      <c r="D907" t="s">
        <v>71</v>
      </c>
      <c r="E907" s="30"/>
      <c r="F907" s="32">
        <v>1453</v>
      </c>
      <c r="G907" s="40">
        <v>0</v>
      </c>
      <c r="H907" s="22">
        <v>0</v>
      </c>
      <c r="I907" s="21">
        <v>-11</v>
      </c>
      <c r="J907" s="35">
        <f>Tabela13[[#This Row],[V.BRUTO 24]]*Tabela13[[#This Row],[% DESC.]]%</f>
        <v>-159.83000000000001</v>
      </c>
      <c r="K907" s="24">
        <f>Tabela13[[#This Row],[V.BRUTO 24]]+J907</f>
        <v>1293.17</v>
      </c>
      <c r="M907" s="79">
        <v>1598</v>
      </c>
      <c r="N907" s="80">
        <v>0</v>
      </c>
      <c r="O907" s="81">
        <v>0</v>
      </c>
      <c r="P907" s="71">
        <f>Tabela13[[#This Row],[V.BRUTO 25]]*Tabela13[[#This Row],[% DESC.25]]%</f>
        <v>-175.78</v>
      </c>
      <c r="Q907" s="56">
        <f>Tabela13[[#This Row],[V.BRUTO 25]]+P907</f>
        <v>1422.22</v>
      </c>
      <c r="R907" s="67">
        <f>Tabela13[[#This Row],[% DESC.]]+Tabela13[[#This Row],[% DIFER.]]</f>
        <v>-11</v>
      </c>
      <c r="S907" s="64">
        <f>(Tabela13[[#This Row],[V.LIQ. 25]]-Tabela13[[#This Row],[V.LIQ. 24]])/Tabela13[[#This Row],[V.LIQ. 24]]</f>
        <v>9.9793530626290386E-2</v>
      </c>
      <c r="T907" s="87">
        <f>Tabela13[[#This Row],[V.LIQ. 25]]-Tabela13[[#This Row],[V.LIQ. 24]]</f>
        <v>129.04999999999995</v>
      </c>
      <c r="U907" s="88">
        <v>0</v>
      </c>
      <c r="V907" s="60">
        <f>Tabela13[[#This Row],[V.DESC. 24]]-Tabela13[[#This Row],[V.DESC. 25]]</f>
        <v>15.949999999999989</v>
      </c>
      <c r="W907" s="20"/>
      <c r="X907" s="50"/>
      <c r="Y907" t="s">
        <v>4531</v>
      </c>
      <c r="Z907" s="49" t="s">
        <v>1568</v>
      </c>
      <c r="AA907" s="51" t="s">
        <v>1569</v>
      </c>
      <c r="AB907" s="49">
        <v>11992292293</v>
      </c>
      <c r="AC907" s="49" t="s">
        <v>1570</v>
      </c>
      <c r="AD907" s="1"/>
    </row>
    <row r="908" spans="1:30" x14ac:dyDescent="0.25">
      <c r="A908" s="30">
        <v>8095</v>
      </c>
      <c r="B908" t="s">
        <v>1575</v>
      </c>
      <c r="C908" t="s">
        <v>1927</v>
      </c>
      <c r="D908" t="s">
        <v>71</v>
      </c>
      <c r="E908" s="30"/>
      <c r="F908" s="32">
        <v>1453</v>
      </c>
      <c r="G908" s="40">
        <v>0</v>
      </c>
      <c r="H908" s="22">
        <v>0</v>
      </c>
      <c r="I908" s="21">
        <v>-15</v>
      </c>
      <c r="J908" s="35">
        <f>Tabela13[[#This Row],[V.BRUTO 24]]*Tabela13[[#This Row],[% DESC.]]%</f>
        <v>-217.95</v>
      </c>
      <c r="K908" s="24">
        <f>Tabela13[[#This Row],[V.BRUTO 24]]+J908</f>
        <v>1235.05</v>
      </c>
      <c r="M908" s="79">
        <v>1598</v>
      </c>
      <c r="N908" s="80">
        <v>0</v>
      </c>
      <c r="O908" s="81">
        <v>0</v>
      </c>
      <c r="P908" s="71">
        <f>Tabela13[[#This Row],[V.BRUTO 25]]*Tabela13[[#This Row],[% DESC.25]]%</f>
        <v>-239.7</v>
      </c>
      <c r="Q908" s="56">
        <f>Tabela13[[#This Row],[V.BRUTO 25]]+P908</f>
        <v>1358.3</v>
      </c>
      <c r="R908" s="67">
        <f>Tabela13[[#This Row],[% DESC.]]+Tabela13[[#This Row],[% DIFER.]]</f>
        <v>-15</v>
      </c>
      <c r="S908" s="64">
        <f>(Tabela13[[#This Row],[V.LIQ. 25]]-Tabela13[[#This Row],[V.LIQ. 24]])/Tabela13[[#This Row],[V.LIQ. 24]]</f>
        <v>9.9793530626290441E-2</v>
      </c>
      <c r="T908" s="87">
        <f>Tabela13[[#This Row],[V.LIQ. 25]]-Tabela13[[#This Row],[V.LIQ. 24]]</f>
        <v>123.25</v>
      </c>
      <c r="U908" s="88">
        <v>0</v>
      </c>
      <c r="V908" s="60">
        <f>Tabela13[[#This Row],[V.DESC. 24]]-Tabela13[[#This Row],[V.DESC. 25]]</f>
        <v>21.75</v>
      </c>
      <c r="W908" s="20"/>
      <c r="X908" s="50"/>
      <c r="Y908" t="s">
        <v>4532</v>
      </c>
      <c r="Z908" s="49" t="s">
        <v>1576</v>
      </c>
      <c r="AA908" s="51" t="s">
        <v>1577</v>
      </c>
      <c r="AB908" s="49">
        <v>11972873291</v>
      </c>
      <c r="AC908" s="49" t="s">
        <v>1578</v>
      </c>
      <c r="AD908" s="1"/>
    </row>
    <row r="909" spans="1:30" x14ac:dyDescent="0.25">
      <c r="A909" s="30">
        <v>7867</v>
      </c>
      <c r="B909" t="s">
        <v>1579</v>
      </c>
      <c r="C909" t="s">
        <v>1927</v>
      </c>
      <c r="D909" t="s">
        <v>71</v>
      </c>
      <c r="E909" s="30"/>
      <c r="F909" s="32">
        <v>1453</v>
      </c>
      <c r="G909" s="42">
        <v>0</v>
      </c>
      <c r="H909" s="23">
        <v>0</v>
      </c>
      <c r="I909" s="21">
        <v>0</v>
      </c>
      <c r="J909" s="35">
        <f>Tabela13[[#This Row],[V.BRUTO 24]]*Tabela13[[#This Row],[% DESC.]]%</f>
        <v>0</v>
      </c>
      <c r="K909" s="27">
        <f>Tabela13[[#This Row],[V.BRUTO 24]]+J909</f>
        <v>1453</v>
      </c>
      <c r="M909" s="79">
        <v>1598</v>
      </c>
      <c r="N909" s="80">
        <v>0</v>
      </c>
      <c r="O909" s="81">
        <v>0</v>
      </c>
      <c r="P909" s="71">
        <f>Tabela13[[#This Row],[V.BRUTO 25]]*Tabela13[[#This Row],[% DESC.25]]%</f>
        <v>0</v>
      </c>
      <c r="Q909" s="73">
        <f>Tabela13[[#This Row],[V.BRUTO 25]]+P909</f>
        <v>1598</v>
      </c>
      <c r="R909" s="67">
        <f>Tabela13[[#This Row],[% DESC.]]+Tabela13[[#This Row],[% DIFER.]]</f>
        <v>0</v>
      </c>
      <c r="S909" s="64">
        <f>(Tabela13[[#This Row],[V.LIQ. 25]]-Tabela13[[#This Row],[V.LIQ. 24]])/Tabela13[[#This Row],[V.LIQ. 24]]</f>
        <v>9.9793530626290428E-2</v>
      </c>
      <c r="T909" s="87">
        <f>Tabela13[[#This Row],[V.LIQ. 25]]-Tabela13[[#This Row],[V.LIQ. 24]]</f>
        <v>145</v>
      </c>
      <c r="U909" s="88">
        <v>0</v>
      </c>
      <c r="V909" s="60">
        <f>Tabela13[[#This Row],[V.DESC. 24]]-Tabela13[[#This Row],[V.DESC. 25]]</f>
        <v>0</v>
      </c>
      <c r="W909" s="20">
        <v>2906</v>
      </c>
      <c r="X909" s="50" t="s">
        <v>4564</v>
      </c>
      <c r="Y909" t="s">
        <v>4531</v>
      </c>
      <c r="Z909" s="49" t="s">
        <v>1580</v>
      </c>
      <c r="AA909" s="51" t="s">
        <v>1581</v>
      </c>
      <c r="AB909" s="49">
        <v>11991886614</v>
      </c>
      <c r="AC909" s="49" t="s">
        <v>1582</v>
      </c>
      <c r="AD909" s="1"/>
    </row>
    <row r="910" spans="1:30" x14ac:dyDescent="0.25">
      <c r="A910" s="30">
        <v>6640</v>
      </c>
      <c r="B910" t="s">
        <v>1583</v>
      </c>
      <c r="C910" t="s">
        <v>1927</v>
      </c>
      <c r="D910" t="s">
        <v>71</v>
      </c>
      <c r="E910" s="30"/>
      <c r="F910" s="32">
        <v>1453</v>
      </c>
      <c r="G910" s="42">
        <v>0</v>
      </c>
      <c r="H910" s="23">
        <v>0</v>
      </c>
      <c r="I910" s="21">
        <v>0</v>
      </c>
      <c r="J910" s="35">
        <f>Tabela13[[#This Row],[V.BRUTO 24]]*Tabela13[[#This Row],[% DESC.]]%</f>
        <v>0</v>
      </c>
      <c r="K910" s="27">
        <f>Tabela13[[#This Row],[V.BRUTO 24]]+J910</f>
        <v>1453</v>
      </c>
      <c r="M910" s="79">
        <v>1598</v>
      </c>
      <c r="N910" s="80">
        <v>0</v>
      </c>
      <c r="O910" s="81">
        <v>0</v>
      </c>
      <c r="P910" s="71">
        <f>Tabela13[[#This Row],[V.BRUTO 25]]*Tabela13[[#This Row],[% DESC.25]]%</f>
        <v>0</v>
      </c>
      <c r="Q910" s="73">
        <f>Tabela13[[#This Row],[V.BRUTO 25]]+P910</f>
        <v>1598</v>
      </c>
      <c r="R910" s="67">
        <f>Tabela13[[#This Row],[% DESC.]]+Tabela13[[#This Row],[% DIFER.]]</f>
        <v>0</v>
      </c>
      <c r="S910" s="64">
        <f>(Tabela13[[#This Row],[V.LIQ. 25]]-Tabela13[[#This Row],[V.LIQ. 24]])/Tabela13[[#This Row],[V.LIQ. 24]]</f>
        <v>9.9793530626290428E-2</v>
      </c>
      <c r="T910" s="87">
        <f>Tabela13[[#This Row],[V.LIQ. 25]]-Tabela13[[#This Row],[V.LIQ. 24]]</f>
        <v>145</v>
      </c>
      <c r="U910" s="88">
        <v>0</v>
      </c>
      <c r="V910" s="60">
        <f>Tabela13[[#This Row],[V.DESC. 24]]-Tabela13[[#This Row],[V.DESC. 25]]</f>
        <v>0</v>
      </c>
      <c r="W910" s="20"/>
      <c r="X910" s="50"/>
      <c r="Y910" t="s">
        <v>4532</v>
      </c>
      <c r="Z910" s="49" t="s">
        <v>1584</v>
      </c>
      <c r="AA910" s="51" t="s">
        <v>1585</v>
      </c>
      <c r="AB910" s="49">
        <v>11983583258</v>
      </c>
      <c r="AC910" s="49" t="s">
        <v>1586</v>
      </c>
      <c r="AD910" s="1"/>
    </row>
    <row r="911" spans="1:30" x14ac:dyDescent="0.25">
      <c r="A911" s="30">
        <v>6653</v>
      </c>
      <c r="B911" t="s">
        <v>1587</v>
      </c>
      <c r="C911" t="s">
        <v>1927</v>
      </c>
      <c r="D911" t="s">
        <v>71</v>
      </c>
      <c r="E911" s="30"/>
      <c r="F911" s="32">
        <v>1453</v>
      </c>
      <c r="G911" s="40">
        <v>0</v>
      </c>
      <c r="H911" s="22">
        <v>0</v>
      </c>
      <c r="I911" s="21">
        <v>-15</v>
      </c>
      <c r="J911" s="35">
        <f>Tabela13[[#This Row],[V.BRUTO 24]]*Tabela13[[#This Row],[% DESC.]]%</f>
        <v>-217.95</v>
      </c>
      <c r="K911" s="24">
        <f>Tabela13[[#This Row],[V.BRUTO 24]]+J911</f>
        <v>1235.05</v>
      </c>
      <c r="M911" s="79">
        <v>1598</v>
      </c>
      <c r="N911" s="80">
        <v>0</v>
      </c>
      <c r="O911" s="81">
        <v>0</v>
      </c>
      <c r="P911" s="71">
        <f>Tabela13[[#This Row],[V.BRUTO 25]]*Tabela13[[#This Row],[% DESC.25]]%</f>
        <v>-239.7</v>
      </c>
      <c r="Q911" s="56">
        <f>Tabela13[[#This Row],[V.BRUTO 25]]+P911</f>
        <v>1358.3</v>
      </c>
      <c r="R911" s="67">
        <f>Tabela13[[#This Row],[% DESC.]]+Tabela13[[#This Row],[% DIFER.]]</f>
        <v>-15</v>
      </c>
      <c r="S911" s="64">
        <f>(Tabela13[[#This Row],[V.LIQ. 25]]-Tabela13[[#This Row],[V.LIQ. 24]])/Tabela13[[#This Row],[V.LIQ. 24]]</f>
        <v>9.9793530626290441E-2</v>
      </c>
      <c r="T911" s="87">
        <f>Tabela13[[#This Row],[V.LIQ. 25]]-Tabela13[[#This Row],[V.LIQ. 24]]</f>
        <v>123.25</v>
      </c>
      <c r="U911" s="88">
        <v>0</v>
      </c>
      <c r="V911" s="60">
        <f>Tabela13[[#This Row],[V.DESC. 24]]-Tabela13[[#This Row],[V.DESC. 25]]</f>
        <v>21.75</v>
      </c>
      <c r="W911" s="20"/>
      <c r="X911" s="50"/>
      <c r="Y911" t="s">
        <v>4532</v>
      </c>
      <c r="Z911" s="49" t="s">
        <v>1588</v>
      </c>
      <c r="AA911" s="51" t="s">
        <v>1589</v>
      </c>
      <c r="AB911" s="49">
        <v>11988627855</v>
      </c>
      <c r="AC911" s="49" t="s">
        <v>1590</v>
      </c>
      <c r="AD911" s="1"/>
    </row>
    <row r="912" spans="1:30" x14ac:dyDescent="0.25">
      <c r="A912" s="30">
        <v>6513</v>
      </c>
      <c r="B912" t="s">
        <v>1591</v>
      </c>
      <c r="C912" t="s">
        <v>1927</v>
      </c>
      <c r="D912" t="s">
        <v>71</v>
      </c>
      <c r="E912" s="30"/>
      <c r="F912" s="32">
        <v>1453</v>
      </c>
      <c r="G912" s="40">
        <v>0</v>
      </c>
      <c r="H912" s="22">
        <v>0</v>
      </c>
      <c r="I912" s="21">
        <v>-20</v>
      </c>
      <c r="J912" s="35">
        <f>Tabela13[[#This Row],[V.BRUTO 24]]*Tabela13[[#This Row],[% DESC.]]%</f>
        <v>-290.60000000000002</v>
      </c>
      <c r="K912" s="24">
        <f>Tabela13[[#This Row],[V.BRUTO 24]]+J912</f>
        <v>1162.4000000000001</v>
      </c>
      <c r="M912" s="79">
        <v>1598</v>
      </c>
      <c r="N912" s="80">
        <v>0</v>
      </c>
      <c r="O912" s="81">
        <v>0</v>
      </c>
      <c r="P912" s="71">
        <f>Tabela13[[#This Row],[V.BRUTO 25]]*Tabela13[[#This Row],[% DESC.25]]%</f>
        <v>-319.60000000000002</v>
      </c>
      <c r="Q912" s="56">
        <f>Tabela13[[#This Row],[V.BRUTO 25]]+P912</f>
        <v>1278.4000000000001</v>
      </c>
      <c r="R912" s="67">
        <f>Tabela13[[#This Row],[% DESC.]]+Tabela13[[#This Row],[% DIFER.]]</f>
        <v>-20</v>
      </c>
      <c r="S912" s="64">
        <f>(Tabela13[[#This Row],[V.LIQ. 25]]-Tabela13[[#This Row],[V.LIQ. 24]])/Tabela13[[#This Row],[V.LIQ. 24]]</f>
        <v>9.9793530626290428E-2</v>
      </c>
      <c r="T912" s="87">
        <f>Tabela13[[#This Row],[V.LIQ. 25]]-Tabela13[[#This Row],[V.LIQ. 24]]</f>
        <v>116</v>
      </c>
      <c r="U912" s="88">
        <v>0</v>
      </c>
      <c r="V912" s="60">
        <f>Tabela13[[#This Row],[V.DESC. 24]]-Tabela13[[#This Row],[V.DESC. 25]]</f>
        <v>29</v>
      </c>
      <c r="W912" s="20"/>
      <c r="X912" s="50"/>
      <c r="Y912" t="s">
        <v>4536</v>
      </c>
      <c r="Z912" s="49" t="s">
        <v>1592</v>
      </c>
      <c r="AA912" s="51" t="s">
        <v>1593</v>
      </c>
      <c r="AB912" s="49">
        <v>11964051374</v>
      </c>
      <c r="AC912" s="49" t="s">
        <v>1594</v>
      </c>
      <c r="AD912" s="1"/>
    </row>
    <row r="913" spans="1:30" x14ac:dyDescent="0.25">
      <c r="A913" s="30">
        <v>6566</v>
      </c>
      <c r="B913" t="s">
        <v>1599</v>
      </c>
      <c r="C913" t="s">
        <v>1927</v>
      </c>
      <c r="D913" t="s">
        <v>71</v>
      </c>
      <c r="E913" s="30"/>
      <c r="F913" s="32">
        <v>1453</v>
      </c>
      <c r="G913" s="40">
        <v>-50</v>
      </c>
      <c r="H913" s="22">
        <v>0</v>
      </c>
      <c r="I913" s="21">
        <v>0</v>
      </c>
      <c r="J913" s="35">
        <f>Tabela13[[#This Row],[V.BRUTO 24]]*Tabela13[[#This Row],[% DESC.]]%</f>
        <v>0</v>
      </c>
      <c r="K913" s="24">
        <f>Tabela13[[#This Row],[V.BRUTO 24]]+J913</f>
        <v>1453</v>
      </c>
      <c r="M913" s="79">
        <v>1598</v>
      </c>
      <c r="N913" s="80">
        <v>-50</v>
      </c>
      <c r="O913" s="81">
        <v>0</v>
      </c>
      <c r="P913" s="71">
        <f>Tabela13[[#This Row],[V.BRUTO 25]]*Tabela13[[#This Row],[% DESC.25]]%</f>
        <v>0</v>
      </c>
      <c r="Q913" s="56">
        <f>Tabela13[[#This Row],[V.BRUTO 25]]+P913</f>
        <v>1598</v>
      </c>
      <c r="R913" s="67">
        <f>Tabela13[[#This Row],[% DESC.]]+Tabela13[[#This Row],[% DIFER.]]</f>
        <v>0</v>
      </c>
      <c r="S913" s="64">
        <f>(Tabela13[[#This Row],[V.LIQ. 25]]-Tabela13[[#This Row],[V.LIQ. 24]])/Tabela13[[#This Row],[V.LIQ. 24]]</f>
        <v>9.9793530626290428E-2</v>
      </c>
      <c r="T913" s="87">
        <f>Tabela13[[#This Row],[V.LIQ. 25]]-Tabela13[[#This Row],[V.LIQ. 24]]</f>
        <v>145</v>
      </c>
      <c r="U913" s="88">
        <v>0</v>
      </c>
      <c r="V913" s="60">
        <f>Tabela13[[#This Row],[V.DESC. 24]]-Tabela13[[#This Row],[V.DESC. 25]]</f>
        <v>0</v>
      </c>
      <c r="W913" s="20"/>
      <c r="X913" s="50"/>
      <c r="Y913" t="s">
        <v>4532</v>
      </c>
      <c r="Z913" s="49" t="s">
        <v>1600</v>
      </c>
      <c r="AA913" s="51" t="s">
        <v>1601</v>
      </c>
      <c r="AB913" s="49">
        <v>11957091308</v>
      </c>
      <c r="AC913" s="49" t="s">
        <v>1602</v>
      </c>
      <c r="AD913" s="1"/>
    </row>
    <row r="914" spans="1:30" x14ac:dyDescent="0.25">
      <c r="A914" s="30">
        <v>7993</v>
      </c>
      <c r="B914" t="s">
        <v>1604</v>
      </c>
      <c r="C914" t="s">
        <v>1927</v>
      </c>
      <c r="D914" t="s">
        <v>71</v>
      </c>
      <c r="E914" s="30"/>
      <c r="F914" s="32">
        <v>1453</v>
      </c>
      <c r="G914" s="40">
        <v>0</v>
      </c>
      <c r="H914" s="22">
        <v>0</v>
      </c>
      <c r="I914" s="21">
        <v>0</v>
      </c>
      <c r="J914" s="35">
        <f>Tabela13[[#This Row],[V.BRUTO 24]]*Tabela13[[#This Row],[% DESC.]]%</f>
        <v>0</v>
      </c>
      <c r="K914" s="24">
        <f>Tabela13[[#This Row],[V.BRUTO 24]]+J914</f>
        <v>1453</v>
      </c>
      <c r="M914" s="79">
        <v>1598</v>
      </c>
      <c r="N914" s="80">
        <v>0</v>
      </c>
      <c r="O914" s="81">
        <v>0</v>
      </c>
      <c r="P914" s="71">
        <f>Tabela13[[#This Row],[V.BRUTO 25]]*Tabela13[[#This Row],[% DESC.25]]%</f>
        <v>0</v>
      </c>
      <c r="Q914" s="56">
        <f>Tabela13[[#This Row],[V.BRUTO 25]]+P914</f>
        <v>1598</v>
      </c>
      <c r="R914" s="67">
        <f>Tabela13[[#This Row],[% DESC.]]+Tabela13[[#This Row],[% DIFER.]]</f>
        <v>0</v>
      </c>
      <c r="S914" s="64">
        <f>(Tabela13[[#This Row],[V.LIQ. 25]]-Tabela13[[#This Row],[V.LIQ. 24]])/Tabela13[[#This Row],[V.LIQ. 24]]</f>
        <v>9.9793530626290428E-2</v>
      </c>
      <c r="T914" s="87">
        <f>Tabela13[[#This Row],[V.LIQ. 25]]-Tabela13[[#This Row],[V.LIQ. 24]]</f>
        <v>145</v>
      </c>
      <c r="U914" s="88">
        <v>0</v>
      </c>
      <c r="V914" s="60">
        <f>Tabela13[[#This Row],[V.DESC. 24]]-Tabela13[[#This Row],[V.DESC. 25]]</f>
        <v>0</v>
      </c>
      <c r="W914" s="20"/>
      <c r="X914" s="50"/>
      <c r="Y914" t="s">
        <v>4530</v>
      </c>
      <c r="Z914" s="49" t="s">
        <v>1605</v>
      </c>
      <c r="AA914" s="51" t="s">
        <v>1606</v>
      </c>
      <c r="AB914" s="49">
        <v>11972724196</v>
      </c>
      <c r="AC914" s="49" t="s">
        <v>1607</v>
      </c>
      <c r="AD914" s="1"/>
    </row>
    <row r="915" spans="1:30" x14ac:dyDescent="0.25">
      <c r="A915" s="30">
        <v>5647</v>
      </c>
      <c r="B915" t="s">
        <v>1608</v>
      </c>
      <c r="C915" t="s">
        <v>1927</v>
      </c>
      <c r="D915" t="s">
        <v>71</v>
      </c>
      <c r="E915" s="30"/>
      <c r="F915" s="32">
        <v>1453</v>
      </c>
      <c r="G915" s="40">
        <v>0</v>
      </c>
      <c r="H915" s="22">
        <v>0</v>
      </c>
      <c r="I915" s="21">
        <v>-6.5</v>
      </c>
      <c r="J915" s="35">
        <f>Tabela13[[#This Row],[V.BRUTO 24]]*Tabela13[[#This Row],[% DESC.]]%</f>
        <v>-94.445000000000007</v>
      </c>
      <c r="K915" s="24">
        <f>Tabela13[[#This Row],[V.BRUTO 24]]+J915</f>
        <v>1358.5550000000001</v>
      </c>
      <c r="M915" s="79">
        <v>1598</v>
      </c>
      <c r="N915" s="80">
        <v>0</v>
      </c>
      <c r="O915" s="81">
        <v>0</v>
      </c>
      <c r="P915" s="71">
        <f>Tabela13[[#This Row],[V.BRUTO 25]]*Tabela13[[#This Row],[% DESC.25]]%</f>
        <v>-103.87</v>
      </c>
      <c r="Q915" s="56">
        <f>Tabela13[[#This Row],[V.BRUTO 25]]+P915</f>
        <v>1494.13</v>
      </c>
      <c r="R915" s="67">
        <f>Tabela13[[#This Row],[% DESC.]]+Tabela13[[#This Row],[% DIFER.]]</f>
        <v>-6.5</v>
      </c>
      <c r="S915" s="64">
        <f>(Tabela13[[#This Row],[V.LIQ. 25]]-Tabela13[[#This Row],[V.LIQ. 24]])/Tabela13[[#This Row],[V.LIQ. 24]]</f>
        <v>9.9793530626290469E-2</v>
      </c>
      <c r="T915" s="87">
        <f>Tabela13[[#This Row],[V.LIQ. 25]]-Tabela13[[#This Row],[V.LIQ. 24]]</f>
        <v>135.57500000000005</v>
      </c>
      <c r="U915" s="88">
        <v>0</v>
      </c>
      <c r="V915" s="60">
        <f>Tabela13[[#This Row],[V.DESC. 24]]-Tabela13[[#This Row],[V.DESC. 25]]</f>
        <v>9.4249999999999972</v>
      </c>
      <c r="W915" s="20"/>
      <c r="X915" s="50"/>
      <c r="Y915" t="s">
        <v>4528</v>
      </c>
      <c r="Z915" s="49" t="s">
        <v>1609</v>
      </c>
      <c r="AA915" s="51" t="s">
        <v>1610</v>
      </c>
      <c r="AB915" s="49">
        <v>11989295606</v>
      </c>
      <c r="AC915" s="49" t="s">
        <v>1611</v>
      </c>
      <c r="AD915" s="1"/>
    </row>
    <row r="916" spans="1:30" x14ac:dyDescent="0.25">
      <c r="A916" s="30">
        <v>5893</v>
      </c>
      <c r="B916" t="s">
        <v>1612</v>
      </c>
      <c r="C916" t="s">
        <v>1927</v>
      </c>
      <c r="D916" t="s">
        <v>71</v>
      </c>
      <c r="E916" s="30"/>
      <c r="F916" s="32">
        <v>1453</v>
      </c>
      <c r="G916" s="40">
        <v>0</v>
      </c>
      <c r="H916" s="22">
        <v>0</v>
      </c>
      <c r="I916" s="21">
        <v>-10</v>
      </c>
      <c r="J916" s="35">
        <f>Tabela13[[#This Row],[V.BRUTO 24]]*Tabela13[[#This Row],[% DESC.]]%</f>
        <v>-145.30000000000001</v>
      </c>
      <c r="K916" s="24">
        <f>Tabela13[[#This Row],[V.BRUTO 24]]+J916</f>
        <v>1307.7</v>
      </c>
      <c r="M916" s="79">
        <v>1598</v>
      </c>
      <c r="N916" s="80">
        <v>0</v>
      </c>
      <c r="O916" s="81">
        <v>0</v>
      </c>
      <c r="P916" s="71">
        <f>Tabela13[[#This Row],[V.BRUTO 25]]*Tabela13[[#This Row],[% DESC.25]]%</f>
        <v>-159.80000000000001</v>
      </c>
      <c r="Q916" s="56">
        <f>Tabela13[[#This Row],[V.BRUTO 25]]+P916</f>
        <v>1438.2</v>
      </c>
      <c r="R916" s="67">
        <f>Tabela13[[#This Row],[% DESC.]]+Tabela13[[#This Row],[% DIFER.]]</f>
        <v>-10</v>
      </c>
      <c r="S916" s="64">
        <f>(Tabela13[[#This Row],[V.LIQ. 25]]-Tabela13[[#This Row],[V.LIQ. 24]])/Tabela13[[#This Row],[V.LIQ. 24]]</f>
        <v>9.9793530626290428E-2</v>
      </c>
      <c r="T916" s="87">
        <f>Tabela13[[#This Row],[V.LIQ. 25]]-Tabela13[[#This Row],[V.LIQ. 24]]</f>
        <v>130.5</v>
      </c>
      <c r="U916" s="88">
        <v>0</v>
      </c>
      <c r="V916" s="60">
        <f>Tabela13[[#This Row],[V.DESC. 24]]-Tabela13[[#This Row],[V.DESC. 25]]</f>
        <v>14.5</v>
      </c>
      <c r="W916" s="20"/>
      <c r="X916" s="50"/>
      <c r="Y916" t="s">
        <v>4536</v>
      </c>
      <c r="Z916" s="49" t="s">
        <v>1369</v>
      </c>
      <c r="AA916" s="51" t="s">
        <v>1370</v>
      </c>
      <c r="AB916" s="49">
        <v>11991019240</v>
      </c>
      <c r="AC916" s="49" t="s">
        <v>1371</v>
      </c>
      <c r="AD916" s="1"/>
    </row>
    <row r="917" spans="1:30" x14ac:dyDescent="0.25">
      <c r="A917" s="30">
        <v>8238</v>
      </c>
      <c r="B917" t="s">
        <v>4320</v>
      </c>
      <c r="C917" t="s">
        <v>1927</v>
      </c>
      <c r="D917" t="s">
        <v>16</v>
      </c>
      <c r="E917" s="30"/>
      <c r="F917" s="32">
        <v>1453</v>
      </c>
      <c r="G917" s="40">
        <v>0</v>
      </c>
      <c r="H917" s="22">
        <v>0</v>
      </c>
      <c r="I917" s="21">
        <v>-4.99</v>
      </c>
      <c r="J917" s="35">
        <f>Tabela13[[#This Row],[V.BRUTO 24]]*Tabela13[[#This Row],[% DESC.]]%</f>
        <v>-72.5047</v>
      </c>
      <c r="K917" s="24">
        <f>Tabela13[[#This Row],[V.BRUTO 24]]+J917</f>
        <v>1380.4953</v>
      </c>
      <c r="M917" s="79">
        <v>1598</v>
      </c>
      <c r="N917" s="80">
        <v>0</v>
      </c>
      <c r="O917" s="81">
        <v>0</v>
      </c>
      <c r="P917" s="71">
        <f>Tabela13[[#This Row],[V.BRUTO 25]]*Tabela13[[#This Row],[% DESC.25]]%</f>
        <v>-79.740200000000002</v>
      </c>
      <c r="Q917" s="56">
        <f>Tabela13[[#This Row],[V.BRUTO 25]]+P917</f>
        <v>1518.2598</v>
      </c>
      <c r="R917" s="67">
        <f>Tabela13[[#This Row],[% DESC.]]+Tabela13[[#This Row],[% DIFER.]]</f>
        <v>-4.99</v>
      </c>
      <c r="S917" s="64">
        <f>(Tabela13[[#This Row],[V.LIQ. 25]]-Tabela13[[#This Row],[V.LIQ. 24]])/Tabela13[[#This Row],[V.LIQ. 24]]</f>
        <v>9.9793530626290428E-2</v>
      </c>
      <c r="T917" s="87">
        <f>Tabela13[[#This Row],[V.LIQ. 25]]-Tabela13[[#This Row],[V.LIQ. 24]]</f>
        <v>137.7645</v>
      </c>
      <c r="U917" s="88">
        <v>0</v>
      </c>
      <c r="V917" s="60">
        <f>Tabela13[[#This Row],[V.DESC. 24]]-Tabela13[[#This Row],[V.DESC. 25]]</f>
        <v>7.2355000000000018</v>
      </c>
      <c r="W917" s="20"/>
      <c r="X917" s="50"/>
      <c r="Y917" t="s">
        <v>4528</v>
      </c>
      <c r="Z917" s="49" t="s">
        <v>2096</v>
      </c>
      <c r="AA917" s="51" t="s">
        <v>2097</v>
      </c>
      <c r="AB917" s="49">
        <v>11960239438</v>
      </c>
      <c r="AC917" s="49" t="s">
        <v>2098</v>
      </c>
      <c r="AD917" s="1"/>
    </row>
    <row r="918" spans="1:30" x14ac:dyDescent="0.25">
      <c r="A918" s="30">
        <v>5936</v>
      </c>
      <c r="B918" t="s">
        <v>1912</v>
      </c>
      <c r="C918" t="s">
        <v>1927</v>
      </c>
      <c r="D918" t="s">
        <v>71</v>
      </c>
      <c r="E918" s="30"/>
      <c r="F918" s="32">
        <v>1453</v>
      </c>
      <c r="G918" s="40">
        <v>0</v>
      </c>
      <c r="H918" s="22">
        <v>0</v>
      </c>
      <c r="I918" s="21">
        <v>-20</v>
      </c>
      <c r="J918" s="35">
        <f>Tabela13[[#This Row],[V.BRUTO 24]]*Tabela13[[#This Row],[% DESC.]]%</f>
        <v>-290.60000000000002</v>
      </c>
      <c r="K918" s="24">
        <f>Tabela13[[#This Row],[V.BRUTO 24]]+J918</f>
        <v>1162.4000000000001</v>
      </c>
      <c r="M918" s="79">
        <v>1598</v>
      </c>
      <c r="N918" s="80">
        <v>0</v>
      </c>
      <c r="O918" s="81">
        <v>0</v>
      </c>
      <c r="P918" s="71">
        <f>Tabela13[[#This Row],[V.BRUTO 25]]*Tabela13[[#This Row],[% DESC.25]]%</f>
        <v>-319.60000000000002</v>
      </c>
      <c r="Q918" s="56">
        <f>Tabela13[[#This Row],[V.BRUTO 25]]+P918</f>
        <v>1278.4000000000001</v>
      </c>
      <c r="R918" s="67">
        <f>Tabela13[[#This Row],[% DESC.]]+Tabela13[[#This Row],[% DIFER.]]</f>
        <v>-20</v>
      </c>
      <c r="S918" s="64">
        <f>(Tabela13[[#This Row],[V.LIQ. 25]]-Tabela13[[#This Row],[V.LIQ. 24]])/Tabela13[[#This Row],[V.LIQ. 24]]</f>
        <v>9.9793530626290428E-2</v>
      </c>
      <c r="T918" s="87">
        <f>Tabela13[[#This Row],[V.LIQ. 25]]-Tabela13[[#This Row],[V.LIQ. 24]]</f>
        <v>116</v>
      </c>
      <c r="U918" s="88">
        <v>0</v>
      </c>
      <c r="V918" s="60">
        <f>Tabela13[[#This Row],[V.DESC. 24]]-Tabela13[[#This Row],[V.DESC. 25]]</f>
        <v>29</v>
      </c>
      <c r="W918" s="20"/>
      <c r="X918" s="50"/>
      <c r="Y918" t="s">
        <v>4532</v>
      </c>
      <c r="Z918" s="49" t="s">
        <v>1768</v>
      </c>
      <c r="AA918" s="51" t="s">
        <v>1769</v>
      </c>
      <c r="AB918" s="49">
        <v>11948627678</v>
      </c>
      <c r="AC918" s="49" t="s">
        <v>1770</v>
      </c>
      <c r="AD918" s="1"/>
    </row>
    <row r="919" spans="1:30" x14ac:dyDescent="0.25">
      <c r="A919" s="30">
        <v>6495</v>
      </c>
      <c r="B919" t="s">
        <v>1613</v>
      </c>
      <c r="C919" t="s">
        <v>1927</v>
      </c>
      <c r="D919" t="s">
        <v>71</v>
      </c>
      <c r="E919" s="30"/>
      <c r="F919" s="32">
        <v>1453</v>
      </c>
      <c r="G919" s="40">
        <v>-50</v>
      </c>
      <c r="H919" s="22">
        <v>0</v>
      </c>
      <c r="I919" s="21">
        <v>0</v>
      </c>
      <c r="J919" s="35">
        <f>Tabela13[[#This Row],[V.BRUTO 24]]*Tabela13[[#This Row],[% DESC.]]%</f>
        <v>0</v>
      </c>
      <c r="K919" s="24">
        <f>Tabela13[[#This Row],[V.BRUTO 24]]+J919</f>
        <v>1453</v>
      </c>
      <c r="M919" s="79">
        <v>1598</v>
      </c>
      <c r="N919" s="80">
        <v>-50</v>
      </c>
      <c r="O919" s="81">
        <v>0</v>
      </c>
      <c r="P919" s="71">
        <f>Tabela13[[#This Row],[V.BRUTO 25]]*Tabela13[[#This Row],[% DESC.25]]%</f>
        <v>0</v>
      </c>
      <c r="Q919" s="56">
        <f>Tabela13[[#This Row],[V.BRUTO 25]]+P919</f>
        <v>1598</v>
      </c>
      <c r="R919" s="67">
        <f>Tabela13[[#This Row],[% DESC.]]+Tabela13[[#This Row],[% DIFER.]]</f>
        <v>0</v>
      </c>
      <c r="S919" s="64">
        <f>(Tabela13[[#This Row],[V.LIQ. 25]]-Tabela13[[#This Row],[V.LIQ. 24]])/Tabela13[[#This Row],[V.LIQ. 24]]</f>
        <v>9.9793530626290428E-2</v>
      </c>
      <c r="T919" s="87">
        <f>Tabela13[[#This Row],[V.LIQ. 25]]-Tabela13[[#This Row],[V.LIQ. 24]]</f>
        <v>145</v>
      </c>
      <c r="U919" s="88">
        <v>0</v>
      </c>
      <c r="V919" s="60">
        <f>Tabela13[[#This Row],[V.DESC. 24]]-Tabela13[[#This Row],[V.DESC. 25]]</f>
        <v>0</v>
      </c>
      <c r="W919" s="20"/>
      <c r="X919" s="50"/>
      <c r="Y919" t="s">
        <v>4530</v>
      </c>
      <c r="Z919" s="49" t="s">
        <v>1614</v>
      </c>
      <c r="AA919" s="51" t="s">
        <v>1615</v>
      </c>
      <c r="AB919" s="49">
        <v>11984671295</v>
      </c>
      <c r="AC919" s="49" t="s">
        <v>1616</v>
      </c>
      <c r="AD919" s="1"/>
    </row>
    <row r="920" spans="1:30" x14ac:dyDescent="0.25">
      <c r="A920" s="30">
        <v>7896</v>
      </c>
      <c r="B920" t="s">
        <v>1831</v>
      </c>
      <c r="C920" t="s">
        <v>1927</v>
      </c>
      <c r="D920" t="s">
        <v>71</v>
      </c>
      <c r="E920" s="30"/>
      <c r="F920" s="32">
        <v>1453</v>
      </c>
      <c r="G920" s="40">
        <v>0</v>
      </c>
      <c r="H920" s="22">
        <v>0</v>
      </c>
      <c r="I920" s="21">
        <v>-15</v>
      </c>
      <c r="J920" s="35">
        <f>Tabela13[[#This Row],[V.BRUTO 24]]*Tabela13[[#This Row],[% DESC.]]%</f>
        <v>-217.95</v>
      </c>
      <c r="K920" s="24">
        <f>Tabela13[[#This Row],[V.BRUTO 24]]+J920</f>
        <v>1235.05</v>
      </c>
      <c r="M920" s="79">
        <v>1598</v>
      </c>
      <c r="N920" s="80">
        <v>0</v>
      </c>
      <c r="O920" s="81">
        <v>0</v>
      </c>
      <c r="P920" s="71">
        <f>Tabela13[[#This Row],[V.BRUTO 25]]*Tabela13[[#This Row],[% DESC.25]]%</f>
        <v>-239.7</v>
      </c>
      <c r="Q920" s="56">
        <f>Tabela13[[#This Row],[V.BRUTO 25]]+P920</f>
        <v>1358.3</v>
      </c>
      <c r="R920" s="67">
        <f>Tabela13[[#This Row],[% DESC.]]+Tabela13[[#This Row],[% DIFER.]]</f>
        <v>-15</v>
      </c>
      <c r="S920" s="64">
        <f>(Tabela13[[#This Row],[V.LIQ. 25]]-Tabela13[[#This Row],[V.LIQ. 24]])/Tabela13[[#This Row],[V.LIQ. 24]]</f>
        <v>9.9793530626290441E-2</v>
      </c>
      <c r="T920" s="87">
        <f>Tabela13[[#This Row],[V.LIQ. 25]]-Tabela13[[#This Row],[V.LIQ. 24]]</f>
        <v>123.25</v>
      </c>
      <c r="U920" s="88">
        <v>0</v>
      </c>
      <c r="V920" s="60">
        <f>Tabela13[[#This Row],[V.DESC. 24]]-Tabela13[[#This Row],[V.DESC. 25]]</f>
        <v>21.75</v>
      </c>
      <c r="W920" s="20"/>
      <c r="X920" s="50"/>
      <c r="Y920" t="s">
        <v>4532</v>
      </c>
      <c r="Z920" s="49" t="s">
        <v>1832</v>
      </c>
      <c r="AA920" s="51" t="s">
        <v>1833</v>
      </c>
      <c r="AB920" s="49">
        <v>11943404566</v>
      </c>
      <c r="AC920" s="49" t="s">
        <v>1834</v>
      </c>
      <c r="AD920" s="1"/>
    </row>
    <row r="921" spans="1:30" x14ac:dyDescent="0.25">
      <c r="A921" s="30">
        <v>6708</v>
      </c>
      <c r="B921" t="s">
        <v>1617</v>
      </c>
      <c r="C921" t="s">
        <v>1927</v>
      </c>
      <c r="D921" t="s">
        <v>71</v>
      </c>
      <c r="E921" s="30"/>
      <c r="F921" s="32">
        <v>1453</v>
      </c>
      <c r="G921" s="40">
        <v>-50</v>
      </c>
      <c r="H921" s="22">
        <v>0</v>
      </c>
      <c r="I921" s="21">
        <v>0</v>
      </c>
      <c r="J921" s="35">
        <f>Tabela13[[#This Row],[V.BRUTO 24]]*Tabela13[[#This Row],[% DESC.]]%</f>
        <v>0</v>
      </c>
      <c r="K921" s="24">
        <f>Tabela13[[#This Row],[V.BRUTO 24]]+J921</f>
        <v>1453</v>
      </c>
      <c r="M921" s="79">
        <v>1598</v>
      </c>
      <c r="N921" s="80">
        <v>-50</v>
      </c>
      <c r="O921" s="81">
        <v>0</v>
      </c>
      <c r="P921" s="71">
        <f>Tabela13[[#This Row],[V.BRUTO 25]]*Tabela13[[#This Row],[% DESC.25]]%</f>
        <v>0</v>
      </c>
      <c r="Q921" s="56">
        <f>Tabela13[[#This Row],[V.BRUTO 25]]+P921</f>
        <v>1598</v>
      </c>
      <c r="R921" s="67">
        <f>Tabela13[[#This Row],[% DESC.]]+Tabela13[[#This Row],[% DIFER.]]</f>
        <v>0</v>
      </c>
      <c r="S921" s="64">
        <f>(Tabela13[[#This Row],[V.LIQ. 25]]-Tabela13[[#This Row],[V.LIQ. 24]])/Tabela13[[#This Row],[V.LIQ. 24]]</f>
        <v>9.9793530626290428E-2</v>
      </c>
      <c r="T921" s="87">
        <f>Tabela13[[#This Row],[V.LIQ. 25]]-Tabela13[[#This Row],[V.LIQ. 24]]</f>
        <v>145</v>
      </c>
      <c r="U921" s="88">
        <v>0</v>
      </c>
      <c r="V921" s="60">
        <f>Tabela13[[#This Row],[V.DESC. 24]]-Tabela13[[#This Row],[V.DESC. 25]]</f>
        <v>0</v>
      </c>
      <c r="W921" s="20"/>
      <c r="X921" s="50"/>
      <c r="Y921" t="s">
        <v>4532</v>
      </c>
      <c r="Z921" s="49" t="s">
        <v>1618</v>
      </c>
      <c r="AA921" s="51" t="s">
        <v>1619</v>
      </c>
      <c r="AB921" s="49">
        <v>11996722863</v>
      </c>
      <c r="AC921" s="49" t="s">
        <v>1620</v>
      </c>
      <c r="AD921" s="1"/>
    </row>
    <row r="922" spans="1:30" x14ac:dyDescent="0.25">
      <c r="A922" s="30">
        <v>6597</v>
      </c>
      <c r="B922" t="s">
        <v>1571</v>
      </c>
      <c r="C922" t="s">
        <v>1927</v>
      </c>
      <c r="D922" t="s">
        <v>71</v>
      </c>
      <c r="E922" s="30"/>
      <c r="F922" s="32">
        <v>1453</v>
      </c>
      <c r="G922" s="40">
        <v>0</v>
      </c>
      <c r="H922" s="22">
        <v>0</v>
      </c>
      <c r="I922" s="21">
        <v>-14</v>
      </c>
      <c r="J922" s="35">
        <f>Tabela13[[#This Row],[V.BRUTO 24]]*Tabela13[[#This Row],[% DESC.]]%</f>
        <v>-203.42000000000002</v>
      </c>
      <c r="K922" s="24">
        <f>Tabela13[[#This Row],[V.BRUTO 24]]+J922</f>
        <v>1249.58</v>
      </c>
      <c r="M922" s="79">
        <v>1598</v>
      </c>
      <c r="N922" s="80">
        <v>0</v>
      </c>
      <c r="O922" s="81">
        <v>0</v>
      </c>
      <c r="P922" s="71">
        <f>Tabela13[[#This Row],[V.BRUTO 25]]*Tabela13[[#This Row],[% DESC.25]]%</f>
        <v>-223.72000000000003</v>
      </c>
      <c r="Q922" s="56">
        <f>Tabela13[[#This Row],[V.BRUTO 25]]+P922</f>
        <v>1374.28</v>
      </c>
      <c r="R922" s="67">
        <f>Tabela13[[#This Row],[% DESC.]]+Tabela13[[#This Row],[% DIFER.]]</f>
        <v>-14</v>
      </c>
      <c r="S922" s="64">
        <f>(Tabela13[[#This Row],[V.LIQ. 25]]-Tabela13[[#This Row],[V.LIQ. 24]])/Tabela13[[#This Row],[V.LIQ. 24]]</f>
        <v>9.9793530626290469E-2</v>
      </c>
      <c r="T922" s="87">
        <f>Tabela13[[#This Row],[V.LIQ. 25]]-Tabela13[[#This Row],[V.LIQ. 24]]</f>
        <v>124.70000000000005</v>
      </c>
      <c r="U922" s="88">
        <v>0</v>
      </c>
      <c r="V922" s="60">
        <f>Tabela13[[#This Row],[V.DESC. 24]]-Tabela13[[#This Row],[V.DESC. 25]]</f>
        <v>20.300000000000011</v>
      </c>
      <c r="W922" s="20"/>
      <c r="X922" s="50"/>
      <c r="Y922" t="s">
        <v>4529</v>
      </c>
      <c r="Z922" s="49" t="s">
        <v>1572</v>
      </c>
      <c r="AA922" s="51" t="s">
        <v>1573</v>
      </c>
      <c r="AB922" s="49">
        <v>11982536719</v>
      </c>
      <c r="AC922" s="49" t="s">
        <v>1574</v>
      </c>
      <c r="AD922" s="1"/>
    </row>
    <row r="923" spans="1:30" x14ac:dyDescent="0.25">
      <c r="A923" s="30">
        <v>5307</v>
      </c>
      <c r="B923" t="s">
        <v>1638</v>
      </c>
      <c r="C923" t="s">
        <v>2021</v>
      </c>
      <c r="D923" t="s">
        <v>71</v>
      </c>
      <c r="E923" s="30"/>
      <c r="F923" s="32">
        <v>1453</v>
      </c>
      <c r="G923" s="40">
        <v>-50</v>
      </c>
      <c r="H923" s="22">
        <v>0</v>
      </c>
      <c r="I923" s="21">
        <v>0</v>
      </c>
      <c r="J923" s="35">
        <f>Tabela13[[#This Row],[V.BRUTO 24]]*Tabela13[[#This Row],[% DESC.]]%</f>
        <v>0</v>
      </c>
      <c r="K923" s="24">
        <f>Tabela13[[#This Row],[V.BRUTO 24]]+J923</f>
        <v>1453</v>
      </c>
      <c r="M923" s="79">
        <v>1598</v>
      </c>
      <c r="N923" s="80">
        <v>-50</v>
      </c>
      <c r="O923" s="81">
        <v>0</v>
      </c>
      <c r="P923" s="71">
        <f>Tabela13[[#This Row],[V.BRUTO 25]]*Tabela13[[#This Row],[% DESC.25]]%</f>
        <v>0</v>
      </c>
      <c r="Q923" s="56">
        <f>Tabela13[[#This Row],[V.BRUTO 25]]+P923</f>
        <v>1598</v>
      </c>
      <c r="R923" s="67">
        <f>Tabela13[[#This Row],[% DESC.]]+Tabela13[[#This Row],[% DIFER.]]</f>
        <v>0</v>
      </c>
      <c r="S923" s="64">
        <f>(Tabela13[[#This Row],[V.LIQ. 25]]-Tabela13[[#This Row],[V.LIQ. 24]])/Tabela13[[#This Row],[V.LIQ. 24]]</f>
        <v>9.9793530626290428E-2</v>
      </c>
      <c r="T923" s="87">
        <f>Tabela13[[#This Row],[V.LIQ. 25]]-Tabela13[[#This Row],[V.LIQ. 24]]</f>
        <v>145</v>
      </c>
      <c r="U923" s="88">
        <v>0</v>
      </c>
      <c r="V923" s="60">
        <f>Tabela13[[#This Row],[V.DESC. 24]]-Tabela13[[#This Row],[V.DESC. 25]]</f>
        <v>0</v>
      </c>
      <c r="W923" s="20"/>
      <c r="X923" s="50"/>
      <c r="Y923" t="s">
        <v>4529</v>
      </c>
      <c r="Z923" s="49" t="s">
        <v>204</v>
      </c>
      <c r="AA923" s="51" t="s">
        <v>205</v>
      </c>
      <c r="AB923" s="49">
        <v>11972592055</v>
      </c>
      <c r="AC923" s="49" t="s">
        <v>206</v>
      </c>
      <c r="AD923" s="1"/>
    </row>
    <row r="924" spans="1:30" x14ac:dyDescent="0.25">
      <c r="A924" s="30">
        <v>8078</v>
      </c>
      <c r="B924" t="s">
        <v>1644</v>
      </c>
      <c r="C924" t="s">
        <v>2021</v>
      </c>
      <c r="D924" t="s">
        <v>71</v>
      </c>
      <c r="E924" s="30"/>
      <c r="F924" s="32">
        <v>1453</v>
      </c>
      <c r="G924" s="40">
        <v>-100</v>
      </c>
      <c r="H924" s="22">
        <v>0</v>
      </c>
      <c r="I924" s="21">
        <v>0</v>
      </c>
      <c r="J924" s="35">
        <f>Tabela13[[#This Row],[V.BRUTO 24]]*Tabela13[[#This Row],[% DESC.]]%</f>
        <v>0</v>
      </c>
      <c r="K924" s="24">
        <f>Tabela13[[#This Row],[V.BRUTO 24]]+J924</f>
        <v>1453</v>
      </c>
      <c r="M924" s="79">
        <v>1598</v>
      </c>
      <c r="N924" s="80">
        <v>-100</v>
      </c>
      <c r="O924" s="81">
        <v>0</v>
      </c>
      <c r="P924" s="71">
        <f>Tabela13[[#This Row],[V.BRUTO 25]]*Tabela13[[#This Row],[% DESC.25]]%</f>
        <v>0</v>
      </c>
      <c r="Q924" s="56">
        <f>Tabela13[[#This Row],[V.BRUTO 25]]+P924</f>
        <v>1598</v>
      </c>
      <c r="R924" s="67">
        <f>Tabela13[[#This Row],[% DESC.]]+Tabela13[[#This Row],[% DIFER.]]</f>
        <v>0</v>
      </c>
      <c r="S924" s="64">
        <f>(Tabela13[[#This Row],[V.LIQ. 25]]-Tabela13[[#This Row],[V.LIQ. 24]])/Tabela13[[#This Row],[V.LIQ. 24]]</f>
        <v>9.9793530626290428E-2</v>
      </c>
      <c r="T924" s="87">
        <f>Tabela13[[#This Row],[V.LIQ. 25]]-Tabela13[[#This Row],[V.LIQ. 24]]</f>
        <v>145</v>
      </c>
      <c r="U924" s="88">
        <v>0</v>
      </c>
      <c r="V924" s="60">
        <f>Tabela13[[#This Row],[V.DESC. 24]]-Tabela13[[#This Row],[V.DESC. 25]]</f>
        <v>0</v>
      </c>
      <c r="W924" s="20"/>
      <c r="X924" s="50"/>
      <c r="Y924" t="s">
        <v>4529</v>
      </c>
      <c r="Z924" s="49" t="s">
        <v>1645</v>
      </c>
      <c r="AA924" s="51" t="s">
        <v>1646</v>
      </c>
      <c r="AB924" s="49">
        <v>11987092831</v>
      </c>
      <c r="AC924" s="49" t="s">
        <v>1647</v>
      </c>
      <c r="AD924" s="1"/>
    </row>
    <row r="925" spans="1:30" x14ac:dyDescent="0.25">
      <c r="A925" s="30">
        <v>6112</v>
      </c>
      <c r="B925" t="s">
        <v>1657</v>
      </c>
      <c r="C925" t="s">
        <v>2021</v>
      </c>
      <c r="D925" t="s">
        <v>71</v>
      </c>
      <c r="E925" s="30"/>
      <c r="F925" s="32">
        <v>1453</v>
      </c>
      <c r="G925" s="40">
        <v>-50</v>
      </c>
      <c r="H925" s="22">
        <v>0</v>
      </c>
      <c r="I925" s="21">
        <v>0</v>
      </c>
      <c r="J925" s="35">
        <f>Tabela13[[#This Row],[V.BRUTO 24]]*Tabela13[[#This Row],[% DESC.]]%</f>
        <v>0</v>
      </c>
      <c r="K925" s="24">
        <f>Tabela13[[#This Row],[V.BRUTO 24]]+J925</f>
        <v>1453</v>
      </c>
      <c r="M925" s="79">
        <v>1598</v>
      </c>
      <c r="N925" s="80">
        <v>-50</v>
      </c>
      <c r="O925" s="81">
        <v>0</v>
      </c>
      <c r="P925" s="71">
        <f>Tabela13[[#This Row],[V.BRUTO 25]]*Tabela13[[#This Row],[% DESC.25]]%</f>
        <v>0</v>
      </c>
      <c r="Q925" s="56">
        <f>Tabela13[[#This Row],[V.BRUTO 25]]+P925</f>
        <v>1598</v>
      </c>
      <c r="R925" s="67">
        <f>Tabela13[[#This Row],[% DESC.]]+Tabela13[[#This Row],[% DIFER.]]</f>
        <v>0</v>
      </c>
      <c r="S925" s="64">
        <f>(Tabela13[[#This Row],[V.LIQ. 25]]-Tabela13[[#This Row],[V.LIQ. 24]])/Tabela13[[#This Row],[V.LIQ. 24]]</f>
        <v>9.9793530626290428E-2</v>
      </c>
      <c r="T925" s="87">
        <f>Tabela13[[#This Row],[V.LIQ. 25]]-Tabela13[[#This Row],[V.LIQ. 24]]</f>
        <v>145</v>
      </c>
      <c r="U925" s="88">
        <v>0</v>
      </c>
      <c r="V925" s="60">
        <f>Tabela13[[#This Row],[V.DESC. 24]]-Tabela13[[#This Row],[V.DESC. 25]]</f>
        <v>0</v>
      </c>
      <c r="W925" s="20"/>
      <c r="X925" s="50"/>
      <c r="Y925" t="s">
        <v>4529</v>
      </c>
      <c r="Z925" s="49" t="s">
        <v>1658</v>
      </c>
      <c r="AA925" s="51" t="s">
        <v>1659</v>
      </c>
      <c r="AB925" s="49">
        <v>11945441212</v>
      </c>
      <c r="AC925" s="49" t="s">
        <v>1660</v>
      </c>
      <c r="AD925" s="1"/>
    </row>
    <row r="926" spans="1:30" x14ac:dyDescent="0.25">
      <c r="A926" s="30">
        <v>6486</v>
      </c>
      <c r="B926" t="s">
        <v>1625</v>
      </c>
      <c r="C926" t="s">
        <v>2021</v>
      </c>
      <c r="D926" t="s">
        <v>71</v>
      </c>
      <c r="E926" s="30"/>
      <c r="F926" s="32">
        <v>1453</v>
      </c>
      <c r="G926" s="40">
        <v>0</v>
      </c>
      <c r="H926" s="22">
        <v>0</v>
      </c>
      <c r="I926" s="21">
        <v>-15</v>
      </c>
      <c r="J926" s="35">
        <f>Tabela13[[#This Row],[V.BRUTO 24]]*Tabela13[[#This Row],[% DESC.]]%</f>
        <v>-217.95</v>
      </c>
      <c r="K926" s="24">
        <f>Tabela13[[#This Row],[V.BRUTO 24]]+J926</f>
        <v>1235.05</v>
      </c>
      <c r="M926" s="79">
        <v>1598</v>
      </c>
      <c r="N926" s="80">
        <v>0</v>
      </c>
      <c r="O926" s="81">
        <v>0</v>
      </c>
      <c r="P926" s="71">
        <f>Tabela13[[#This Row],[V.BRUTO 25]]*Tabela13[[#This Row],[% DESC.25]]%</f>
        <v>-239.7</v>
      </c>
      <c r="Q926" s="56">
        <f>Tabela13[[#This Row],[V.BRUTO 25]]+P926</f>
        <v>1358.3</v>
      </c>
      <c r="R926" s="67">
        <f>Tabela13[[#This Row],[% DESC.]]+Tabela13[[#This Row],[% DIFER.]]</f>
        <v>-15</v>
      </c>
      <c r="S926" s="64">
        <f>(Tabela13[[#This Row],[V.LIQ. 25]]-Tabela13[[#This Row],[V.LIQ. 24]])/Tabela13[[#This Row],[V.LIQ. 24]]</f>
        <v>9.9793530626290441E-2</v>
      </c>
      <c r="T926" s="87">
        <f>Tabela13[[#This Row],[V.LIQ. 25]]-Tabela13[[#This Row],[V.LIQ. 24]]</f>
        <v>123.25</v>
      </c>
      <c r="U926" s="88">
        <v>0</v>
      </c>
      <c r="V926" s="60">
        <f>Tabela13[[#This Row],[V.DESC. 24]]-Tabela13[[#This Row],[V.DESC. 25]]</f>
        <v>21.75</v>
      </c>
      <c r="W926" s="20"/>
      <c r="X926" s="50"/>
      <c r="Y926" t="s">
        <v>4532</v>
      </c>
      <c r="Z926" s="49" t="s">
        <v>1627</v>
      </c>
      <c r="AA926" s="51" t="s">
        <v>1628</v>
      </c>
      <c r="AB926" s="49">
        <v>11958861370</v>
      </c>
      <c r="AC926" s="49" t="s">
        <v>1629</v>
      </c>
      <c r="AD926" s="1"/>
    </row>
    <row r="927" spans="1:30" x14ac:dyDescent="0.25">
      <c r="A927" s="30">
        <v>7907</v>
      </c>
      <c r="B927" t="s">
        <v>1630</v>
      </c>
      <c r="C927" t="s">
        <v>2021</v>
      </c>
      <c r="D927" t="s">
        <v>71</v>
      </c>
      <c r="E927" s="30"/>
      <c r="F927" s="32">
        <v>1453</v>
      </c>
      <c r="G927" s="40">
        <v>0</v>
      </c>
      <c r="H927" s="22">
        <v>0</v>
      </c>
      <c r="I927" s="21">
        <v>-10</v>
      </c>
      <c r="J927" s="35">
        <f>Tabela13[[#This Row],[V.BRUTO 24]]*Tabela13[[#This Row],[% DESC.]]%</f>
        <v>-145.30000000000001</v>
      </c>
      <c r="K927" s="24">
        <f>Tabela13[[#This Row],[V.BRUTO 24]]+J927</f>
        <v>1307.7</v>
      </c>
      <c r="M927" s="79">
        <v>1598</v>
      </c>
      <c r="N927" s="80">
        <v>0</v>
      </c>
      <c r="O927" s="81">
        <v>0</v>
      </c>
      <c r="P927" s="71">
        <f>Tabela13[[#This Row],[V.BRUTO 25]]*Tabela13[[#This Row],[% DESC.25]]%</f>
        <v>-159.80000000000001</v>
      </c>
      <c r="Q927" s="56">
        <f>Tabela13[[#This Row],[V.BRUTO 25]]+P927</f>
        <v>1438.2</v>
      </c>
      <c r="R927" s="67">
        <f>Tabela13[[#This Row],[% DESC.]]+Tabela13[[#This Row],[% DIFER.]]</f>
        <v>-10</v>
      </c>
      <c r="S927" s="64">
        <f>(Tabela13[[#This Row],[V.LIQ. 25]]-Tabela13[[#This Row],[V.LIQ. 24]])/Tabela13[[#This Row],[V.LIQ. 24]]</f>
        <v>9.9793530626290428E-2</v>
      </c>
      <c r="T927" s="87">
        <f>Tabela13[[#This Row],[V.LIQ. 25]]-Tabela13[[#This Row],[V.LIQ. 24]]</f>
        <v>130.5</v>
      </c>
      <c r="U927" s="88">
        <v>0</v>
      </c>
      <c r="V927" s="60">
        <f>Tabela13[[#This Row],[V.DESC. 24]]-Tabela13[[#This Row],[V.DESC. 25]]</f>
        <v>14.5</v>
      </c>
      <c r="W927" s="20"/>
      <c r="X927" s="50"/>
      <c r="Y927" t="s">
        <v>4538</v>
      </c>
      <c r="Z927" s="49" t="s">
        <v>1631</v>
      </c>
      <c r="AA927" s="51" t="s">
        <v>1632</v>
      </c>
      <c r="AB927" s="49">
        <v>11974894158</v>
      </c>
      <c r="AC927" s="49" t="s">
        <v>1633</v>
      </c>
      <c r="AD927" s="1"/>
    </row>
    <row r="928" spans="1:30" x14ac:dyDescent="0.25">
      <c r="A928" s="30">
        <v>7320</v>
      </c>
      <c r="B928" t="s">
        <v>1634</v>
      </c>
      <c r="C928" t="s">
        <v>2021</v>
      </c>
      <c r="D928" t="s">
        <v>71</v>
      </c>
      <c r="E928" s="30"/>
      <c r="F928" s="32">
        <v>1453</v>
      </c>
      <c r="G928" s="40">
        <v>0</v>
      </c>
      <c r="H928" s="22">
        <v>0</v>
      </c>
      <c r="I928" s="21">
        <v>-10</v>
      </c>
      <c r="J928" s="35">
        <f>Tabela13[[#This Row],[V.BRUTO 24]]*Tabela13[[#This Row],[% DESC.]]%</f>
        <v>-145.30000000000001</v>
      </c>
      <c r="K928" s="24">
        <f>Tabela13[[#This Row],[V.BRUTO 24]]+J928</f>
        <v>1307.7</v>
      </c>
      <c r="M928" s="79">
        <v>1598</v>
      </c>
      <c r="N928" s="80">
        <v>0</v>
      </c>
      <c r="O928" s="81">
        <v>0</v>
      </c>
      <c r="P928" s="71">
        <f>Tabela13[[#This Row],[V.BRUTO 25]]*Tabela13[[#This Row],[% DESC.25]]%</f>
        <v>-159.80000000000001</v>
      </c>
      <c r="Q928" s="56">
        <f>Tabela13[[#This Row],[V.BRUTO 25]]+P928</f>
        <v>1438.2</v>
      </c>
      <c r="R928" s="67">
        <f>Tabela13[[#This Row],[% DESC.]]+Tabela13[[#This Row],[% DIFER.]]</f>
        <v>-10</v>
      </c>
      <c r="S928" s="64">
        <f>(Tabela13[[#This Row],[V.LIQ. 25]]-Tabela13[[#This Row],[V.LIQ. 24]])/Tabela13[[#This Row],[V.LIQ. 24]]</f>
        <v>9.9793530626290428E-2</v>
      </c>
      <c r="T928" s="87">
        <f>Tabela13[[#This Row],[V.LIQ. 25]]-Tabela13[[#This Row],[V.LIQ. 24]]</f>
        <v>130.5</v>
      </c>
      <c r="U928" s="88">
        <v>0</v>
      </c>
      <c r="V928" s="60">
        <f>Tabela13[[#This Row],[V.DESC. 24]]-Tabela13[[#This Row],[V.DESC. 25]]</f>
        <v>14.5</v>
      </c>
      <c r="W928" s="20"/>
      <c r="X928" s="50"/>
      <c r="Y928" t="s">
        <v>4528</v>
      </c>
      <c r="Z928" s="49" t="s">
        <v>1635</v>
      </c>
      <c r="AA928" s="51" t="s">
        <v>1636</v>
      </c>
      <c r="AB928" s="49">
        <v>11947660737</v>
      </c>
      <c r="AC928" s="49" t="s">
        <v>1637</v>
      </c>
      <c r="AD928" s="1"/>
    </row>
    <row r="929" spans="1:30" x14ac:dyDescent="0.25">
      <c r="A929" s="30">
        <v>6539</v>
      </c>
      <c r="B929" t="s">
        <v>1505</v>
      </c>
      <c r="C929" t="s">
        <v>2021</v>
      </c>
      <c r="D929" t="s">
        <v>71</v>
      </c>
      <c r="E929" s="30"/>
      <c r="F929" s="32">
        <v>1453</v>
      </c>
      <c r="G929" s="40">
        <v>-50</v>
      </c>
      <c r="H929" s="22">
        <v>0</v>
      </c>
      <c r="I929" s="21">
        <v>0</v>
      </c>
      <c r="J929" s="35">
        <f>Tabela13[[#This Row],[V.BRUTO 24]]*Tabela13[[#This Row],[% DESC.]]%</f>
        <v>0</v>
      </c>
      <c r="K929" s="24">
        <f>Tabela13[[#This Row],[V.BRUTO 24]]+J929</f>
        <v>1453</v>
      </c>
      <c r="M929" s="79">
        <v>1598</v>
      </c>
      <c r="N929" s="80">
        <v>-50</v>
      </c>
      <c r="O929" s="81">
        <v>0</v>
      </c>
      <c r="P929" s="71">
        <f>Tabela13[[#This Row],[V.BRUTO 25]]*Tabela13[[#This Row],[% DESC.25]]%</f>
        <v>0</v>
      </c>
      <c r="Q929" s="56">
        <f>Tabela13[[#This Row],[V.BRUTO 25]]+P929</f>
        <v>1598</v>
      </c>
      <c r="R929" s="67">
        <f>Tabela13[[#This Row],[% DESC.]]+Tabela13[[#This Row],[% DIFER.]]</f>
        <v>0</v>
      </c>
      <c r="S929" s="64">
        <f>(Tabela13[[#This Row],[V.LIQ. 25]]-Tabela13[[#This Row],[V.LIQ. 24]])/Tabela13[[#This Row],[V.LIQ. 24]]</f>
        <v>9.9793530626290428E-2</v>
      </c>
      <c r="T929" s="87">
        <f>Tabela13[[#This Row],[V.LIQ. 25]]-Tabela13[[#This Row],[V.LIQ. 24]]</f>
        <v>145</v>
      </c>
      <c r="U929" s="88">
        <v>0</v>
      </c>
      <c r="V929" s="60">
        <f>Tabela13[[#This Row],[V.DESC. 24]]-Tabela13[[#This Row],[V.DESC. 25]]</f>
        <v>0</v>
      </c>
      <c r="W929" s="20"/>
      <c r="X929" s="50"/>
      <c r="Y929" t="s">
        <v>4532</v>
      </c>
      <c r="Z929" s="49" t="s">
        <v>1506</v>
      </c>
      <c r="AA929" s="51" t="s">
        <v>1507</v>
      </c>
      <c r="AB929" s="49">
        <v>11979757222</v>
      </c>
      <c r="AC929" s="49" t="s">
        <v>1508</v>
      </c>
      <c r="AD929" s="1"/>
    </row>
    <row r="930" spans="1:30" x14ac:dyDescent="0.25">
      <c r="A930" s="30">
        <v>6067</v>
      </c>
      <c r="B930" t="s">
        <v>1639</v>
      </c>
      <c r="C930" t="s">
        <v>2021</v>
      </c>
      <c r="D930" t="s">
        <v>71</v>
      </c>
      <c r="E930" s="30"/>
      <c r="F930" s="32">
        <v>1453</v>
      </c>
      <c r="G930" s="40">
        <v>0</v>
      </c>
      <c r="H930" s="22">
        <v>0</v>
      </c>
      <c r="I930" s="21">
        <v>-15</v>
      </c>
      <c r="J930" s="35">
        <f>Tabela13[[#This Row],[V.BRUTO 24]]*Tabela13[[#This Row],[% DESC.]]%</f>
        <v>-217.95</v>
      </c>
      <c r="K930" s="24">
        <f>Tabela13[[#This Row],[V.BRUTO 24]]+J930</f>
        <v>1235.05</v>
      </c>
      <c r="M930" s="79">
        <v>1598</v>
      </c>
      <c r="N930" s="80">
        <v>0</v>
      </c>
      <c r="O930" s="81">
        <v>0</v>
      </c>
      <c r="P930" s="71">
        <f>Tabela13[[#This Row],[V.BRUTO 25]]*Tabela13[[#This Row],[% DESC.25]]%</f>
        <v>-239.7</v>
      </c>
      <c r="Q930" s="56">
        <f>Tabela13[[#This Row],[V.BRUTO 25]]+P930</f>
        <v>1358.3</v>
      </c>
      <c r="R930" s="67">
        <f>Tabela13[[#This Row],[% DESC.]]+Tabela13[[#This Row],[% DIFER.]]</f>
        <v>-15</v>
      </c>
      <c r="S930" s="64">
        <f>(Tabela13[[#This Row],[V.LIQ. 25]]-Tabela13[[#This Row],[V.LIQ. 24]])/Tabela13[[#This Row],[V.LIQ. 24]]</f>
        <v>9.9793530626290441E-2</v>
      </c>
      <c r="T930" s="87">
        <f>Tabela13[[#This Row],[V.LIQ. 25]]-Tabela13[[#This Row],[V.LIQ. 24]]</f>
        <v>123.25</v>
      </c>
      <c r="U930" s="88">
        <v>0</v>
      </c>
      <c r="V930" s="60">
        <f>Tabela13[[#This Row],[V.DESC. 24]]-Tabela13[[#This Row],[V.DESC. 25]]</f>
        <v>21.75</v>
      </c>
      <c r="W930" s="20"/>
      <c r="X930" s="50"/>
      <c r="Y930" t="s">
        <v>4532</v>
      </c>
      <c r="Z930" s="49" t="s">
        <v>1640</v>
      </c>
      <c r="AA930" s="51" t="s">
        <v>1641</v>
      </c>
      <c r="AB930" s="49">
        <v>11930975831</v>
      </c>
      <c r="AC930" s="49" t="s">
        <v>1642</v>
      </c>
      <c r="AD930" s="1"/>
    </row>
    <row r="931" spans="1:30" x14ac:dyDescent="0.25">
      <c r="A931" s="30">
        <v>6759</v>
      </c>
      <c r="B931" t="s">
        <v>1643</v>
      </c>
      <c r="C931" t="s">
        <v>2021</v>
      </c>
      <c r="D931" t="s">
        <v>71</v>
      </c>
      <c r="E931" s="30"/>
      <c r="F931" s="32">
        <v>1453</v>
      </c>
      <c r="G931" s="40">
        <v>0</v>
      </c>
      <c r="H931" s="22">
        <v>0</v>
      </c>
      <c r="I931" s="21">
        <v>-10</v>
      </c>
      <c r="J931" s="35">
        <f>Tabela13[[#This Row],[V.BRUTO 24]]*Tabela13[[#This Row],[% DESC.]]%</f>
        <v>-145.30000000000001</v>
      </c>
      <c r="K931" s="24">
        <f>Tabela13[[#This Row],[V.BRUTO 24]]+J931</f>
        <v>1307.7</v>
      </c>
      <c r="M931" s="79">
        <v>1598</v>
      </c>
      <c r="N931" s="80">
        <v>0</v>
      </c>
      <c r="O931" s="81">
        <v>0</v>
      </c>
      <c r="P931" s="71">
        <f>Tabela13[[#This Row],[V.BRUTO 25]]*Tabela13[[#This Row],[% DESC.25]]%</f>
        <v>-159.80000000000001</v>
      </c>
      <c r="Q931" s="56">
        <f>Tabela13[[#This Row],[V.BRUTO 25]]+P931</f>
        <v>1438.2</v>
      </c>
      <c r="R931" s="67">
        <f>Tabela13[[#This Row],[% DESC.]]+Tabela13[[#This Row],[% DIFER.]]</f>
        <v>-10</v>
      </c>
      <c r="S931" s="64">
        <f>(Tabela13[[#This Row],[V.LIQ. 25]]-Tabela13[[#This Row],[V.LIQ. 24]])/Tabela13[[#This Row],[V.LIQ. 24]]</f>
        <v>9.9793530626290428E-2</v>
      </c>
      <c r="T931" s="87">
        <f>Tabela13[[#This Row],[V.LIQ. 25]]-Tabela13[[#This Row],[V.LIQ. 24]]</f>
        <v>130.5</v>
      </c>
      <c r="U931" s="88">
        <v>0</v>
      </c>
      <c r="V931" s="60">
        <f>Tabela13[[#This Row],[V.DESC. 24]]-Tabela13[[#This Row],[V.DESC. 25]]</f>
        <v>14.5</v>
      </c>
      <c r="W931" s="20"/>
      <c r="X931" s="50"/>
      <c r="Y931" t="s">
        <v>4528</v>
      </c>
      <c r="Z931" s="49" t="s">
        <v>91</v>
      </c>
      <c r="AA931" s="51" t="s">
        <v>92</v>
      </c>
      <c r="AB931" s="49">
        <v>11947237902</v>
      </c>
      <c r="AC931" s="49" t="s">
        <v>93</v>
      </c>
      <c r="AD931" s="1"/>
    </row>
    <row r="932" spans="1:30" x14ac:dyDescent="0.25">
      <c r="A932" s="30">
        <v>6258</v>
      </c>
      <c r="B932" t="s">
        <v>1648</v>
      </c>
      <c r="C932" t="s">
        <v>2021</v>
      </c>
      <c r="D932" t="s">
        <v>71</v>
      </c>
      <c r="E932" s="30"/>
      <c r="F932" s="32">
        <v>1453</v>
      </c>
      <c r="G932" s="40">
        <v>0</v>
      </c>
      <c r="H932" s="22">
        <v>0</v>
      </c>
      <c r="I932" s="21">
        <v>0</v>
      </c>
      <c r="J932" s="35">
        <f>Tabela13[[#This Row],[V.BRUTO 24]]*Tabela13[[#This Row],[% DESC.]]%</f>
        <v>0</v>
      </c>
      <c r="K932" s="24">
        <f>Tabela13[[#This Row],[V.BRUTO 24]]+J932</f>
        <v>1453</v>
      </c>
      <c r="M932" s="79">
        <v>1598</v>
      </c>
      <c r="N932" s="80">
        <v>0</v>
      </c>
      <c r="O932" s="81">
        <v>0</v>
      </c>
      <c r="P932" s="71">
        <f>Tabela13[[#This Row],[V.BRUTO 25]]*Tabela13[[#This Row],[% DESC.25]]%</f>
        <v>0</v>
      </c>
      <c r="Q932" s="56">
        <f>Tabela13[[#This Row],[V.BRUTO 25]]+P932</f>
        <v>1598</v>
      </c>
      <c r="R932" s="67">
        <f>Tabela13[[#This Row],[% DESC.]]+Tabela13[[#This Row],[% DIFER.]]</f>
        <v>0</v>
      </c>
      <c r="S932" s="64">
        <f>(Tabela13[[#This Row],[V.LIQ. 25]]-Tabela13[[#This Row],[V.LIQ. 24]])/Tabela13[[#This Row],[V.LIQ. 24]]</f>
        <v>9.9793530626290428E-2</v>
      </c>
      <c r="T932" s="87">
        <f>Tabela13[[#This Row],[V.LIQ. 25]]-Tabela13[[#This Row],[V.LIQ. 24]]</f>
        <v>145</v>
      </c>
      <c r="U932" s="88">
        <v>0</v>
      </c>
      <c r="V932" s="60">
        <f>Tabela13[[#This Row],[V.DESC. 24]]-Tabela13[[#This Row],[V.DESC. 25]]</f>
        <v>0</v>
      </c>
      <c r="W932" s="20"/>
      <c r="X932" s="50"/>
      <c r="Y932" t="s">
        <v>4531</v>
      </c>
      <c r="Z932" s="49" t="s">
        <v>1649</v>
      </c>
      <c r="AA932" s="51" t="s">
        <v>1650</v>
      </c>
      <c r="AB932" s="49">
        <v>11987875300</v>
      </c>
      <c r="AC932" s="49" t="s">
        <v>1651</v>
      </c>
      <c r="AD932" s="1"/>
    </row>
    <row r="933" spans="1:30" x14ac:dyDescent="0.25">
      <c r="A933" s="30">
        <v>5957</v>
      </c>
      <c r="B933" t="s">
        <v>1653</v>
      </c>
      <c r="C933" t="s">
        <v>2021</v>
      </c>
      <c r="D933" t="s">
        <v>71</v>
      </c>
      <c r="E933" s="30"/>
      <c r="F933" s="32">
        <v>1453</v>
      </c>
      <c r="G933" s="40">
        <v>0</v>
      </c>
      <c r="H933" s="22">
        <v>0</v>
      </c>
      <c r="I933" s="21">
        <v>-15</v>
      </c>
      <c r="J933" s="35">
        <f>Tabela13[[#This Row],[V.BRUTO 24]]*Tabela13[[#This Row],[% DESC.]]%</f>
        <v>-217.95</v>
      </c>
      <c r="K933" s="24">
        <f>Tabela13[[#This Row],[V.BRUTO 24]]+J933</f>
        <v>1235.05</v>
      </c>
      <c r="M933" s="79">
        <v>1598</v>
      </c>
      <c r="N933" s="80">
        <v>0</v>
      </c>
      <c r="O933" s="81">
        <v>0</v>
      </c>
      <c r="P933" s="71">
        <f>Tabela13[[#This Row],[V.BRUTO 25]]*Tabela13[[#This Row],[% DESC.25]]%</f>
        <v>-239.7</v>
      </c>
      <c r="Q933" s="56">
        <f>Tabela13[[#This Row],[V.BRUTO 25]]+P933</f>
        <v>1358.3</v>
      </c>
      <c r="R933" s="67">
        <f>Tabela13[[#This Row],[% DESC.]]+Tabela13[[#This Row],[% DIFER.]]</f>
        <v>-15</v>
      </c>
      <c r="S933" s="64">
        <f>(Tabela13[[#This Row],[V.LIQ. 25]]-Tabela13[[#This Row],[V.LIQ. 24]])/Tabela13[[#This Row],[V.LIQ. 24]]</f>
        <v>9.9793530626290441E-2</v>
      </c>
      <c r="T933" s="87">
        <f>Tabela13[[#This Row],[V.LIQ. 25]]-Tabela13[[#This Row],[V.LIQ. 24]]</f>
        <v>123.25</v>
      </c>
      <c r="U933" s="88">
        <v>0</v>
      </c>
      <c r="V933" s="60">
        <f>Tabela13[[#This Row],[V.DESC. 24]]-Tabela13[[#This Row],[V.DESC. 25]]</f>
        <v>21.75</v>
      </c>
      <c r="W933" s="20"/>
      <c r="X933" s="50"/>
      <c r="Y933" t="s">
        <v>4531</v>
      </c>
      <c r="Z933" s="49" t="s">
        <v>1654</v>
      </c>
      <c r="AA933" s="51" t="s">
        <v>1655</v>
      </c>
      <c r="AB933" s="49">
        <v>11989110837</v>
      </c>
      <c r="AC933" s="49" t="s">
        <v>1656</v>
      </c>
      <c r="AD933" s="1"/>
    </row>
    <row r="934" spans="1:30" x14ac:dyDescent="0.25">
      <c r="A934" s="30">
        <v>5935</v>
      </c>
      <c r="B934" t="s">
        <v>1767</v>
      </c>
      <c r="C934" t="s">
        <v>2021</v>
      </c>
      <c r="D934" t="s">
        <v>71</v>
      </c>
      <c r="E934" s="30"/>
      <c r="F934" s="32">
        <v>1453</v>
      </c>
      <c r="G934" s="40">
        <v>0</v>
      </c>
      <c r="H934" s="22">
        <v>0</v>
      </c>
      <c r="I934" s="21">
        <v>-20</v>
      </c>
      <c r="J934" s="35">
        <f>Tabela13[[#This Row],[V.BRUTO 24]]*Tabela13[[#This Row],[% DESC.]]%</f>
        <v>-290.60000000000002</v>
      </c>
      <c r="K934" s="24">
        <f>Tabela13[[#This Row],[V.BRUTO 24]]+J934</f>
        <v>1162.4000000000001</v>
      </c>
      <c r="M934" s="79">
        <v>1598</v>
      </c>
      <c r="N934" s="80">
        <v>0</v>
      </c>
      <c r="O934" s="81">
        <v>0</v>
      </c>
      <c r="P934" s="71">
        <f>Tabela13[[#This Row],[V.BRUTO 25]]*Tabela13[[#This Row],[% DESC.25]]%</f>
        <v>-319.60000000000002</v>
      </c>
      <c r="Q934" s="56">
        <f>Tabela13[[#This Row],[V.BRUTO 25]]+P934</f>
        <v>1278.4000000000001</v>
      </c>
      <c r="R934" s="67">
        <f>Tabela13[[#This Row],[% DESC.]]+Tabela13[[#This Row],[% DIFER.]]</f>
        <v>-20</v>
      </c>
      <c r="S934" s="64">
        <f>(Tabela13[[#This Row],[V.LIQ. 25]]-Tabela13[[#This Row],[V.LIQ. 24]])/Tabela13[[#This Row],[V.LIQ. 24]]</f>
        <v>9.9793530626290428E-2</v>
      </c>
      <c r="T934" s="87">
        <f>Tabela13[[#This Row],[V.LIQ. 25]]-Tabela13[[#This Row],[V.LIQ. 24]]</f>
        <v>116</v>
      </c>
      <c r="U934" s="88">
        <v>0</v>
      </c>
      <c r="V934" s="60">
        <f>Tabela13[[#This Row],[V.DESC. 24]]-Tabela13[[#This Row],[V.DESC. 25]]</f>
        <v>29</v>
      </c>
      <c r="W934" s="20"/>
      <c r="X934" s="50"/>
      <c r="Y934" t="s">
        <v>4530</v>
      </c>
      <c r="Z934" s="49" t="s">
        <v>1768</v>
      </c>
      <c r="AA934" s="51" t="s">
        <v>1769</v>
      </c>
      <c r="AB934" s="49">
        <v>11948627678</v>
      </c>
      <c r="AC934" s="49" t="s">
        <v>1770</v>
      </c>
      <c r="AD934" s="1"/>
    </row>
    <row r="935" spans="1:30" x14ac:dyDescent="0.25">
      <c r="A935" s="30">
        <v>6644</v>
      </c>
      <c r="B935" t="s">
        <v>1661</v>
      </c>
      <c r="C935" t="s">
        <v>2021</v>
      </c>
      <c r="D935" t="s">
        <v>71</v>
      </c>
      <c r="E935" s="30"/>
      <c r="F935" s="32">
        <v>1453</v>
      </c>
      <c r="G935" s="40">
        <v>-100</v>
      </c>
      <c r="H935" s="22">
        <v>0</v>
      </c>
      <c r="I935" s="21">
        <v>0</v>
      </c>
      <c r="J935" s="35">
        <f>Tabela13[[#This Row],[V.BRUTO 24]]*Tabela13[[#This Row],[% DESC.]]%</f>
        <v>0</v>
      </c>
      <c r="K935" s="24">
        <f>Tabela13[[#This Row],[V.BRUTO 24]]+J935</f>
        <v>1453</v>
      </c>
      <c r="M935" s="79">
        <v>1598</v>
      </c>
      <c r="N935" s="80">
        <v>-100</v>
      </c>
      <c r="O935" s="81">
        <v>0</v>
      </c>
      <c r="P935" s="71">
        <f>Tabela13[[#This Row],[V.BRUTO 25]]*Tabela13[[#This Row],[% DESC.25]]%</f>
        <v>0</v>
      </c>
      <c r="Q935" s="56">
        <f>Tabela13[[#This Row],[V.BRUTO 25]]+P935</f>
        <v>1598</v>
      </c>
      <c r="R935" s="67">
        <f>Tabela13[[#This Row],[% DESC.]]+Tabela13[[#This Row],[% DIFER.]]</f>
        <v>0</v>
      </c>
      <c r="S935" s="64">
        <f>(Tabela13[[#This Row],[V.LIQ. 25]]-Tabela13[[#This Row],[V.LIQ. 24]])/Tabela13[[#This Row],[V.LIQ. 24]]</f>
        <v>9.9793530626290428E-2</v>
      </c>
      <c r="T935" s="87">
        <f>Tabela13[[#This Row],[V.LIQ. 25]]-Tabela13[[#This Row],[V.LIQ. 24]]</f>
        <v>145</v>
      </c>
      <c r="U935" s="88">
        <v>0</v>
      </c>
      <c r="V935" s="60">
        <f>Tabela13[[#This Row],[V.DESC. 24]]-Tabela13[[#This Row],[V.DESC. 25]]</f>
        <v>0</v>
      </c>
      <c r="W935" s="20"/>
      <c r="X935" s="50"/>
      <c r="Y935" t="s">
        <v>4532</v>
      </c>
      <c r="Z935" s="49" t="s">
        <v>1662</v>
      </c>
      <c r="AA935" s="51" t="s">
        <v>1663</v>
      </c>
      <c r="AB935" s="49">
        <v>11985152296</v>
      </c>
      <c r="AC935" s="49" t="s">
        <v>1664</v>
      </c>
      <c r="AD935" s="1"/>
    </row>
    <row r="936" spans="1:30" x14ac:dyDescent="0.25">
      <c r="A936" s="30">
        <v>7955</v>
      </c>
      <c r="B936" t="s">
        <v>1665</v>
      </c>
      <c r="C936" t="s">
        <v>2021</v>
      </c>
      <c r="D936" t="s">
        <v>71</v>
      </c>
      <c r="E936" s="30"/>
      <c r="F936" s="32">
        <v>1453</v>
      </c>
      <c r="G936" s="40">
        <v>0</v>
      </c>
      <c r="H936" s="22">
        <v>0</v>
      </c>
      <c r="I936" s="21">
        <v>-10</v>
      </c>
      <c r="J936" s="35">
        <f>Tabela13[[#This Row],[V.BRUTO 24]]*Tabela13[[#This Row],[% DESC.]]%</f>
        <v>-145.30000000000001</v>
      </c>
      <c r="K936" s="24">
        <f>Tabela13[[#This Row],[V.BRUTO 24]]+J936</f>
        <v>1307.7</v>
      </c>
      <c r="M936" s="79">
        <v>1598</v>
      </c>
      <c r="N936" s="80">
        <v>0</v>
      </c>
      <c r="O936" s="81">
        <v>0</v>
      </c>
      <c r="P936" s="71">
        <f>Tabela13[[#This Row],[V.BRUTO 25]]*Tabela13[[#This Row],[% DESC.25]]%</f>
        <v>-159.80000000000001</v>
      </c>
      <c r="Q936" s="56">
        <f>Tabela13[[#This Row],[V.BRUTO 25]]+P936</f>
        <v>1438.2</v>
      </c>
      <c r="R936" s="67">
        <f>Tabela13[[#This Row],[% DESC.]]+Tabela13[[#This Row],[% DIFER.]]</f>
        <v>-10</v>
      </c>
      <c r="S936" s="64">
        <f>(Tabela13[[#This Row],[V.LIQ. 25]]-Tabela13[[#This Row],[V.LIQ. 24]])/Tabela13[[#This Row],[V.LIQ. 24]]</f>
        <v>9.9793530626290428E-2</v>
      </c>
      <c r="T936" s="87">
        <f>Tabela13[[#This Row],[V.LIQ. 25]]-Tabela13[[#This Row],[V.LIQ. 24]]</f>
        <v>130.5</v>
      </c>
      <c r="U936" s="88">
        <v>0</v>
      </c>
      <c r="V936" s="60">
        <f>Tabela13[[#This Row],[V.DESC. 24]]-Tabela13[[#This Row],[V.DESC. 25]]</f>
        <v>14.5</v>
      </c>
      <c r="W936" s="20"/>
      <c r="X936" s="50"/>
      <c r="Y936" t="s">
        <v>4531</v>
      </c>
      <c r="Z936" s="49" t="s">
        <v>1666</v>
      </c>
      <c r="AA936" s="51" t="s">
        <v>1667</v>
      </c>
      <c r="AB936" s="49">
        <v>11987827261</v>
      </c>
      <c r="AC936" s="49" t="s">
        <v>1668</v>
      </c>
      <c r="AD936" s="1"/>
    </row>
    <row r="937" spans="1:30" x14ac:dyDescent="0.25">
      <c r="A937" s="30">
        <v>6551</v>
      </c>
      <c r="B937" t="s">
        <v>1669</v>
      </c>
      <c r="C937" t="s">
        <v>2021</v>
      </c>
      <c r="D937" t="s">
        <v>71</v>
      </c>
      <c r="E937" s="30"/>
      <c r="F937" s="32">
        <v>1453</v>
      </c>
      <c r="G937" s="40">
        <v>-50</v>
      </c>
      <c r="H937" s="22">
        <v>0</v>
      </c>
      <c r="I937" s="21">
        <v>0</v>
      </c>
      <c r="J937" s="35">
        <f>Tabela13[[#This Row],[V.BRUTO 24]]*Tabela13[[#This Row],[% DESC.]]%</f>
        <v>0</v>
      </c>
      <c r="K937" s="24">
        <f>Tabela13[[#This Row],[V.BRUTO 24]]+J937</f>
        <v>1453</v>
      </c>
      <c r="M937" s="79">
        <v>1598</v>
      </c>
      <c r="N937" s="80">
        <v>-50</v>
      </c>
      <c r="O937" s="81">
        <v>0</v>
      </c>
      <c r="P937" s="71">
        <f>Tabela13[[#This Row],[V.BRUTO 25]]*Tabela13[[#This Row],[% DESC.25]]%</f>
        <v>0</v>
      </c>
      <c r="Q937" s="56">
        <f>Tabela13[[#This Row],[V.BRUTO 25]]+P937</f>
        <v>1598</v>
      </c>
      <c r="R937" s="67">
        <f>Tabela13[[#This Row],[% DESC.]]+Tabela13[[#This Row],[% DIFER.]]</f>
        <v>0</v>
      </c>
      <c r="S937" s="64">
        <f>(Tabela13[[#This Row],[V.LIQ. 25]]-Tabela13[[#This Row],[V.LIQ. 24]])/Tabela13[[#This Row],[V.LIQ. 24]]</f>
        <v>9.9793530626290428E-2</v>
      </c>
      <c r="T937" s="87">
        <f>Tabela13[[#This Row],[V.LIQ. 25]]-Tabela13[[#This Row],[V.LIQ. 24]]</f>
        <v>145</v>
      </c>
      <c r="U937" s="88">
        <v>0</v>
      </c>
      <c r="V937" s="60">
        <f>Tabela13[[#This Row],[V.DESC. 24]]-Tabela13[[#This Row],[V.DESC. 25]]</f>
        <v>0</v>
      </c>
      <c r="W937" s="20"/>
      <c r="X937" s="50"/>
      <c r="Y937" t="s">
        <v>4532</v>
      </c>
      <c r="Z937" s="49" t="s">
        <v>455</v>
      </c>
      <c r="AA937" s="51" t="s">
        <v>456</v>
      </c>
      <c r="AB937" s="49">
        <v>1137688166</v>
      </c>
      <c r="AC937" s="49" t="s">
        <v>457</v>
      </c>
      <c r="AD937" s="1"/>
    </row>
    <row r="938" spans="1:30" x14ac:dyDescent="0.25">
      <c r="A938" s="30">
        <v>6462</v>
      </c>
      <c r="B938" t="s">
        <v>1670</v>
      </c>
      <c r="C938" t="s">
        <v>2021</v>
      </c>
      <c r="D938" t="s">
        <v>71</v>
      </c>
      <c r="E938" s="30"/>
      <c r="F938" s="32">
        <v>1453</v>
      </c>
      <c r="G938" s="40">
        <v>0</v>
      </c>
      <c r="H938" s="22">
        <v>0</v>
      </c>
      <c r="I938" s="21">
        <v>-20</v>
      </c>
      <c r="J938" s="35">
        <f>Tabela13[[#This Row],[V.BRUTO 24]]*Tabela13[[#This Row],[% DESC.]]%</f>
        <v>-290.60000000000002</v>
      </c>
      <c r="K938" s="24">
        <f>Tabela13[[#This Row],[V.BRUTO 24]]+J938</f>
        <v>1162.4000000000001</v>
      </c>
      <c r="M938" s="79">
        <v>1598</v>
      </c>
      <c r="N938" s="80">
        <v>0</v>
      </c>
      <c r="O938" s="81">
        <v>0</v>
      </c>
      <c r="P938" s="71">
        <f>Tabela13[[#This Row],[V.BRUTO 25]]*Tabela13[[#This Row],[% DESC.25]]%</f>
        <v>-319.60000000000002</v>
      </c>
      <c r="Q938" s="56">
        <f>Tabela13[[#This Row],[V.BRUTO 25]]+P938</f>
        <v>1278.4000000000001</v>
      </c>
      <c r="R938" s="67">
        <f>Tabela13[[#This Row],[% DESC.]]+Tabela13[[#This Row],[% DIFER.]]</f>
        <v>-20</v>
      </c>
      <c r="S938" s="64">
        <f>(Tabela13[[#This Row],[V.LIQ. 25]]-Tabela13[[#This Row],[V.LIQ. 24]])/Tabela13[[#This Row],[V.LIQ. 24]]</f>
        <v>9.9793530626290428E-2</v>
      </c>
      <c r="T938" s="87">
        <f>Tabela13[[#This Row],[V.LIQ. 25]]-Tabela13[[#This Row],[V.LIQ. 24]]</f>
        <v>116</v>
      </c>
      <c r="U938" s="88">
        <v>0</v>
      </c>
      <c r="V938" s="60">
        <f>Tabela13[[#This Row],[V.DESC. 24]]-Tabela13[[#This Row],[V.DESC. 25]]</f>
        <v>29</v>
      </c>
      <c r="W938" s="20"/>
      <c r="X938" s="50"/>
      <c r="Y938" t="s">
        <v>4528</v>
      </c>
      <c r="Z938" s="49" t="s">
        <v>1671</v>
      </c>
      <c r="AA938" s="51" t="s">
        <v>1672</v>
      </c>
      <c r="AB938" s="49">
        <v>11981061379</v>
      </c>
      <c r="AC938" s="49" t="s">
        <v>1673</v>
      </c>
      <c r="AD938" s="1"/>
    </row>
    <row r="939" spans="1:30" x14ac:dyDescent="0.25">
      <c r="A939" s="30">
        <v>6670</v>
      </c>
      <c r="B939" t="s">
        <v>1674</v>
      </c>
      <c r="C939" t="s">
        <v>2021</v>
      </c>
      <c r="D939" t="s">
        <v>71</v>
      </c>
      <c r="E939" s="30"/>
      <c r="F939" s="32">
        <v>1453</v>
      </c>
      <c r="G939" s="40">
        <v>0</v>
      </c>
      <c r="H939" s="22">
        <v>0</v>
      </c>
      <c r="I939" s="21">
        <v>-15</v>
      </c>
      <c r="J939" s="35">
        <f>Tabela13[[#This Row],[V.BRUTO 24]]*Tabela13[[#This Row],[% DESC.]]%</f>
        <v>-217.95</v>
      </c>
      <c r="K939" s="24">
        <f>Tabela13[[#This Row],[V.BRUTO 24]]+J939</f>
        <v>1235.05</v>
      </c>
      <c r="M939" s="79">
        <v>1598</v>
      </c>
      <c r="N939" s="80">
        <v>0</v>
      </c>
      <c r="O939" s="81">
        <v>0</v>
      </c>
      <c r="P939" s="71">
        <f>Tabela13[[#This Row],[V.BRUTO 25]]*Tabela13[[#This Row],[% DESC.25]]%</f>
        <v>-239.7</v>
      </c>
      <c r="Q939" s="56">
        <f>Tabela13[[#This Row],[V.BRUTO 25]]+P939</f>
        <v>1358.3</v>
      </c>
      <c r="R939" s="67">
        <f>Tabela13[[#This Row],[% DESC.]]+Tabela13[[#This Row],[% DIFER.]]</f>
        <v>-15</v>
      </c>
      <c r="S939" s="64">
        <f>(Tabela13[[#This Row],[V.LIQ. 25]]-Tabela13[[#This Row],[V.LIQ. 24]])/Tabela13[[#This Row],[V.LIQ. 24]]</f>
        <v>9.9793530626290441E-2</v>
      </c>
      <c r="T939" s="87">
        <f>Tabela13[[#This Row],[V.LIQ. 25]]-Tabela13[[#This Row],[V.LIQ. 24]]</f>
        <v>123.25</v>
      </c>
      <c r="U939" s="88">
        <v>0</v>
      </c>
      <c r="V939" s="60">
        <f>Tabela13[[#This Row],[V.DESC. 24]]-Tabela13[[#This Row],[V.DESC. 25]]</f>
        <v>21.75</v>
      </c>
      <c r="W939" s="20"/>
      <c r="X939" s="50"/>
      <c r="Y939" t="s">
        <v>4532</v>
      </c>
      <c r="Z939" s="49" t="s">
        <v>1675</v>
      </c>
      <c r="AA939" s="51" t="s">
        <v>1676</v>
      </c>
      <c r="AB939" s="49">
        <v>11983653705</v>
      </c>
      <c r="AC939" s="49" t="s">
        <v>1677</v>
      </c>
      <c r="AD939" s="1"/>
    </row>
    <row r="940" spans="1:30" x14ac:dyDescent="0.25">
      <c r="A940" s="30">
        <v>6711</v>
      </c>
      <c r="B940" t="s">
        <v>1678</v>
      </c>
      <c r="C940" t="s">
        <v>2021</v>
      </c>
      <c r="D940" t="s">
        <v>71</v>
      </c>
      <c r="E940" s="30"/>
      <c r="F940" s="32">
        <v>1453</v>
      </c>
      <c r="G940" s="40">
        <v>-100</v>
      </c>
      <c r="H940" s="22">
        <v>0</v>
      </c>
      <c r="I940" s="21">
        <v>0</v>
      </c>
      <c r="J940" s="35">
        <f>Tabela13[[#This Row],[V.BRUTO 24]]*Tabela13[[#This Row],[% DESC.]]%</f>
        <v>0</v>
      </c>
      <c r="K940" s="24">
        <f>Tabela13[[#This Row],[V.BRUTO 24]]+J940</f>
        <v>1453</v>
      </c>
      <c r="M940" s="79">
        <v>1598</v>
      </c>
      <c r="N940" s="80">
        <v>-100</v>
      </c>
      <c r="O940" s="81">
        <v>0</v>
      </c>
      <c r="P940" s="71">
        <f>Tabela13[[#This Row],[V.BRUTO 25]]*Tabela13[[#This Row],[% DESC.25]]%</f>
        <v>0</v>
      </c>
      <c r="Q940" s="56">
        <f>Tabela13[[#This Row],[V.BRUTO 25]]+P940</f>
        <v>1598</v>
      </c>
      <c r="R940" s="67">
        <f>Tabela13[[#This Row],[% DESC.]]+Tabela13[[#This Row],[% DIFER.]]</f>
        <v>0</v>
      </c>
      <c r="S940" s="64">
        <f>(Tabela13[[#This Row],[V.LIQ. 25]]-Tabela13[[#This Row],[V.LIQ. 24]])/Tabela13[[#This Row],[V.LIQ. 24]]</f>
        <v>9.9793530626290428E-2</v>
      </c>
      <c r="T940" s="87">
        <f>Tabela13[[#This Row],[V.LIQ. 25]]-Tabela13[[#This Row],[V.LIQ. 24]]</f>
        <v>145</v>
      </c>
      <c r="U940" s="88">
        <v>0</v>
      </c>
      <c r="V940" s="60">
        <f>Tabela13[[#This Row],[V.DESC. 24]]-Tabela13[[#This Row],[V.DESC. 25]]</f>
        <v>0</v>
      </c>
      <c r="W940" s="20"/>
      <c r="X940" s="50"/>
      <c r="Y940" t="s">
        <v>4531</v>
      </c>
      <c r="Z940" s="49" t="s">
        <v>1679</v>
      </c>
      <c r="AA940" s="51" t="s">
        <v>1680</v>
      </c>
      <c r="AB940" s="49">
        <v>11988417770</v>
      </c>
      <c r="AC940" s="49" t="s">
        <v>1681</v>
      </c>
      <c r="AD940" s="1"/>
    </row>
    <row r="941" spans="1:30" x14ac:dyDescent="0.25">
      <c r="A941" s="30">
        <v>8149</v>
      </c>
      <c r="B941" t="s">
        <v>1686</v>
      </c>
      <c r="C941" t="s">
        <v>2021</v>
      </c>
      <c r="D941" t="s">
        <v>71</v>
      </c>
      <c r="E941" s="30"/>
      <c r="F941" s="32">
        <v>1453</v>
      </c>
      <c r="G941" s="40">
        <v>0</v>
      </c>
      <c r="H941" s="22">
        <v>0</v>
      </c>
      <c r="I941" s="21">
        <v>-5</v>
      </c>
      <c r="J941" s="35">
        <f>Tabela13[[#This Row],[V.BRUTO 24]]*Tabela13[[#This Row],[% DESC.]]%</f>
        <v>-72.650000000000006</v>
      </c>
      <c r="K941" s="24">
        <f>Tabela13[[#This Row],[V.BRUTO 24]]+J941</f>
        <v>1380.35</v>
      </c>
      <c r="M941" s="79">
        <v>1598</v>
      </c>
      <c r="N941" s="80">
        <v>0</v>
      </c>
      <c r="O941" s="81">
        <v>0</v>
      </c>
      <c r="P941" s="71">
        <f>Tabela13[[#This Row],[V.BRUTO 25]]*Tabela13[[#This Row],[% DESC.25]]%</f>
        <v>-79.900000000000006</v>
      </c>
      <c r="Q941" s="56">
        <f>Tabela13[[#This Row],[V.BRUTO 25]]+P941</f>
        <v>1518.1</v>
      </c>
      <c r="R941" s="67">
        <f>Tabela13[[#This Row],[% DESC.]]+Tabela13[[#This Row],[% DIFER.]]</f>
        <v>-5</v>
      </c>
      <c r="S941" s="64">
        <f>(Tabela13[[#This Row],[V.LIQ. 25]]-Tabela13[[#This Row],[V.LIQ. 24]])/Tabela13[[#This Row],[V.LIQ. 24]]</f>
        <v>9.9793530626290441E-2</v>
      </c>
      <c r="T941" s="87">
        <f>Tabela13[[#This Row],[V.LIQ. 25]]-Tabela13[[#This Row],[V.LIQ. 24]]</f>
        <v>137.75</v>
      </c>
      <c r="U941" s="88">
        <v>0</v>
      </c>
      <c r="V941" s="60">
        <f>Tabela13[[#This Row],[V.DESC. 24]]-Tabela13[[#This Row],[V.DESC. 25]]</f>
        <v>7.25</v>
      </c>
      <c r="W941" s="20"/>
      <c r="X941" s="50"/>
      <c r="Y941" t="s">
        <v>4537</v>
      </c>
      <c r="Z941" s="49" t="s">
        <v>1687</v>
      </c>
      <c r="AA941" s="51" t="s">
        <v>1688</v>
      </c>
      <c r="AB941" s="49">
        <v>21964141523</v>
      </c>
      <c r="AC941" s="49" t="s">
        <v>1689</v>
      </c>
      <c r="AD941" s="1"/>
    </row>
    <row r="942" spans="1:30" x14ac:dyDescent="0.25">
      <c r="A942" s="30">
        <v>7895</v>
      </c>
      <c r="B942" t="s">
        <v>1886</v>
      </c>
      <c r="C942" t="s">
        <v>2021</v>
      </c>
      <c r="D942" t="s">
        <v>71</v>
      </c>
      <c r="E942" s="30"/>
      <c r="F942" s="32">
        <v>1453</v>
      </c>
      <c r="G942" s="40">
        <v>0</v>
      </c>
      <c r="H942" s="22">
        <v>0</v>
      </c>
      <c r="I942" s="21">
        <v>-15</v>
      </c>
      <c r="J942" s="35">
        <f>Tabela13[[#This Row],[V.BRUTO 24]]*Tabela13[[#This Row],[% DESC.]]%</f>
        <v>-217.95</v>
      </c>
      <c r="K942" s="24">
        <f>Tabela13[[#This Row],[V.BRUTO 24]]+J942</f>
        <v>1235.05</v>
      </c>
      <c r="M942" s="79">
        <v>1598</v>
      </c>
      <c r="N942" s="80">
        <v>0</v>
      </c>
      <c r="O942" s="81">
        <v>0</v>
      </c>
      <c r="P942" s="71">
        <f>Tabela13[[#This Row],[V.BRUTO 25]]*Tabela13[[#This Row],[% DESC.25]]%</f>
        <v>-239.7</v>
      </c>
      <c r="Q942" s="56">
        <f>Tabela13[[#This Row],[V.BRUTO 25]]+P942</f>
        <v>1358.3</v>
      </c>
      <c r="R942" s="67">
        <f>Tabela13[[#This Row],[% DESC.]]+Tabela13[[#This Row],[% DIFER.]]</f>
        <v>-15</v>
      </c>
      <c r="S942" s="64">
        <f>(Tabela13[[#This Row],[V.LIQ. 25]]-Tabela13[[#This Row],[V.LIQ. 24]])/Tabela13[[#This Row],[V.LIQ. 24]]</f>
        <v>9.9793530626290441E-2</v>
      </c>
      <c r="T942" s="87">
        <f>Tabela13[[#This Row],[V.LIQ. 25]]-Tabela13[[#This Row],[V.LIQ. 24]]</f>
        <v>123.25</v>
      </c>
      <c r="U942" s="88">
        <v>0</v>
      </c>
      <c r="V942" s="60">
        <f>Tabela13[[#This Row],[V.DESC. 24]]-Tabela13[[#This Row],[V.DESC. 25]]</f>
        <v>21.75</v>
      </c>
      <c r="W942" s="20"/>
      <c r="X942" s="50"/>
      <c r="Y942" t="s">
        <v>4532</v>
      </c>
      <c r="Z942" s="49" t="s">
        <v>1832</v>
      </c>
      <c r="AA942" s="51" t="s">
        <v>1833</v>
      </c>
      <c r="AB942" s="49">
        <v>11943404566</v>
      </c>
      <c r="AC942" s="49" t="s">
        <v>1834</v>
      </c>
      <c r="AD942" s="1"/>
    </row>
    <row r="943" spans="1:30" x14ac:dyDescent="0.25">
      <c r="A943" s="30">
        <v>6650</v>
      </c>
      <c r="B943" t="s">
        <v>1690</v>
      </c>
      <c r="C943" t="s">
        <v>2021</v>
      </c>
      <c r="D943" t="s">
        <v>71</v>
      </c>
      <c r="E943" s="30"/>
      <c r="F943" s="32">
        <v>1453</v>
      </c>
      <c r="G943" s="40">
        <v>-50</v>
      </c>
      <c r="H943" s="22">
        <v>0</v>
      </c>
      <c r="I943" s="21">
        <v>0</v>
      </c>
      <c r="J943" s="35">
        <f>Tabela13[[#This Row],[V.BRUTO 24]]*Tabela13[[#This Row],[% DESC.]]%</f>
        <v>0</v>
      </c>
      <c r="K943" s="24">
        <f>Tabela13[[#This Row],[V.BRUTO 24]]+J943</f>
        <v>1453</v>
      </c>
      <c r="M943" s="79">
        <v>1598</v>
      </c>
      <c r="N943" s="80">
        <v>-50</v>
      </c>
      <c r="O943" s="81">
        <v>0</v>
      </c>
      <c r="P943" s="71">
        <f>Tabela13[[#This Row],[V.BRUTO 25]]*Tabela13[[#This Row],[% DESC.25]]%</f>
        <v>0</v>
      </c>
      <c r="Q943" s="56">
        <f>Tabela13[[#This Row],[V.BRUTO 25]]+P943</f>
        <v>1598</v>
      </c>
      <c r="R943" s="67">
        <f>Tabela13[[#This Row],[% DESC.]]+Tabela13[[#This Row],[% DIFER.]]</f>
        <v>0</v>
      </c>
      <c r="S943" s="64">
        <f>(Tabela13[[#This Row],[V.LIQ. 25]]-Tabela13[[#This Row],[V.LIQ. 24]])/Tabela13[[#This Row],[V.LIQ. 24]]</f>
        <v>9.9793530626290428E-2</v>
      </c>
      <c r="T943" s="87">
        <f>Tabela13[[#This Row],[V.LIQ. 25]]-Tabela13[[#This Row],[V.LIQ. 24]]</f>
        <v>145</v>
      </c>
      <c r="U943" s="88">
        <v>0</v>
      </c>
      <c r="V943" s="60">
        <f>Tabela13[[#This Row],[V.DESC. 24]]-Tabela13[[#This Row],[V.DESC. 25]]</f>
        <v>0</v>
      </c>
      <c r="W943" s="20"/>
      <c r="X943" s="50"/>
      <c r="Y943" t="s">
        <v>4532</v>
      </c>
      <c r="Z943" s="49" t="s">
        <v>1691</v>
      </c>
      <c r="AA943" s="51" t="s">
        <v>1692</v>
      </c>
      <c r="AB943" s="49">
        <v>11930173367</v>
      </c>
      <c r="AC943" s="49" t="s">
        <v>1693</v>
      </c>
      <c r="AD943" s="1"/>
    </row>
    <row r="944" spans="1:30" x14ac:dyDescent="0.25">
      <c r="A944" s="30">
        <v>6246</v>
      </c>
      <c r="B944" t="s">
        <v>1694</v>
      </c>
      <c r="C944" t="s">
        <v>2021</v>
      </c>
      <c r="D944" t="s">
        <v>71</v>
      </c>
      <c r="E944" s="30"/>
      <c r="F944" s="32">
        <v>1453</v>
      </c>
      <c r="G944" s="40">
        <v>0</v>
      </c>
      <c r="H944" s="22">
        <v>0</v>
      </c>
      <c r="I944" s="21">
        <v>-20</v>
      </c>
      <c r="J944" s="35">
        <f>Tabela13[[#This Row],[V.BRUTO 24]]*Tabela13[[#This Row],[% DESC.]]%</f>
        <v>-290.60000000000002</v>
      </c>
      <c r="K944" s="24">
        <f>Tabela13[[#This Row],[V.BRUTO 24]]+J944</f>
        <v>1162.4000000000001</v>
      </c>
      <c r="M944" s="79">
        <v>1598</v>
      </c>
      <c r="N944" s="80">
        <v>0</v>
      </c>
      <c r="O944" s="81">
        <v>0</v>
      </c>
      <c r="P944" s="71">
        <f>Tabela13[[#This Row],[V.BRUTO 25]]*Tabela13[[#This Row],[% DESC.25]]%</f>
        <v>-319.60000000000002</v>
      </c>
      <c r="Q944" s="56">
        <f>Tabela13[[#This Row],[V.BRUTO 25]]+P944</f>
        <v>1278.4000000000001</v>
      </c>
      <c r="R944" s="67">
        <f>Tabela13[[#This Row],[% DESC.]]+Tabela13[[#This Row],[% DIFER.]]</f>
        <v>-20</v>
      </c>
      <c r="S944" s="64">
        <f>(Tabela13[[#This Row],[V.LIQ. 25]]-Tabela13[[#This Row],[V.LIQ. 24]])/Tabela13[[#This Row],[V.LIQ. 24]]</f>
        <v>9.9793530626290428E-2</v>
      </c>
      <c r="T944" s="87">
        <f>Tabela13[[#This Row],[V.LIQ. 25]]-Tabela13[[#This Row],[V.LIQ. 24]]</f>
        <v>116</v>
      </c>
      <c r="U944" s="88">
        <v>0</v>
      </c>
      <c r="V944" s="60">
        <f>Tabela13[[#This Row],[V.DESC. 24]]-Tabela13[[#This Row],[V.DESC. 25]]</f>
        <v>29</v>
      </c>
      <c r="W944" s="20"/>
      <c r="X944" s="50"/>
      <c r="Y944" t="s">
        <v>4530</v>
      </c>
      <c r="Z944" s="49" t="s">
        <v>1695</v>
      </c>
      <c r="AA944" s="51" t="s">
        <v>1696</v>
      </c>
      <c r="AB944" s="49">
        <v>11986982161</v>
      </c>
      <c r="AC944" s="49" t="s">
        <v>1697</v>
      </c>
      <c r="AD944" s="1"/>
    </row>
    <row r="945" spans="1:30" x14ac:dyDescent="0.25">
      <c r="A945" s="30">
        <v>6457</v>
      </c>
      <c r="B945" t="s">
        <v>1698</v>
      </c>
      <c r="C945" t="s">
        <v>2021</v>
      </c>
      <c r="D945" t="s">
        <v>71</v>
      </c>
      <c r="E945" s="30"/>
      <c r="F945" s="32">
        <v>1453</v>
      </c>
      <c r="G945" s="40">
        <v>-50</v>
      </c>
      <c r="H945" s="22">
        <v>0</v>
      </c>
      <c r="I945" s="21">
        <v>0</v>
      </c>
      <c r="J945" s="35">
        <f>Tabela13[[#This Row],[V.BRUTO 24]]*Tabela13[[#This Row],[% DESC.]]%</f>
        <v>0</v>
      </c>
      <c r="K945" s="24">
        <f>Tabela13[[#This Row],[V.BRUTO 24]]+J945</f>
        <v>1453</v>
      </c>
      <c r="M945" s="79">
        <v>1598</v>
      </c>
      <c r="N945" s="80">
        <v>-50</v>
      </c>
      <c r="O945" s="81">
        <v>0</v>
      </c>
      <c r="P945" s="71">
        <f>Tabela13[[#This Row],[V.BRUTO 25]]*Tabela13[[#This Row],[% DESC.25]]%</f>
        <v>0</v>
      </c>
      <c r="Q945" s="56">
        <f>Tabela13[[#This Row],[V.BRUTO 25]]+P945</f>
        <v>1598</v>
      </c>
      <c r="R945" s="67">
        <f>Tabela13[[#This Row],[% DESC.]]+Tabela13[[#This Row],[% DIFER.]]</f>
        <v>0</v>
      </c>
      <c r="S945" s="64">
        <f>(Tabela13[[#This Row],[V.LIQ. 25]]-Tabela13[[#This Row],[V.LIQ. 24]])/Tabela13[[#This Row],[V.LIQ. 24]]</f>
        <v>9.9793530626290428E-2</v>
      </c>
      <c r="T945" s="87">
        <f>Tabela13[[#This Row],[V.LIQ. 25]]-Tabela13[[#This Row],[V.LIQ. 24]]</f>
        <v>145</v>
      </c>
      <c r="U945" s="88">
        <v>0</v>
      </c>
      <c r="V945" s="60">
        <f>Tabela13[[#This Row],[V.DESC. 24]]-Tabela13[[#This Row],[V.DESC. 25]]</f>
        <v>0</v>
      </c>
      <c r="W945" s="20"/>
      <c r="X945" s="50"/>
      <c r="Y945" t="s">
        <v>4532</v>
      </c>
      <c r="Z945" s="49" t="s">
        <v>1070</v>
      </c>
      <c r="AA945" s="51" t="s">
        <v>1071</v>
      </c>
      <c r="AB945" s="49">
        <v>11948563483</v>
      </c>
      <c r="AC945" s="49" t="s">
        <v>1072</v>
      </c>
      <c r="AD945" s="1"/>
    </row>
    <row r="946" spans="1:30" x14ac:dyDescent="0.25">
      <c r="A946" s="30">
        <v>7266</v>
      </c>
      <c r="B946" t="s">
        <v>1699</v>
      </c>
      <c r="C946" t="s">
        <v>2021</v>
      </c>
      <c r="D946" t="s">
        <v>71</v>
      </c>
      <c r="E946" s="30"/>
      <c r="F946" s="32">
        <v>1453</v>
      </c>
      <c r="G946" s="40">
        <v>0</v>
      </c>
      <c r="H946" s="22">
        <v>0</v>
      </c>
      <c r="I946" s="21">
        <v>-20</v>
      </c>
      <c r="J946" s="35">
        <f>Tabela13[[#This Row],[V.BRUTO 24]]*Tabela13[[#This Row],[% DESC.]]%</f>
        <v>-290.60000000000002</v>
      </c>
      <c r="K946" s="24">
        <f>Tabela13[[#This Row],[V.BRUTO 24]]+J946</f>
        <v>1162.4000000000001</v>
      </c>
      <c r="M946" s="79">
        <v>1598</v>
      </c>
      <c r="N946" s="80">
        <v>0</v>
      </c>
      <c r="O946" s="81">
        <v>0</v>
      </c>
      <c r="P946" s="71">
        <f>Tabela13[[#This Row],[V.BRUTO 25]]*Tabela13[[#This Row],[% DESC.25]]%</f>
        <v>-319.60000000000002</v>
      </c>
      <c r="Q946" s="56">
        <f>Tabela13[[#This Row],[V.BRUTO 25]]+P946</f>
        <v>1278.4000000000001</v>
      </c>
      <c r="R946" s="67">
        <f>Tabela13[[#This Row],[% DESC.]]+Tabela13[[#This Row],[% DIFER.]]</f>
        <v>-20</v>
      </c>
      <c r="S946" s="64">
        <f>(Tabela13[[#This Row],[V.LIQ. 25]]-Tabela13[[#This Row],[V.LIQ. 24]])/Tabela13[[#This Row],[V.LIQ. 24]]</f>
        <v>9.9793530626290428E-2</v>
      </c>
      <c r="T946" s="87">
        <f>Tabela13[[#This Row],[V.LIQ. 25]]-Tabela13[[#This Row],[V.LIQ. 24]]</f>
        <v>116</v>
      </c>
      <c r="U946" s="88">
        <v>0</v>
      </c>
      <c r="V946" s="60">
        <f>Tabela13[[#This Row],[V.DESC. 24]]-Tabela13[[#This Row],[V.DESC. 25]]</f>
        <v>29</v>
      </c>
      <c r="W946" s="20"/>
      <c r="X946" s="50"/>
      <c r="Y946" t="s">
        <v>4532</v>
      </c>
      <c r="Z946" s="49" t="s">
        <v>1700</v>
      </c>
      <c r="AA946" s="51" t="s">
        <v>1701</v>
      </c>
      <c r="AB946" s="49">
        <v>11998017805</v>
      </c>
      <c r="AC946" s="49" t="s">
        <v>1702</v>
      </c>
      <c r="AD946" s="1"/>
    </row>
    <row r="947" spans="1:30" x14ac:dyDescent="0.25">
      <c r="A947" s="30">
        <v>6557</v>
      </c>
      <c r="B947" t="s">
        <v>1703</v>
      </c>
      <c r="C947" t="s">
        <v>2021</v>
      </c>
      <c r="D947" t="s">
        <v>71</v>
      </c>
      <c r="E947" s="30"/>
      <c r="F947" s="32">
        <v>1453</v>
      </c>
      <c r="G947" s="40">
        <v>-50</v>
      </c>
      <c r="H947" s="22">
        <v>0</v>
      </c>
      <c r="I947" s="21">
        <v>0</v>
      </c>
      <c r="J947" s="35">
        <f>Tabela13[[#This Row],[V.BRUTO 24]]*Tabela13[[#This Row],[% DESC.]]%</f>
        <v>0</v>
      </c>
      <c r="K947" s="24">
        <f>Tabela13[[#This Row],[V.BRUTO 24]]+J947</f>
        <v>1453</v>
      </c>
      <c r="M947" s="79">
        <v>1598</v>
      </c>
      <c r="N947" s="80">
        <v>-50</v>
      </c>
      <c r="O947" s="81">
        <v>0</v>
      </c>
      <c r="P947" s="71">
        <f>Tabela13[[#This Row],[V.BRUTO 25]]*Tabela13[[#This Row],[% DESC.25]]%</f>
        <v>0</v>
      </c>
      <c r="Q947" s="56">
        <f>Tabela13[[#This Row],[V.BRUTO 25]]+P947</f>
        <v>1598</v>
      </c>
      <c r="R947" s="67">
        <f>Tabela13[[#This Row],[% DESC.]]+Tabela13[[#This Row],[% DIFER.]]</f>
        <v>0</v>
      </c>
      <c r="S947" s="64">
        <f>(Tabela13[[#This Row],[V.LIQ. 25]]-Tabela13[[#This Row],[V.LIQ. 24]])/Tabela13[[#This Row],[V.LIQ. 24]]</f>
        <v>9.9793530626290428E-2</v>
      </c>
      <c r="T947" s="87">
        <f>Tabela13[[#This Row],[V.LIQ. 25]]-Tabela13[[#This Row],[V.LIQ. 24]]</f>
        <v>145</v>
      </c>
      <c r="U947" s="88">
        <v>0</v>
      </c>
      <c r="V947" s="60">
        <f>Tabela13[[#This Row],[V.DESC. 24]]-Tabela13[[#This Row],[V.DESC. 25]]</f>
        <v>0</v>
      </c>
      <c r="W947" s="20"/>
      <c r="X947" s="50"/>
      <c r="Y947" t="s">
        <v>4532</v>
      </c>
      <c r="Z947" s="49" t="s">
        <v>1704</v>
      </c>
      <c r="AA947" s="51" t="s">
        <v>1705</v>
      </c>
      <c r="AB947" s="49">
        <v>11984965550</v>
      </c>
      <c r="AC947" s="49" t="s">
        <v>1706</v>
      </c>
      <c r="AD947" s="1"/>
    </row>
    <row r="948" spans="1:30" x14ac:dyDescent="0.25">
      <c r="A948" s="30">
        <v>6352</v>
      </c>
      <c r="B948" t="s">
        <v>1707</v>
      </c>
      <c r="C948" t="s">
        <v>2021</v>
      </c>
      <c r="D948" t="s">
        <v>71</v>
      </c>
      <c r="E948" s="30">
        <v>20</v>
      </c>
      <c r="F948" s="32">
        <v>1453</v>
      </c>
      <c r="G948" s="40">
        <v>0</v>
      </c>
      <c r="H948" s="22">
        <v>0</v>
      </c>
      <c r="I948" s="21">
        <v>-20</v>
      </c>
      <c r="J948" s="35">
        <f>Tabela13[[#This Row],[V.BRUTO 24]]*Tabela13[[#This Row],[% DESC.]]%</f>
        <v>-290.60000000000002</v>
      </c>
      <c r="K948" s="24">
        <f>Tabela13[[#This Row],[V.BRUTO 24]]+J948</f>
        <v>1162.4000000000001</v>
      </c>
      <c r="M948" s="79">
        <v>1598</v>
      </c>
      <c r="N948" s="80">
        <v>0</v>
      </c>
      <c r="O948" s="81">
        <v>0</v>
      </c>
      <c r="P948" s="71">
        <f>Tabela13[[#This Row],[V.BRUTO 25]]*Tabela13[[#This Row],[% DESC.25]]%</f>
        <v>-319.60000000000002</v>
      </c>
      <c r="Q948" s="56">
        <f>Tabela13[[#This Row],[V.BRUTO 25]]+P948</f>
        <v>1278.4000000000001</v>
      </c>
      <c r="R948" s="67">
        <f>Tabela13[[#This Row],[% DESC.]]+Tabela13[[#This Row],[% DIFER.]]</f>
        <v>-20</v>
      </c>
      <c r="S948" s="64">
        <f>(Tabela13[[#This Row],[V.LIQ. 25]]-Tabela13[[#This Row],[V.LIQ. 24]])/Tabela13[[#This Row],[V.LIQ. 24]]</f>
        <v>9.9793530626290428E-2</v>
      </c>
      <c r="T948" s="87">
        <f>Tabela13[[#This Row],[V.LIQ. 25]]-Tabela13[[#This Row],[V.LIQ. 24]]</f>
        <v>116</v>
      </c>
      <c r="U948" s="88">
        <v>0</v>
      </c>
      <c r="V948" s="60">
        <f>Tabela13[[#This Row],[V.DESC. 24]]-Tabela13[[#This Row],[V.DESC. 25]]</f>
        <v>29</v>
      </c>
      <c r="W948" s="20"/>
      <c r="X948" s="50"/>
      <c r="Y948" t="s">
        <v>4541</v>
      </c>
      <c r="Z948" s="49" t="s">
        <v>1708</v>
      </c>
      <c r="AA948" s="51" t="s">
        <v>1709</v>
      </c>
      <c r="AB948" s="49">
        <v>11960482508</v>
      </c>
      <c r="AC948" s="49" t="s">
        <v>1710</v>
      </c>
      <c r="AD948" s="1"/>
    </row>
    <row r="949" spans="1:30" x14ac:dyDescent="0.25">
      <c r="A949" s="30">
        <v>6463</v>
      </c>
      <c r="B949" t="s">
        <v>1711</v>
      </c>
      <c r="C949" t="s">
        <v>2021</v>
      </c>
      <c r="D949" t="s">
        <v>71</v>
      </c>
      <c r="E949" s="30"/>
      <c r="F949" s="32">
        <v>1453</v>
      </c>
      <c r="G949" s="40">
        <v>-50</v>
      </c>
      <c r="H949" s="22">
        <v>0</v>
      </c>
      <c r="I949" s="21">
        <v>0</v>
      </c>
      <c r="J949" s="35">
        <f>Tabela13[[#This Row],[V.BRUTO 24]]*Tabela13[[#This Row],[% DESC.]]%</f>
        <v>0</v>
      </c>
      <c r="K949" s="24">
        <f>Tabela13[[#This Row],[V.BRUTO 24]]+J949</f>
        <v>1453</v>
      </c>
      <c r="M949" s="79">
        <v>1598</v>
      </c>
      <c r="N949" s="80">
        <v>-50</v>
      </c>
      <c r="O949" s="81">
        <v>0</v>
      </c>
      <c r="P949" s="71">
        <f>Tabela13[[#This Row],[V.BRUTO 25]]*Tabela13[[#This Row],[% DESC.25]]%</f>
        <v>0</v>
      </c>
      <c r="Q949" s="56">
        <f>Tabela13[[#This Row],[V.BRUTO 25]]+P949</f>
        <v>1598</v>
      </c>
      <c r="R949" s="67">
        <f>Tabela13[[#This Row],[% DESC.]]+Tabela13[[#This Row],[% DIFER.]]</f>
        <v>0</v>
      </c>
      <c r="S949" s="64">
        <f>(Tabela13[[#This Row],[V.LIQ. 25]]-Tabela13[[#This Row],[V.LIQ. 24]])/Tabela13[[#This Row],[V.LIQ. 24]]</f>
        <v>9.9793530626290428E-2</v>
      </c>
      <c r="T949" s="87">
        <f>Tabela13[[#This Row],[V.LIQ. 25]]-Tabela13[[#This Row],[V.LIQ. 24]]</f>
        <v>145</v>
      </c>
      <c r="U949" s="88">
        <v>0</v>
      </c>
      <c r="V949" s="60">
        <f>Tabela13[[#This Row],[V.DESC. 24]]-Tabela13[[#This Row],[V.DESC. 25]]</f>
        <v>0</v>
      </c>
      <c r="W949" s="20"/>
      <c r="X949" s="50"/>
      <c r="Y949" t="s">
        <v>4532</v>
      </c>
      <c r="Z949" s="49" t="s">
        <v>1712</v>
      </c>
      <c r="AA949" s="51" t="s">
        <v>1713</v>
      </c>
      <c r="AB949" s="49">
        <v>11949617899</v>
      </c>
      <c r="AC949" s="49" t="s">
        <v>1714</v>
      </c>
      <c r="AD949" s="1"/>
    </row>
    <row r="950" spans="1:30" x14ac:dyDescent="0.25">
      <c r="A950" s="30">
        <v>7282</v>
      </c>
      <c r="B950" t="s">
        <v>1715</v>
      </c>
      <c r="C950" t="s">
        <v>2021</v>
      </c>
      <c r="D950" t="s">
        <v>71</v>
      </c>
      <c r="E950" s="30"/>
      <c r="F950" s="32">
        <v>1453</v>
      </c>
      <c r="G950" s="40">
        <v>0</v>
      </c>
      <c r="H950" s="22">
        <v>0</v>
      </c>
      <c r="I950" s="21">
        <v>-10</v>
      </c>
      <c r="J950" s="35">
        <f>Tabela13[[#This Row],[V.BRUTO 24]]*Tabela13[[#This Row],[% DESC.]]%</f>
        <v>-145.30000000000001</v>
      </c>
      <c r="K950" s="24">
        <f>Tabela13[[#This Row],[V.BRUTO 24]]+J950</f>
        <v>1307.7</v>
      </c>
      <c r="M950" s="79">
        <v>1598</v>
      </c>
      <c r="N950" s="80">
        <v>0</v>
      </c>
      <c r="O950" s="81">
        <v>0</v>
      </c>
      <c r="P950" s="71">
        <f>Tabela13[[#This Row],[V.BRUTO 25]]*Tabela13[[#This Row],[% DESC.25]]%</f>
        <v>-159.80000000000001</v>
      </c>
      <c r="Q950" s="56">
        <f>Tabela13[[#This Row],[V.BRUTO 25]]+P950</f>
        <v>1438.2</v>
      </c>
      <c r="R950" s="67">
        <f>Tabela13[[#This Row],[% DESC.]]+Tabela13[[#This Row],[% DIFER.]]</f>
        <v>-10</v>
      </c>
      <c r="S950" s="64">
        <f>(Tabela13[[#This Row],[V.LIQ. 25]]-Tabela13[[#This Row],[V.LIQ. 24]])/Tabela13[[#This Row],[V.LIQ. 24]]</f>
        <v>9.9793530626290428E-2</v>
      </c>
      <c r="T950" s="87">
        <f>Tabela13[[#This Row],[V.LIQ. 25]]-Tabela13[[#This Row],[V.LIQ. 24]]</f>
        <v>130.5</v>
      </c>
      <c r="U950" s="88">
        <v>0</v>
      </c>
      <c r="V950" s="60">
        <f>Tabela13[[#This Row],[V.DESC. 24]]-Tabela13[[#This Row],[V.DESC. 25]]</f>
        <v>14.5</v>
      </c>
      <c r="W950" s="20"/>
      <c r="X950" s="50"/>
      <c r="Y950" t="s">
        <v>4531</v>
      </c>
      <c r="Z950" s="49" t="s">
        <v>1716</v>
      </c>
      <c r="AA950" s="51" t="s">
        <v>1717</v>
      </c>
      <c r="AB950" s="49">
        <v>11994295100</v>
      </c>
      <c r="AC950" s="49" t="s">
        <v>1718</v>
      </c>
      <c r="AD950" s="1"/>
    </row>
    <row r="951" spans="1:30" x14ac:dyDescent="0.25">
      <c r="A951" s="30">
        <v>7495</v>
      </c>
      <c r="B951" t="s">
        <v>1719</v>
      </c>
      <c r="C951" t="s">
        <v>2021</v>
      </c>
      <c r="D951" t="s">
        <v>71</v>
      </c>
      <c r="E951" s="30"/>
      <c r="F951" s="32">
        <v>1453</v>
      </c>
      <c r="G951" s="40">
        <v>0</v>
      </c>
      <c r="H951" s="22">
        <v>0</v>
      </c>
      <c r="I951" s="21">
        <v>-20</v>
      </c>
      <c r="J951" s="35">
        <f>Tabela13[[#This Row],[V.BRUTO 24]]*Tabela13[[#This Row],[% DESC.]]%</f>
        <v>-290.60000000000002</v>
      </c>
      <c r="K951" s="24">
        <f>Tabela13[[#This Row],[V.BRUTO 24]]+J951</f>
        <v>1162.4000000000001</v>
      </c>
      <c r="M951" s="79">
        <v>1598</v>
      </c>
      <c r="N951" s="80">
        <v>0</v>
      </c>
      <c r="O951" s="81">
        <v>0</v>
      </c>
      <c r="P951" s="71">
        <f>Tabela13[[#This Row],[V.BRUTO 25]]*Tabela13[[#This Row],[% DESC.25]]%</f>
        <v>-319.60000000000002</v>
      </c>
      <c r="Q951" s="56">
        <f>Tabela13[[#This Row],[V.BRUTO 25]]+P951</f>
        <v>1278.4000000000001</v>
      </c>
      <c r="R951" s="67">
        <f>Tabela13[[#This Row],[% DESC.]]+Tabela13[[#This Row],[% DIFER.]]</f>
        <v>-20</v>
      </c>
      <c r="S951" s="64">
        <f>(Tabela13[[#This Row],[V.LIQ. 25]]-Tabela13[[#This Row],[V.LIQ. 24]])/Tabela13[[#This Row],[V.LIQ. 24]]</f>
        <v>9.9793530626290428E-2</v>
      </c>
      <c r="T951" s="87">
        <f>Tabela13[[#This Row],[V.LIQ. 25]]-Tabela13[[#This Row],[V.LIQ. 24]]</f>
        <v>116</v>
      </c>
      <c r="U951" s="88">
        <v>0</v>
      </c>
      <c r="V951" s="60">
        <f>Tabela13[[#This Row],[V.DESC. 24]]-Tabela13[[#This Row],[V.DESC. 25]]</f>
        <v>29</v>
      </c>
      <c r="W951" s="20"/>
      <c r="X951" s="50"/>
      <c r="Y951" t="s">
        <v>4528</v>
      </c>
      <c r="Z951" s="49" t="s">
        <v>378</v>
      </c>
      <c r="AA951" s="51" t="s">
        <v>379</v>
      </c>
      <c r="AB951" s="49">
        <v>11981099000</v>
      </c>
      <c r="AC951" s="49" t="s">
        <v>380</v>
      </c>
      <c r="AD951" s="1"/>
    </row>
    <row r="952" spans="1:30" x14ac:dyDescent="0.25">
      <c r="A952" s="30">
        <v>6541</v>
      </c>
      <c r="B952" t="s">
        <v>1720</v>
      </c>
      <c r="C952" t="s">
        <v>2021</v>
      </c>
      <c r="D952" t="s">
        <v>71</v>
      </c>
      <c r="E952" s="30"/>
      <c r="F952" s="32">
        <v>1453</v>
      </c>
      <c r="G952" s="40">
        <v>0</v>
      </c>
      <c r="H952" s="22">
        <v>0</v>
      </c>
      <c r="I952" s="21">
        <v>-20</v>
      </c>
      <c r="J952" s="35">
        <f>Tabela13[[#This Row],[V.BRUTO 24]]*Tabela13[[#This Row],[% DESC.]]%</f>
        <v>-290.60000000000002</v>
      </c>
      <c r="K952" s="24">
        <f>Tabela13[[#This Row],[V.BRUTO 24]]+J952</f>
        <v>1162.4000000000001</v>
      </c>
      <c r="M952" s="79">
        <v>1598</v>
      </c>
      <c r="N952" s="80">
        <v>0</v>
      </c>
      <c r="O952" s="81">
        <v>0</v>
      </c>
      <c r="P952" s="71">
        <f>Tabela13[[#This Row],[V.BRUTO 25]]*Tabela13[[#This Row],[% DESC.25]]%</f>
        <v>-319.60000000000002</v>
      </c>
      <c r="Q952" s="56">
        <f>Tabela13[[#This Row],[V.BRUTO 25]]+P952</f>
        <v>1278.4000000000001</v>
      </c>
      <c r="R952" s="67">
        <f>Tabela13[[#This Row],[% DESC.]]+Tabela13[[#This Row],[% DIFER.]]</f>
        <v>-20</v>
      </c>
      <c r="S952" s="64">
        <f>(Tabela13[[#This Row],[V.LIQ. 25]]-Tabela13[[#This Row],[V.LIQ. 24]])/Tabela13[[#This Row],[V.LIQ. 24]]</f>
        <v>9.9793530626290428E-2</v>
      </c>
      <c r="T952" s="87">
        <f>Tabela13[[#This Row],[V.LIQ. 25]]-Tabela13[[#This Row],[V.LIQ. 24]]</f>
        <v>116</v>
      </c>
      <c r="U952" s="88">
        <v>0</v>
      </c>
      <c r="V952" s="60">
        <f>Tabela13[[#This Row],[V.DESC. 24]]-Tabela13[[#This Row],[V.DESC. 25]]</f>
        <v>29</v>
      </c>
      <c r="W952" s="20"/>
      <c r="X952" s="50"/>
      <c r="Y952" t="s">
        <v>4532</v>
      </c>
      <c r="Z952" s="49" t="s">
        <v>1721</v>
      </c>
      <c r="AA952" s="51" t="s">
        <v>1722</v>
      </c>
      <c r="AB952" s="49">
        <v>11973321279</v>
      </c>
      <c r="AC952" s="49" t="s">
        <v>1723</v>
      </c>
      <c r="AD952" s="1"/>
    </row>
    <row r="953" spans="1:30" x14ac:dyDescent="0.25">
      <c r="A953" s="30">
        <v>7088</v>
      </c>
      <c r="B953" t="s">
        <v>1724</v>
      </c>
      <c r="C953" t="s">
        <v>2021</v>
      </c>
      <c r="D953" t="s">
        <v>71</v>
      </c>
      <c r="E953" s="30"/>
      <c r="F953" s="32">
        <v>1453</v>
      </c>
      <c r="G953" s="40">
        <v>-100</v>
      </c>
      <c r="H953" s="22">
        <v>0</v>
      </c>
      <c r="I953" s="21">
        <v>0</v>
      </c>
      <c r="J953" s="35">
        <f>Tabela13[[#This Row],[V.BRUTO 24]]*Tabela13[[#This Row],[% DESC.]]%</f>
        <v>0</v>
      </c>
      <c r="K953" s="24">
        <f>Tabela13[[#This Row],[V.BRUTO 24]]+J953</f>
        <v>1453</v>
      </c>
      <c r="M953" s="79">
        <v>1598</v>
      </c>
      <c r="N953" s="80">
        <v>-100</v>
      </c>
      <c r="O953" s="81">
        <v>0</v>
      </c>
      <c r="P953" s="71">
        <f>Tabela13[[#This Row],[V.BRUTO 25]]*Tabela13[[#This Row],[% DESC.25]]%</f>
        <v>0</v>
      </c>
      <c r="Q953" s="56">
        <f>Tabela13[[#This Row],[V.BRUTO 25]]+P953</f>
        <v>1598</v>
      </c>
      <c r="R953" s="67">
        <f>Tabela13[[#This Row],[% DESC.]]+Tabela13[[#This Row],[% DIFER.]]</f>
        <v>0</v>
      </c>
      <c r="S953" s="64">
        <f>(Tabela13[[#This Row],[V.LIQ. 25]]-Tabela13[[#This Row],[V.LIQ. 24]])/Tabela13[[#This Row],[V.LIQ. 24]]</f>
        <v>9.9793530626290428E-2</v>
      </c>
      <c r="T953" s="87">
        <f>Tabela13[[#This Row],[V.LIQ. 25]]-Tabela13[[#This Row],[V.LIQ. 24]]</f>
        <v>145</v>
      </c>
      <c r="U953" s="88">
        <v>0</v>
      </c>
      <c r="V953" s="60">
        <f>Tabela13[[#This Row],[V.DESC. 24]]-Tabela13[[#This Row],[V.DESC. 25]]</f>
        <v>0</v>
      </c>
      <c r="W953" s="20"/>
      <c r="X953" s="50"/>
      <c r="Y953" t="s">
        <v>4532</v>
      </c>
      <c r="Z953" s="49" t="s">
        <v>1725</v>
      </c>
      <c r="AA953" s="51" t="s">
        <v>1726</v>
      </c>
      <c r="AB953" s="49">
        <v>11993692882</v>
      </c>
      <c r="AC953" s="49" t="s">
        <v>1727</v>
      </c>
      <c r="AD953" s="1"/>
    </row>
    <row r="954" spans="1:30" x14ac:dyDescent="0.25">
      <c r="A954" s="30">
        <v>7503</v>
      </c>
      <c r="B954" t="s">
        <v>1728</v>
      </c>
      <c r="C954" t="s">
        <v>2021</v>
      </c>
      <c r="D954" t="s">
        <v>71</v>
      </c>
      <c r="E954" s="30"/>
      <c r="F954" s="32">
        <v>1453</v>
      </c>
      <c r="G954" s="40">
        <v>-50</v>
      </c>
      <c r="H954" s="22">
        <v>0</v>
      </c>
      <c r="I954" s="21">
        <v>0</v>
      </c>
      <c r="J954" s="35">
        <f>Tabela13[[#This Row],[V.BRUTO 24]]*Tabela13[[#This Row],[% DESC.]]%</f>
        <v>0</v>
      </c>
      <c r="K954" s="24">
        <f>Tabela13[[#This Row],[V.BRUTO 24]]+J954</f>
        <v>1453</v>
      </c>
      <c r="M954" s="79">
        <v>1598</v>
      </c>
      <c r="N954" s="80">
        <v>-50</v>
      </c>
      <c r="O954" s="81">
        <v>0</v>
      </c>
      <c r="P954" s="71">
        <f>Tabela13[[#This Row],[V.BRUTO 25]]*Tabela13[[#This Row],[% DESC.25]]%</f>
        <v>0</v>
      </c>
      <c r="Q954" s="56">
        <f>Tabela13[[#This Row],[V.BRUTO 25]]+P954</f>
        <v>1598</v>
      </c>
      <c r="R954" s="67">
        <f>Tabela13[[#This Row],[% DESC.]]+Tabela13[[#This Row],[% DIFER.]]</f>
        <v>0</v>
      </c>
      <c r="S954" s="64">
        <f>(Tabela13[[#This Row],[V.LIQ. 25]]-Tabela13[[#This Row],[V.LIQ. 24]])/Tabela13[[#This Row],[V.LIQ. 24]]</f>
        <v>9.9793530626290428E-2</v>
      </c>
      <c r="T954" s="87">
        <f>Tabela13[[#This Row],[V.LIQ. 25]]-Tabela13[[#This Row],[V.LIQ. 24]]</f>
        <v>145</v>
      </c>
      <c r="U954" s="88">
        <v>0</v>
      </c>
      <c r="V954" s="60">
        <f>Tabela13[[#This Row],[V.DESC. 24]]-Tabela13[[#This Row],[V.DESC. 25]]</f>
        <v>0</v>
      </c>
      <c r="W954" s="20"/>
      <c r="X954" s="50"/>
      <c r="Y954" t="s">
        <v>4532</v>
      </c>
      <c r="Z954" s="49" t="s">
        <v>1729</v>
      </c>
      <c r="AA954" s="51" t="s">
        <v>1730</v>
      </c>
      <c r="AB954" s="49">
        <v>11967863122</v>
      </c>
      <c r="AC954" s="49" t="s">
        <v>1731</v>
      </c>
      <c r="AD954" s="1"/>
    </row>
    <row r="955" spans="1:30" x14ac:dyDescent="0.25">
      <c r="A955" s="30">
        <v>8123</v>
      </c>
      <c r="B955" t="s">
        <v>1732</v>
      </c>
      <c r="C955" t="s">
        <v>2021</v>
      </c>
      <c r="D955" t="s">
        <v>71</v>
      </c>
      <c r="E955" s="30"/>
      <c r="F955" s="32">
        <v>1453</v>
      </c>
      <c r="G955" s="40">
        <v>0</v>
      </c>
      <c r="H955" s="22">
        <v>0</v>
      </c>
      <c r="I955" s="21">
        <v>0</v>
      </c>
      <c r="J955" s="35">
        <f>Tabela13[[#This Row],[V.BRUTO 24]]*Tabela13[[#This Row],[% DESC.]]%</f>
        <v>0</v>
      </c>
      <c r="K955" s="24">
        <f>Tabela13[[#This Row],[V.BRUTO 24]]+J955</f>
        <v>1453</v>
      </c>
      <c r="M955" s="79">
        <v>1598</v>
      </c>
      <c r="N955" s="80">
        <v>0</v>
      </c>
      <c r="O955" s="81">
        <v>0</v>
      </c>
      <c r="P955" s="71">
        <f>Tabela13[[#This Row],[V.BRUTO 25]]*Tabela13[[#This Row],[% DESC.25]]%</f>
        <v>0</v>
      </c>
      <c r="Q955" s="56">
        <f>Tabela13[[#This Row],[V.BRUTO 25]]+P955</f>
        <v>1598</v>
      </c>
      <c r="R955" s="67">
        <f>Tabela13[[#This Row],[% DESC.]]+Tabela13[[#This Row],[% DIFER.]]</f>
        <v>0</v>
      </c>
      <c r="S955" s="64">
        <f>(Tabela13[[#This Row],[V.LIQ. 25]]-Tabela13[[#This Row],[V.LIQ. 24]])/Tabela13[[#This Row],[V.LIQ. 24]]</f>
        <v>9.9793530626290428E-2</v>
      </c>
      <c r="T955" s="87">
        <f>Tabela13[[#This Row],[V.LIQ. 25]]-Tabela13[[#This Row],[V.LIQ. 24]]</f>
        <v>145</v>
      </c>
      <c r="U955" s="88">
        <v>0</v>
      </c>
      <c r="V955" s="60">
        <f>Tabela13[[#This Row],[V.DESC. 24]]-Tabela13[[#This Row],[V.DESC. 25]]</f>
        <v>0</v>
      </c>
      <c r="W955" s="20">
        <v>6879</v>
      </c>
      <c r="X955" s="50" t="s">
        <v>4565</v>
      </c>
      <c r="Y955" t="s">
        <v>4530</v>
      </c>
      <c r="Z955" s="49" t="s">
        <v>1733</v>
      </c>
      <c r="AA955" s="51" t="s">
        <v>1734</v>
      </c>
      <c r="AB955" s="49">
        <v>11988962082</v>
      </c>
      <c r="AC955" s="49" t="s">
        <v>5107</v>
      </c>
      <c r="AD955" s="1"/>
    </row>
    <row r="956" spans="1:30" x14ac:dyDescent="0.25">
      <c r="A956" s="30">
        <v>6434</v>
      </c>
      <c r="B956" t="s">
        <v>1735</v>
      </c>
      <c r="C956" t="s">
        <v>2021</v>
      </c>
      <c r="D956" t="s">
        <v>71</v>
      </c>
      <c r="E956" s="30"/>
      <c r="F956" s="32">
        <v>1453</v>
      </c>
      <c r="G956" s="40">
        <v>0</v>
      </c>
      <c r="H956" s="22">
        <v>0</v>
      </c>
      <c r="I956" s="21">
        <v>-15</v>
      </c>
      <c r="J956" s="35">
        <f>Tabela13[[#This Row],[V.BRUTO 24]]*Tabela13[[#This Row],[% DESC.]]%</f>
        <v>-217.95</v>
      </c>
      <c r="K956" s="24">
        <f>Tabela13[[#This Row],[V.BRUTO 24]]+J956</f>
        <v>1235.05</v>
      </c>
      <c r="M956" s="79">
        <v>1598</v>
      </c>
      <c r="N956" s="80">
        <v>0</v>
      </c>
      <c r="O956" s="81">
        <v>0</v>
      </c>
      <c r="P956" s="71">
        <f>Tabela13[[#This Row],[V.BRUTO 25]]*Tabela13[[#This Row],[% DESC.25]]%</f>
        <v>-239.7</v>
      </c>
      <c r="Q956" s="56">
        <f>Tabela13[[#This Row],[V.BRUTO 25]]+P956</f>
        <v>1358.3</v>
      </c>
      <c r="R956" s="67">
        <f>Tabela13[[#This Row],[% DESC.]]+Tabela13[[#This Row],[% DIFER.]]</f>
        <v>-15</v>
      </c>
      <c r="S956" s="64">
        <f>(Tabela13[[#This Row],[V.LIQ. 25]]-Tabela13[[#This Row],[V.LIQ. 24]])/Tabela13[[#This Row],[V.LIQ. 24]]</f>
        <v>9.9793530626290441E-2</v>
      </c>
      <c r="T956" s="87">
        <f>Tabela13[[#This Row],[V.LIQ. 25]]-Tabela13[[#This Row],[V.LIQ. 24]]</f>
        <v>123.25</v>
      </c>
      <c r="U956" s="88">
        <v>0</v>
      </c>
      <c r="V956" s="60">
        <f>Tabela13[[#This Row],[V.DESC. 24]]-Tabela13[[#This Row],[V.DESC. 25]]</f>
        <v>21.75</v>
      </c>
      <c r="W956" s="20"/>
      <c r="X956" s="50"/>
      <c r="Y956" t="s">
        <v>4530</v>
      </c>
      <c r="Z956" s="49" t="s">
        <v>913</v>
      </c>
      <c r="AA956" s="51" t="s">
        <v>914</v>
      </c>
      <c r="AB956" s="49">
        <v>11980767004</v>
      </c>
      <c r="AC956" s="49" t="s">
        <v>915</v>
      </c>
      <c r="AD956" s="1"/>
    </row>
    <row r="957" spans="1:30" x14ac:dyDescent="0.25">
      <c r="A957" s="30">
        <v>6170</v>
      </c>
      <c r="B957" t="s">
        <v>1682</v>
      </c>
      <c r="C957" t="s">
        <v>2021</v>
      </c>
      <c r="D957" t="s">
        <v>71</v>
      </c>
      <c r="E957" s="30"/>
      <c r="F957" s="32">
        <v>1453</v>
      </c>
      <c r="G957" s="40">
        <v>0</v>
      </c>
      <c r="H957" s="22">
        <v>0</v>
      </c>
      <c r="I957" s="21">
        <v>-15</v>
      </c>
      <c r="J957" s="35">
        <f>Tabela13[[#This Row],[V.BRUTO 24]]*Tabela13[[#This Row],[% DESC.]]%</f>
        <v>-217.95</v>
      </c>
      <c r="K957" s="24">
        <f>Tabela13[[#This Row],[V.BRUTO 24]]+J957</f>
        <v>1235.05</v>
      </c>
      <c r="M957" s="79">
        <v>1598</v>
      </c>
      <c r="N957" s="80">
        <v>0</v>
      </c>
      <c r="O957" s="81">
        <v>0</v>
      </c>
      <c r="P957" s="71">
        <f>Tabela13[[#This Row],[V.BRUTO 25]]*Tabela13[[#This Row],[% DESC.25]]%</f>
        <v>-239.7</v>
      </c>
      <c r="Q957" s="56">
        <f>Tabela13[[#This Row],[V.BRUTO 25]]+P957</f>
        <v>1358.3</v>
      </c>
      <c r="R957" s="67">
        <f>Tabela13[[#This Row],[% DESC.]]+Tabela13[[#This Row],[% DIFER.]]</f>
        <v>-15</v>
      </c>
      <c r="S957" s="64">
        <f>(Tabela13[[#This Row],[V.LIQ. 25]]-Tabela13[[#This Row],[V.LIQ. 24]])/Tabela13[[#This Row],[V.LIQ. 24]]</f>
        <v>9.9793530626290441E-2</v>
      </c>
      <c r="T957" s="87">
        <f>Tabela13[[#This Row],[V.LIQ. 25]]-Tabela13[[#This Row],[V.LIQ. 24]]</f>
        <v>123.25</v>
      </c>
      <c r="U957" s="88">
        <v>0</v>
      </c>
      <c r="V957" s="60">
        <f>Tabela13[[#This Row],[V.DESC. 24]]-Tabela13[[#This Row],[V.DESC. 25]]</f>
        <v>21.75</v>
      </c>
      <c r="W957" s="20"/>
      <c r="X957" s="50"/>
      <c r="Y957" t="s">
        <v>4529</v>
      </c>
      <c r="Z957" s="49" t="s">
        <v>1683</v>
      </c>
      <c r="AA957" s="51" t="s">
        <v>1684</v>
      </c>
      <c r="AB957" s="49">
        <v>11999979948</v>
      </c>
      <c r="AC957" s="49" t="s">
        <v>1685</v>
      </c>
      <c r="AD957" s="1"/>
    </row>
    <row r="958" spans="1:30" x14ac:dyDescent="0.25">
      <c r="A958" s="30">
        <v>8345</v>
      </c>
      <c r="B958" t="s">
        <v>4321</v>
      </c>
      <c r="C958" t="s">
        <v>4515</v>
      </c>
      <c r="D958" t="s">
        <v>16</v>
      </c>
      <c r="E958" s="30"/>
      <c r="F958" s="32">
        <v>1453</v>
      </c>
      <c r="G958" s="40">
        <v>0</v>
      </c>
      <c r="H958" s="22">
        <v>0</v>
      </c>
      <c r="I958" s="21">
        <v>0</v>
      </c>
      <c r="J958" s="35">
        <f>Tabela13[[#This Row],[V.BRUTO 24]]*Tabela13[[#This Row],[% DESC.]]%</f>
        <v>0</v>
      </c>
      <c r="K958" s="24">
        <f>Tabela13[[#This Row],[V.BRUTO 24]]+J958</f>
        <v>1453</v>
      </c>
      <c r="M958" s="79">
        <v>1598</v>
      </c>
      <c r="N958" s="80">
        <v>0</v>
      </c>
      <c r="O958" s="81">
        <v>0</v>
      </c>
      <c r="P958" s="71">
        <f>Tabela13[[#This Row],[V.BRUTO 25]]*Tabela13[[#This Row],[% DESC.25]]%</f>
        <v>0</v>
      </c>
      <c r="Q958" s="56">
        <f>Tabela13[[#This Row],[V.BRUTO 25]]+P958</f>
        <v>1598</v>
      </c>
      <c r="R958" s="67">
        <f>Tabela13[[#This Row],[% DESC.]]+Tabela13[[#This Row],[% DIFER.]]</f>
        <v>0</v>
      </c>
      <c r="S958" s="64">
        <f>(Tabela13[[#This Row],[V.LIQ. 25]]-Tabela13[[#This Row],[V.LIQ. 24]])/Tabela13[[#This Row],[V.LIQ. 24]]</f>
        <v>9.9793530626290428E-2</v>
      </c>
      <c r="T958" s="87">
        <f>Tabela13[[#This Row],[V.LIQ. 25]]-Tabela13[[#This Row],[V.LIQ. 24]]</f>
        <v>145</v>
      </c>
      <c r="U958" s="88">
        <v>0</v>
      </c>
      <c r="V958" s="60">
        <f>Tabela13[[#This Row],[V.DESC. 24]]-Tabela13[[#This Row],[V.DESC. 25]]</f>
        <v>0</v>
      </c>
      <c r="W958" s="20"/>
      <c r="X958" s="50"/>
      <c r="Y958" t="s">
        <v>4533</v>
      </c>
      <c r="Z958" s="49" t="s">
        <v>5108</v>
      </c>
      <c r="AA958" s="51" t="s">
        <v>5109</v>
      </c>
      <c r="AB958" s="49">
        <v>11988798313</v>
      </c>
      <c r="AC958" s="49" t="s">
        <v>5110</v>
      </c>
      <c r="AD958" s="1"/>
    </row>
    <row r="959" spans="1:30" x14ac:dyDescent="0.25">
      <c r="A959" s="30">
        <v>7665</v>
      </c>
      <c r="B959" t="s">
        <v>1835</v>
      </c>
      <c r="C959" t="s">
        <v>4515</v>
      </c>
      <c r="D959" t="s">
        <v>71</v>
      </c>
      <c r="E959" s="30"/>
      <c r="F959" s="32">
        <v>1453</v>
      </c>
      <c r="G959" s="40">
        <v>-100</v>
      </c>
      <c r="H959" s="22">
        <v>0</v>
      </c>
      <c r="I959" s="21">
        <v>0</v>
      </c>
      <c r="J959" s="35">
        <f>Tabela13[[#This Row],[V.BRUTO 24]]*Tabela13[[#This Row],[% DESC.]]%</f>
        <v>0</v>
      </c>
      <c r="K959" s="24">
        <f>Tabela13[[#This Row],[V.BRUTO 24]]+J959</f>
        <v>1453</v>
      </c>
      <c r="M959" s="79">
        <v>1598</v>
      </c>
      <c r="N959" s="80">
        <v>-100</v>
      </c>
      <c r="O959" s="81">
        <v>0</v>
      </c>
      <c r="P959" s="71">
        <f>Tabela13[[#This Row],[V.BRUTO 25]]*Tabela13[[#This Row],[% DESC.25]]%</f>
        <v>0</v>
      </c>
      <c r="Q959" s="56">
        <f>Tabela13[[#This Row],[V.BRUTO 25]]+P959</f>
        <v>1598</v>
      </c>
      <c r="R959" s="67">
        <f>Tabela13[[#This Row],[% DESC.]]+Tabela13[[#This Row],[% DIFER.]]</f>
        <v>0</v>
      </c>
      <c r="S959" s="64">
        <f>(Tabela13[[#This Row],[V.LIQ. 25]]-Tabela13[[#This Row],[V.LIQ. 24]])/Tabela13[[#This Row],[V.LIQ. 24]]</f>
        <v>9.9793530626290428E-2</v>
      </c>
      <c r="T959" s="87">
        <f>Tabela13[[#This Row],[V.LIQ. 25]]-Tabela13[[#This Row],[V.LIQ. 24]]</f>
        <v>145</v>
      </c>
      <c r="U959" s="88">
        <v>0</v>
      </c>
      <c r="V959" s="60">
        <f>Tabela13[[#This Row],[V.DESC. 24]]-Tabela13[[#This Row],[V.DESC. 25]]</f>
        <v>0</v>
      </c>
      <c r="W959" s="20"/>
      <c r="X959" s="50"/>
      <c r="Y959" t="s">
        <v>4528</v>
      </c>
      <c r="Z959" s="49" t="s">
        <v>1837</v>
      </c>
      <c r="AA959" s="51" t="s">
        <v>1838</v>
      </c>
      <c r="AB959" s="49">
        <v>11977406967</v>
      </c>
      <c r="AC959" s="49" t="s">
        <v>1839</v>
      </c>
      <c r="AD959" s="1"/>
    </row>
    <row r="960" spans="1:30" x14ac:dyDescent="0.25">
      <c r="A960" s="30">
        <v>8387</v>
      </c>
      <c r="B960" t="s">
        <v>4322</v>
      </c>
      <c r="C960" t="s">
        <v>4515</v>
      </c>
      <c r="D960" t="s">
        <v>16</v>
      </c>
      <c r="E960" s="30"/>
      <c r="F960" s="32">
        <v>1453</v>
      </c>
      <c r="G960" s="40">
        <v>0</v>
      </c>
      <c r="H960" s="22">
        <v>0</v>
      </c>
      <c r="I960" s="21">
        <v>-15</v>
      </c>
      <c r="J960" s="35">
        <f>Tabela13[[#This Row],[V.BRUTO 24]]*Tabela13[[#This Row],[% DESC.]]%</f>
        <v>-217.95</v>
      </c>
      <c r="K960" s="24">
        <f>Tabela13[[#This Row],[V.BRUTO 24]]+J960</f>
        <v>1235.05</v>
      </c>
      <c r="M960" s="79">
        <v>1598</v>
      </c>
      <c r="N960" s="80">
        <v>0</v>
      </c>
      <c r="O960" s="81">
        <v>0</v>
      </c>
      <c r="P960" s="71">
        <f>Tabela13[[#This Row],[V.BRUTO 25]]*Tabela13[[#This Row],[% DESC.25]]%</f>
        <v>-239.7</v>
      </c>
      <c r="Q960" s="56">
        <f>Tabela13[[#This Row],[V.BRUTO 25]]+P960</f>
        <v>1358.3</v>
      </c>
      <c r="R960" s="67">
        <f>Tabela13[[#This Row],[% DESC.]]+Tabela13[[#This Row],[% DIFER.]]</f>
        <v>-15</v>
      </c>
      <c r="S960" s="64">
        <f>(Tabela13[[#This Row],[V.LIQ. 25]]-Tabela13[[#This Row],[V.LIQ. 24]])/Tabela13[[#This Row],[V.LIQ. 24]]</f>
        <v>9.9793530626290441E-2</v>
      </c>
      <c r="T960" s="87">
        <f>Tabela13[[#This Row],[V.LIQ. 25]]-Tabela13[[#This Row],[V.LIQ. 24]]</f>
        <v>123.25</v>
      </c>
      <c r="U960" s="88">
        <v>0</v>
      </c>
      <c r="V960" s="60">
        <f>Tabela13[[#This Row],[V.DESC. 24]]-Tabela13[[#This Row],[V.DESC. 25]]</f>
        <v>21.75</v>
      </c>
      <c r="W960" s="20"/>
      <c r="X960" s="50"/>
      <c r="Y960" t="s">
        <v>4528</v>
      </c>
      <c r="Z960" s="49" t="s">
        <v>5111</v>
      </c>
      <c r="AA960" s="51" t="s">
        <v>5112</v>
      </c>
      <c r="AB960" s="49">
        <v>11938056250</v>
      </c>
      <c r="AC960" s="49" t="s">
        <v>5113</v>
      </c>
      <c r="AD960" s="1"/>
    </row>
    <row r="961" spans="1:30" x14ac:dyDescent="0.25">
      <c r="A961" s="30">
        <v>8239</v>
      </c>
      <c r="B961" t="s">
        <v>4323</v>
      </c>
      <c r="C961" t="s">
        <v>4515</v>
      </c>
      <c r="D961" t="s">
        <v>16</v>
      </c>
      <c r="E961" s="30"/>
      <c r="F961" s="32">
        <v>1453</v>
      </c>
      <c r="G961" s="40">
        <v>0</v>
      </c>
      <c r="H961" s="22">
        <v>0</v>
      </c>
      <c r="I961" s="21">
        <v>-9.99</v>
      </c>
      <c r="J961" s="35">
        <f>Tabela13[[#This Row],[V.BRUTO 24]]*Tabela13[[#This Row],[% DESC.]]%</f>
        <v>-145.15469999999999</v>
      </c>
      <c r="K961" s="24">
        <f>Tabela13[[#This Row],[V.BRUTO 24]]+J961</f>
        <v>1307.8453</v>
      </c>
      <c r="M961" s="79">
        <v>1598</v>
      </c>
      <c r="N961" s="80">
        <v>0</v>
      </c>
      <c r="O961" s="81">
        <v>0</v>
      </c>
      <c r="P961" s="71">
        <f>Tabela13[[#This Row],[V.BRUTO 25]]*Tabela13[[#This Row],[% DESC.25]]%</f>
        <v>-159.64019999999999</v>
      </c>
      <c r="Q961" s="56">
        <f>Tabela13[[#This Row],[V.BRUTO 25]]+P961</f>
        <v>1438.3598</v>
      </c>
      <c r="R961" s="67">
        <f>Tabela13[[#This Row],[% DESC.]]+Tabela13[[#This Row],[% DIFER.]]</f>
        <v>-9.99</v>
      </c>
      <c r="S961" s="64">
        <f>(Tabela13[[#This Row],[V.LIQ. 25]]-Tabela13[[#This Row],[V.LIQ. 24]])/Tabela13[[#This Row],[V.LIQ. 24]]</f>
        <v>9.9793530626290441E-2</v>
      </c>
      <c r="T961" s="87">
        <f>Tabela13[[#This Row],[V.LIQ. 25]]-Tabela13[[#This Row],[V.LIQ. 24]]</f>
        <v>130.5145</v>
      </c>
      <c r="U961" s="88">
        <v>0</v>
      </c>
      <c r="V961" s="60">
        <f>Tabela13[[#This Row],[V.DESC. 24]]-Tabela13[[#This Row],[V.DESC. 25]]</f>
        <v>14.485500000000002</v>
      </c>
      <c r="W961" s="20"/>
      <c r="X961" s="50"/>
      <c r="Y961" t="s">
        <v>4528</v>
      </c>
      <c r="Z961" s="49" t="s">
        <v>2096</v>
      </c>
      <c r="AA961" s="51" t="s">
        <v>2097</v>
      </c>
      <c r="AB961" s="49">
        <v>11960239438</v>
      </c>
      <c r="AC961" s="49" t="s">
        <v>2098</v>
      </c>
      <c r="AD961" s="1"/>
    </row>
    <row r="962" spans="1:30" x14ac:dyDescent="0.25">
      <c r="A962" s="30">
        <v>6480</v>
      </c>
      <c r="B962" t="s">
        <v>4324</v>
      </c>
      <c r="C962" t="s">
        <v>4515</v>
      </c>
      <c r="D962" t="s">
        <v>16</v>
      </c>
      <c r="E962" s="30"/>
      <c r="F962" s="32">
        <v>1453</v>
      </c>
      <c r="G962" s="40">
        <v>0</v>
      </c>
      <c r="H962" s="22">
        <v>-100</v>
      </c>
      <c r="I962" s="21">
        <v>0</v>
      </c>
      <c r="J962" s="35">
        <f>Tabela13[[#This Row],[V.BRUTO 24]]*Tabela13[[#This Row],[% DESC.]]%</f>
        <v>0</v>
      </c>
      <c r="K962" s="24">
        <f>Tabela13[[#This Row],[V.BRUTO 24]]+J962</f>
        <v>1453</v>
      </c>
      <c r="M962" s="79">
        <v>1598</v>
      </c>
      <c r="N962" s="80">
        <v>0</v>
      </c>
      <c r="O962" s="81">
        <v>-100</v>
      </c>
      <c r="P962" s="71">
        <f>Tabela13[[#This Row],[V.BRUTO 25]]*Tabela13[[#This Row],[% DESC.25]]%</f>
        <v>0</v>
      </c>
      <c r="Q962" s="56">
        <f>Tabela13[[#This Row],[V.BRUTO 25]]+P962</f>
        <v>1598</v>
      </c>
      <c r="R962" s="67">
        <f>Tabela13[[#This Row],[% DESC.]]+Tabela13[[#This Row],[% DIFER.]]</f>
        <v>0</v>
      </c>
      <c r="S962" s="64">
        <f>(Tabela13[[#This Row],[V.LIQ. 25]]-Tabela13[[#This Row],[V.LIQ. 24]])/Tabela13[[#This Row],[V.LIQ. 24]]</f>
        <v>9.9793530626290428E-2</v>
      </c>
      <c r="T962" s="87">
        <f>Tabela13[[#This Row],[V.LIQ. 25]]-Tabela13[[#This Row],[V.LIQ. 24]]</f>
        <v>145</v>
      </c>
      <c r="U962" s="88">
        <v>0</v>
      </c>
      <c r="V962" s="60">
        <f>Tabela13[[#This Row],[V.DESC. 24]]-Tabela13[[#This Row],[V.DESC. 25]]</f>
        <v>0</v>
      </c>
      <c r="W962" s="20"/>
      <c r="X962" s="50"/>
      <c r="Y962" t="s">
        <v>4532</v>
      </c>
      <c r="Z962" s="49" t="s">
        <v>2959</v>
      </c>
      <c r="AA962" s="51" t="s">
        <v>2960</v>
      </c>
      <c r="AB962" s="49">
        <v>11952514845</v>
      </c>
      <c r="AC962" s="49" t="s">
        <v>2961</v>
      </c>
      <c r="AD962" s="1"/>
    </row>
    <row r="963" spans="1:30" x14ac:dyDescent="0.25">
      <c r="A963" s="30">
        <v>8312</v>
      </c>
      <c r="B963" t="s">
        <v>4325</v>
      </c>
      <c r="C963" t="s">
        <v>4515</v>
      </c>
      <c r="D963" t="s">
        <v>16</v>
      </c>
      <c r="E963" s="30"/>
      <c r="F963" s="32">
        <v>1453</v>
      </c>
      <c r="G963" s="40">
        <v>0</v>
      </c>
      <c r="H963" s="22">
        <v>0</v>
      </c>
      <c r="I963" s="21">
        <v>-4.99</v>
      </c>
      <c r="J963" s="35">
        <f>Tabela13[[#This Row],[V.BRUTO 24]]*Tabela13[[#This Row],[% DESC.]]%</f>
        <v>-72.5047</v>
      </c>
      <c r="K963" s="24">
        <f>Tabela13[[#This Row],[V.BRUTO 24]]+J963</f>
        <v>1380.4953</v>
      </c>
      <c r="M963" s="79">
        <v>1598</v>
      </c>
      <c r="N963" s="80">
        <v>0</v>
      </c>
      <c r="O963" s="81">
        <v>0</v>
      </c>
      <c r="P963" s="71">
        <f>Tabela13[[#This Row],[V.BRUTO 25]]*Tabela13[[#This Row],[% DESC.25]]%</f>
        <v>-79.740200000000002</v>
      </c>
      <c r="Q963" s="56">
        <f>Tabela13[[#This Row],[V.BRUTO 25]]+P963</f>
        <v>1518.2598</v>
      </c>
      <c r="R963" s="67">
        <f>Tabela13[[#This Row],[% DESC.]]+Tabela13[[#This Row],[% DIFER.]]</f>
        <v>-4.99</v>
      </c>
      <c r="S963" s="64">
        <f>(Tabela13[[#This Row],[V.LIQ. 25]]-Tabela13[[#This Row],[V.LIQ. 24]])/Tabela13[[#This Row],[V.LIQ. 24]]</f>
        <v>9.9793530626290428E-2</v>
      </c>
      <c r="T963" s="87">
        <f>Tabela13[[#This Row],[V.LIQ. 25]]-Tabela13[[#This Row],[V.LIQ. 24]]</f>
        <v>137.7645</v>
      </c>
      <c r="U963" s="88">
        <v>0</v>
      </c>
      <c r="V963" s="60">
        <f>Tabela13[[#This Row],[V.DESC. 24]]-Tabela13[[#This Row],[V.DESC. 25]]</f>
        <v>7.2355000000000018</v>
      </c>
      <c r="W963" s="20"/>
      <c r="X963" s="50"/>
      <c r="Y963" t="s">
        <v>4540</v>
      </c>
      <c r="Z963" s="49" t="s">
        <v>5114</v>
      </c>
      <c r="AA963" s="51" t="s">
        <v>5115</v>
      </c>
      <c r="AB963" s="49">
        <v>11947423181</v>
      </c>
      <c r="AC963" s="49" t="s">
        <v>5116</v>
      </c>
      <c r="AD963" s="1"/>
    </row>
    <row r="964" spans="1:30" x14ac:dyDescent="0.25">
      <c r="A964" s="30">
        <v>8495</v>
      </c>
      <c r="B964" t="s">
        <v>4326</v>
      </c>
      <c r="C964" t="s">
        <v>4515</v>
      </c>
      <c r="D964" t="s">
        <v>16</v>
      </c>
      <c r="E964" s="30"/>
      <c r="F964" s="32">
        <v>1453</v>
      </c>
      <c r="G964" s="40">
        <v>0</v>
      </c>
      <c r="H964" s="22">
        <v>0</v>
      </c>
      <c r="I964" s="21">
        <v>-9.99</v>
      </c>
      <c r="J964" s="35">
        <f>Tabela13[[#This Row],[V.BRUTO 24]]*Tabela13[[#This Row],[% DESC.]]%</f>
        <v>-145.15469999999999</v>
      </c>
      <c r="K964" s="24">
        <f>Tabela13[[#This Row],[V.BRUTO 24]]+J964</f>
        <v>1307.8453</v>
      </c>
      <c r="M964" s="79">
        <v>1598</v>
      </c>
      <c r="N964" s="80">
        <v>0</v>
      </c>
      <c r="O964" s="81">
        <v>0</v>
      </c>
      <c r="P964" s="71">
        <f>Tabela13[[#This Row],[V.BRUTO 25]]*Tabela13[[#This Row],[% DESC.25]]%</f>
        <v>-159.64019999999999</v>
      </c>
      <c r="Q964" s="56">
        <f>Tabela13[[#This Row],[V.BRUTO 25]]+P964</f>
        <v>1438.3598</v>
      </c>
      <c r="R964" s="67">
        <f>Tabela13[[#This Row],[% DESC.]]+Tabela13[[#This Row],[% DIFER.]]</f>
        <v>-9.99</v>
      </c>
      <c r="S964" s="64">
        <f>(Tabela13[[#This Row],[V.LIQ. 25]]-Tabela13[[#This Row],[V.LIQ. 24]])/Tabela13[[#This Row],[V.LIQ. 24]]</f>
        <v>9.9793530626290441E-2</v>
      </c>
      <c r="T964" s="87">
        <f>Tabela13[[#This Row],[V.LIQ. 25]]-Tabela13[[#This Row],[V.LIQ. 24]]</f>
        <v>130.5145</v>
      </c>
      <c r="U964" s="88">
        <v>0</v>
      </c>
      <c r="V964" s="60">
        <f>Tabela13[[#This Row],[V.DESC. 24]]-Tabela13[[#This Row],[V.DESC. 25]]</f>
        <v>14.485500000000002</v>
      </c>
      <c r="W964" s="20"/>
      <c r="X964" s="50"/>
      <c r="Y964" t="s">
        <v>4530</v>
      </c>
      <c r="Z964" s="49" t="s">
        <v>5117</v>
      </c>
      <c r="AA964" s="51" t="s">
        <v>5118</v>
      </c>
      <c r="AB964" s="49">
        <v>11988635722</v>
      </c>
      <c r="AC964" s="49" t="s">
        <v>5119</v>
      </c>
      <c r="AD964" s="1"/>
    </row>
    <row r="965" spans="1:30" x14ac:dyDescent="0.25">
      <c r="A965" s="30">
        <v>8249</v>
      </c>
      <c r="B965" t="s">
        <v>4327</v>
      </c>
      <c r="C965" t="s">
        <v>4515</v>
      </c>
      <c r="D965" t="s">
        <v>16</v>
      </c>
      <c r="E965" s="30"/>
      <c r="F965" s="32">
        <v>1453</v>
      </c>
      <c r="G965" s="40">
        <v>0</v>
      </c>
      <c r="H965" s="22">
        <v>0</v>
      </c>
      <c r="I965" s="21">
        <v>-4.99</v>
      </c>
      <c r="J965" s="35">
        <f>Tabela13[[#This Row],[V.BRUTO 24]]*Tabela13[[#This Row],[% DESC.]]%</f>
        <v>-72.5047</v>
      </c>
      <c r="K965" s="24">
        <f>Tabela13[[#This Row],[V.BRUTO 24]]+J965</f>
        <v>1380.4953</v>
      </c>
      <c r="M965" s="79">
        <v>1598</v>
      </c>
      <c r="N965" s="80">
        <v>0</v>
      </c>
      <c r="O965" s="81">
        <v>0</v>
      </c>
      <c r="P965" s="71">
        <f>Tabela13[[#This Row],[V.BRUTO 25]]*Tabela13[[#This Row],[% DESC.25]]%</f>
        <v>-79.740200000000002</v>
      </c>
      <c r="Q965" s="56">
        <f>Tabela13[[#This Row],[V.BRUTO 25]]+P965</f>
        <v>1518.2598</v>
      </c>
      <c r="R965" s="67">
        <f>Tabela13[[#This Row],[% DESC.]]+Tabela13[[#This Row],[% DIFER.]]</f>
        <v>-4.99</v>
      </c>
      <c r="S965" s="64">
        <f>(Tabela13[[#This Row],[V.LIQ. 25]]-Tabela13[[#This Row],[V.LIQ. 24]])/Tabela13[[#This Row],[V.LIQ. 24]]</f>
        <v>9.9793530626290428E-2</v>
      </c>
      <c r="T965" s="87">
        <f>Tabela13[[#This Row],[V.LIQ. 25]]-Tabela13[[#This Row],[V.LIQ. 24]]</f>
        <v>137.7645</v>
      </c>
      <c r="U965" s="88">
        <v>0</v>
      </c>
      <c r="V965" s="60">
        <f>Tabela13[[#This Row],[V.DESC. 24]]-Tabela13[[#This Row],[V.DESC. 25]]</f>
        <v>7.2355000000000018</v>
      </c>
      <c r="W965" s="20"/>
      <c r="X965" s="50"/>
      <c r="Y965" t="s">
        <v>4530</v>
      </c>
      <c r="Z965" s="49" t="s">
        <v>5120</v>
      </c>
      <c r="AA965" s="51" t="s">
        <v>5121</v>
      </c>
      <c r="AB965" s="49">
        <v>11940221730</v>
      </c>
      <c r="AC965" s="49" t="s">
        <v>5122</v>
      </c>
      <c r="AD965" s="1"/>
    </row>
    <row r="966" spans="1:30" x14ac:dyDescent="0.25">
      <c r="A966" s="30">
        <v>8268</v>
      </c>
      <c r="B966" t="s">
        <v>4328</v>
      </c>
      <c r="C966" t="s">
        <v>4515</v>
      </c>
      <c r="D966" t="s">
        <v>16</v>
      </c>
      <c r="E966" s="30"/>
      <c r="F966" s="32">
        <v>1453</v>
      </c>
      <c r="G966" s="40">
        <v>0</v>
      </c>
      <c r="H966" s="22">
        <v>0</v>
      </c>
      <c r="I966" s="21">
        <v>-9.9</v>
      </c>
      <c r="J966" s="35">
        <f>Tabela13[[#This Row],[V.BRUTO 24]]*Tabela13[[#This Row],[% DESC.]]%</f>
        <v>-143.84700000000001</v>
      </c>
      <c r="K966" s="24">
        <f>Tabela13[[#This Row],[V.BRUTO 24]]+J966</f>
        <v>1309.153</v>
      </c>
      <c r="M966" s="79">
        <v>1598</v>
      </c>
      <c r="N966" s="80">
        <v>0</v>
      </c>
      <c r="O966" s="81">
        <v>0</v>
      </c>
      <c r="P966" s="71">
        <f>Tabela13[[#This Row],[V.BRUTO 25]]*Tabela13[[#This Row],[% DESC.25]]%</f>
        <v>-158.202</v>
      </c>
      <c r="Q966" s="56">
        <f>Tabela13[[#This Row],[V.BRUTO 25]]+P966</f>
        <v>1439.798</v>
      </c>
      <c r="R966" s="67">
        <f>Tabela13[[#This Row],[% DESC.]]+Tabela13[[#This Row],[% DIFER.]]</f>
        <v>-9.9</v>
      </c>
      <c r="S966" s="64">
        <f>(Tabela13[[#This Row],[V.LIQ. 25]]-Tabela13[[#This Row],[V.LIQ. 24]])/Tabela13[[#This Row],[V.LIQ. 24]]</f>
        <v>9.9793530626290414E-2</v>
      </c>
      <c r="T966" s="87">
        <f>Tabela13[[#This Row],[V.LIQ. 25]]-Tabela13[[#This Row],[V.LIQ. 24]]</f>
        <v>130.64499999999998</v>
      </c>
      <c r="U966" s="88">
        <v>0</v>
      </c>
      <c r="V966" s="60">
        <f>Tabela13[[#This Row],[V.DESC. 24]]-Tabela13[[#This Row],[V.DESC. 25]]</f>
        <v>14.35499999999999</v>
      </c>
      <c r="W966" s="20"/>
      <c r="X966" s="50"/>
      <c r="Y966" t="s">
        <v>4539</v>
      </c>
      <c r="Z966" s="49" t="s">
        <v>5123</v>
      </c>
      <c r="AA966" s="51" t="s">
        <v>5124</v>
      </c>
      <c r="AB966" s="49">
        <v>11965134704</v>
      </c>
      <c r="AC966" s="49" t="s">
        <v>5125</v>
      </c>
      <c r="AD966" s="1"/>
    </row>
    <row r="967" spans="1:30" x14ac:dyDescent="0.25">
      <c r="A967" s="30">
        <v>6762</v>
      </c>
      <c r="B967" t="s">
        <v>1771</v>
      </c>
      <c r="C967" t="s">
        <v>4515</v>
      </c>
      <c r="D967" t="s">
        <v>71</v>
      </c>
      <c r="E967" s="30">
        <v>20</v>
      </c>
      <c r="F967" s="32">
        <v>1453</v>
      </c>
      <c r="G967" s="40">
        <v>0</v>
      </c>
      <c r="H967" s="22">
        <v>0</v>
      </c>
      <c r="I967" s="21">
        <v>-20</v>
      </c>
      <c r="J967" s="35">
        <f>Tabela13[[#This Row],[V.BRUTO 24]]*Tabela13[[#This Row],[% DESC.]]%</f>
        <v>-290.60000000000002</v>
      </c>
      <c r="K967" s="24">
        <f>Tabela13[[#This Row],[V.BRUTO 24]]+J967</f>
        <v>1162.4000000000001</v>
      </c>
      <c r="M967" s="79">
        <v>1598</v>
      </c>
      <c r="N967" s="80">
        <v>0</v>
      </c>
      <c r="O967" s="81">
        <v>0</v>
      </c>
      <c r="P967" s="71">
        <f>Tabela13[[#This Row],[V.BRUTO 25]]*Tabela13[[#This Row],[% DESC.25]]%</f>
        <v>-319.60000000000002</v>
      </c>
      <c r="Q967" s="56">
        <f>Tabela13[[#This Row],[V.BRUTO 25]]+P967</f>
        <v>1278.4000000000001</v>
      </c>
      <c r="R967" s="67">
        <f>Tabela13[[#This Row],[% DESC.]]+Tabela13[[#This Row],[% DIFER.]]</f>
        <v>-20</v>
      </c>
      <c r="S967" s="64">
        <f>(Tabela13[[#This Row],[V.LIQ. 25]]-Tabela13[[#This Row],[V.LIQ. 24]])/Tabela13[[#This Row],[V.LIQ. 24]]</f>
        <v>9.9793530626290428E-2</v>
      </c>
      <c r="T967" s="87">
        <f>Tabela13[[#This Row],[V.LIQ. 25]]-Tabela13[[#This Row],[V.LIQ. 24]]</f>
        <v>116</v>
      </c>
      <c r="U967" s="88">
        <v>0</v>
      </c>
      <c r="V967" s="60">
        <f>Tabela13[[#This Row],[V.DESC. 24]]-Tabela13[[#This Row],[V.DESC. 25]]</f>
        <v>29</v>
      </c>
      <c r="W967" s="20"/>
      <c r="X967" s="50"/>
      <c r="Y967" t="s">
        <v>4532</v>
      </c>
      <c r="Z967" s="49" t="s">
        <v>1772</v>
      </c>
      <c r="AA967" s="51" t="s">
        <v>1773</v>
      </c>
      <c r="AB967" s="49">
        <v>11959515174</v>
      </c>
      <c r="AC967" s="49" t="s">
        <v>1774</v>
      </c>
      <c r="AD967" s="1"/>
    </row>
    <row r="968" spans="1:30" x14ac:dyDescent="0.25">
      <c r="A968" s="30">
        <v>8493</v>
      </c>
      <c r="B968" t="s">
        <v>4329</v>
      </c>
      <c r="C968" t="s">
        <v>4515</v>
      </c>
      <c r="D968" t="s">
        <v>16</v>
      </c>
      <c r="E968" s="30"/>
      <c r="F968" s="32">
        <v>1453</v>
      </c>
      <c r="G968" s="40">
        <v>0</v>
      </c>
      <c r="H968" s="22">
        <v>0</v>
      </c>
      <c r="I968" s="21">
        <v>-9.99</v>
      </c>
      <c r="J968" s="35">
        <f>Tabela13[[#This Row],[V.BRUTO 24]]*Tabela13[[#This Row],[% DESC.]]%</f>
        <v>-145.15469999999999</v>
      </c>
      <c r="K968" s="24">
        <f>Tabela13[[#This Row],[V.BRUTO 24]]+J968</f>
        <v>1307.8453</v>
      </c>
      <c r="M968" s="79">
        <v>1598</v>
      </c>
      <c r="N968" s="80">
        <v>0</v>
      </c>
      <c r="O968" s="81">
        <v>0</v>
      </c>
      <c r="P968" s="71">
        <f>Tabela13[[#This Row],[V.BRUTO 25]]*Tabela13[[#This Row],[% DESC.25]]%</f>
        <v>-159.64019999999999</v>
      </c>
      <c r="Q968" s="56">
        <f>Tabela13[[#This Row],[V.BRUTO 25]]+P968</f>
        <v>1438.3598</v>
      </c>
      <c r="R968" s="67">
        <f>Tabela13[[#This Row],[% DESC.]]+Tabela13[[#This Row],[% DIFER.]]</f>
        <v>-9.99</v>
      </c>
      <c r="S968" s="64">
        <f>(Tabela13[[#This Row],[V.LIQ. 25]]-Tabela13[[#This Row],[V.LIQ. 24]])/Tabela13[[#This Row],[V.LIQ. 24]]</f>
        <v>9.9793530626290441E-2</v>
      </c>
      <c r="T968" s="87">
        <f>Tabela13[[#This Row],[V.LIQ. 25]]-Tabela13[[#This Row],[V.LIQ. 24]]</f>
        <v>130.5145</v>
      </c>
      <c r="U968" s="88">
        <v>0</v>
      </c>
      <c r="V968" s="60">
        <f>Tabela13[[#This Row],[V.DESC. 24]]-Tabela13[[#This Row],[V.DESC. 25]]</f>
        <v>14.485500000000002</v>
      </c>
      <c r="W968" s="20"/>
      <c r="X968" s="50"/>
      <c r="Y968" t="s">
        <v>4528</v>
      </c>
      <c r="Z968" s="49" t="s">
        <v>5126</v>
      </c>
      <c r="AA968" s="51" t="s">
        <v>5127</v>
      </c>
      <c r="AB968" s="49">
        <v>11971233869</v>
      </c>
      <c r="AC968" s="49" t="s">
        <v>5128</v>
      </c>
      <c r="AD968" s="1"/>
    </row>
    <row r="969" spans="1:30" x14ac:dyDescent="0.25">
      <c r="A969" s="30">
        <v>8492</v>
      </c>
      <c r="B969" t="s">
        <v>4330</v>
      </c>
      <c r="C969" t="s">
        <v>4515</v>
      </c>
      <c r="D969" t="s">
        <v>16</v>
      </c>
      <c r="E969" s="30"/>
      <c r="F969" s="32">
        <v>1453</v>
      </c>
      <c r="G969" s="40">
        <v>0</v>
      </c>
      <c r="H969" s="22">
        <v>0</v>
      </c>
      <c r="I969" s="21">
        <v>-9.99</v>
      </c>
      <c r="J969" s="35">
        <f>Tabela13[[#This Row],[V.BRUTO 24]]*Tabela13[[#This Row],[% DESC.]]%</f>
        <v>-145.15469999999999</v>
      </c>
      <c r="K969" s="24">
        <f>Tabela13[[#This Row],[V.BRUTO 24]]+J969</f>
        <v>1307.8453</v>
      </c>
      <c r="M969" s="79">
        <v>1598</v>
      </c>
      <c r="N969" s="80">
        <v>0</v>
      </c>
      <c r="O969" s="81">
        <v>0</v>
      </c>
      <c r="P969" s="71">
        <f>Tabela13[[#This Row],[V.BRUTO 25]]*Tabela13[[#This Row],[% DESC.25]]%</f>
        <v>-159.64019999999999</v>
      </c>
      <c r="Q969" s="56">
        <f>Tabela13[[#This Row],[V.BRUTO 25]]+P969</f>
        <v>1438.3598</v>
      </c>
      <c r="R969" s="67">
        <f>Tabela13[[#This Row],[% DESC.]]+Tabela13[[#This Row],[% DIFER.]]</f>
        <v>-9.99</v>
      </c>
      <c r="S969" s="64">
        <f>(Tabela13[[#This Row],[V.LIQ. 25]]-Tabela13[[#This Row],[V.LIQ. 24]])/Tabela13[[#This Row],[V.LIQ. 24]]</f>
        <v>9.9793530626290441E-2</v>
      </c>
      <c r="T969" s="87">
        <f>Tabela13[[#This Row],[V.LIQ. 25]]-Tabela13[[#This Row],[V.LIQ. 24]]</f>
        <v>130.5145</v>
      </c>
      <c r="U969" s="88">
        <v>0</v>
      </c>
      <c r="V969" s="60">
        <f>Tabela13[[#This Row],[V.DESC. 24]]-Tabela13[[#This Row],[V.DESC. 25]]</f>
        <v>14.485500000000002</v>
      </c>
      <c r="W969" s="20"/>
      <c r="X969" s="50"/>
      <c r="Y969" t="s">
        <v>4533</v>
      </c>
      <c r="Z969" s="49" t="s">
        <v>5129</v>
      </c>
      <c r="AA969" s="51" t="s">
        <v>5130</v>
      </c>
      <c r="AB969" s="49">
        <v>11981258064</v>
      </c>
      <c r="AC969" s="49" t="s">
        <v>5131</v>
      </c>
      <c r="AD969" s="1"/>
    </row>
    <row r="970" spans="1:30" x14ac:dyDescent="0.25">
      <c r="A970" s="30">
        <v>7215</v>
      </c>
      <c r="B970" t="s">
        <v>1793</v>
      </c>
      <c r="C970" t="s">
        <v>4515</v>
      </c>
      <c r="D970" t="s">
        <v>71</v>
      </c>
      <c r="E970" s="30"/>
      <c r="F970" s="32">
        <v>1453</v>
      </c>
      <c r="G970" s="40">
        <v>0</v>
      </c>
      <c r="H970" s="22">
        <v>0</v>
      </c>
      <c r="I970" s="21">
        <v>-11</v>
      </c>
      <c r="J970" s="35">
        <f>Tabela13[[#This Row],[V.BRUTO 24]]*Tabela13[[#This Row],[% DESC.]]%</f>
        <v>-159.83000000000001</v>
      </c>
      <c r="K970" s="24">
        <f>Tabela13[[#This Row],[V.BRUTO 24]]+J970</f>
        <v>1293.17</v>
      </c>
      <c r="M970" s="79">
        <v>1598</v>
      </c>
      <c r="N970" s="80">
        <v>0</v>
      </c>
      <c r="O970" s="81">
        <v>0</v>
      </c>
      <c r="P970" s="71">
        <f>Tabela13[[#This Row],[V.BRUTO 25]]*Tabela13[[#This Row],[% DESC.25]]%</f>
        <v>-175.78</v>
      </c>
      <c r="Q970" s="56">
        <f>Tabela13[[#This Row],[V.BRUTO 25]]+P970</f>
        <v>1422.22</v>
      </c>
      <c r="R970" s="67">
        <f>Tabela13[[#This Row],[% DESC.]]+Tabela13[[#This Row],[% DIFER.]]</f>
        <v>-11</v>
      </c>
      <c r="S970" s="64">
        <f>(Tabela13[[#This Row],[V.LIQ. 25]]-Tabela13[[#This Row],[V.LIQ. 24]])/Tabela13[[#This Row],[V.LIQ. 24]]</f>
        <v>9.9793530626290386E-2</v>
      </c>
      <c r="T970" s="87">
        <f>Tabela13[[#This Row],[V.LIQ. 25]]-Tabela13[[#This Row],[V.LIQ. 24]]</f>
        <v>129.04999999999995</v>
      </c>
      <c r="U970" s="88">
        <v>0</v>
      </c>
      <c r="V970" s="60">
        <f>Tabela13[[#This Row],[V.DESC. 24]]-Tabela13[[#This Row],[V.DESC. 25]]</f>
        <v>15.949999999999989</v>
      </c>
      <c r="W970" s="20"/>
      <c r="X970" s="50"/>
      <c r="Y970" t="s">
        <v>4532</v>
      </c>
      <c r="Z970" s="49" t="s">
        <v>1794</v>
      </c>
      <c r="AA970" s="51" t="s">
        <v>1795</v>
      </c>
      <c r="AB970" s="49">
        <v>11989627210</v>
      </c>
      <c r="AC970" s="49" t="s">
        <v>1796</v>
      </c>
      <c r="AD970" s="1"/>
    </row>
    <row r="971" spans="1:30" x14ac:dyDescent="0.25">
      <c r="A971" s="30">
        <v>8231</v>
      </c>
      <c r="B971" t="s">
        <v>4331</v>
      </c>
      <c r="C971" t="s">
        <v>4515</v>
      </c>
      <c r="D971" t="s">
        <v>16</v>
      </c>
      <c r="E971" s="30"/>
      <c r="F971" s="32">
        <v>1453</v>
      </c>
      <c r="G971" s="40">
        <v>0</v>
      </c>
      <c r="H971" s="22">
        <v>0</v>
      </c>
      <c r="I971" s="21">
        <v>-9.99</v>
      </c>
      <c r="J971" s="35">
        <f>Tabela13[[#This Row],[V.BRUTO 24]]*Tabela13[[#This Row],[% DESC.]]%</f>
        <v>-145.15469999999999</v>
      </c>
      <c r="K971" s="24">
        <f>Tabela13[[#This Row],[V.BRUTO 24]]+J971</f>
        <v>1307.8453</v>
      </c>
      <c r="M971" s="79">
        <v>1598</v>
      </c>
      <c r="N971" s="80">
        <v>0</v>
      </c>
      <c r="O971" s="81">
        <v>0</v>
      </c>
      <c r="P971" s="71">
        <f>Tabela13[[#This Row],[V.BRUTO 25]]*Tabela13[[#This Row],[% DESC.25]]%</f>
        <v>-159.64019999999999</v>
      </c>
      <c r="Q971" s="56">
        <f>Tabela13[[#This Row],[V.BRUTO 25]]+P971</f>
        <v>1438.3598</v>
      </c>
      <c r="R971" s="67">
        <f>Tabela13[[#This Row],[% DESC.]]+Tabela13[[#This Row],[% DIFER.]]</f>
        <v>-9.99</v>
      </c>
      <c r="S971" s="64">
        <f>(Tabela13[[#This Row],[V.LIQ. 25]]-Tabela13[[#This Row],[V.LIQ. 24]])/Tabela13[[#This Row],[V.LIQ. 24]]</f>
        <v>9.9793530626290441E-2</v>
      </c>
      <c r="T971" s="87">
        <f>Tabela13[[#This Row],[V.LIQ. 25]]-Tabela13[[#This Row],[V.LIQ. 24]]</f>
        <v>130.5145</v>
      </c>
      <c r="U971" s="88">
        <v>0</v>
      </c>
      <c r="V971" s="60">
        <f>Tabela13[[#This Row],[V.DESC. 24]]-Tabela13[[#This Row],[V.DESC. 25]]</f>
        <v>14.485500000000002</v>
      </c>
      <c r="W971" s="20"/>
      <c r="X971" s="50"/>
      <c r="Y971" t="s">
        <v>4531</v>
      </c>
      <c r="Z971" s="49" t="s">
        <v>4717</v>
      </c>
      <c r="AA971" s="51" t="s">
        <v>4718</v>
      </c>
      <c r="AB971" s="49">
        <v>11972274332</v>
      </c>
      <c r="AC971" s="49" t="s">
        <v>4719</v>
      </c>
      <c r="AD971" s="1"/>
    </row>
    <row r="972" spans="1:30" x14ac:dyDescent="0.25">
      <c r="A972" s="30">
        <v>5638</v>
      </c>
      <c r="B972" t="s">
        <v>1595</v>
      </c>
      <c r="C972" t="s">
        <v>4515</v>
      </c>
      <c r="D972" t="s">
        <v>71</v>
      </c>
      <c r="E972" s="30">
        <v>20</v>
      </c>
      <c r="F972" s="32">
        <v>1453</v>
      </c>
      <c r="G972" s="40">
        <v>0</v>
      </c>
      <c r="H972" s="22">
        <v>0</v>
      </c>
      <c r="I972" s="21">
        <v>-15</v>
      </c>
      <c r="J972" s="35">
        <f>Tabela13[[#This Row],[V.BRUTO 24]]*Tabela13[[#This Row],[% DESC.]]%</f>
        <v>-217.95</v>
      </c>
      <c r="K972" s="24">
        <f>Tabela13[[#This Row],[V.BRUTO 24]]+J972</f>
        <v>1235.05</v>
      </c>
      <c r="M972" s="79">
        <v>1598</v>
      </c>
      <c r="N972" s="80">
        <v>0</v>
      </c>
      <c r="O972" s="81">
        <v>0</v>
      </c>
      <c r="P972" s="71">
        <f>Tabela13[[#This Row],[V.BRUTO 25]]*Tabela13[[#This Row],[% DESC.25]]%</f>
        <v>-239.7</v>
      </c>
      <c r="Q972" s="56">
        <f>Tabela13[[#This Row],[V.BRUTO 25]]+P972</f>
        <v>1358.3</v>
      </c>
      <c r="R972" s="67">
        <f>Tabela13[[#This Row],[% DESC.]]+Tabela13[[#This Row],[% DIFER.]]</f>
        <v>-15</v>
      </c>
      <c r="S972" s="64">
        <f>(Tabela13[[#This Row],[V.LIQ. 25]]-Tabela13[[#This Row],[V.LIQ. 24]])/Tabela13[[#This Row],[V.LIQ. 24]]</f>
        <v>9.9793530626290441E-2</v>
      </c>
      <c r="T972" s="87">
        <f>Tabela13[[#This Row],[V.LIQ. 25]]-Tabela13[[#This Row],[V.LIQ. 24]]</f>
        <v>123.25</v>
      </c>
      <c r="U972" s="88">
        <v>0</v>
      </c>
      <c r="V972" s="60">
        <f>Tabela13[[#This Row],[V.DESC. 24]]-Tabela13[[#This Row],[V.DESC. 25]]</f>
        <v>21.75</v>
      </c>
      <c r="W972" s="20"/>
      <c r="X972" s="50"/>
      <c r="Y972" t="s">
        <v>4537</v>
      </c>
      <c r="Z972" s="49" t="s">
        <v>1596</v>
      </c>
      <c r="AA972" s="51" t="s">
        <v>1597</v>
      </c>
      <c r="AB972" s="49">
        <v>11971510605</v>
      </c>
      <c r="AC972" s="49" t="s">
        <v>1598</v>
      </c>
      <c r="AD972" s="1"/>
    </row>
    <row r="973" spans="1:30" x14ac:dyDescent="0.25">
      <c r="A973" s="30">
        <v>8532</v>
      </c>
      <c r="B973" t="s">
        <v>4332</v>
      </c>
      <c r="C973" t="s">
        <v>4515</v>
      </c>
      <c r="D973" t="s">
        <v>16</v>
      </c>
      <c r="E973" s="30"/>
      <c r="F973" s="32">
        <v>1453</v>
      </c>
      <c r="G973" s="40">
        <v>0</v>
      </c>
      <c r="H973" s="22">
        <v>0</v>
      </c>
      <c r="I973" s="21">
        <v>-9.99</v>
      </c>
      <c r="J973" s="35">
        <f>Tabela13[[#This Row],[V.BRUTO 24]]*Tabela13[[#This Row],[% DESC.]]%</f>
        <v>-145.15469999999999</v>
      </c>
      <c r="K973" s="24">
        <f>Tabela13[[#This Row],[V.BRUTO 24]]+J973</f>
        <v>1307.8453</v>
      </c>
      <c r="M973" s="79">
        <v>1598</v>
      </c>
      <c r="N973" s="80">
        <v>0</v>
      </c>
      <c r="O973" s="81">
        <v>0</v>
      </c>
      <c r="P973" s="71">
        <f>Tabela13[[#This Row],[V.BRUTO 25]]*Tabela13[[#This Row],[% DESC.25]]%</f>
        <v>-159.64019999999999</v>
      </c>
      <c r="Q973" s="56">
        <f>Tabela13[[#This Row],[V.BRUTO 25]]+P973</f>
        <v>1438.3598</v>
      </c>
      <c r="R973" s="67">
        <f>Tabela13[[#This Row],[% DESC.]]+Tabela13[[#This Row],[% DIFER.]]</f>
        <v>-9.99</v>
      </c>
      <c r="S973" s="64">
        <f>(Tabela13[[#This Row],[V.LIQ. 25]]-Tabela13[[#This Row],[V.LIQ. 24]])/Tabela13[[#This Row],[V.LIQ. 24]]</f>
        <v>9.9793530626290441E-2</v>
      </c>
      <c r="T973" s="87">
        <f>Tabela13[[#This Row],[V.LIQ. 25]]-Tabela13[[#This Row],[V.LIQ. 24]]</f>
        <v>130.5145</v>
      </c>
      <c r="U973" s="88">
        <v>0</v>
      </c>
      <c r="V973" s="60">
        <f>Tabela13[[#This Row],[V.DESC. 24]]-Tabela13[[#This Row],[V.DESC. 25]]</f>
        <v>14.485500000000002</v>
      </c>
      <c r="W973" s="20"/>
      <c r="X973" s="50"/>
      <c r="Y973" t="s">
        <v>4530</v>
      </c>
      <c r="Z973" s="49" t="s">
        <v>5132</v>
      </c>
      <c r="AA973" s="51" t="s">
        <v>5133</v>
      </c>
      <c r="AB973" s="49">
        <v>11969608844</v>
      </c>
      <c r="AC973" s="49" t="s">
        <v>5134</v>
      </c>
      <c r="AD973" s="1"/>
    </row>
    <row r="974" spans="1:30" x14ac:dyDescent="0.25">
      <c r="A974" s="30">
        <v>8291</v>
      </c>
      <c r="B974" t="s">
        <v>4333</v>
      </c>
      <c r="C974" t="s">
        <v>4515</v>
      </c>
      <c r="D974" t="s">
        <v>16</v>
      </c>
      <c r="E974" s="30"/>
      <c r="F974" s="32">
        <v>1453</v>
      </c>
      <c r="G974" s="40">
        <v>0</v>
      </c>
      <c r="H974" s="22">
        <v>0</v>
      </c>
      <c r="I974" s="21">
        <v>-5.99</v>
      </c>
      <c r="J974" s="35">
        <f>Tabela13[[#This Row],[V.BRUTO 24]]*Tabela13[[#This Row],[% DESC.]]%</f>
        <v>-87.034700000000001</v>
      </c>
      <c r="K974" s="24">
        <f>Tabela13[[#This Row],[V.BRUTO 24]]+J974</f>
        <v>1365.9653000000001</v>
      </c>
      <c r="M974" s="79">
        <v>1598</v>
      </c>
      <c r="N974" s="80">
        <v>0</v>
      </c>
      <c r="O974" s="81">
        <v>0</v>
      </c>
      <c r="P974" s="71">
        <f>Tabela13[[#This Row],[V.BRUTO 25]]*Tabela13[[#This Row],[% DESC.25]]%</f>
        <v>-95.720200000000006</v>
      </c>
      <c r="Q974" s="56">
        <f>Tabela13[[#This Row],[V.BRUTO 25]]+P974</f>
        <v>1502.2798</v>
      </c>
      <c r="R974" s="67">
        <f>Tabela13[[#This Row],[% DESC.]]+Tabela13[[#This Row],[% DIFER.]]</f>
        <v>-5.99</v>
      </c>
      <c r="S974" s="64">
        <f>(Tabela13[[#This Row],[V.LIQ. 25]]-Tabela13[[#This Row],[V.LIQ. 24]])/Tabela13[[#This Row],[V.LIQ. 24]]</f>
        <v>9.97935306262904E-2</v>
      </c>
      <c r="T974" s="87">
        <f>Tabela13[[#This Row],[V.LIQ. 25]]-Tabela13[[#This Row],[V.LIQ. 24]]</f>
        <v>136.31449999999995</v>
      </c>
      <c r="U974" s="88">
        <v>0</v>
      </c>
      <c r="V974" s="60">
        <f>Tabela13[[#This Row],[V.DESC. 24]]-Tabela13[[#This Row],[V.DESC. 25]]</f>
        <v>8.6855000000000047</v>
      </c>
      <c r="W974" s="20"/>
      <c r="X974" s="50"/>
      <c r="Y974" t="s">
        <v>4534</v>
      </c>
      <c r="Z974" s="49" t="s">
        <v>5135</v>
      </c>
      <c r="AA974" s="51" t="s">
        <v>5136</v>
      </c>
      <c r="AB974" s="49">
        <v>11967063598</v>
      </c>
      <c r="AC974" s="49" t="s">
        <v>5137</v>
      </c>
      <c r="AD974" s="1"/>
    </row>
    <row r="975" spans="1:30" x14ac:dyDescent="0.25">
      <c r="A975" s="30">
        <v>8131</v>
      </c>
      <c r="B975" t="s">
        <v>1755</v>
      </c>
      <c r="C975" t="s">
        <v>2147</v>
      </c>
      <c r="D975" t="s">
        <v>71</v>
      </c>
      <c r="E975" s="30"/>
      <c r="F975" s="32">
        <v>1453</v>
      </c>
      <c r="G975" s="40">
        <v>-100</v>
      </c>
      <c r="H975" s="22">
        <v>0</v>
      </c>
      <c r="I975" s="21">
        <v>0</v>
      </c>
      <c r="J975" s="35">
        <f>Tabela13[[#This Row],[V.BRUTO 24]]*Tabela13[[#This Row],[% DESC.]]%</f>
        <v>0</v>
      </c>
      <c r="K975" s="24">
        <f>Tabela13[[#This Row],[V.BRUTO 24]]+J975</f>
        <v>1453</v>
      </c>
      <c r="M975" s="79">
        <v>1598</v>
      </c>
      <c r="N975" s="80">
        <v>-100</v>
      </c>
      <c r="O975" s="81">
        <v>0</v>
      </c>
      <c r="P975" s="71">
        <f>Tabela13[[#This Row],[V.BRUTO 25]]*Tabela13[[#This Row],[% DESC.25]]%</f>
        <v>0</v>
      </c>
      <c r="Q975" s="56">
        <f>Tabela13[[#This Row],[V.BRUTO 25]]+P975</f>
        <v>1598</v>
      </c>
      <c r="R975" s="67">
        <f>Tabela13[[#This Row],[% DESC.]]+Tabela13[[#This Row],[% DIFER.]]</f>
        <v>0</v>
      </c>
      <c r="S975" s="64">
        <f>(Tabela13[[#This Row],[V.LIQ. 25]]-Tabela13[[#This Row],[V.LIQ. 24]])/Tabela13[[#This Row],[V.LIQ. 24]]</f>
        <v>9.9793530626290428E-2</v>
      </c>
      <c r="T975" s="87">
        <f>Tabela13[[#This Row],[V.LIQ. 25]]-Tabela13[[#This Row],[V.LIQ. 24]]</f>
        <v>145</v>
      </c>
      <c r="U975" s="88">
        <v>0</v>
      </c>
      <c r="V975" s="60">
        <f>Tabela13[[#This Row],[V.DESC. 24]]-Tabela13[[#This Row],[V.DESC. 25]]</f>
        <v>0</v>
      </c>
      <c r="W975" s="20"/>
      <c r="X975" s="50"/>
      <c r="Y975" t="s">
        <v>4529</v>
      </c>
      <c r="Z975" s="49" t="s">
        <v>1756</v>
      </c>
      <c r="AA975" s="51" t="s">
        <v>1757</v>
      </c>
      <c r="AB975" s="49">
        <v>11960617056</v>
      </c>
      <c r="AC975" s="49" t="s">
        <v>1758</v>
      </c>
      <c r="AD975" s="1"/>
    </row>
    <row r="976" spans="1:30" x14ac:dyDescent="0.25">
      <c r="A976" s="30">
        <v>6651</v>
      </c>
      <c r="B976" t="s">
        <v>1808</v>
      </c>
      <c r="C976" t="s">
        <v>2147</v>
      </c>
      <c r="D976" t="s">
        <v>71</v>
      </c>
      <c r="E976" s="30"/>
      <c r="F976" s="32">
        <v>1453</v>
      </c>
      <c r="G976" s="40">
        <v>-50</v>
      </c>
      <c r="H976" s="22">
        <v>0</v>
      </c>
      <c r="I976" s="21">
        <v>0</v>
      </c>
      <c r="J976" s="35">
        <f>Tabela13[[#This Row],[V.BRUTO 24]]*Tabela13[[#This Row],[% DESC.]]%</f>
        <v>0</v>
      </c>
      <c r="K976" s="24">
        <f>Tabela13[[#This Row],[V.BRUTO 24]]+J976</f>
        <v>1453</v>
      </c>
      <c r="M976" s="79">
        <v>1598</v>
      </c>
      <c r="N976" s="80">
        <v>-50</v>
      </c>
      <c r="O976" s="81">
        <v>0</v>
      </c>
      <c r="P976" s="71">
        <f>Tabela13[[#This Row],[V.BRUTO 25]]*Tabela13[[#This Row],[% DESC.25]]%</f>
        <v>0</v>
      </c>
      <c r="Q976" s="56">
        <f>Tabela13[[#This Row],[V.BRUTO 25]]+P976</f>
        <v>1598</v>
      </c>
      <c r="R976" s="67">
        <f>Tabela13[[#This Row],[% DESC.]]+Tabela13[[#This Row],[% DIFER.]]</f>
        <v>0</v>
      </c>
      <c r="S976" s="64">
        <f>(Tabela13[[#This Row],[V.LIQ. 25]]-Tabela13[[#This Row],[V.LIQ. 24]])/Tabela13[[#This Row],[V.LIQ. 24]]</f>
        <v>9.9793530626290428E-2</v>
      </c>
      <c r="T976" s="87">
        <f>Tabela13[[#This Row],[V.LIQ. 25]]-Tabela13[[#This Row],[V.LIQ. 24]]</f>
        <v>145</v>
      </c>
      <c r="U976" s="88">
        <v>0</v>
      </c>
      <c r="V976" s="60">
        <f>Tabela13[[#This Row],[V.DESC. 24]]-Tabela13[[#This Row],[V.DESC. 25]]</f>
        <v>0</v>
      </c>
      <c r="W976" s="20"/>
      <c r="X976" s="50"/>
      <c r="Y976" t="s">
        <v>4529</v>
      </c>
      <c r="Z976" s="49" t="s">
        <v>1809</v>
      </c>
      <c r="AA976" s="51" t="s">
        <v>1810</v>
      </c>
      <c r="AB976" s="49">
        <v>11995001438</v>
      </c>
      <c r="AC976" s="49" t="s">
        <v>1811</v>
      </c>
      <c r="AD976" s="1"/>
    </row>
    <row r="977" spans="1:30" x14ac:dyDescent="0.25">
      <c r="A977" s="30">
        <v>6578</v>
      </c>
      <c r="B977" t="s">
        <v>1736</v>
      </c>
      <c r="C977" t="s">
        <v>2147</v>
      </c>
      <c r="D977" t="s">
        <v>71</v>
      </c>
      <c r="E977" s="30">
        <v>15</v>
      </c>
      <c r="F977" s="32">
        <v>1453</v>
      </c>
      <c r="G977" s="40">
        <v>0</v>
      </c>
      <c r="H977" s="22">
        <v>0</v>
      </c>
      <c r="I977" s="21">
        <v>-15</v>
      </c>
      <c r="J977" s="35">
        <f>Tabela13[[#This Row],[V.BRUTO 24]]*Tabela13[[#This Row],[% DESC.]]%</f>
        <v>-217.95</v>
      </c>
      <c r="K977" s="24">
        <f>Tabela13[[#This Row],[V.BRUTO 24]]+J977</f>
        <v>1235.05</v>
      </c>
      <c r="M977" s="79">
        <v>1598</v>
      </c>
      <c r="N977" s="80">
        <v>0</v>
      </c>
      <c r="O977" s="81">
        <v>0</v>
      </c>
      <c r="P977" s="71">
        <f>Tabela13[[#This Row],[V.BRUTO 25]]*Tabela13[[#This Row],[% DESC.25]]%</f>
        <v>-239.7</v>
      </c>
      <c r="Q977" s="56">
        <f>Tabela13[[#This Row],[V.BRUTO 25]]+P977</f>
        <v>1358.3</v>
      </c>
      <c r="R977" s="67">
        <f>Tabela13[[#This Row],[% DESC.]]+Tabela13[[#This Row],[% DIFER.]]</f>
        <v>-15</v>
      </c>
      <c r="S977" s="64">
        <f>(Tabela13[[#This Row],[V.LIQ. 25]]-Tabela13[[#This Row],[V.LIQ. 24]])/Tabela13[[#This Row],[V.LIQ. 24]]</f>
        <v>9.9793530626290441E-2</v>
      </c>
      <c r="T977" s="87">
        <f>Tabela13[[#This Row],[V.LIQ. 25]]-Tabela13[[#This Row],[V.LIQ. 24]]</f>
        <v>123.25</v>
      </c>
      <c r="U977" s="88">
        <v>0</v>
      </c>
      <c r="V977" s="60">
        <f>Tabela13[[#This Row],[V.DESC. 24]]-Tabela13[[#This Row],[V.DESC. 25]]</f>
        <v>21.75</v>
      </c>
      <c r="W977" s="20"/>
      <c r="X977" s="50"/>
      <c r="Y977" t="s">
        <v>4530</v>
      </c>
      <c r="Z977" s="49" t="s">
        <v>487</v>
      </c>
      <c r="AA977" s="51" t="s">
        <v>488</v>
      </c>
      <c r="AB977" s="49">
        <v>11981055403</v>
      </c>
      <c r="AC977" s="49" t="s">
        <v>489</v>
      </c>
      <c r="AD977" s="1"/>
    </row>
    <row r="978" spans="1:30" x14ac:dyDescent="0.25">
      <c r="A978" s="30">
        <v>6697</v>
      </c>
      <c r="B978" t="s">
        <v>1738</v>
      </c>
      <c r="C978" t="s">
        <v>2147</v>
      </c>
      <c r="D978" t="s">
        <v>71</v>
      </c>
      <c r="E978" s="30"/>
      <c r="F978" s="32">
        <v>1453</v>
      </c>
      <c r="G978" s="40">
        <v>0</v>
      </c>
      <c r="H978" s="22">
        <v>0</v>
      </c>
      <c r="I978" s="21">
        <v>-11</v>
      </c>
      <c r="J978" s="35">
        <f>Tabela13[[#This Row],[V.BRUTO 24]]*Tabela13[[#This Row],[% DESC.]]%</f>
        <v>-159.83000000000001</v>
      </c>
      <c r="K978" s="24">
        <f>Tabela13[[#This Row],[V.BRUTO 24]]+J978</f>
        <v>1293.17</v>
      </c>
      <c r="M978" s="79">
        <v>1598</v>
      </c>
      <c r="N978" s="80">
        <v>0</v>
      </c>
      <c r="O978" s="81">
        <v>0</v>
      </c>
      <c r="P978" s="71">
        <f>Tabela13[[#This Row],[V.BRUTO 25]]*Tabela13[[#This Row],[% DESC.25]]%</f>
        <v>-175.78</v>
      </c>
      <c r="Q978" s="56">
        <f>Tabela13[[#This Row],[V.BRUTO 25]]+P978</f>
        <v>1422.22</v>
      </c>
      <c r="R978" s="67">
        <f>Tabela13[[#This Row],[% DESC.]]+Tabela13[[#This Row],[% DIFER.]]</f>
        <v>-11</v>
      </c>
      <c r="S978" s="64">
        <f>(Tabela13[[#This Row],[V.LIQ. 25]]-Tabela13[[#This Row],[V.LIQ. 24]])/Tabela13[[#This Row],[V.LIQ. 24]]</f>
        <v>9.9793530626290386E-2</v>
      </c>
      <c r="T978" s="87">
        <f>Tabela13[[#This Row],[V.LIQ. 25]]-Tabela13[[#This Row],[V.LIQ. 24]]</f>
        <v>129.04999999999995</v>
      </c>
      <c r="U978" s="88">
        <v>0</v>
      </c>
      <c r="V978" s="60">
        <f>Tabela13[[#This Row],[V.DESC. 24]]-Tabela13[[#This Row],[V.DESC. 25]]</f>
        <v>15.949999999999989</v>
      </c>
      <c r="W978" s="20"/>
      <c r="X978" s="50"/>
      <c r="Y978" t="s">
        <v>4532</v>
      </c>
      <c r="Z978" s="49" t="s">
        <v>1739</v>
      </c>
      <c r="AA978" s="51" t="s">
        <v>1740</v>
      </c>
      <c r="AB978" s="49">
        <v>11962422546</v>
      </c>
      <c r="AC978" s="49" t="s">
        <v>1741</v>
      </c>
      <c r="AD978" s="1"/>
    </row>
    <row r="979" spans="1:30" x14ac:dyDescent="0.25">
      <c r="A979" s="30">
        <v>7466</v>
      </c>
      <c r="B979" t="s">
        <v>1742</v>
      </c>
      <c r="C979" t="s">
        <v>2147</v>
      </c>
      <c r="D979" t="s">
        <v>71</v>
      </c>
      <c r="E979" s="30"/>
      <c r="F979" s="32">
        <v>1453</v>
      </c>
      <c r="G979" s="40">
        <v>0</v>
      </c>
      <c r="H979" s="22">
        <v>0</v>
      </c>
      <c r="I979" s="21">
        <v>-20</v>
      </c>
      <c r="J979" s="35">
        <f>Tabela13[[#This Row],[V.BRUTO 24]]*Tabela13[[#This Row],[% DESC.]]%</f>
        <v>-290.60000000000002</v>
      </c>
      <c r="K979" s="24">
        <f>Tabela13[[#This Row],[V.BRUTO 24]]+J979</f>
        <v>1162.4000000000001</v>
      </c>
      <c r="M979" s="79">
        <v>1598</v>
      </c>
      <c r="N979" s="80">
        <v>0</v>
      </c>
      <c r="O979" s="81">
        <v>0</v>
      </c>
      <c r="P979" s="71">
        <f>Tabela13[[#This Row],[V.BRUTO 25]]*Tabela13[[#This Row],[% DESC.25]]%</f>
        <v>-319.60000000000002</v>
      </c>
      <c r="Q979" s="56">
        <f>Tabela13[[#This Row],[V.BRUTO 25]]+P979</f>
        <v>1278.4000000000001</v>
      </c>
      <c r="R979" s="67">
        <f>Tabela13[[#This Row],[% DESC.]]+Tabela13[[#This Row],[% DIFER.]]</f>
        <v>-20</v>
      </c>
      <c r="S979" s="64">
        <f>(Tabela13[[#This Row],[V.LIQ. 25]]-Tabela13[[#This Row],[V.LIQ. 24]])/Tabela13[[#This Row],[V.LIQ. 24]]</f>
        <v>9.9793530626290428E-2</v>
      </c>
      <c r="T979" s="87">
        <f>Tabela13[[#This Row],[V.LIQ. 25]]-Tabela13[[#This Row],[V.LIQ. 24]]</f>
        <v>116</v>
      </c>
      <c r="U979" s="88">
        <v>0</v>
      </c>
      <c r="V979" s="60">
        <f>Tabela13[[#This Row],[V.DESC. 24]]-Tabela13[[#This Row],[V.DESC. 25]]</f>
        <v>29</v>
      </c>
      <c r="W979" s="20"/>
      <c r="X979" s="50"/>
      <c r="Y979" t="s">
        <v>4537</v>
      </c>
      <c r="Z979" s="49" t="s">
        <v>1093</v>
      </c>
      <c r="AA979" s="51" t="s">
        <v>1094</v>
      </c>
      <c r="AB979" s="49">
        <v>11969902713</v>
      </c>
      <c r="AC979" s="49" t="s">
        <v>1095</v>
      </c>
      <c r="AD979" s="1"/>
    </row>
    <row r="980" spans="1:30" x14ac:dyDescent="0.25">
      <c r="A980" s="30">
        <v>5922</v>
      </c>
      <c r="B980" t="s">
        <v>1743</v>
      </c>
      <c r="C980" t="s">
        <v>2147</v>
      </c>
      <c r="D980" t="s">
        <v>71</v>
      </c>
      <c r="E980" s="30"/>
      <c r="F980" s="32">
        <v>1453</v>
      </c>
      <c r="G980" s="40">
        <v>0</v>
      </c>
      <c r="H980" s="22">
        <v>0</v>
      </c>
      <c r="I980" s="21">
        <v>-15</v>
      </c>
      <c r="J980" s="35">
        <f>Tabela13[[#This Row],[V.BRUTO 24]]*Tabela13[[#This Row],[% DESC.]]%</f>
        <v>-217.95</v>
      </c>
      <c r="K980" s="24">
        <f>Tabela13[[#This Row],[V.BRUTO 24]]+J980</f>
        <v>1235.05</v>
      </c>
      <c r="M980" s="79">
        <v>1598</v>
      </c>
      <c r="N980" s="80">
        <v>0</v>
      </c>
      <c r="O980" s="81">
        <v>0</v>
      </c>
      <c r="P980" s="71">
        <f>Tabela13[[#This Row],[V.BRUTO 25]]*Tabela13[[#This Row],[% DESC.25]]%</f>
        <v>-239.7</v>
      </c>
      <c r="Q980" s="56">
        <f>Tabela13[[#This Row],[V.BRUTO 25]]+P980</f>
        <v>1358.3</v>
      </c>
      <c r="R980" s="67">
        <f>Tabela13[[#This Row],[% DESC.]]+Tabela13[[#This Row],[% DIFER.]]</f>
        <v>-15</v>
      </c>
      <c r="S980" s="64">
        <f>(Tabela13[[#This Row],[V.LIQ. 25]]-Tabela13[[#This Row],[V.LIQ. 24]])/Tabela13[[#This Row],[V.LIQ. 24]]</f>
        <v>9.9793530626290441E-2</v>
      </c>
      <c r="T980" s="87">
        <f>Tabela13[[#This Row],[V.LIQ. 25]]-Tabela13[[#This Row],[V.LIQ. 24]]</f>
        <v>123.25</v>
      </c>
      <c r="U980" s="88">
        <v>0</v>
      </c>
      <c r="V980" s="60">
        <f>Tabela13[[#This Row],[V.DESC. 24]]-Tabela13[[#This Row],[V.DESC. 25]]</f>
        <v>21.75</v>
      </c>
      <c r="W980" s="20"/>
      <c r="X980" s="50"/>
      <c r="Y980" t="s">
        <v>4532</v>
      </c>
      <c r="Z980" s="49" t="s">
        <v>534</v>
      </c>
      <c r="AA980" s="51" t="s">
        <v>535</v>
      </c>
      <c r="AB980" s="49">
        <v>11970185886</v>
      </c>
      <c r="AC980" s="49" t="s">
        <v>536</v>
      </c>
      <c r="AD980" s="1"/>
    </row>
    <row r="981" spans="1:30" x14ac:dyDescent="0.25">
      <c r="A981" s="30">
        <v>6752</v>
      </c>
      <c r="B981" t="s">
        <v>1744</v>
      </c>
      <c r="C981" t="s">
        <v>2147</v>
      </c>
      <c r="D981" t="s">
        <v>71</v>
      </c>
      <c r="E981" s="30"/>
      <c r="F981" s="32">
        <v>1453</v>
      </c>
      <c r="G981" s="40">
        <v>0</v>
      </c>
      <c r="H981" s="22">
        <v>0</v>
      </c>
      <c r="I981" s="21">
        <v>-20</v>
      </c>
      <c r="J981" s="35">
        <f>Tabela13[[#This Row],[V.BRUTO 24]]*Tabela13[[#This Row],[% DESC.]]%</f>
        <v>-290.60000000000002</v>
      </c>
      <c r="K981" s="24">
        <f>Tabela13[[#This Row],[V.BRUTO 24]]+J981</f>
        <v>1162.4000000000001</v>
      </c>
      <c r="M981" s="79">
        <v>1598</v>
      </c>
      <c r="N981" s="80">
        <v>0</v>
      </c>
      <c r="O981" s="81">
        <v>0</v>
      </c>
      <c r="P981" s="71">
        <f>Tabela13[[#This Row],[V.BRUTO 25]]*Tabela13[[#This Row],[% DESC.25]]%</f>
        <v>-319.60000000000002</v>
      </c>
      <c r="Q981" s="56">
        <f>Tabela13[[#This Row],[V.BRUTO 25]]+P981</f>
        <v>1278.4000000000001</v>
      </c>
      <c r="R981" s="67">
        <f>Tabela13[[#This Row],[% DESC.]]+Tabela13[[#This Row],[% DIFER.]]</f>
        <v>-20</v>
      </c>
      <c r="S981" s="64">
        <f>(Tabela13[[#This Row],[V.LIQ. 25]]-Tabela13[[#This Row],[V.LIQ. 24]])/Tabela13[[#This Row],[V.LIQ. 24]]</f>
        <v>9.9793530626290428E-2</v>
      </c>
      <c r="T981" s="87">
        <f>Tabela13[[#This Row],[V.LIQ. 25]]-Tabela13[[#This Row],[V.LIQ. 24]]</f>
        <v>116</v>
      </c>
      <c r="U981" s="88">
        <v>0</v>
      </c>
      <c r="V981" s="60">
        <f>Tabela13[[#This Row],[V.DESC. 24]]-Tabela13[[#This Row],[V.DESC. 25]]</f>
        <v>29</v>
      </c>
      <c r="W981" s="20"/>
      <c r="X981" s="50"/>
      <c r="Y981" t="s">
        <v>4528</v>
      </c>
      <c r="Z981" s="49" t="s">
        <v>1745</v>
      </c>
      <c r="AA981" s="51" t="s">
        <v>1746</v>
      </c>
      <c r="AB981" s="49">
        <v>11974579783</v>
      </c>
      <c r="AC981" s="49" t="s">
        <v>1747</v>
      </c>
      <c r="AD981" s="1"/>
    </row>
    <row r="982" spans="1:30" x14ac:dyDescent="0.25">
      <c r="A982" s="30">
        <v>7340</v>
      </c>
      <c r="B982" t="s">
        <v>1748</v>
      </c>
      <c r="C982" t="s">
        <v>2147</v>
      </c>
      <c r="D982" t="s">
        <v>71</v>
      </c>
      <c r="E982" s="30"/>
      <c r="F982" s="32">
        <v>1453</v>
      </c>
      <c r="G982" s="40">
        <v>0</v>
      </c>
      <c r="H982" s="22">
        <v>0</v>
      </c>
      <c r="I982" s="21">
        <v>-10</v>
      </c>
      <c r="J982" s="35">
        <f>Tabela13[[#This Row],[V.BRUTO 24]]*Tabela13[[#This Row],[% DESC.]]%</f>
        <v>-145.30000000000001</v>
      </c>
      <c r="K982" s="24">
        <f>Tabela13[[#This Row],[V.BRUTO 24]]+J982</f>
        <v>1307.7</v>
      </c>
      <c r="M982" s="79">
        <v>1598</v>
      </c>
      <c r="N982" s="80">
        <v>0</v>
      </c>
      <c r="O982" s="81">
        <v>0</v>
      </c>
      <c r="P982" s="71">
        <f>Tabela13[[#This Row],[V.BRUTO 25]]*Tabela13[[#This Row],[% DESC.25]]%</f>
        <v>-159.80000000000001</v>
      </c>
      <c r="Q982" s="56">
        <f>Tabela13[[#This Row],[V.BRUTO 25]]+P982</f>
        <v>1438.2</v>
      </c>
      <c r="R982" s="67">
        <f>Tabela13[[#This Row],[% DESC.]]+Tabela13[[#This Row],[% DIFER.]]</f>
        <v>-10</v>
      </c>
      <c r="S982" s="64">
        <f>(Tabela13[[#This Row],[V.LIQ. 25]]-Tabela13[[#This Row],[V.LIQ. 24]])/Tabela13[[#This Row],[V.LIQ. 24]]</f>
        <v>9.9793530626290428E-2</v>
      </c>
      <c r="T982" s="87">
        <f>Tabela13[[#This Row],[V.LIQ. 25]]-Tabela13[[#This Row],[V.LIQ. 24]]</f>
        <v>130.5</v>
      </c>
      <c r="U982" s="88">
        <v>0</v>
      </c>
      <c r="V982" s="60">
        <f>Tabela13[[#This Row],[V.DESC. 24]]-Tabela13[[#This Row],[V.DESC. 25]]</f>
        <v>14.5</v>
      </c>
      <c r="W982" s="20"/>
      <c r="X982" s="50"/>
      <c r="Y982" t="s">
        <v>4530</v>
      </c>
      <c r="Z982" s="49" t="s">
        <v>5138</v>
      </c>
      <c r="AA982" s="51" t="s">
        <v>1749</v>
      </c>
      <c r="AB982" s="49">
        <v>11980564417</v>
      </c>
      <c r="AC982" s="49" t="s">
        <v>1750</v>
      </c>
      <c r="AD982" s="1"/>
    </row>
    <row r="983" spans="1:30" x14ac:dyDescent="0.25">
      <c r="A983" s="30">
        <v>5881</v>
      </c>
      <c r="B983" t="s">
        <v>1751</v>
      </c>
      <c r="C983" t="s">
        <v>2147</v>
      </c>
      <c r="D983" t="s">
        <v>71</v>
      </c>
      <c r="E983" s="30"/>
      <c r="F983" s="32">
        <v>1453</v>
      </c>
      <c r="G983" s="40">
        <v>-50</v>
      </c>
      <c r="H983" s="22">
        <v>0</v>
      </c>
      <c r="I983" s="21">
        <v>0</v>
      </c>
      <c r="J983" s="35">
        <f>Tabela13[[#This Row],[V.BRUTO 24]]*Tabela13[[#This Row],[% DESC.]]%</f>
        <v>0</v>
      </c>
      <c r="K983" s="24">
        <f>Tabela13[[#This Row],[V.BRUTO 24]]+J983</f>
        <v>1453</v>
      </c>
      <c r="M983" s="79">
        <v>1598</v>
      </c>
      <c r="N983" s="80">
        <v>-50</v>
      </c>
      <c r="O983" s="81">
        <v>0</v>
      </c>
      <c r="P983" s="71">
        <f>Tabela13[[#This Row],[V.BRUTO 25]]*Tabela13[[#This Row],[% DESC.25]]%</f>
        <v>0</v>
      </c>
      <c r="Q983" s="56">
        <f>Tabela13[[#This Row],[V.BRUTO 25]]+P983</f>
        <v>1598</v>
      </c>
      <c r="R983" s="67">
        <f>Tabela13[[#This Row],[% DESC.]]+Tabela13[[#This Row],[% DIFER.]]</f>
        <v>0</v>
      </c>
      <c r="S983" s="64">
        <f>(Tabela13[[#This Row],[V.LIQ. 25]]-Tabela13[[#This Row],[V.LIQ. 24]])/Tabela13[[#This Row],[V.LIQ. 24]]</f>
        <v>9.9793530626290428E-2</v>
      </c>
      <c r="T983" s="87">
        <f>Tabela13[[#This Row],[V.LIQ. 25]]-Tabela13[[#This Row],[V.LIQ. 24]]</f>
        <v>145</v>
      </c>
      <c r="U983" s="88">
        <v>0</v>
      </c>
      <c r="V983" s="60">
        <f>Tabela13[[#This Row],[V.DESC. 24]]-Tabela13[[#This Row],[V.DESC. 25]]</f>
        <v>0</v>
      </c>
      <c r="W983" s="20"/>
      <c r="X983" s="50"/>
      <c r="Y983" t="s">
        <v>4532</v>
      </c>
      <c r="Z983" s="49" t="s">
        <v>1752</v>
      </c>
      <c r="AA983" s="51" t="s">
        <v>1753</v>
      </c>
      <c r="AB983" s="49">
        <v>11965032416</v>
      </c>
      <c r="AC983" s="49" t="s">
        <v>1754</v>
      </c>
      <c r="AD983" s="1"/>
    </row>
    <row r="984" spans="1:30" x14ac:dyDescent="0.25">
      <c r="A984" s="30">
        <v>6747</v>
      </c>
      <c r="B984" t="s">
        <v>4334</v>
      </c>
      <c r="C984" t="s">
        <v>2147</v>
      </c>
      <c r="D984" t="s">
        <v>71</v>
      </c>
      <c r="E984" s="30"/>
      <c r="F984" s="32">
        <v>1453</v>
      </c>
      <c r="G984" s="40">
        <v>0</v>
      </c>
      <c r="H984" s="22">
        <v>0</v>
      </c>
      <c r="I984" s="21">
        <v>-15</v>
      </c>
      <c r="J984" s="35">
        <f>Tabela13[[#This Row],[V.BRUTO 24]]*Tabela13[[#This Row],[% DESC.]]%</f>
        <v>-217.95</v>
      </c>
      <c r="K984" s="24">
        <f>Tabela13[[#This Row],[V.BRUTO 24]]+J984</f>
        <v>1235.05</v>
      </c>
      <c r="M984" s="79">
        <v>1598</v>
      </c>
      <c r="N984" s="80">
        <v>0</v>
      </c>
      <c r="O984" s="81">
        <v>0</v>
      </c>
      <c r="P984" s="71">
        <f>Tabela13[[#This Row],[V.BRUTO 25]]*Tabela13[[#This Row],[% DESC.25]]%</f>
        <v>-239.7</v>
      </c>
      <c r="Q984" s="56">
        <f>Tabela13[[#This Row],[V.BRUTO 25]]+P984</f>
        <v>1358.3</v>
      </c>
      <c r="R984" s="67">
        <f>Tabela13[[#This Row],[% DESC.]]+Tabela13[[#This Row],[% DIFER.]]</f>
        <v>-15</v>
      </c>
      <c r="S984" s="64">
        <f>(Tabela13[[#This Row],[V.LIQ. 25]]-Tabela13[[#This Row],[V.LIQ. 24]])/Tabela13[[#This Row],[V.LIQ. 24]]</f>
        <v>9.9793530626290441E-2</v>
      </c>
      <c r="T984" s="87">
        <f>Tabela13[[#This Row],[V.LIQ. 25]]-Tabela13[[#This Row],[V.LIQ. 24]]</f>
        <v>123.25</v>
      </c>
      <c r="U984" s="88">
        <v>0</v>
      </c>
      <c r="V984" s="60">
        <f>Tabela13[[#This Row],[V.DESC. 24]]-Tabela13[[#This Row],[V.DESC. 25]]</f>
        <v>21.75</v>
      </c>
      <c r="W984" s="20"/>
      <c r="X984" s="50"/>
      <c r="Y984" t="s">
        <v>4532</v>
      </c>
      <c r="Z984" s="49" t="s">
        <v>1759</v>
      </c>
      <c r="AA984" s="51" t="s">
        <v>1760</v>
      </c>
      <c r="AB984" s="49">
        <v>11950668181</v>
      </c>
      <c r="AC984" s="49" t="s">
        <v>1761</v>
      </c>
      <c r="AD984" s="1"/>
    </row>
    <row r="985" spans="1:30" x14ac:dyDescent="0.25">
      <c r="A985" s="30">
        <v>5658</v>
      </c>
      <c r="B985" t="s">
        <v>1762</v>
      </c>
      <c r="C985" t="s">
        <v>2147</v>
      </c>
      <c r="D985" t="s">
        <v>71</v>
      </c>
      <c r="E985" s="30"/>
      <c r="F985" s="32">
        <v>1453</v>
      </c>
      <c r="G985" s="40">
        <v>0</v>
      </c>
      <c r="H985" s="22">
        <v>0</v>
      </c>
      <c r="I985" s="21">
        <v>-15</v>
      </c>
      <c r="J985" s="35">
        <f>Tabela13[[#This Row],[V.BRUTO 24]]*Tabela13[[#This Row],[% DESC.]]%</f>
        <v>-217.95</v>
      </c>
      <c r="K985" s="24">
        <f>Tabela13[[#This Row],[V.BRUTO 24]]+J985</f>
        <v>1235.05</v>
      </c>
      <c r="M985" s="79">
        <v>1598</v>
      </c>
      <c r="N985" s="80">
        <v>0</v>
      </c>
      <c r="O985" s="81">
        <v>0</v>
      </c>
      <c r="P985" s="71">
        <f>Tabela13[[#This Row],[V.BRUTO 25]]*Tabela13[[#This Row],[% DESC.25]]%</f>
        <v>-239.7</v>
      </c>
      <c r="Q985" s="56">
        <f>Tabela13[[#This Row],[V.BRUTO 25]]+P985</f>
        <v>1358.3</v>
      </c>
      <c r="R985" s="67">
        <f>Tabela13[[#This Row],[% DESC.]]+Tabela13[[#This Row],[% DIFER.]]</f>
        <v>-15</v>
      </c>
      <c r="S985" s="64">
        <f>(Tabela13[[#This Row],[V.LIQ. 25]]-Tabela13[[#This Row],[V.LIQ. 24]])/Tabela13[[#This Row],[V.LIQ. 24]]</f>
        <v>9.9793530626290441E-2</v>
      </c>
      <c r="T985" s="87">
        <f>Tabela13[[#This Row],[V.LIQ. 25]]-Tabela13[[#This Row],[V.LIQ. 24]]</f>
        <v>123.25</v>
      </c>
      <c r="U985" s="88">
        <v>0</v>
      </c>
      <c r="V985" s="60">
        <f>Tabela13[[#This Row],[V.DESC. 24]]-Tabela13[[#This Row],[V.DESC. 25]]</f>
        <v>21.75</v>
      </c>
      <c r="W985" s="20"/>
      <c r="X985" s="50"/>
      <c r="Y985" t="s">
        <v>4528</v>
      </c>
      <c r="Z985" s="49" t="s">
        <v>1763</v>
      </c>
      <c r="AA985" s="51" t="s">
        <v>1764</v>
      </c>
      <c r="AB985" s="49">
        <v>11994104936</v>
      </c>
      <c r="AC985" s="49" t="s">
        <v>1765</v>
      </c>
      <c r="AD985" s="1"/>
    </row>
    <row r="986" spans="1:30" x14ac:dyDescent="0.25">
      <c r="A986" s="30">
        <v>6707</v>
      </c>
      <c r="B986" t="s">
        <v>1652</v>
      </c>
      <c r="C986" t="s">
        <v>2147</v>
      </c>
      <c r="D986" t="s">
        <v>71</v>
      </c>
      <c r="E986" s="30">
        <v>20</v>
      </c>
      <c r="F986" s="32">
        <v>1453</v>
      </c>
      <c r="G986" s="40">
        <v>-50</v>
      </c>
      <c r="H986" s="22">
        <v>0</v>
      </c>
      <c r="I986" s="21">
        <v>0</v>
      </c>
      <c r="J986" s="35">
        <f>Tabela13[[#This Row],[V.BRUTO 24]]*Tabela13[[#This Row],[% DESC.]]%</f>
        <v>0</v>
      </c>
      <c r="K986" s="24">
        <f>Tabela13[[#This Row],[V.BRUTO 24]]+J986</f>
        <v>1453</v>
      </c>
      <c r="M986" s="79">
        <v>1598</v>
      </c>
      <c r="N986" s="80">
        <v>-50</v>
      </c>
      <c r="O986" s="81">
        <v>0</v>
      </c>
      <c r="P986" s="71">
        <f>Tabela13[[#This Row],[V.BRUTO 25]]*Tabela13[[#This Row],[% DESC.25]]%</f>
        <v>0</v>
      </c>
      <c r="Q986" s="56">
        <f>Tabela13[[#This Row],[V.BRUTO 25]]+P986</f>
        <v>1598</v>
      </c>
      <c r="R986" s="67">
        <f>Tabela13[[#This Row],[% DESC.]]+Tabela13[[#This Row],[% DIFER.]]</f>
        <v>0</v>
      </c>
      <c r="S986" s="64">
        <f>(Tabela13[[#This Row],[V.LIQ. 25]]-Tabela13[[#This Row],[V.LIQ. 24]])/Tabela13[[#This Row],[V.LIQ. 24]]</f>
        <v>9.9793530626290428E-2</v>
      </c>
      <c r="T986" s="87">
        <f>Tabela13[[#This Row],[V.LIQ. 25]]-Tabela13[[#This Row],[V.LIQ. 24]]</f>
        <v>145</v>
      </c>
      <c r="U986" s="88">
        <v>0</v>
      </c>
      <c r="V986" s="60">
        <f>Tabela13[[#This Row],[V.DESC. 24]]-Tabela13[[#This Row],[V.DESC. 25]]</f>
        <v>0</v>
      </c>
      <c r="W986" s="20"/>
      <c r="X986" s="50"/>
      <c r="Y986" t="s">
        <v>4532</v>
      </c>
      <c r="Z986" s="49" t="s">
        <v>403</v>
      </c>
      <c r="AA986" s="51" t="s">
        <v>404</v>
      </c>
      <c r="AB986" s="49">
        <v>11951938268</v>
      </c>
      <c r="AC986" s="49" t="s">
        <v>405</v>
      </c>
      <c r="AD986" s="1"/>
    </row>
    <row r="987" spans="1:30" x14ac:dyDescent="0.25">
      <c r="A987" s="30">
        <v>6413</v>
      </c>
      <c r="B987" t="s">
        <v>1766</v>
      </c>
      <c r="C987" t="s">
        <v>2147</v>
      </c>
      <c r="D987" t="s">
        <v>71</v>
      </c>
      <c r="E987" s="30"/>
      <c r="F987" s="32">
        <v>1453</v>
      </c>
      <c r="G987" s="40">
        <v>0</v>
      </c>
      <c r="H987" s="22">
        <v>0</v>
      </c>
      <c r="I987" s="21">
        <v>-19</v>
      </c>
      <c r="J987" s="35">
        <f>Tabela13[[#This Row],[V.BRUTO 24]]*Tabela13[[#This Row],[% DESC.]]%</f>
        <v>-276.07</v>
      </c>
      <c r="K987" s="24">
        <f>Tabela13[[#This Row],[V.BRUTO 24]]+J987</f>
        <v>1176.93</v>
      </c>
      <c r="M987" s="79">
        <v>1598</v>
      </c>
      <c r="N987" s="80">
        <v>0</v>
      </c>
      <c r="O987" s="81">
        <v>0</v>
      </c>
      <c r="P987" s="71">
        <f>Tabela13[[#This Row],[V.BRUTO 25]]*Tabela13[[#This Row],[% DESC.25]]%</f>
        <v>-303.62</v>
      </c>
      <c r="Q987" s="56">
        <f>Tabela13[[#This Row],[V.BRUTO 25]]+P987</f>
        <v>1294.3800000000001</v>
      </c>
      <c r="R987" s="67">
        <f>Tabela13[[#This Row],[% DESC.]]+Tabela13[[#This Row],[% DIFER.]]</f>
        <v>-19</v>
      </c>
      <c r="S987" s="64">
        <f>(Tabela13[[#This Row],[V.LIQ. 25]]-Tabela13[[#This Row],[V.LIQ. 24]])/Tabela13[[#This Row],[V.LIQ. 24]]</f>
        <v>9.9793530626290469E-2</v>
      </c>
      <c r="T987" s="87">
        <f>Tabela13[[#This Row],[V.LIQ. 25]]-Tabela13[[#This Row],[V.LIQ. 24]]</f>
        <v>117.45000000000005</v>
      </c>
      <c r="U987" s="88">
        <v>0</v>
      </c>
      <c r="V987" s="60">
        <f>Tabela13[[#This Row],[V.DESC. 24]]-Tabela13[[#This Row],[V.DESC. 25]]</f>
        <v>27.550000000000011</v>
      </c>
      <c r="W987" s="20"/>
      <c r="X987" s="50"/>
      <c r="Y987" t="s">
        <v>4530</v>
      </c>
      <c r="Z987" s="49" t="s">
        <v>525</v>
      </c>
      <c r="AA987" s="51" t="s">
        <v>526</v>
      </c>
      <c r="AB987" s="49">
        <v>11947211697</v>
      </c>
      <c r="AC987" s="49" t="s">
        <v>527</v>
      </c>
      <c r="AD987" s="1"/>
    </row>
    <row r="988" spans="1:30" x14ac:dyDescent="0.25">
      <c r="A988" s="30">
        <v>8379</v>
      </c>
      <c r="B988" t="s">
        <v>4335</v>
      </c>
      <c r="C988" t="s">
        <v>2147</v>
      </c>
      <c r="D988" t="s">
        <v>16</v>
      </c>
      <c r="E988" s="30"/>
      <c r="F988" s="32">
        <v>1453</v>
      </c>
      <c r="G988" s="40">
        <v>0</v>
      </c>
      <c r="H988" s="22">
        <v>0</v>
      </c>
      <c r="I988" s="21">
        <v>-12</v>
      </c>
      <c r="J988" s="35">
        <f>Tabela13[[#This Row],[V.BRUTO 24]]*Tabela13[[#This Row],[% DESC.]]%</f>
        <v>-174.35999999999999</v>
      </c>
      <c r="K988" s="24">
        <f>Tabela13[[#This Row],[V.BRUTO 24]]+J988</f>
        <v>1278.6400000000001</v>
      </c>
      <c r="M988" s="79">
        <v>1598</v>
      </c>
      <c r="N988" s="80">
        <v>0</v>
      </c>
      <c r="O988" s="81">
        <v>0</v>
      </c>
      <c r="P988" s="71">
        <f>Tabela13[[#This Row],[V.BRUTO 25]]*Tabela13[[#This Row],[% DESC.25]]%</f>
        <v>-191.76</v>
      </c>
      <c r="Q988" s="56">
        <f>Tabela13[[#This Row],[V.BRUTO 25]]+P988</f>
        <v>1406.24</v>
      </c>
      <c r="R988" s="67">
        <f>Tabela13[[#This Row],[% DESC.]]+Tabela13[[#This Row],[% DIFER.]]</f>
        <v>-12</v>
      </c>
      <c r="S988" s="64">
        <f>(Tabela13[[#This Row],[V.LIQ. 25]]-Tabela13[[#This Row],[V.LIQ. 24]])/Tabela13[[#This Row],[V.LIQ. 24]]</f>
        <v>9.9793530626290358E-2</v>
      </c>
      <c r="T988" s="87">
        <f>Tabela13[[#This Row],[V.LIQ. 25]]-Tabela13[[#This Row],[V.LIQ. 24]]</f>
        <v>127.59999999999991</v>
      </c>
      <c r="U988" s="88">
        <v>0</v>
      </c>
      <c r="V988" s="60">
        <f>Tabela13[[#This Row],[V.DESC. 24]]-Tabela13[[#This Row],[V.DESC. 25]]</f>
        <v>17.400000000000006</v>
      </c>
      <c r="W988" s="20"/>
      <c r="X988" s="50"/>
      <c r="Y988" t="s">
        <v>4530</v>
      </c>
      <c r="Z988" s="49" t="s">
        <v>4909</v>
      </c>
      <c r="AA988" s="51" t="s">
        <v>4910</v>
      </c>
      <c r="AB988" s="49">
        <v>11940591010</v>
      </c>
      <c r="AC988" s="49"/>
      <c r="AD988" s="1"/>
    </row>
    <row r="989" spans="1:30" x14ac:dyDescent="0.25">
      <c r="A989" s="30">
        <v>6645</v>
      </c>
      <c r="B989" t="s">
        <v>1775</v>
      </c>
      <c r="C989" t="s">
        <v>2147</v>
      </c>
      <c r="D989" t="s">
        <v>71</v>
      </c>
      <c r="E989" s="30"/>
      <c r="F989" s="32">
        <v>1453</v>
      </c>
      <c r="G989" s="40">
        <v>0</v>
      </c>
      <c r="H989" s="22">
        <v>0</v>
      </c>
      <c r="I989" s="21">
        <v>0</v>
      </c>
      <c r="J989" s="35">
        <f>Tabela13[[#This Row],[V.BRUTO 24]]*Tabela13[[#This Row],[% DESC.]]%</f>
        <v>0</v>
      </c>
      <c r="K989" s="24">
        <f>Tabela13[[#This Row],[V.BRUTO 24]]+J989</f>
        <v>1453</v>
      </c>
      <c r="M989" s="79">
        <v>1598</v>
      </c>
      <c r="N989" s="80">
        <v>0</v>
      </c>
      <c r="O989" s="81">
        <v>0</v>
      </c>
      <c r="P989" s="71">
        <f>Tabela13[[#This Row],[V.BRUTO 25]]*Tabela13[[#This Row],[% DESC.25]]%</f>
        <v>0</v>
      </c>
      <c r="Q989" s="56">
        <f>Tabela13[[#This Row],[V.BRUTO 25]]+P989</f>
        <v>1598</v>
      </c>
      <c r="R989" s="67">
        <f>Tabela13[[#This Row],[% DESC.]]+Tabela13[[#This Row],[% DIFER.]]</f>
        <v>0</v>
      </c>
      <c r="S989" s="64">
        <f>(Tabela13[[#This Row],[V.LIQ. 25]]-Tabela13[[#This Row],[V.LIQ. 24]])/Tabela13[[#This Row],[V.LIQ. 24]]</f>
        <v>9.9793530626290428E-2</v>
      </c>
      <c r="T989" s="87">
        <f>Tabela13[[#This Row],[V.LIQ. 25]]-Tabela13[[#This Row],[V.LIQ. 24]]</f>
        <v>145</v>
      </c>
      <c r="U989" s="88">
        <v>0</v>
      </c>
      <c r="V989" s="60">
        <f>Tabela13[[#This Row],[V.DESC. 24]]-Tabela13[[#This Row],[V.DESC. 25]]</f>
        <v>0</v>
      </c>
      <c r="W989" s="20"/>
      <c r="X989" s="50"/>
      <c r="Y989" t="s">
        <v>4532</v>
      </c>
      <c r="Z989" s="49" t="s">
        <v>1776</v>
      </c>
      <c r="AA989" s="51" t="s">
        <v>1777</v>
      </c>
      <c r="AB989" s="49">
        <v>11954378809</v>
      </c>
      <c r="AC989" s="49" t="s">
        <v>1778</v>
      </c>
      <c r="AD989" s="1"/>
    </row>
    <row r="990" spans="1:30" x14ac:dyDescent="0.25">
      <c r="A990" s="30">
        <v>7527</v>
      </c>
      <c r="B990" t="s">
        <v>1779</v>
      </c>
      <c r="C990" t="s">
        <v>2147</v>
      </c>
      <c r="D990" t="s">
        <v>71</v>
      </c>
      <c r="E990" s="30"/>
      <c r="F990" s="32">
        <v>1453</v>
      </c>
      <c r="G990" s="40">
        <v>0</v>
      </c>
      <c r="H990" s="22">
        <v>0</v>
      </c>
      <c r="I990" s="21">
        <v>0</v>
      </c>
      <c r="J990" s="35">
        <f>Tabela13[[#This Row],[V.BRUTO 24]]*Tabela13[[#This Row],[% DESC.]]%</f>
        <v>0</v>
      </c>
      <c r="K990" s="24">
        <f>Tabela13[[#This Row],[V.BRUTO 24]]+J990</f>
        <v>1453</v>
      </c>
      <c r="M990" s="79">
        <v>1598</v>
      </c>
      <c r="N990" s="80">
        <v>0</v>
      </c>
      <c r="O990" s="81">
        <v>0</v>
      </c>
      <c r="P990" s="71">
        <f>Tabela13[[#This Row],[V.BRUTO 25]]*Tabela13[[#This Row],[% DESC.25]]%</f>
        <v>0</v>
      </c>
      <c r="Q990" s="56">
        <f>Tabela13[[#This Row],[V.BRUTO 25]]+P990</f>
        <v>1598</v>
      </c>
      <c r="R990" s="67">
        <f>Tabela13[[#This Row],[% DESC.]]+Tabela13[[#This Row],[% DIFER.]]</f>
        <v>0</v>
      </c>
      <c r="S990" s="64">
        <f>(Tabela13[[#This Row],[V.LIQ. 25]]-Tabela13[[#This Row],[V.LIQ. 24]])/Tabela13[[#This Row],[V.LIQ. 24]]</f>
        <v>9.9793530626290428E-2</v>
      </c>
      <c r="T990" s="87">
        <f>Tabela13[[#This Row],[V.LIQ. 25]]-Tabela13[[#This Row],[V.LIQ. 24]]</f>
        <v>145</v>
      </c>
      <c r="U990" s="88">
        <v>0</v>
      </c>
      <c r="V990" s="60">
        <f>Tabela13[[#This Row],[V.DESC. 24]]-Tabela13[[#This Row],[V.DESC. 25]]</f>
        <v>0</v>
      </c>
      <c r="W990" s="20">
        <v>10171</v>
      </c>
      <c r="X990" s="50" t="s">
        <v>4544</v>
      </c>
      <c r="Y990" t="s">
        <v>4531</v>
      </c>
      <c r="Z990" s="49" t="s">
        <v>1780</v>
      </c>
      <c r="AA990" s="51" t="s">
        <v>1781</v>
      </c>
      <c r="AB990" s="49">
        <v>11983090290</v>
      </c>
      <c r="AC990" s="49" t="s">
        <v>5139</v>
      </c>
      <c r="AD990" s="1"/>
    </row>
    <row r="991" spans="1:30" x14ac:dyDescent="0.25">
      <c r="A991" s="30">
        <v>8459</v>
      </c>
      <c r="B991" t="s">
        <v>4336</v>
      </c>
      <c r="C991" t="s">
        <v>2147</v>
      </c>
      <c r="D991" t="s">
        <v>16</v>
      </c>
      <c r="E991" s="30"/>
      <c r="F991" s="32">
        <v>1453</v>
      </c>
      <c r="G991" s="40">
        <v>0</v>
      </c>
      <c r="H991" s="22">
        <v>0</v>
      </c>
      <c r="I991" s="21">
        <v>-4.99</v>
      </c>
      <c r="J991" s="35">
        <f>Tabela13[[#This Row],[V.BRUTO 24]]*Tabela13[[#This Row],[% DESC.]]%</f>
        <v>-72.5047</v>
      </c>
      <c r="K991" s="24">
        <f>Tabela13[[#This Row],[V.BRUTO 24]]+J991</f>
        <v>1380.4953</v>
      </c>
      <c r="M991" s="79">
        <v>1598</v>
      </c>
      <c r="N991" s="80">
        <v>0</v>
      </c>
      <c r="O991" s="81">
        <v>0</v>
      </c>
      <c r="P991" s="71">
        <f>Tabela13[[#This Row],[V.BRUTO 25]]*Tabela13[[#This Row],[% DESC.25]]%</f>
        <v>-79.740200000000002</v>
      </c>
      <c r="Q991" s="56">
        <f>Tabela13[[#This Row],[V.BRUTO 25]]+P991</f>
        <v>1518.2598</v>
      </c>
      <c r="R991" s="67">
        <f>Tabela13[[#This Row],[% DESC.]]+Tabela13[[#This Row],[% DIFER.]]</f>
        <v>-4.99</v>
      </c>
      <c r="S991" s="64">
        <f>(Tabela13[[#This Row],[V.LIQ. 25]]-Tabela13[[#This Row],[V.LIQ. 24]])/Tabela13[[#This Row],[V.LIQ. 24]]</f>
        <v>9.9793530626290428E-2</v>
      </c>
      <c r="T991" s="87">
        <f>Tabela13[[#This Row],[V.LIQ. 25]]-Tabela13[[#This Row],[V.LIQ. 24]]</f>
        <v>137.7645</v>
      </c>
      <c r="U991" s="88">
        <v>0</v>
      </c>
      <c r="V991" s="60">
        <f>Tabela13[[#This Row],[V.DESC. 24]]-Tabela13[[#This Row],[V.DESC. 25]]</f>
        <v>7.2355000000000018</v>
      </c>
      <c r="W991" s="20"/>
      <c r="X991" s="50"/>
      <c r="Y991" t="s">
        <v>4530</v>
      </c>
      <c r="Z991" s="49" t="s">
        <v>5140</v>
      </c>
      <c r="AA991" s="51" t="s">
        <v>5141</v>
      </c>
      <c r="AB991" s="49">
        <v>11965843858</v>
      </c>
      <c r="AC991" s="49" t="s">
        <v>5142</v>
      </c>
      <c r="AD991" s="1"/>
    </row>
    <row r="992" spans="1:30" x14ac:dyDescent="0.25">
      <c r="A992" s="30">
        <v>8198</v>
      </c>
      <c r="B992" t="s">
        <v>1782</v>
      </c>
      <c r="C992" t="s">
        <v>2147</v>
      </c>
      <c r="D992" t="s">
        <v>71</v>
      </c>
      <c r="E992" s="30"/>
      <c r="F992" s="32">
        <v>1453</v>
      </c>
      <c r="G992" s="40">
        <v>-100</v>
      </c>
      <c r="H992" s="22">
        <v>0</v>
      </c>
      <c r="I992" s="21">
        <v>0</v>
      </c>
      <c r="J992" s="35">
        <f>Tabela13[[#This Row],[V.BRUTO 24]]*Tabela13[[#This Row],[% DESC.]]%</f>
        <v>0</v>
      </c>
      <c r="K992" s="24">
        <f>Tabela13[[#This Row],[V.BRUTO 24]]+J992</f>
        <v>1453</v>
      </c>
      <c r="M992" s="79">
        <v>1598</v>
      </c>
      <c r="N992" s="80">
        <v>-100</v>
      </c>
      <c r="O992" s="81">
        <v>0</v>
      </c>
      <c r="P992" s="71">
        <f>Tabela13[[#This Row],[V.BRUTO 25]]*Tabela13[[#This Row],[% DESC.25]]%</f>
        <v>0</v>
      </c>
      <c r="Q992" s="56">
        <f>Tabela13[[#This Row],[V.BRUTO 25]]+P992</f>
        <v>1598</v>
      </c>
      <c r="R992" s="67">
        <f>Tabela13[[#This Row],[% DESC.]]+Tabela13[[#This Row],[% DIFER.]]</f>
        <v>0</v>
      </c>
      <c r="S992" s="64">
        <f>(Tabela13[[#This Row],[V.LIQ. 25]]-Tabela13[[#This Row],[V.LIQ. 24]])/Tabela13[[#This Row],[V.LIQ. 24]]</f>
        <v>9.9793530626290428E-2</v>
      </c>
      <c r="T992" s="87">
        <f>Tabela13[[#This Row],[V.LIQ. 25]]-Tabela13[[#This Row],[V.LIQ. 24]]</f>
        <v>145</v>
      </c>
      <c r="U992" s="88">
        <v>0</v>
      </c>
      <c r="V992" s="60">
        <f>Tabela13[[#This Row],[V.DESC. 24]]-Tabela13[[#This Row],[V.DESC. 25]]</f>
        <v>0</v>
      </c>
      <c r="W992" s="20"/>
      <c r="X992" s="50"/>
      <c r="Y992" t="s">
        <v>4531</v>
      </c>
      <c r="Z992" s="49" t="s">
        <v>5143</v>
      </c>
      <c r="AA992" s="51" t="s">
        <v>1783</v>
      </c>
      <c r="AB992" s="49">
        <v>11946808776</v>
      </c>
      <c r="AC992" s="49" t="s">
        <v>1784</v>
      </c>
      <c r="AD992" s="1"/>
    </row>
    <row r="993" spans="1:30" x14ac:dyDescent="0.25">
      <c r="A993" s="30">
        <v>6642</v>
      </c>
      <c r="B993" t="s">
        <v>1785</v>
      </c>
      <c r="C993" t="s">
        <v>2147</v>
      </c>
      <c r="D993" t="s">
        <v>71</v>
      </c>
      <c r="E993" s="30"/>
      <c r="F993" s="32">
        <v>1453</v>
      </c>
      <c r="G993" s="40">
        <v>0</v>
      </c>
      <c r="H993" s="22">
        <v>0</v>
      </c>
      <c r="I993" s="21">
        <v>-16</v>
      </c>
      <c r="J993" s="35">
        <f>Tabela13[[#This Row],[V.BRUTO 24]]*Tabela13[[#This Row],[% DESC.]]%</f>
        <v>-232.48000000000002</v>
      </c>
      <c r="K993" s="24">
        <f>Tabela13[[#This Row],[V.BRUTO 24]]+J993</f>
        <v>1220.52</v>
      </c>
      <c r="M993" s="79">
        <v>1598</v>
      </c>
      <c r="N993" s="80">
        <v>0</v>
      </c>
      <c r="O993" s="81">
        <v>0</v>
      </c>
      <c r="P993" s="71">
        <f>Tabela13[[#This Row],[V.BRUTO 25]]*Tabela13[[#This Row],[% DESC.25]]%</f>
        <v>-255.68</v>
      </c>
      <c r="Q993" s="56">
        <f>Tabela13[[#This Row],[V.BRUTO 25]]+P993</f>
        <v>1342.32</v>
      </c>
      <c r="R993" s="67">
        <f>Tabela13[[#This Row],[% DESC.]]+Tabela13[[#This Row],[% DIFER.]]</f>
        <v>-16</v>
      </c>
      <c r="S993" s="64">
        <f>(Tabela13[[#This Row],[V.LIQ. 25]]-Tabela13[[#This Row],[V.LIQ. 24]])/Tabela13[[#This Row],[V.LIQ. 24]]</f>
        <v>9.97935306262904E-2</v>
      </c>
      <c r="T993" s="87">
        <f>Tabela13[[#This Row],[V.LIQ. 25]]-Tabela13[[#This Row],[V.LIQ. 24]]</f>
        <v>121.79999999999995</v>
      </c>
      <c r="U993" s="88">
        <v>0</v>
      </c>
      <c r="V993" s="60">
        <f>Tabela13[[#This Row],[V.DESC. 24]]-Tabela13[[#This Row],[V.DESC. 25]]</f>
        <v>23.199999999999989</v>
      </c>
      <c r="W993" s="20"/>
      <c r="X993" s="50"/>
      <c r="Y993" t="s">
        <v>4532</v>
      </c>
      <c r="Z993" s="49" t="s">
        <v>1786</v>
      </c>
      <c r="AA993" s="51" t="s">
        <v>1787</v>
      </c>
      <c r="AB993" s="49">
        <v>11957265824</v>
      </c>
      <c r="AC993" s="49" t="s">
        <v>1788</v>
      </c>
      <c r="AD993" s="1"/>
    </row>
    <row r="994" spans="1:30" x14ac:dyDescent="0.25">
      <c r="A994" s="30">
        <v>6580</v>
      </c>
      <c r="B994" t="s">
        <v>1789</v>
      </c>
      <c r="C994" t="s">
        <v>2147</v>
      </c>
      <c r="D994" t="s">
        <v>71</v>
      </c>
      <c r="E994" s="30">
        <v>20</v>
      </c>
      <c r="F994" s="32">
        <v>1453</v>
      </c>
      <c r="G994" s="40">
        <v>0</v>
      </c>
      <c r="H994" s="22">
        <v>0</v>
      </c>
      <c r="I994" s="21">
        <v>-10</v>
      </c>
      <c r="J994" s="35">
        <f>Tabela13[[#This Row],[V.BRUTO 24]]*Tabela13[[#This Row],[% DESC.]]%</f>
        <v>-145.30000000000001</v>
      </c>
      <c r="K994" s="24">
        <f>Tabela13[[#This Row],[V.BRUTO 24]]+J994</f>
        <v>1307.7</v>
      </c>
      <c r="M994" s="79">
        <v>1598</v>
      </c>
      <c r="N994" s="80">
        <v>0</v>
      </c>
      <c r="O994" s="81">
        <v>0</v>
      </c>
      <c r="P994" s="71">
        <f>Tabela13[[#This Row],[V.BRUTO 25]]*Tabela13[[#This Row],[% DESC.25]]%</f>
        <v>-159.80000000000001</v>
      </c>
      <c r="Q994" s="56">
        <f>Tabela13[[#This Row],[V.BRUTO 25]]+P994</f>
        <v>1438.2</v>
      </c>
      <c r="R994" s="67">
        <f>Tabela13[[#This Row],[% DESC.]]+Tabela13[[#This Row],[% DIFER.]]</f>
        <v>-10</v>
      </c>
      <c r="S994" s="64">
        <f>(Tabela13[[#This Row],[V.LIQ. 25]]-Tabela13[[#This Row],[V.LIQ. 24]])/Tabela13[[#This Row],[V.LIQ. 24]]</f>
        <v>9.9793530626290428E-2</v>
      </c>
      <c r="T994" s="87">
        <f>Tabela13[[#This Row],[V.LIQ. 25]]-Tabela13[[#This Row],[V.LIQ. 24]]</f>
        <v>130.5</v>
      </c>
      <c r="U994" s="88">
        <v>0</v>
      </c>
      <c r="V994" s="60">
        <f>Tabela13[[#This Row],[V.DESC. 24]]-Tabela13[[#This Row],[V.DESC. 25]]</f>
        <v>14.5</v>
      </c>
      <c r="W994" s="20"/>
      <c r="X994" s="50"/>
      <c r="Y994" t="s">
        <v>4531</v>
      </c>
      <c r="Z994" s="49" t="s">
        <v>1790</v>
      </c>
      <c r="AA994" s="51" t="s">
        <v>1791</v>
      </c>
      <c r="AB994" s="49">
        <v>11993013341</v>
      </c>
      <c r="AC994" s="49" t="s">
        <v>1792</v>
      </c>
      <c r="AD994" s="1"/>
    </row>
    <row r="995" spans="1:30" x14ac:dyDescent="0.25">
      <c r="A995" s="30">
        <v>5968</v>
      </c>
      <c r="B995" t="s">
        <v>1801</v>
      </c>
      <c r="C995" t="s">
        <v>2147</v>
      </c>
      <c r="D995" t="s">
        <v>71</v>
      </c>
      <c r="E995" s="30"/>
      <c r="F995" s="32">
        <v>1453</v>
      </c>
      <c r="G995" s="40">
        <v>0</v>
      </c>
      <c r="H995" s="22">
        <v>0</v>
      </c>
      <c r="I995" s="21">
        <v>-20</v>
      </c>
      <c r="J995" s="35">
        <f>Tabela13[[#This Row],[V.BRUTO 24]]*Tabela13[[#This Row],[% DESC.]]%</f>
        <v>-290.60000000000002</v>
      </c>
      <c r="K995" s="24">
        <f>Tabela13[[#This Row],[V.BRUTO 24]]+J995</f>
        <v>1162.4000000000001</v>
      </c>
      <c r="M995" s="79">
        <v>1598</v>
      </c>
      <c r="N995" s="80">
        <v>0</v>
      </c>
      <c r="O995" s="81">
        <v>0</v>
      </c>
      <c r="P995" s="71">
        <f>Tabela13[[#This Row],[V.BRUTO 25]]*Tabela13[[#This Row],[% DESC.25]]%</f>
        <v>-319.60000000000002</v>
      </c>
      <c r="Q995" s="56">
        <f>Tabela13[[#This Row],[V.BRUTO 25]]+P995</f>
        <v>1278.4000000000001</v>
      </c>
      <c r="R995" s="67">
        <f>Tabela13[[#This Row],[% DESC.]]+Tabela13[[#This Row],[% DIFER.]]</f>
        <v>-20</v>
      </c>
      <c r="S995" s="64">
        <f>(Tabela13[[#This Row],[V.LIQ. 25]]-Tabela13[[#This Row],[V.LIQ. 24]])/Tabela13[[#This Row],[V.LIQ. 24]]</f>
        <v>9.9793530626290428E-2</v>
      </c>
      <c r="T995" s="87">
        <f>Tabela13[[#This Row],[V.LIQ. 25]]-Tabela13[[#This Row],[V.LIQ. 24]]</f>
        <v>116</v>
      </c>
      <c r="U995" s="88">
        <v>0</v>
      </c>
      <c r="V995" s="60">
        <f>Tabela13[[#This Row],[V.DESC. 24]]-Tabela13[[#This Row],[V.DESC. 25]]</f>
        <v>29</v>
      </c>
      <c r="W995" s="20"/>
      <c r="X995" s="50"/>
      <c r="Y995" t="s">
        <v>4532</v>
      </c>
      <c r="Z995" s="49" t="s">
        <v>1802</v>
      </c>
      <c r="AA995" s="51" t="s">
        <v>1803</v>
      </c>
      <c r="AB995" s="49">
        <v>11962681877</v>
      </c>
      <c r="AC995" s="49" t="s">
        <v>4608</v>
      </c>
      <c r="AD995" s="1"/>
    </row>
    <row r="996" spans="1:30" x14ac:dyDescent="0.25">
      <c r="A996" s="30">
        <v>7623</v>
      </c>
      <c r="B996" t="s">
        <v>1804</v>
      </c>
      <c r="C996" t="s">
        <v>2147</v>
      </c>
      <c r="D996" t="s">
        <v>71</v>
      </c>
      <c r="E996" s="30">
        <v>20</v>
      </c>
      <c r="F996" s="32">
        <v>1453</v>
      </c>
      <c r="G996" s="40">
        <v>0</v>
      </c>
      <c r="H996" s="22">
        <v>0</v>
      </c>
      <c r="I996" s="21">
        <v>0</v>
      </c>
      <c r="J996" s="35">
        <f>Tabela13[[#This Row],[V.BRUTO 24]]*Tabela13[[#This Row],[% DESC.]]%</f>
        <v>0</v>
      </c>
      <c r="K996" s="24">
        <f>Tabela13[[#This Row],[V.BRUTO 24]]+J996</f>
        <v>1453</v>
      </c>
      <c r="M996" s="79">
        <v>1598</v>
      </c>
      <c r="N996" s="80">
        <v>0</v>
      </c>
      <c r="O996" s="81">
        <v>0</v>
      </c>
      <c r="P996" s="71">
        <f>Tabela13[[#This Row],[V.BRUTO 25]]*Tabela13[[#This Row],[% DESC.25]]%</f>
        <v>0</v>
      </c>
      <c r="Q996" s="56">
        <f>Tabela13[[#This Row],[V.BRUTO 25]]+P996</f>
        <v>1598</v>
      </c>
      <c r="R996" s="67">
        <f>Tabela13[[#This Row],[% DESC.]]+Tabela13[[#This Row],[% DIFER.]]</f>
        <v>0</v>
      </c>
      <c r="S996" s="64">
        <f>(Tabela13[[#This Row],[V.LIQ. 25]]-Tabela13[[#This Row],[V.LIQ. 24]])/Tabela13[[#This Row],[V.LIQ. 24]]</f>
        <v>9.9793530626290428E-2</v>
      </c>
      <c r="T996" s="87">
        <f>Tabela13[[#This Row],[V.LIQ. 25]]-Tabela13[[#This Row],[V.LIQ. 24]]</f>
        <v>145</v>
      </c>
      <c r="U996" s="88">
        <v>0</v>
      </c>
      <c r="V996" s="60">
        <f>Tabela13[[#This Row],[V.DESC. 24]]-Tabela13[[#This Row],[V.DESC. 25]]</f>
        <v>0</v>
      </c>
      <c r="W996" s="20">
        <v>1453</v>
      </c>
      <c r="X996" s="54">
        <v>45474</v>
      </c>
      <c r="Y996" t="s">
        <v>4532</v>
      </c>
      <c r="Z996" s="49" t="s">
        <v>1805</v>
      </c>
      <c r="AA996" s="51" t="s">
        <v>1806</v>
      </c>
      <c r="AB996" s="49">
        <v>11940680704</v>
      </c>
      <c r="AC996" s="49" t="s">
        <v>1807</v>
      </c>
      <c r="AD996" s="1"/>
    </row>
    <row r="997" spans="1:30" x14ac:dyDescent="0.25">
      <c r="A997" s="30">
        <v>6584</v>
      </c>
      <c r="B997" t="s">
        <v>1896</v>
      </c>
      <c r="C997" t="s">
        <v>2147</v>
      </c>
      <c r="D997" t="s">
        <v>71</v>
      </c>
      <c r="E997" s="30"/>
      <c r="F997" s="32">
        <v>1453</v>
      </c>
      <c r="G997" s="40">
        <v>-50</v>
      </c>
      <c r="H997" s="22">
        <v>0</v>
      </c>
      <c r="I997" s="21">
        <v>0</v>
      </c>
      <c r="J997" s="35">
        <f>Tabela13[[#This Row],[V.BRUTO 24]]*Tabela13[[#This Row],[% DESC.]]%</f>
        <v>0</v>
      </c>
      <c r="K997" s="24">
        <f>Tabela13[[#This Row],[V.BRUTO 24]]+J997</f>
        <v>1453</v>
      </c>
      <c r="M997" s="79">
        <v>1598</v>
      </c>
      <c r="N997" s="80">
        <v>-50</v>
      </c>
      <c r="O997" s="81">
        <v>0</v>
      </c>
      <c r="P997" s="71">
        <f>Tabela13[[#This Row],[V.BRUTO 25]]*Tabela13[[#This Row],[% DESC.25]]%</f>
        <v>0</v>
      </c>
      <c r="Q997" s="56">
        <f>Tabela13[[#This Row],[V.BRUTO 25]]+P997</f>
        <v>1598</v>
      </c>
      <c r="R997" s="67">
        <f>Tabela13[[#This Row],[% DESC.]]+Tabela13[[#This Row],[% DIFER.]]</f>
        <v>0</v>
      </c>
      <c r="S997" s="64">
        <f>(Tabela13[[#This Row],[V.LIQ. 25]]-Tabela13[[#This Row],[V.LIQ. 24]])/Tabela13[[#This Row],[V.LIQ. 24]]</f>
        <v>9.9793530626290428E-2</v>
      </c>
      <c r="T997" s="87">
        <f>Tabela13[[#This Row],[V.LIQ. 25]]-Tabela13[[#This Row],[V.LIQ. 24]]</f>
        <v>145</v>
      </c>
      <c r="U997" s="88">
        <v>0</v>
      </c>
      <c r="V997" s="60">
        <f>Tabela13[[#This Row],[V.DESC. 24]]-Tabela13[[#This Row],[V.DESC. 25]]</f>
        <v>0</v>
      </c>
      <c r="W997" s="20"/>
      <c r="X997" s="50"/>
      <c r="Y997" t="s">
        <v>4532</v>
      </c>
      <c r="Z997" s="49" t="s">
        <v>1897</v>
      </c>
      <c r="AA997" s="51" t="s">
        <v>1898</v>
      </c>
      <c r="AB997" s="49">
        <v>11986752612</v>
      </c>
      <c r="AC997" s="49" t="s">
        <v>1899</v>
      </c>
      <c r="AD997" s="1"/>
    </row>
    <row r="998" spans="1:30" x14ac:dyDescent="0.25">
      <c r="A998" s="30">
        <v>5715</v>
      </c>
      <c r="B998" t="s">
        <v>1812</v>
      </c>
      <c r="C998" t="s">
        <v>2147</v>
      </c>
      <c r="D998" t="s">
        <v>71</v>
      </c>
      <c r="E998" s="30"/>
      <c r="F998" s="32">
        <v>1453</v>
      </c>
      <c r="G998" s="40">
        <v>-50</v>
      </c>
      <c r="H998" s="22">
        <v>0</v>
      </c>
      <c r="I998" s="21">
        <v>0</v>
      </c>
      <c r="J998" s="35">
        <f>Tabela13[[#This Row],[V.BRUTO 24]]*Tabela13[[#This Row],[% DESC.]]%</f>
        <v>0</v>
      </c>
      <c r="K998" s="24">
        <f>Tabela13[[#This Row],[V.BRUTO 24]]+J998</f>
        <v>1453</v>
      </c>
      <c r="M998" s="79">
        <v>1598</v>
      </c>
      <c r="N998" s="80">
        <v>-50</v>
      </c>
      <c r="O998" s="81">
        <v>0</v>
      </c>
      <c r="P998" s="71">
        <f>Tabela13[[#This Row],[V.BRUTO 25]]*Tabela13[[#This Row],[% DESC.25]]%</f>
        <v>0</v>
      </c>
      <c r="Q998" s="56">
        <f>Tabela13[[#This Row],[V.BRUTO 25]]+P998</f>
        <v>1598</v>
      </c>
      <c r="R998" s="67">
        <f>Tabela13[[#This Row],[% DESC.]]+Tabela13[[#This Row],[% DIFER.]]</f>
        <v>0</v>
      </c>
      <c r="S998" s="64">
        <f>(Tabela13[[#This Row],[V.LIQ. 25]]-Tabela13[[#This Row],[V.LIQ. 24]])/Tabela13[[#This Row],[V.LIQ. 24]]</f>
        <v>9.9793530626290428E-2</v>
      </c>
      <c r="T998" s="87">
        <f>Tabela13[[#This Row],[V.LIQ. 25]]-Tabela13[[#This Row],[V.LIQ. 24]]</f>
        <v>145</v>
      </c>
      <c r="U998" s="88">
        <v>0</v>
      </c>
      <c r="V998" s="60">
        <f>Tabela13[[#This Row],[V.DESC. 24]]-Tabela13[[#This Row],[V.DESC. 25]]</f>
        <v>0</v>
      </c>
      <c r="W998" s="20"/>
      <c r="X998" s="50"/>
      <c r="Y998" t="s">
        <v>4528</v>
      </c>
      <c r="Z998" s="49" t="s">
        <v>1813</v>
      </c>
      <c r="AA998" s="51" t="s">
        <v>1814</v>
      </c>
      <c r="AB998" s="49">
        <v>11947987880</v>
      </c>
      <c r="AC998" s="49" t="s">
        <v>1815</v>
      </c>
      <c r="AD998" s="1"/>
    </row>
    <row r="999" spans="1:30" x14ac:dyDescent="0.25">
      <c r="A999" s="30">
        <v>8160</v>
      </c>
      <c r="B999" t="s">
        <v>1816</v>
      </c>
      <c r="C999" t="s">
        <v>2147</v>
      </c>
      <c r="D999" t="s">
        <v>71</v>
      </c>
      <c r="E999" s="30"/>
      <c r="F999" s="32">
        <v>1453</v>
      </c>
      <c r="G999" s="40">
        <v>0</v>
      </c>
      <c r="H999" s="22">
        <v>0</v>
      </c>
      <c r="I999" s="21">
        <v>-10</v>
      </c>
      <c r="J999" s="35">
        <f>Tabela13[[#This Row],[V.BRUTO 24]]*Tabela13[[#This Row],[% DESC.]]%</f>
        <v>-145.30000000000001</v>
      </c>
      <c r="K999" s="24">
        <f>Tabela13[[#This Row],[V.BRUTO 24]]+J999</f>
        <v>1307.7</v>
      </c>
      <c r="M999" s="79">
        <v>1598</v>
      </c>
      <c r="N999" s="80">
        <v>0</v>
      </c>
      <c r="O999" s="81">
        <v>0</v>
      </c>
      <c r="P999" s="71">
        <f>Tabela13[[#This Row],[V.BRUTO 25]]*Tabela13[[#This Row],[% DESC.25]]%</f>
        <v>-159.80000000000001</v>
      </c>
      <c r="Q999" s="56">
        <f>Tabela13[[#This Row],[V.BRUTO 25]]+P999</f>
        <v>1438.2</v>
      </c>
      <c r="R999" s="67">
        <f>Tabela13[[#This Row],[% DESC.]]+Tabela13[[#This Row],[% DIFER.]]</f>
        <v>-10</v>
      </c>
      <c r="S999" s="64">
        <f>(Tabela13[[#This Row],[V.LIQ. 25]]-Tabela13[[#This Row],[V.LIQ. 24]])/Tabela13[[#This Row],[V.LIQ. 24]]</f>
        <v>9.9793530626290428E-2</v>
      </c>
      <c r="T999" s="87">
        <f>Tabela13[[#This Row],[V.LIQ. 25]]-Tabela13[[#This Row],[V.LIQ. 24]]</f>
        <v>130.5</v>
      </c>
      <c r="U999" s="88">
        <v>0</v>
      </c>
      <c r="V999" s="60">
        <f>Tabela13[[#This Row],[V.DESC. 24]]-Tabela13[[#This Row],[V.DESC. 25]]</f>
        <v>14.5</v>
      </c>
      <c r="W999" s="20"/>
      <c r="X999" s="50"/>
      <c r="Y999" t="s">
        <v>4531</v>
      </c>
      <c r="Z999" s="49" t="s">
        <v>1817</v>
      </c>
      <c r="AA999" s="51" t="s">
        <v>1818</v>
      </c>
      <c r="AB999" s="49">
        <v>11999603011</v>
      </c>
      <c r="AC999" s="49" t="s">
        <v>1819</v>
      </c>
      <c r="AD999" s="1"/>
    </row>
    <row r="1000" spans="1:30" x14ac:dyDescent="0.25">
      <c r="A1000" s="30">
        <v>8512</v>
      </c>
      <c r="B1000" t="s">
        <v>4337</v>
      </c>
      <c r="C1000" t="s">
        <v>2147</v>
      </c>
      <c r="D1000" t="s">
        <v>16</v>
      </c>
      <c r="E1000" s="30"/>
      <c r="F1000" s="32">
        <v>1453</v>
      </c>
      <c r="G1000" s="40">
        <v>0</v>
      </c>
      <c r="H1000" s="22">
        <v>0</v>
      </c>
      <c r="I1000" s="21">
        <v>0</v>
      </c>
      <c r="J1000" s="35">
        <f>Tabela13[[#This Row],[V.BRUTO 24]]*Tabela13[[#This Row],[% DESC.]]%</f>
        <v>0</v>
      </c>
      <c r="K1000" s="24">
        <f>Tabela13[[#This Row],[V.BRUTO 24]]+J1000</f>
        <v>1453</v>
      </c>
      <c r="M1000" s="79">
        <v>1598</v>
      </c>
      <c r="N1000" s="80">
        <v>0</v>
      </c>
      <c r="O1000" s="81">
        <v>0</v>
      </c>
      <c r="P1000" s="71">
        <f>Tabela13[[#This Row],[V.BRUTO 25]]*Tabela13[[#This Row],[% DESC.25]]%</f>
        <v>0</v>
      </c>
      <c r="Q1000" s="56">
        <f>Tabela13[[#This Row],[V.BRUTO 25]]+P1000</f>
        <v>1598</v>
      </c>
      <c r="R1000" s="67">
        <f>Tabela13[[#This Row],[% DESC.]]+Tabela13[[#This Row],[% DIFER.]]</f>
        <v>0</v>
      </c>
      <c r="S1000" s="64">
        <f>(Tabela13[[#This Row],[V.LIQ. 25]]-Tabela13[[#This Row],[V.LIQ. 24]])/Tabela13[[#This Row],[V.LIQ. 24]]</f>
        <v>9.9793530626290428E-2</v>
      </c>
      <c r="T1000" s="87">
        <f>Tabela13[[#This Row],[V.LIQ. 25]]-Tabela13[[#This Row],[V.LIQ. 24]]</f>
        <v>145</v>
      </c>
      <c r="U1000" s="88">
        <v>0</v>
      </c>
      <c r="V1000" s="60">
        <f>Tabela13[[#This Row],[V.DESC. 24]]-Tabela13[[#This Row],[V.DESC. 25]]</f>
        <v>0</v>
      </c>
      <c r="W1000" s="20">
        <v>2906</v>
      </c>
      <c r="X1000" s="50" t="s">
        <v>4546</v>
      </c>
      <c r="Y1000" t="s">
        <v>4530</v>
      </c>
      <c r="Z1000" s="49" t="s">
        <v>5144</v>
      </c>
      <c r="AA1000" s="51" t="s">
        <v>5145</v>
      </c>
      <c r="AB1000" s="49">
        <v>11974418038</v>
      </c>
      <c r="AC1000" s="49" t="s">
        <v>5146</v>
      </c>
      <c r="AD1000" s="1"/>
    </row>
    <row r="1001" spans="1:30" x14ac:dyDescent="0.25">
      <c r="A1001" s="30">
        <v>8029</v>
      </c>
      <c r="B1001" t="s">
        <v>1820</v>
      </c>
      <c r="C1001" t="s">
        <v>2147</v>
      </c>
      <c r="D1001" t="s">
        <v>71</v>
      </c>
      <c r="E1001" s="30"/>
      <c r="F1001" s="32">
        <v>1453</v>
      </c>
      <c r="G1001" s="40">
        <v>0</v>
      </c>
      <c r="H1001" s="22">
        <v>0</v>
      </c>
      <c r="I1001" s="21">
        <v>-5</v>
      </c>
      <c r="J1001" s="35">
        <f>Tabela13[[#This Row],[V.BRUTO 24]]*Tabela13[[#This Row],[% DESC.]]%</f>
        <v>-72.650000000000006</v>
      </c>
      <c r="K1001" s="24">
        <f>Tabela13[[#This Row],[V.BRUTO 24]]+J1001</f>
        <v>1380.35</v>
      </c>
      <c r="M1001" s="79">
        <v>1598</v>
      </c>
      <c r="N1001" s="80">
        <v>0</v>
      </c>
      <c r="O1001" s="81">
        <v>0</v>
      </c>
      <c r="P1001" s="71">
        <f>Tabela13[[#This Row],[V.BRUTO 25]]*Tabela13[[#This Row],[% DESC.25]]%</f>
        <v>-79.900000000000006</v>
      </c>
      <c r="Q1001" s="56">
        <f>Tabela13[[#This Row],[V.BRUTO 25]]+P1001</f>
        <v>1518.1</v>
      </c>
      <c r="R1001" s="67">
        <f>Tabela13[[#This Row],[% DESC.]]+Tabela13[[#This Row],[% DIFER.]]</f>
        <v>-5</v>
      </c>
      <c r="S1001" s="64">
        <f>(Tabela13[[#This Row],[V.LIQ. 25]]-Tabela13[[#This Row],[V.LIQ. 24]])/Tabela13[[#This Row],[V.LIQ. 24]]</f>
        <v>9.9793530626290441E-2</v>
      </c>
      <c r="T1001" s="87">
        <f>Tabela13[[#This Row],[V.LIQ. 25]]-Tabela13[[#This Row],[V.LIQ. 24]]</f>
        <v>137.75</v>
      </c>
      <c r="U1001" s="88">
        <v>0</v>
      </c>
      <c r="V1001" s="60">
        <f>Tabela13[[#This Row],[V.DESC. 24]]-Tabela13[[#This Row],[V.DESC. 25]]</f>
        <v>7.25</v>
      </c>
      <c r="W1001" s="20"/>
      <c r="X1001" s="50"/>
      <c r="Y1001" t="s">
        <v>4528</v>
      </c>
      <c r="Z1001" s="49" t="s">
        <v>1821</v>
      </c>
      <c r="AA1001" s="51" t="s">
        <v>1822</v>
      </c>
      <c r="AB1001" s="49">
        <v>11990052830</v>
      </c>
      <c r="AC1001" s="49" t="s">
        <v>1823</v>
      </c>
      <c r="AD1001" s="1"/>
    </row>
    <row r="1002" spans="1:30" x14ac:dyDescent="0.25">
      <c r="A1002" s="30">
        <v>6658</v>
      </c>
      <c r="B1002" t="s">
        <v>1824</v>
      </c>
      <c r="C1002" t="s">
        <v>2147</v>
      </c>
      <c r="D1002" t="s">
        <v>71</v>
      </c>
      <c r="E1002" s="30"/>
      <c r="F1002" s="32">
        <v>1453</v>
      </c>
      <c r="G1002" s="40">
        <v>0</v>
      </c>
      <c r="H1002" s="22">
        <v>0</v>
      </c>
      <c r="I1002" s="21">
        <v>-15</v>
      </c>
      <c r="J1002" s="35">
        <f>Tabela13[[#This Row],[V.BRUTO 24]]*Tabela13[[#This Row],[% DESC.]]%</f>
        <v>-217.95</v>
      </c>
      <c r="K1002" s="24">
        <f>Tabela13[[#This Row],[V.BRUTO 24]]+J1002</f>
        <v>1235.05</v>
      </c>
      <c r="M1002" s="79">
        <v>1598</v>
      </c>
      <c r="N1002" s="80">
        <v>0</v>
      </c>
      <c r="O1002" s="81">
        <v>0</v>
      </c>
      <c r="P1002" s="71">
        <f>Tabela13[[#This Row],[V.BRUTO 25]]*Tabela13[[#This Row],[% DESC.25]]%</f>
        <v>-239.7</v>
      </c>
      <c r="Q1002" s="56">
        <f>Tabela13[[#This Row],[V.BRUTO 25]]+P1002</f>
        <v>1358.3</v>
      </c>
      <c r="R1002" s="67">
        <f>Tabela13[[#This Row],[% DESC.]]+Tabela13[[#This Row],[% DIFER.]]</f>
        <v>-15</v>
      </c>
      <c r="S1002" s="64">
        <f>(Tabela13[[#This Row],[V.LIQ. 25]]-Tabela13[[#This Row],[V.LIQ. 24]])/Tabela13[[#This Row],[V.LIQ. 24]]</f>
        <v>9.9793530626290441E-2</v>
      </c>
      <c r="T1002" s="87">
        <f>Tabela13[[#This Row],[V.LIQ. 25]]-Tabela13[[#This Row],[V.LIQ. 24]]</f>
        <v>123.25</v>
      </c>
      <c r="U1002" s="88">
        <v>0</v>
      </c>
      <c r="V1002" s="60">
        <f>Tabela13[[#This Row],[V.DESC. 24]]-Tabela13[[#This Row],[V.DESC. 25]]</f>
        <v>21.75</v>
      </c>
      <c r="W1002" s="20"/>
      <c r="X1002" s="50"/>
      <c r="Y1002" t="s">
        <v>4532</v>
      </c>
      <c r="Z1002" s="49" t="s">
        <v>1825</v>
      </c>
      <c r="AA1002" s="51" t="s">
        <v>1826</v>
      </c>
      <c r="AB1002" s="49">
        <v>11981978869</v>
      </c>
      <c r="AC1002" s="49" t="s">
        <v>5147</v>
      </c>
      <c r="AD1002" s="1"/>
    </row>
    <row r="1003" spans="1:30" x14ac:dyDescent="0.25">
      <c r="A1003" s="30">
        <v>6439</v>
      </c>
      <c r="B1003" t="s">
        <v>1827</v>
      </c>
      <c r="C1003" t="s">
        <v>2147</v>
      </c>
      <c r="D1003" t="s">
        <v>71</v>
      </c>
      <c r="E1003" s="30"/>
      <c r="F1003" s="32">
        <v>1453</v>
      </c>
      <c r="G1003" s="40">
        <v>-50</v>
      </c>
      <c r="H1003" s="22">
        <v>0</v>
      </c>
      <c r="I1003" s="21">
        <v>0</v>
      </c>
      <c r="J1003" s="35">
        <f>Tabela13[[#This Row],[V.BRUTO 24]]*Tabela13[[#This Row],[% DESC.]]%</f>
        <v>0</v>
      </c>
      <c r="K1003" s="24">
        <f>Tabela13[[#This Row],[V.BRUTO 24]]+J1003</f>
        <v>1453</v>
      </c>
      <c r="M1003" s="79">
        <v>1598</v>
      </c>
      <c r="N1003" s="80">
        <v>-50</v>
      </c>
      <c r="O1003" s="81">
        <v>0</v>
      </c>
      <c r="P1003" s="71">
        <f>Tabela13[[#This Row],[V.BRUTO 25]]*Tabela13[[#This Row],[% DESC.25]]%</f>
        <v>0</v>
      </c>
      <c r="Q1003" s="56">
        <f>Tabela13[[#This Row],[V.BRUTO 25]]+P1003</f>
        <v>1598</v>
      </c>
      <c r="R1003" s="67">
        <f>Tabela13[[#This Row],[% DESC.]]+Tabela13[[#This Row],[% DIFER.]]</f>
        <v>0</v>
      </c>
      <c r="S1003" s="64">
        <f>(Tabela13[[#This Row],[V.LIQ. 25]]-Tabela13[[#This Row],[V.LIQ. 24]])/Tabela13[[#This Row],[V.LIQ. 24]]</f>
        <v>9.9793530626290428E-2</v>
      </c>
      <c r="T1003" s="87">
        <f>Tabela13[[#This Row],[V.LIQ. 25]]-Tabela13[[#This Row],[V.LIQ. 24]]</f>
        <v>145</v>
      </c>
      <c r="U1003" s="88">
        <v>0</v>
      </c>
      <c r="V1003" s="60">
        <f>Tabela13[[#This Row],[V.DESC. 24]]-Tabela13[[#This Row],[V.DESC. 25]]</f>
        <v>0</v>
      </c>
      <c r="W1003" s="20"/>
      <c r="X1003" s="50"/>
      <c r="Y1003" t="s">
        <v>4528</v>
      </c>
      <c r="Z1003" s="49" t="s">
        <v>1828</v>
      </c>
      <c r="AA1003" s="51" t="s">
        <v>1829</v>
      </c>
      <c r="AB1003" s="49">
        <v>11980253201</v>
      </c>
      <c r="AC1003" s="49" t="s">
        <v>1830</v>
      </c>
      <c r="AD1003" s="1"/>
    </row>
    <row r="1004" spans="1:30" x14ac:dyDescent="0.25">
      <c r="A1004" s="30">
        <v>8481</v>
      </c>
      <c r="B1004" t="s">
        <v>4338</v>
      </c>
      <c r="C1004" t="s">
        <v>2147</v>
      </c>
      <c r="D1004" t="s">
        <v>16</v>
      </c>
      <c r="E1004" s="30"/>
      <c r="F1004" s="32">
        <v>1453</v>
      </c>
      <c r="G1004" s="40">
        <v>0</v>
      </c>
      <c r="H1004" s="22">
        <v>0</v>
      </c>
      <c r="I1004" s="21">
        <v>-15</v>
      </c>
      <c r="J1004" s="35">
        <f>Tabela13[[#This Row],[V.BRUTO 24]]*Tabela13[[#This Row],[% DESC.]]%</f>
        <v>-217.95</v>
      </c>
      <c r="K1004" s="24">
        <f>Tabela13[[#This Row],[V.BRUTO 24]]+J1004</f>
        <v>1235.05</v>
      </c>
      <c r="M1004" s="79">
        <v>1598</v>
      </c>
      <c r="N1004" s="80">
        <v>0</v>
      </c>
      <c r="O1004" s="81">
        <v>0</v>
      </c>
      <c r="P1004" s="71">
        <f>Tabela13[[#This Row],[V.BRUTO 25]]*Tabela13[[#This Row],[% DESC.25]]%</f>
        <v>-239.7</v>
      </c>
      <c r="Q1004" s="56">
        <f>Tabela13[[#This Row],[V.BRUTO 25]]+P1004</f>
        <v>1358.3</v>
      </c>
      <c r="R1004" s="67">
        <f>Tabela13[[#This Row],[% DESC.]]+Tabela13[[#This Row],[% DIFER.]]</f>
        <v>-15</v>
      </c>
      <c r="S1004" s="64">
        <f>(Tabela13[[#This Row],[V.LIQ. 25]]-Tabela13[[#This Row],[V.LIQ. 24]])/Tabela13[[#This Row],[V.LIQ. 24]]</f>
        <v>9.9793530626290441E-2</v>
      </c>
      <c r="T1004" s="87">
        <f>Tabela13[[#This Row],[V.LIQ. 25]]-Tabela13[[#This Row],[V.LIQ. 24]]</f>
        <v>123.25</v>
      </c>
      <c r="U1004" s="88">
        <v>0</v>
      </c>
      <c r="V1004" s="60">
        <f>Tabela13[[#This Row],[V.DESC. 24]]-Tabela13[[#This Row],[V.DESC. 25]]</f>
        <v>21.75</v>
      </c>
      <c r="W1004" s="20"/>
      <c r="X1004" s="50"/>
      <c r="Y1004" t="s">
        <v>4530</v>
      </c>
      <c r="Z1004" s="49" t="s">
        <v>5148</v>
      </c>
      <c r="AA1004" s="51" t="s">
        <v>5149</v>
      </c>
      <c r="AB1004" s="49">
        <v>11998232084</v>
      </c>
      <c r="AC1004" s="49" t="s">
        <v>5150</v>
      </c>
      <c r="AD1004" s="1"/>
    </row>
    <row r="1005" spans="1:30" x14ac:dyDescent="0.25">
      <c r="A1005" s="30">
        <v>7890</v>
      </c>
      <c r="B1005" t="s">
        <v>1621</v>
      </c>
      <c r="C1005" t="s">
        <v>2147</v>
      </c>
      <c r="D1005" t="s">
        <v>71</v>
      </c>
      <c r="E1005" s="30"/>
      <c r="F1005" s="32">
        <v>1453</v>
      </c>
      <c r="G1005" s="40">
        <v>0</v>
      </c>
      <c r="H1005" s="22">
        <v>0</v>
      </c>
      <c r="I1005" s="21">
        <v>-15</v>
      </c>
      <c r="J1005" s="35">
        <f>Tabela13[[#This Row],[V.BRUTO 24]]*Tabela13[[#This Row],[% DESC.]]%</f>
        <v>-217.95</v>
      </c>
      <c r="K1005" s="24">
        <f>Tabela13[[#This Row],[V.BRUTO 24]]+J1005</f>
        <v>1235.05</v>
      </c>
      <c r="M1005" s="79">
        <v>1598</v>
      </c>
      <c r="N1005" s="80">
        <v>0</v>
      </c>
      <c r="O1005" s="81">
        <v>0</v>
      </c>
      <c r="P1005" s="71">
        <f>Tabela13[[#This Row],[V.BRUTO 25]]*Tabela13[[#This Row],[% DESC.25]]%</f>
        <v>-239.7</v>
      </c>
      <c r="Q1005" s="56">
        <f>Tabela13[[#This Row],[V.BRUTO 25]]+P1005</f>
        <v>1358.3</v>
      </c>
      <c r="R1005" s="67">
        <f>Tabela13[[#This Row],[% DESC.]]+Tabela13[[#This Row],[% DIFER.]]</f>
        <v>-15</v>
      </c>
      <c r="S1005" s="64">
        <f>(Tabela13[[#This Row],[V.LIQ. 25]]-Tabela13[[#This Row],[V.LIQ. 24]])/Tabela13[[#This Row],[V.LIQ. 24]]</f>
        <v>9.9793530626290441E-2</v>
      </c>
      <c r="T1005" s="87">
        <f>Tabela13[[#This Row],[V.LIQ. 25]]-Tabela13[[#This Row],[V.LIQ. 24]]</f>
        <v>123.25</v>
      </c>
      <c r="U1005" s="88">
        <v>0</v>
      </c>
      <c r="V1005" s="60">
        <f>Tabela13[[#This Row],[V.DESC. 24]]-Tabela13[[#This Row],[V.DESC. 25]]</f>
        <v>21.75</v>
      </c>
      <c r="W1005" s="20"/>
      <c r="X1005" s="50"/>
      <c r="Y1005" t="s">
        <v>4528</v>
      </c>
      <c r="Z1005" s="49" t="s">
        <v>1622</v>
      </c>
      <c r="AA1005" s="51" t="s">
        <v>1623</v>
      </c>
      <c r="AB1005" s="49">
        <v>11947906241</v>
      </c>
      <c r="AC1005" s="49" t="s">
        <v>1624</v>
      </c>
      <c r="AD1005" s="1"/>
    </row>
    <row r="1006" spans="1:30" x14ac:dyDescent="0.25">
      <c r="A1006" s="30">
        <v>8296</v>
      </c>
      <c r="B1006" t="s">
        <v>4339</v>
      </c>
      <c r="C1006" t="s">
        <v>2147</v>
      </c>
      <c r="D1006" t="s">
        <v>16</v>
      </c>
      <c r="E1006" s="30"/>
      <c r="F1006" s="32">
        <v>1453</v>
      </c>
      <c r="G1006" s="40">
        <v>0</v>
      </c>
      <c r="H1006" s="22">
        <v>0</v>
      </c>
      <c r="I1006" s="21">
        <v>-5.99</v>
      </c>
      <c r="J1006" s="35">
        <f>Tabela13[[#This Row],[V.BRUTO 24]]*Tabela13[[#This Row],[% DESC.]]%</f>
        <v>-87.034700000000001</v>
      </c>
      <c r="K1006" s="24">
        <f>Tabela13[[#This Row],[V.BRUTO 24]]+J1006</f>
        <v>1365.9653000000001</v>
      </c>
      <c r="M1006" s="79">
        <v>1598</v>
      </c>
      <c r="N1006" s="80">
        <v>0</v>
      </c>
      <c r="O1006" s="81">
        <v>0</v>
      </c>
      <c r="P1006" s="71">
        <f>Tabela13[[#This Row],[V.BRUTO 25]]*Tabela13[[#This Row],[% DESC.25]]%</f>
        <v>-95.720200000000006</v>
      </c>
      <c r="Q1006" s="56">
        <f>Tabela13[[#This Row],[V.BRUTO 25]]+P1006</f>
        <v>1502.2798</v>
      </c>
      <c r="R1006" s="67">
        <f>Tabela13[[#This Row],[% DESC.]]+Tabela13[[#This Row],[% DIFER.]]</f>
        <v>-5.99</v>
      </c>
      <c r="S1006" s="64">
        <f>(Tabela13[[#This Row],[V.LIQ. 25]]-Tabela13[[#This Row],[V.LIQ. 24]])/Tabela13[[#This Row],[V.LIQ. 24]]</f>
        <v>9.97935306262904E-2</v>
      </c>
      <c r="T1006" s="87">
        <f>Tabela13[[#This Row],[V.LIQ. 25]]-Tabela13[[#This Row],[V.LIQ. 24]]</f>
        <v>136.31449999999995</v>
      </c>
      <c r="U1006" s="88">
        <v>0</v>
      </c>
      <c r="V1006" s="60">
        <f>Tabela13[[#This Row],[V.DESC. 24]]-Tabela13[[#This Row],[V.DESC. 25]]</f>
        <v>8.6855000000000047</v>
      </c>
      <c r="W1006" s="20"/>
      <c r="X1006" s="50"/>
      <c r="Y1006" t="s">
        <v>4532</v>
      </c>
      <c r="Z1006" s="49" t="s">
        <v>5151</v>
      </c>
      <c r="AA1006" s="51" t="s">
        <v>5152</v>
      </c>
      <c r="AB1006" s="49">
        <v>11984551595</v>
      </c>
      <c r="AC1006" s="49" t="s">
        <v>5153</v>
      </c>
      <c r="AD1006" s="1"/>
    </row>
    <row r="1007" spans="1:30" x14ac:dyDescent="0.25">
      <c r="A1007" s="30">
        <v>6567</v>
      </c>
      <c r="B1007" t="s">
        <v>1878</v>
      </c>
      <c r="C1007" t="s">
        <v>2256</v>
      </c>
      <c r="D1007" t="s">
        <v>71</v>
      </c>
      <c r="E1007" s="30"/>
      <c r="F1007" s="32">
        <v>1453</v>
      </c>
      <c r="G1007" s="40">
        <v>-100</v>
      </c>
      <c r="H1007" s="22">
        <v>0</v>
      </c>
      <c r="I1007" s="21">
        <v>0</v>
      </c>
      <c r="J1007" s="35">
        <f>Tabela13[[#This Row],[V.BRUTO 24]]*Tabela13[[#This Row],[% DESC.]]%</f>
        <v>0</v>
      </c>
      <c r="K1007" s="24">
        <f>Tabela13[[#This Row],[V.BRUTO 24]]+J1007</f>
        <v>1453</v>
      </c>
      <c r="M1007" s="79">
        <v>1598</v>
      </c>
      <c r="N1007" s="80">
        <v>-100</v>
      </c>
      <c r="O1007" s="81">
        <v>0</v>
      </c>
      <c r="P1007" s="71">
        <f>Tabela13[[#This Row],[V.BRUTO 25]]*Tabela13[[#This Row],[% DESC.25]]%</f>
        <v>0</v>
      </c>
      <c r="Q1007" s="56">
        <f>Tabela13[[#This Row],[V.BRUTO 25]]+P1007</f>
        <v>1598</v>
      </c>
      <c r="R1007" s="67">
        <f>Tabela13[[#This Row],[% DESC.]]+Tabela13[[#This Row],[% DIFER.]]</f>
        <v>0</v>
      </c>
      <c r="S1007" s="64">
        <f>(Tabela13[[#This Row],[V.LIQ. 25]]-Tabela13[[#This Row],[V.LIQ. 24]])/Tabela13[[#This Row],[V.LIQ. 24]]</f>
        <v>9.9793530626290428E-2</v>
      </c>
      <c r="T1007" s="87">
        <f>Tabela13[[#This Row],[V.LIQ. 25]]-Tabela13[[#This Row],[V.LIQ. 24]]</f>
        <v>145</v>
      </c>
      <c r="U1007" s="88">
        <v>0</v>
      </c>
      <c r="V1007" s="60">
        <f>Tabela13[[#This Row],[V.DESC. 24]]-Tabela13[[#This Row],[V.DESC. 25]]</f>
        <v>0</v>
      </c>
      <c r="W1007" s="20"/>
      <c r="X1007" s="50"/>
      <c r="Y1007" t="s">
        <v>4529</v>
      </c>
      <c r="Z1007" s="49" t="s">
        <v>1879</v>
      </c>
      <c r="AA1007" s="51" t="s">
        <v>1880</v>
      </c>
      <c r="AB1007" s="49">
        <v>11982345377</v>
      </c>
      <c r="AC1007" s="49" t="s">
        <v>1881</v>
      </c>
      <c r="AD1007" s="1"/>
    </row>
    <row r="1008" spans="1:30" x14ac:dyDescent="0.25">
      <c r="A1008" s="30">
        <v>8488</v>
      </c>
      <c r="B1008" t="s">
        <v>4343</v>
      </c>
      <c r="C1008" t="s">
        <v>2256</v>
      </c>
      <c r="D1008" t="s">
        <v>16</v>
      </c>
      <c r="E1008" s="30"/>
      <c r="F1008" s="32">
        <v>1453</v>
      </c>
      <c r="G1008" s="40">
        <v>0</v>
      </c>
      <c r="H1008" s="22">
        <v>-100</v>
      </c>
      <c r="I1008" s="21">
        <v>0</v>
      </c>
      <c r="J1008" s="35">
        <f>Tabela13[[#This Row],[V.BRUTO 24]]*Tabela13[[#This Row],[% DESC.]]%</f>
        <v>0</v>
      </c>
      <c r="K1008" s="24">
        <f>Tabela13[[#This Row],[V.BRUTO 24]]+J1008</f>
        <v>1453</v>
      </c>
      <c r="M1008" s="79">
        <v>1598</v>
      </c>
      <c r="N1008" s="80">
        <v>0</v>
      </c>
      <c r="O1008" s="81">
        <v>-100</v>
      </c>
      <c r="P1008" s="71">
        <f>Tabela13[[#This Row],[V.BRUTO 25]]*Tabela13[[#This Row],[% DESC.25]]%</f>
        <v>0</v>
      </c>
      <c r="Q1008" s="56">
        <f>Tabela13[[#This Row],[V.BRUTO 25]]+P1008</f>
        <v>1598</v>
      </c>
      <c r="R1008" s="67">
        <f>Tabela13[[#This Row],[% DESC.]]+Tabela13[[#This Row],[% DIFER.]]</f>
        <v>0</v>
      </c>
      <c r="S1008" s="64">
        <f>(Tabela13[[#This Row],[V.LIQ. 25]]-Tabela13[[#This Row],[V.LIQ. 24]])/Tabela13[[#This Row],[V.LIQ. 24]]</f>
        <v>9.9793530626290428E-2</v>
      </c>
      <c r="T1008" s="87">
        <f>Tabela13[[#This Row],[V.LIQ. 25]]-Tabela13[[#This Row],[V.LIQ. 24]]</f>
        <v>145</v>
      </c>
      <c r="U1008" s="88">
        <v>0</v>
      </c>
      <c r="V1008" s="60">
        <f>Tabela13[[#This Row],[V.DESC. 24]]-Tabela13[[#This Row],[V.DESC. 25]]</f>
        <v>0</v>
      </c>
      <c r="W1008" s="20"/>
      <c r="X1008" s="50"/>
      <c r="Y1008" t="s">
        <v>4529</v>
      </c>
      <c r="Z1008" s="49" t="s">
        <v>5160</v>
      </c>
      <c r="AA1008" s="51" t="s">
        <v>5161</v>
      </c>
      <c r="AB1008" s="49">
        <v>11962481741</v>
      </c>
      <c r="AC1008" s="49"/>
      <c r="AD1008" s="1"/>
    </row>
    <row r="1009" spans="1:30" x14ac:dyDescent="0.25">
      <c r="A1009" s="30">
        <v>8075</v>
      </c>
      <c r="B1009" t="s">
        <v>1840</v>
      </c>
      <c r="C1009" t="s">
        <v>2256</v>
      </c>
      <c r="D1009" t="s">
        <v>71</v>
      </c>
      <c r="E1009" s="30"/>
      <c r="F1009" s="32">
        <v>1453</v>
      </c>
      <c r="G1009" s="40">
        <v>-100</v>
      </c>
      <c r="H1009" s="22">
        <v>0</v>
      </c>
      <c r="I1009" s="21">
        <v>0</v>
      </c>
      <c r="J1009" s="35">
        <f>Tabela13[[#This Row],[V.BRUTO 24]]*Tabela13[[#This Row],[% DESC.]]%</f>
        <v>0</v>
      </c>
      <c r="K1009" s="24">
        <f>Tabela13[[#This Row],[V.BRUTO 24]]+J1009</f>
        <v>1453</v>
      </c>
      <c r="M1009" s="79">
        <v>1598</v>
      </c>
      <c r="N1009" s="80">
        <v>-100</v>
      </c>
      <c r="O1009" s="81">
        <v>0</v>
      </c>
      <c r="P1009" s="71">
        <f>Tabela13[[#This Row],[V.BRUTO 25]]*Tabela13[[#This Row],[% DESC.25]]%</f>
        <v>0</v>
      </c>
      <c r="Q1009" s="56">
        <f>Tabela13[[#This Row],[V.BRUTO 25]]+P1009</f>
        <v>1598</v>
      </c>
      <c r="R1009" s="67">
        <f>Tabela13[[#This Row],[% DESC.]]+Tabela13[[#This Row],[% DIFER.]]</f>
        <v>0</v>
      </c>
      <c r="S1009" s="64">
        <f>(Tabela13[[#This Row],[V.LIQ. 25]]-Tabela13[[#This Row],[V.LIQ. 24]])/Tabela13[[#This Row],[V.LIQ. 24]]</f>
        <v>9.9793530626290428E-2</v>
      </c>
      <c r="T1009" s="87">
        <f>Tabela13[[#This Row],[V.LIQ. 25]]-Tabela13[[#This Row],[V.LIQ. 24]]</f>
        <v>145</v>
      </c>
      <c r="U1009" s="88">
        <v>0</v>
      </c>
      <c r="V1009" s="60">
        <f>Tabela13[[#This Row],[V.DESC. 24]]-Tabela13[[#This Row],[V.DESC. 25]]</f>
        <v>0</v>
      </c>
      <c r="W1009" s="20"/>
      <c r="X1009" s="50"/>
      <c r="Y1009" t="s">
        <v>4532</v>
      </c>
      <c r="Z1009" s="49" t="s">
        <v>1841</v>
      </c>
      <c r="AA1009" s="51" t="s">
        <v>1842</v>
      </c>
      <c r="AB1009" s="49">
        <v>11952830190</v>
      </c>
      <c r="AC1009" s="49" t="s">
        <v>1843</v>
      </c>
      <c r="AD1009" s="1"/>
    </row>
    <row r="1010" spans="1:30" x14ac:dyDescent="0.25">
      <c r="A1010" s="30">
        <v>7520</v>
      </c>
      <c r="B1010" t="s">
        <v>1844</v>
      </c>
      <c r="C1010" t="s">
        <v>2256</v>
      </c>
      <c r="D1010" t="s">
        <v>71</v>
      </c>
      <c r="E1010" s="30"/>
      <c r="F1010" s="32">
        <v>1453</v>
      </c>
      <c r="G1010" s="40">
        <v>0</v>
      </c>
      <c r="H1010" s="22">
        <v>0</v>
      </c>
      <c r="I1010" s="21">
        <v>-10</v>
      </c>
      <c r="J1010" s="35">
        <f>Tabela13[[#This Row],[V.BRUTO 24]]*Tabela13[[#This Row],[% DESC.]]%</f>
        <v>-145.30000000000001</v>
      </c>
      <c r="K1010" s="24">
        <f>Tabela13[[#This Row],[V.BRUTO 24]]+J1010</f>
        <v>1307.7</v>
      </c>
      <c r="M1010" s="79">
        <v>1598</v>
      </c>
      <c r="N1010" s="80">
        <v>0</v>
      </c>
      <c r="O1010" s="81">
        <v>0</v>
      </c>
      <c r="P1010" s="71">
        <f>Tabela13[[#This Row],[V.BRUTO 25]]*Tabela13[[#This Row],[% DESC.25]]%</f>
        <v>-159.80000000000001</v>
      </c>
      <c r="Q1010" s="56">
        <f>Tabela13[[#This Row],[V.BRUTO 25]]+P1010</f>
        <v>1438.2</v>
      </c>
      <c r="R1010" s="67">
        <f>Tabela13[[#This Row],[% DESC.]]+Tabela13[[#This Row],[% DIFER.]]</f>
        <v>-10</v>
      </c>
      <c r="S1010" s="64">
        <f>(Tabela13[[#This Row],[V.LIQ. 25]]-Tabela13[[#This Row],[V.LIQ. 24]])/Tabela13[[#This Row],[V.LIQ. 24]]</f>
        <v>9.9793530626290428E-2</v>
      </c>
      <c r="T1010" s="87">
        <f>Tabela13[[#This Row],[V.LIQ. 25]]-Tabela13[[#This Row],[V.LIQ. 24]]</f>
        <v>130.5</v>
      </c>
      <c r="U1010" s="88">
        <v>0</v>
      </c>
      <c r="V1010" s="60">
        <f>Tabela13[[#This Row],[V.DESC. 24]]-Tabela13[[#This Row],[V.DESC. 25]]</f>
        <v>14.5</v>
      </c>
      <c r="W1010" s="20"/>
      <c r="X1010" s="50"/>
      <c r="Y1010" t="s">
        <v>4532</v>
      </c>
      <c r="Z1010" s="49" t="s">
        <v>1845</v>
      </c>
      <c r="AA1010" s="51" t="s">
        <v>1846</v>
      </c>
      <c r="AB1010" s="49">
        <v>11957098480</v>
      </c>
      <c r="AC1010" s="49" t="s">
        <v>1847</v>
      </c>
      <c r="AD1010" s="1"/>
    </row>
    <row r="1011" spans="1:30" x14ac:dyDescent="0.25">
      <c r="A1011" s="30">
        <v>6190</v>
      </c>
      <c r="B1011" t="s">
        <v>1848</v>
      </c>
      <c r="C1011" t="s">
        <v>2256</v>
      </c>
      <c r="D1011" t="s">
        <v>71</v>
      </c>
      <c r="E1011" s="30"/>
      <c r="F1011" s="32">
        <v>1453</v>
      </c>
      <c r="G1011" s="40">
        <v>0</v>
      </c>
      <c r="H1011" s="22">
        <v>0</v>
      </c>
      <c r="I1011" s="21">
        <v>-15</v>
      </c>
      <c r="J1011" s="35">
        <f>Tabela13[[#This Row],[V.BRUTO 24]]*Tabela13[[#This Row],[% DESC.]]%</f>
        <v>-217.95</v>
      </c>
      <c r="K1011" s="24">
        <f>Tabela13[[#This Row],[V.BRUTO 24]]+J1011</f>
        <v>1235.05</v>
      </c>
      <c r="M1011" s="79">
        <v>1598</v>
      </c>
      <c r="N1011" s="80">
        <v>0</v>
      </c>
      <c r="O1011" s="81">
        <v>0</v>
      </c>
      <c r="P1011" s="71">
        <f>Tabela13[[#This Row],[V.BRUTO 25]]*Tabela13[[#This Row],[% DESC.25]]%</f>
        <v>-239.7</v>
      </c>
      <c r="Q1011" s="56">
        <f>Tabela13[[#This Row],[V.BRUTO 25]]+P1011</f>
        <v>1358.3</v>
      </c>
      <c r="R1011" s="67">
        <f>Tabela13[[#This Row],[% DESC.]]+Tabela13[[#This Row],[% DIFER.]]</f>
        <v>-15</v>
      </c>
      <c r="S1011" s="64">
        <f>(Tabela13[[#This Row],[V.LIQ. 25]]-Tabela13[[#This Row],[V.LIQ. 24]])/Tabela13[[#This Row],[V.LIQ. 24]]</f>
        <v>9.9793530626290441E-2</v>
      </c>
      <c r="T1011" s="87">
        <f>Tabela13[[#This Row],[V.LIQ. 25]]-Tabela13[[#This Row],[V.LIQ. 24]]</f>
        <v>123.25</v>
      </c>
      <c r="U1011" s="88">
        <v>0</v>
      </c>
      <c r="V1011" s="60">
        <f>Tabela13[[#This Row],[V.DESC. 24]]-Tabela13[[#This Row],[V.DESC. 25]]</f>
        <v>21.75</v>
      </c>
      <c r="W1011" s="20"/>
      <c r="X1011" s="50"/>
      <c r="Y1011" t="s">
        <v>4528</v>
      </c>
      <c r="Z1011" s="49" t="s">
        <v>1849</v>
      </c>
      <c r="AA1011" s="51" t="s">
        <v>1850</v>
      </c>
      <c r="AB1011" s="49">
        <v>11940110157</v>
      </c>
      <c r="AC1011" s="49" t="s">
        <v>1851</v>
      </c>
      <c r="AD1011" s="1"/>
    </row>
    <row r="1012" spans="1:30" x14ac:dyDescent="0.25">
      <c r="A1012" s="30">
        <v>8077</v>
      </c>
      <c r="B1012" t="s">
        <v>1852</v>
      </c>
      <c r="C1012" t="s">
        <v>2256</v>
      </c>
      <c r="D1012" t="s">
        <v>71</v>
      </c>
      <c r="E1012" s="30"/>
      <c r="F1012" s="32">
        <v>1453</v>
      </c>
      <c r="G1012" s="40">
        <v>-100</v>
      </c>
      <c r="H1012" s="22">
        <v>0</v>
      </c>
      <c r="I1012" s="21">
        <v>0</v>
      </c>
      <c r="J1012" s="35">
        <f>Tabela13[[#This Row],[V.BRUTO 24]]*Tabela13[[#This Row],[% DESC.]]%</f>
        <v>0</v>
      </c>
      <c r="K1012" s="24">
        <f>Tabela13[[#This Row],[V.BRUTO 24]]+J1012</f>
        <v>1453</v>
      </c>
      <c r="M1012" s="79">
        <v>1598</v>
      </c>
      <c r="N1012" s="80">
        <v>-100</v>
      </c>
      <c r="O1012" s="81">
        <v>0</v>
      </c>
      <c r="P1012" s="71">
        <f>Tabela13[[#This Row],[V.BRUTO 25]]*Tabela13[[#This Row],[% DESC.25]]%</f>
        <v>0</v>
      </c>
      <c r="Q1012" s="56">
        <f>Tabela13[[#This Row],[V.BRUTO 25]]+P1012</f>
        <v>1598</v>
      </c>
      <c r="R1012" s="67">
        <f>Tabela13[[#This Row],[% DESC.]]+Tabela13[[#This Row],[% DIFER.]]</f>
        <v>0</v>
      </c>
      <c r="S1012" s="64">
        <f>(Tabela13[[#This Row],[V.LIQ. 25]]-Tabela13[[#This Row],[V.LIQ. 24]])/Tabela13[[#This Row],[V.LIQ. 24]]</f>
        <v>9.9793530626290428E-2</v>
      </c>
      <c r="T1012" s="87">
        <f>Tabela13[[#This Row],[V.LIQ. 25]]-Tabela13[[#This Row],[V.LIQ. 24]]</f>
        <v>145</v>
      </c>
      <c r="U1012" s="88">
        <v>0</v>
      </c>
      <c r="V1012" s="60">
        <f>Tabela13[[#This Row],[V.DESC. 24]]-Tabela13[[#This Row],[V.DESC. 25]]</f>
        <v>0</v>
      </c>
      <c r="W1012" s="20"/>
      <c r="X1012" s="50"/>
      <c r="Y1012" t="s">
        <v>4530</v>
      </c>
      <c r="Z1012" s="49" t="s">
        <v>1853</v>
      </c>
      <c r="AA1012" s="51" t="s">
        <v>1854</v>
      </c>
      <c r="AB1012" s="49">
        <v>11992772106</v>
      </c>
      <c r="AC1012" s="49" t="s">
        <v>1855</v>
      </c>
      <c r="AD1012" s="1"/>
    </row>
    <row r="1013" spans="1:30" x14ac:dyDescent="0.25">
      <c r="A1013" s="30">
        <v>8396</v>
      </c>
      <c r="B1013" t="s">
        <v>4340</v>
      </c>
      <c r="C1013" t="s">
        <v>2256</v>
      </c>
      <c r="D1013" t="s">
        <v>16</v>
      </c>
      <c r="E1013" s="30"/>
      <c r="F1013" s="32">
        <v>1453</v>
      </c>
      <c r="G1013" s="40">
        <v>-100</v>
      </c>
      <c r="H1013" s="22">
        <v>0</v>
      </c>
      <c r="I1013" s="21">
        <v>0</v>
      </c>
      <c r="J1013" s="35">
        <f>Tabela13[[#This Row],[V.BRUTO 24]]*Tabela13[[#This Row],[% DESC.]]%</f>
        <v>0</v>
      </c>
      <c r="K1013" s="24">
        <f>Tabela13[[#This Row],[V.BRUTO 24]]+J1013</f>
        <v>1453</v>
      </c>
      <c r="M1013" s="79">
        <v>1598</v>
      </c>
      <c r="N1013" s="80">
        <v>-100</v>
      </c>
      <c r="O1013" s="81">
        <v>0</v>
      </c>
      <c r="P1013" s="71">
        <f>Tabela13[[#This Row],[V.BRUTO 25]]*Tabela13[[#This Row],[% DESC.25]]%</f>
        <v>0</v>
      </c>
      <c r="Q1013" s="56">
        <f>Tabela13[[#This Row],[V.BRUTO 25]]+P1013</f>
        <v>1598</v>
      </c>
      <c r="R1013" s="67">
        <f>Tabela13[[#This Row],[% DESC.]]+Tabela13[[#This Row],[% DIFER.]]</f>
        <v>0</v>
      </c>
      <c r="S1013" s="64">
        <f>(Tabela13[[#This Row],[V.LIQ. 25]]-Tabela13[[#This Row],[V.LIQ. 24]])/Tabela13[[#This Row],[V.LIQ. 24]]</f>
        <v>9.9793530626290428E-2</v>
      </c>
      <c r="T1013" s="87">
        <f>Tabela13[[#This Row],[V.LIQ. 25]]-Tabela13[[#This Row],[V.LIQ. 24]]</f>
        <v>145</v>
      </c>
      <c r="U1013" s="88">
        <v>0</v>
      </c>
      <c r="V1013" s="60">
        <f>Tabela13[[#This Row],[V.DESC. 24]]-Tabela13[[#This Row],[V.DESC. 25]]</f>
        <v>0</v>
      </c>
      <c r="W1013" s="20"/>
      <c r="X1013" s="50"/>
      <c r="Y1013" t="s">
        <v>4531</v>
      </c>
      <c r="Z1013" s="49" t="s">
        <v>5154</v>
      </c>
      <c r="AA1013" s="51" t="s">
        <v>5155</v>
      </c>
      <c r="AB1013" s="49">
        <v>11964708874</v>
      </c>
      <c r="AC1013" s="49" t="s">
        <v>5156</v>
      </c>
      <c r="AD1013" s="1"/>
    </row>
    <row r="1014" spans="1:30" x14ac:dyDescent="0.25">
      <c r="A1014" s="30">
        <v>8076</v>
      </c>
      <c r="B1014" t="s">
        <v>1856</v>
      </c>
      <c r="C1014" t="s">
        <v>2256</v>
      </c>
      <c r="D1014" t="s">
        <v>71</v>
      </c>
      <c r="E1014" s="30"/>
      <c r="F1014" s="32">
        <v>1453</v>
      </c>
      <c r="G1014" s="40">
        <v>-100</v>
      </c>
      <c r="H1014" s="22">
        <v>0</v>
      </c>
      <c r="I1014" s="21">
        <v>0</v>
      </c>
      <c r="J1014" s="35">
        <f>Tabela13[[#This Row],[V.BRUTO 24]]*Tabela13[[#This Row],[% DESC.]]%</f>
        <v>0</v>
      </c>
      <c r="K1014" s="24">
        <f>Tabela13[[#This Row],[V.BRUTO 24]]+J1014</f>
        <v>1453</v>
      </c>
      <c r="M1014" s="79">
        <v>1598</v>
      </c>
      <c r="N1014" s="80">
        <v>-100</v>
      </c>
      <c r="O1014" s="81">
        <v>0</v>
      </c>
      <c r="P1014" s="71">
        <f>Tabela13[[#This Row],[V.BRUTO 25]]*Tabela13[[#This Row],[% DESC.25]]%</f>
        <v>0</v>
      </c>
      <c r="Q1014" s="56">
        <f>Tabela13[[#This Row],[V.BRUTO 25]]+P1014</f>
        <v>1598</v>
      </c>
      <c r="R1014" s="67">
        <f>Tabela13[[#This Row],[% DESC.]]+Tabela13[[#This Row],[% DIFER.]]</f>
        <v>0</v>
      </c>
      <c r="S1014" s="64">
        <f>(Tabela13[[#This Row],[V.LIQ. 25]]-Tabela13[[#This Row],[V.LIQ. 24]])/Tabela13[[#This Row],[V.LIQ. 24]]</f>
        <v>9.9793530626290428E-2</v>
      </c>
      <c r="T1014" s="87">
        <f>Tabela13[[#This Row],[V.LIQ. 25]]-Tabela13[[#This Row],[V.LIQ. 24]]</f>
        <v>145</v>
      </c>
      <c r="U1014" s="88">
        <v>0</v>
      </c>
      <c r="V1014" s="60">
        <f>Tabela13[[#This Row],[V.DESC. 24]]-Tabela13[[#This Row],[V.DESC. 25]]</f>
        <v>0</v>
      </c>
      <c r="W1014" s="20"/>
      <c r="X1014" s="50"/>
      <c r="Y1014" t="s">
        <v>4531</v>
      </c>
      <c r="Z1014" s="49" t="s">
        <v>1857</v>
      </c>
      <c r="AA1014" s="51" t="s">
        <v>1858</v>
      </c>
      <c r="AB1014" s="49">
        <v>11933733840</v>
      </c>
      <c r="AC1014" s="49" t="s">
        <v>1859</v>
      </c>
      <c r="AD1014" s="1"/>
    </row>
    <row r="1015" spans="1:30" x14ac:dyDescent="0.25">
      <c r="A1015" s="30">
        <v>6960</v>
      </c>
      <c r="B1015" t="s">
        <v>1860</v>
      </c>
      <c r="C1015" t="s">
        <v>2256</v>
      </c>
      <c r="D1015" t="s">
        <v>71</v>
      </c>
      <c r="E1015" s="30"/>
      <c r="F1015" s="32">
        <v>1453</v>
      </c>
      <c r="G1015" s="40">
        <v>-100</v>
      </c>
      <c r="H1015" s="22">
        <v>0</v>
      </c>
      <c r="I1015" s="21">
        <v>0</v>
      </c>
      <c r="J1015" s="35">
        <f>Tabela13[[#This Row],[V.BRUTO 24]]*Tabela13[[#This Row],[% DESC.]]%</f>
        <v>0</v>
      </c>
      <c r="K1015" s="24">
        <f>Tabela13[[#This Row],[V.BRUTO 24]]+J1015</f>
        <v>1453</v>
      </c>
      <c r="M1015" s="79">
        <v>1598</v>
      </c>
      <c r="N1015" s="80">
        <v>-100</v>
      </c>
      <c r="O1015" s="81">
        <v>0</v>
      </c>
      <c r="P1015" s="71">
        <f>Tabela13[[#This Row],[V.BRUTO 25]]*Tabela13[[#This Row],[% DESC.25]]%</f>
        <v>0</v>
      </c>
      <c r="Q1015" s="56">
        <f>Tabela13[[#This Row],[V.BRUTO 25]]+P1015</f>
        <v>1598</v>
      </c>
      <c r="R1015" s="67">
        <f>Tabela13[[#This Row],[% DESC.]]+Tabela13[[#This Row],[% DIFER.]]</f>
        <v>0</v>
      </c>
      <c r="S1015" s="64">
        <f>(Tabela13[[#This Row],[V.LIQ. 25]]-Tabela13[[#This Row],[V.LIQ. 24]])/Tabela13[[#This Row],[V.LIQ. 24]]</f>
        <v>9.9793530626290428E-2</v>
      </c>
      <c r="T1015" s="87">
        <f>Tabela13[[#This Row],[V.LIQ. 25]]-Tabela13[[#This Row],[V.LIQ. 24]]</f>
        <v>145</v>
      </c>
      <c r="U1015" s="88">
        <v>0</v>
      </c>
      <c r="V1015" s="60">
        <f>Tabela13[[#This Row],[V.DESC. 24]]-Tabela13[[#This Row],[V.DESC. 25]]</f>
        <v>0</v>
      </c>
      <c r="W1015" s="20"/>
      <c r="X1015" s="50"/>
      <c r="Y1015" t="s">
        <v>4532</v>
      </c>
      <c r="Z1015" s="49" t="s">
        <v>1157</v>
      </c>
      <c r="AA1015" s="51" t="s">
        <v>1158</v>
      </c>
      <c r="AB1015" s="49">
        <v>11972772010</v>
      </c>
      <c r="AC1015" s="49" t="s">
        <v>1159</v>
      </c>
      <c r="AD1015" s="1"/>
    </row>
    <row r="1016" spans="1:30" x14ac:dyDescent="0.25">
      <c r="A1016" s="30">
        <v>6454</v>
      </c>
      <c r="B1016" t="s">
        <v>1861</v>
      </c>
      <c r="C1016" t="s">
        <v>2256</v>
      </c>
      <c r="D1016" t="s">
        <v>71</v>
      </c>
      <c r="E1016" s="30"/>
      <c r="F1016" s="32">
        <v>1453</v>
      </c>
      <c r="G1016" s="40">
        <v>-50</v>
      </c>
      <c r="H1016" s="22">
        <v>0</v>
      </c>
      <c r="I1016" s="21">
        <v>0</v>
      </c>
      <c r="J1016" s="35">
        <f>Tabela13[[#This Row],[V.BRUTO 24]]*Tabela13[[#This Row],[% DESC.]]%</f>
        <v>0</v>
      </c>
      <c r="K1016" s="24">
        <f>Tabela13[[#This Row],[V.BRUTO 24]]+J1016</f>
        <v>1453</v>
      </c>
      <c r="M1016" s="79">
        <v>1598</v>
      </c>
      <c r="N1016" s="80">
        <v>-50</v>
      </c>
      <c r="O1016" s="81">
        <v>0</v>
      </c>
      <c r="P1016" s="71">
        <f>Tabela13[[#This Row],[V.BRUTO 25]]*Tabela13[[#This Row],[% DESC.25]]%</f>
        <v>0</v>
      </c>
      <c r="Q1016" s="56">
        <f>Tabela13[[#This Row],[V.BRUTO 25]]+P1016</f>
        <v>1598</v>
      </c>
      <c r="R1016" s="67">
        <f>Tabela13[[#This Row],[% DESC.]]+Tabela13[[#This Row],[% DIFER.]]</f>
        <v>0</v>
      </c>
      <c r="S1016" s="64">
        <f>(Tabela13[[#This Row],[V.LIQ. 25]]-Tabela13[[#This Row],[V.LIQ. 24]])/Tabela13[[#This Row],[V.LIQ. 24]]</f>
        <v>9.9793530626290428E-2</v>
      </c>
      <c r="T1016" s="87">
        <f>Tabela13[[#This Row],[V.LIQ. 25]]-Tabela13[[#This Row],[V.LIQ. 24]]</f>
        <v>145</v>
      </c>
      <c r="U1016" s="88">
        <v>0</v>
      </c>
      <c r="V1016" s="60">
        <f>Tabela13[[#This Row],[V.DESC. 24]]-Tabela13[[#This Row],[V.DESC. 25]]</f>
        <v>0</v>
      </c>
      <c r="W1016" s="20"/>
      <c r="X1016" s="50"/>
      <c r="Y1016" t="s">
        <v>4528</v>
      </c>
      <c r="Z1016" s="49" t="s">
        <v>1862</v>
      </c>
      <c r="AA1016" s="51" t="s">
        <v>1863</v>
      </c>
      <c r="AB1016" s="49">
        <v>11965876902</v>
      </c>
      <c r="AC1016" s="49" t="s">
        <v>1864</v>
      </c>
      <c r="AD1016" s="1"/>
    </row>
    <row r="1017" spans="1:30" x14ac:dyDescent="0.25">
      <c r="A1017" s="30">
        <v>6115</v>
      </c>
      <c r="B1017" t="s">
        <v>1865</v>
      </c>
      <c r="C1017" t="s">
        <v>2256</v>
      </c>
      <c r="D1017" t="s">
        <v>71</v>
      </c>
      <c r="E1017" s="30"/>
      <c r="F1017" s="32">
        <v>1453</v>
      </c>
      <c r="G1017" s="40">
        <v>0</v>
      </c>
      <c r="H1017" s="22">
        <v>0</v>
      </c>
      <c r="I1017" s="21">
        <v>-10</v>
      </c>
      <c r="J1017" s="35">
        <f>Tabela13[[#This Row],[V.BRUTO 24]]*Tabela13[[#This Row],[% DESC.]]%</f>
        <v>-145.30000000000001</v>
      </c>
      <c r="K1017" s="24">
        <f>Tabela13[[#This Row],[V.BRUTO 24]]+J1017</f>
        <v>1307.7</v>
      </c>
      <c r="M1017" s="79">
        <v>1598</v>
      </c>
      <c r="N1017" s="80">
        <v>0</v>
      </c>
      <c r="O1017" s="81">
        <v>0</v>
      </c>
      <c r="P1017" s="71">
        <f>Tabela13[[#This Row],[V.BRUTO 25]]*Tabela13[[#This Row],[% DESC.25]]%</f>
        <v>-159.80000000000001</v>
      </c>
      <c r="Q1017" s="56">
        <f>Tabela13[[#This Row],[V.BRUTO 25]]+P1017</f>
        <v>1438.2</v>
      </c>
      <c r="R1017" s="67">
        <f>Tabela13[[#This Row],[% DESC.]]+Tabela13[[#This Row],[% DIFER.]]</f>
        <v>-10</v>
      </c>
      <c r="S1017" s="64">
        <f>(Tabela13[[#This Row],[V.LIQ. 25]]-Tabela13[[#This Row],[V.LIQ. 24]])/Tabela13[[#This Row],[V.LIQ. 24]]</f>
        <v>9.9793530626290428E-2</v>
      </c>
      <c r="T1017" s="87">
        <f>Tabela13[[#This Row],[V.LIQ. 25]]-Tabela13[[#This Row],[V.LIQ. 24]]</f>
        <v>130.5</v>
      </c>
      <c r="U1017" s="88">
        <v>0</v>
      </c>
      <c r="V1017" s="60">
        <f>Tabela13[[#This Row],[V.DESC. 24]]-Tabela13[[#This Row],[V.DESC. 25]]</f>
        <v>14.5</v>
      </c>
      <c r="W1017" s="20"/>
      <c r="X1017" s="50"/>
      <c r="Y1017" t="s">
        <v>4532</v>
      </c>
      <c r="Z1017" s="49" t="s">
        <v>1866</v>
      </c>
      <c r="AA1017" s="51" t="s">
        <v>1867</v>
      </c>
      <c r="AB1017" s="49">
        <v>11986598784</v>
      </c>
      <c r="AC1017" s="49" t="s">
        <v>1868</v>
      </c>
      <c r="AD1017" s="1"/>
    </row>
    <row r="1018" spans="1:30" x14ac:dyDescent="0.25">
      <c r="A1018" s="30">
        <v>8111</v>
      </c>
      <c r="B1018" t="s">
        <v>1869</v>
      </c>
      <c r="C1018" t="s">
        <v>2256</v>
      </c>
      <c r="D1018" t="s">
        <v>71</v>
      </c>
      <c r="E1018" s="30"/>
      <c r="F1018" s="32">
        <v>1453</v>
      </c>
      <c r="G1018" s="40">
        <v>-100</v>
      </c>
      <c r="H1018" s="22">
        <v>0</v>
      </c>
      <c r="I1018" s="21">
        <v>0</v>
      </c>
      <c r="J1018" s="35">
        <f>Tabela13[[#This Row],[V.BRUTO 24]]*Tabela13[[#This Row],[% DESC.]]%</f>
        <v>0</v>
      </c>
      <c r="K1018" s="24">
        <f>Tabela13[[#This Row],[V.BRUTO 24]]+J1018</f>
        <v>1453</v>
      </c>
      <c r="M1018" s="79">
        <v>1598</v>
      </c>
      <c r="N1018" s="80">
        <v>-100</v>
      </c>
      <c r="O1018" s="81">
        <v>0</v>
      </c>
      <c r="P1018" s="71">
        <f>Tabela13[[#This Row],[V.BRUTO 25]]*Tabela13[[#This Row],[% DESC.25]]%</f>
        <v>0</v>
      </c>
      <c r="Q1018" s="56">
        <f>Tabela13[[#This Row],[V.BRUTO 25]]+P1018</f>
        <v>1598</v>
      </c>
      <c r="R1018" s="67">
        <f>Tabela13[[#This Row],[% DESC.]]+Tabela13[[#This Row],[% DIFER.]]</f>
        <v>0</v>
      </c>
      <c r="S1018" s="64">
        <f>(Tabela13[[#This Row],[V.LIQ. 25]]-Tabela13[[#This Row],[V.LIQ. 24]])/Tabela13[[#This Row],[V.LIQ. 24]]</f>
        <v>9.9793530626290428E-2</v>
      </c>
      <c r="T1018" s="87">
        <f>Tabela13[[#This Row],[V.LIQ. 25]]-Tabela13[[#This Row],[V.LIQ. 24]]</f>
        <v>145</v>
      </c>
      <c r="U1018" s="88">
        <v>0</v>
      </c>
      <c r="V1018" s="60">
        <f>Tabela13[[#This Row],[V.DESC. 24]]-Tabela13[[#This Row],[V.DESC. 25]]</f>
        <v>0</v>
      </c>
      <c r="W1018" s="20"/>
      <c r="X1018" s="50"/>
      <c r="Y1018" t="s">
        <v>4531</v>
      </c>
      <c r="Z1018" s="49" t="s">
        <v>1870</v>
      </c>
      <c r="AA1018" s="51" t="s">
        <v>1871</v>
      </c>
      <c r="AB1018" s="49">
        <v>11966146558</v>
      </c>
      <c r="AC1018" s="49" t="s">
        <v>1872</v>
      </c>
      <c r="AD1018" s="1"/>
    </row>
    <row r="1019" spans="1:30" x14ac:dyDescent="0.25">
      <c r="A1019" s="30">
        <v>7677</v>
      </c>
      <c r="B1019" t="s">
        <v>1873</v>
      </c>
      <c r="C1019" t="s">
        <v>2256</v>
      </c>
      <c r="D1019" t="s">
        <v>71</v>
      </c>
      <c r="E1019" s="30"/>
      <c r="F1019" s="32">
        <v>1453</v>
      </c>
      <c r="G1019" s="40">
        <v>-50</v>
      </c>
      <c r="H1019" s="22">
        <v>0</v>
      </c>
      <c r="I1019" s="21">
        <v>0</v>
      </c>
      <c r="J1019" s="35">
        <f>Tabela13[[#This Row],[V.BRUTO 24]]*Tabela13[[#This Row],[% DESC.]]%</f>
        <v>0</v>
      </c>
      <c r="K1019" s="24">
        <f>Tabela13[[#This Row],[V.BRUTO 24]]+J1019</f>
        <v>1453</v>
      </c>
      <c r="M1019" s="79">
        <v>1598</v>
      </c>
      <c r="N1019" s="80">
        <v>-50</v>
      </c>
      <c r="O1019" s="81">
        <v>0</v>
      </c>
      <c r="P1019" s="71">
        <f>Tabela13[[#This Row],[V.BRUTO 25]]*Tabela13[[#This Row],[% DESC.25]]%</f>
        <v>0</v>
      </c>
      <c r="Q1019" s="56">
        <f>Tabela13[[#This Row],[V.BRUTO 25]]+P1019</f>
        <v>1598</v>
      </c>
      <c r="R1019" s="67">
        <f>Tabela13[[#This Row],[% DESC.]]+Tabela13[[#This Row],[% DIFER.]]</f>
        <v>0</v>
      </c>
      <c r="S1019" s="64">
        <f>(Tabela13[[#This Row],[V.LIQ. 25]]-Tabela13[[#This Row],[V.LIQ. 24]])/Tabela13[[#This Row],[V.LIQ. 24]]</f>
        <v>9.9793530626290428E-2</v>
      </c>
      <c r="T1019" s="87">
        <f>Tabela13[[#This Row],[V.LIQ. 25]]-Tabela13[[#This Row],[V.LIQ. 24]]</f>
        <v>145</v>
      </c>
      <c r="U1019" s="88">
        <v>0</v>
      </c>
      <c r="V1019" s="60">
        <f>Tabela13[[#This Row],[V.DESC. 24]]-Tabela13[[#This Row],[V.DESC. 25]]</f>
        <v>0</v>
      </c>
      <c r="W1019" s="20"/>
      <c r="X1019" s="50"/>
      <c r="Y1019" t="s">
        <v>4528</v>
      </c>
      <c r="Z1019" s="49" t="s">
        <v>1874</v>
      </c>
      <c r="AA1019" s="51" t="s">
        <v>1875</v>
      </c>
      <c r="AB1019" s="49">
        <v>11989434498</v>
      </c>
      <c r="AC1019" s="49" t="s">
        <v>1876</v>
      </c>
      <c r="AD1019" s="1"/>
    </row>
    <row r="1020" spans="1:30" x14ac:dyDescent="0.25">
      <c r="A1020" s="30">
        <v>6690</v>
      </c>
      <c r="B1020" t="s">
        <v>1877</v>
      </c>
      <c r="C1020" t="s">
        <v>2256</v>
      </c>
      <c r="D1020" t="s">
        <v>71</v>
      </c>
      <c r="E1020" s="30"/>
      <c r="F1020" s="32">
        <v>1453</v>
      </c>
      <c r="G1020" s="40">
        <v>0</v>
      </c>
      <c r="H1020" s="22">
        <v>0</v>
      </c>
      <c r="I1020" s="21">
        <v>-10</v>
      </c>
      <c r="J1020" s="35">
        <f>Tabela13[[#This Row],[V.BRUTO 24]]*Tabela13[[#This Row],[% DESC.]]%</f>
        <v>-145.30000000000001</v>
      </c>
      <c r="K1020" s="24">
        <f>Tabela13[[#This Row],[V.BRUTO 24]]+J1020</f>
        <v>1307.7</v>
      </c>
      <c r="M1020" s="79">
        <v>1598</v>
      </c>
      <c r="N1020" s="80">
        <v>0</v>
      </c>
      <c r="O1020" s="81">
        <v>0</v>
      </c>
      <c r="P1020" s="71">
        <f>Tabela13[[#This Row],[V.BRUTO 25]]*Tabela13[[#This Row],[% DESC.25]]%</f>
        <v>-159.80000000000001</v>
      </c>
      <c r="Q1020" s="56">
        <f>Tabela13[[#This Row],[V.BRUTO 25]]+P1020</f>
        <v>1438.2</v>
      </c>
      <c r="R1020" s="67">
        <f>Tabela13[[#This Row],[% DESC.]]+Tabela13[[#This Row],[% DIFER.]]</f>
        <v>-10</v>
      </c>
      <c r="S1020" s="64">
        <f>(Tabela13[[#This Row],[V.LIQ. 25]]-Tabela13[[#This Row],[V.LIQ. 24]])/Tabela13[[#This Row],[V.LIQ. 24]]</f>
        <v>9.9793530626290428E-2</v>
      </c>
      <c r="T1020" s="87">
        <f>Tabela13[[#This Row],[V.LIQ. 25]]-Tabela13[[#This Row],[V.LIQ. 24]]</f>
        <v>130.5</v>
      </c>
      <c r="U1020" s="88">
        <v>0</v>
      </c>
      <c r="V1020" s="60">
        <f>Tabela13[[#This Row],[V.DESC. 24]]-Tabela13[[#This Row],[V.DESC. 25]]</f>
        <v>14.5</v>
      </c>
      <c r="W1020" s="20">
        <v>5812</v>
      </c>
      <c r="X1020" s="50" t="s">
        <v>4549</v>
      </c>
      <c r="Y1020" t="s">
        <v>4528</v>
      </c>
      <c r="Z1020" s="49" t="s">
        <v>271</v>
      </c>
      <c r="AA1020" s="51" t="s">
        <v>272</v>
      </c>
      <c r="AB1020" s="49">
        <v>11984595157</v>
      </c>
      <c r="AC1020" s="49" t="s">
        <v>4807</v>
      </c>
      <c r="AD1020" s="1"/>
    </row>
    <row r="1021" spans="1:30" x14ac:dyDescent="0.25">
      <c r="A1021" s="30">
        <v>7876</v>
      </c>
      <c r="B1021" t="s">
        <v>1882</v>
      </c>
      <c r="C1021" t="s">
        <v>2256</v>
      </c>
      <c r="D1021" t="s">
        <v>71</v>
      </c>
      <c r="E1021" s="30"/>
      <c r="F1021" s="32">
        <v>1453</v>
      </c>
      <c r="G1021" s="40">
        <v>0</v>
      </c>
      <c r="H1021" s="22">
        <v>0</v>
      </c>
      <c r="I1021" s="21">
        <v>-15</v>
      </c>
      <c r="J1021" s="35">
        <f>Tabela13[[#This Row],[V.BRUTO 24]]*Tabela13[[#This Row],[% DESC.]]%</f>
        <v>-217.95</v>
      </c>
      <c r="K1021" s="24">
        <f>Tabela13[[#This Row],[V.BRUTO 24]]+J1021</f>
        <v>1235.05</v>
      </c>
      <c r="M1021" s="79">
        <v>1598</v>
      </c>
      <c r="N1021" s="80">
        <v>0</v>
      </c>
      <c r="O1021" s="81">
        <v>0</v>
      </c>
      <c r="P1021" s="71">
        <f>Tabela13[[#This Row],[V.BRUTO 25]]*Tabela13[[#This Row],[% DESC.25]]%</f>
        <v>-239.7</v>
      </c>
      <c r="Q1021" s="56">
        <f>Tabela13[[#This Row],[V.BRUTO 25]]+P1021</f>
        <v>1358.3</v>
      </c>
      <c r="R1021" s="67">
        <f>Tabela13[[#This Row],[% DESC.]]+Tabela13[[#This Row],[% DIFER.]]</f>
        <v>-15</v>
      </c>
      <c r="S1021" s="64">
        <f>(Tabela13[[#This Row],[V.LIQ. 25]]-Tabela13[[#This Row],[V.LIQ. 24]])/Tabela13[[#This Row],[V.LIQ. 24]]</f>
        <v>9.9793530626290441E-2</v>
      </c>
      <c r="T1021" s="87">
        <f>Tabela13[[#This Row],[V.LIQ. 25]]-Tabela13[[#This Row],[V.LIQ. 24]]</f>
        <v>123.25</v>
      </c>
      <c r="U1021" s="88">
        <v>0</v>
      </c>
      <c r="V1021" s="60">
        <f>Tabela13[[#This Row],[V.DESC. 24]]-Tabela13[[#This Row],[V.DESC. 25]]</f>
        <v>21.75</v>
      </c>
      <c r="W1021" s="20"/>
      <c r="X1021" s="50"/>
      <c r="Y1021" t="s">
        <v>4531</v>
      </c>
      <c r="Z1021" s="49" t="s">
        <v>1883</v>
      </c>
      <c r="AA1021" s="51" t="s">
        <v>1884</v>
      </c>
      <c r="AB1021" s="49">
        <v>11940584738</v>
      </c>
      <c r="AC1021" s="49" t="s">
        <v>1885</v>
      </c>
      <c r="AD1021" s="1"/>
    </row>
    <row r="1022" spans="1:30" x14ac:dyDescent="0.25">
      <c r="A1022" s="30">
        <v>8082</v>
      </c>
      <c r="B1022" t="s">
        <v>1887</v>
      </c>
      <c r="C1022" t="s">
        <v>2256</v>
      </c>
      <c r="D1022" t="s">
        <v>71</v>
      </c>
      <c r="E1022" s="30"/>
      <c r="F1022" s="32">
        <v>1453</v>
      </c>
      <c r="G1022" s="40">
        <v>-100</v>
      </c>
      <c r="H1022" s="22">
        <v>0</v>
      </c>
      <c r="I1022" s="21">
        <v>0</v>
      </c>
      <c r="J1022" s="35">
        <f>Tabela13[[#This Row],[V.BRUTO 24]]*Tabela13[[#This Row],[% DESC.]]%</f>
        <v>0</v>
      </c>
      <c r="K1022" s="24">
        <f>Tabela13[[#This Row],[V.BRUTO 24]]+J1022</f>
        <v>1453</v>
      </c>
      <c r="M1022" s="79">
        <v>1598</v>
      </c>
      <c r="N1022" s="80">
        <v>-100</v>
      </c>
      <c r="O1022" s="81">
        <v>0</v>
      </c>
      <c r="P1022" s="71">
        <f>Tabela13[[#This Row],[V.BRUTO 25]]*Tabela13[[#This Row],[% DESC.25]]%</f>
        <v>0</v>
      </c>
      <c r="Q1022" s="56">
        <f>Tabela13[[#This Row],[V.BRUTO 25]]+P1022</f>
        <v>1598</v>
      </c>
      <c r="R1022" s="67">
        <f>Tabela13[[#This Row],[% DESC.]]+Tabela13[[#This Row],[% DIFER.]]</f>
        <v>0</v>
      </c>
      <c r="S1022" s="64">
        <f>(Tabela13[[#This Row],[V.LIQ. 25]]-Tabela13[[#This Row],[V.LIQ. 24]])/Tabela13[[#This Row],[V.LIQ. 24]]</f>
        <v>9.9793530626290428E-2</v>
      </c>
      <c r="T1022" s="87">
        <f>Tabela13[[#This Row],[V.LIQ. 25]]-Tabela13[[#This Row],[V.LIQ. 24]]</f>
        <v>145</v>
      </c>
      <c r="U1022" s="88">
        <v>0</v>
      </c>
      <c r="V1022" s="60">
        <f>Tabela13[[#This Row],[V.DESC. 24]]-Tabela13[[#This Row],[V.DESC. 25]]</f>
        <v>0</v>
      </c>
      <c r="W1022" s="20"/>
      <c r="X1022" s="50"/>
      <c r="Y1022" t="s">
        <v>4528</v>
      </c>
      <c r="Z1022" s="49" t="s">
        <v>1888</v>
      </c>
      <c r="AA1022" s="51" t="s">
        <v>1889</v>
      </c>
      <c r="AB1022" s="49">
        <v>11970371935</v>
      </c>
      <c r="AC1022" s="49" t="s">
        <v>1890</v>
      </c>
      <c r="AD1022" s="1"/>
    </row>
    <row r="1023" spans="1:30" x14ac:dyDescent="0.25">
      <c r="A1023" s="30">
        <v>8110</v>
      </c>
      <c r="B1023" t="s">
        <v>1891</v>
      </c>
      <c r="C1023" t="s">
        <v>2256</v>
      </c>
      <c r="D1023" t="s">
        <v>71</v>
      </c>
      <c r="E1023" s="30"/>
      <c r="F1023" s="32">
        <v>1453</v>
      </c>
      <c r="G1023" s="40">
        <v>-100</v>
      </c>
      <c r="H1023" s="22">
        <v>0</v>
      </c>
      <c r="I1023" s="21">
        <v>0</v>
      </c>
      <c r="J1023" s="35">
        <f>Tabela13[[#This Row],[V.BRUTO 24]]*Tabela13[[#This Row],[% DESC.]]%</f>
        <v>0</v>
      </c>
      <c r="K1023" s="24">
        <f>Tabela13[[#This Row],[V.BRUTO 24]]+J1023</f>
        <v>1453</v>
      </c>
      <c r="M1023" s="79">
        <v>1598</v>
      </c>
      <c r="N1023" s="80">
        <v>-100</v>
      </c>
      <c r="O1023" s="81">
        <v>0</v>
      </c>
      <c r="P1023" s="71">
        <f>Tabela13[[#This Row],[V.BRUTO 25]]*Tabela13[[#This Row],[% DESC.25]]%</f>
        <v>0</v>
      </c>
      <c r="Q1023" s="56">
        <f>Tabela13[[#This Row],[V.BRUTO 25]]+P1023</f>
        <v>1598</v>
      </c>
      <c r="R1023" s="67">
        <f>Tabela13[[#This Row],[% DESC.]]+Tabela13[[#This Row],[% DIFER.]]</f>
        <v>0</v>
      </c>
      <c r="S1023" s="64">
        <f>(Tabela13[[#This Row],[V.LIQ. 25]]-Tabela13[[#This Row],[V.LIQ. 24]])/Tabela13[[#This Row],[V.LIQ. 24]]</f>
        <v>9.9793530626290428E-2</v>
      </c>
      <c r="T1023" s="87">
        <f>Tabela13[[#This Row],[V.LIQ. 25]]-Tabela13[[#This Row],[V.LIQ. 24]]</f>
        <v>145</v>
      </c>
      <c r="U1023" s="88">
        <v>0</v>
      </c>
      <c r="V1023" s="60">
        <f>Tabela13[[#This Row],[V.DESC. 24]]-Tabela13[[#This Row],[V.DESC. 25]]</f>
        <v>0</v>
      </c>
      <c r="W1023" s="20"/>
      <c r="X1023" s="50"/>
      <c r="Y1023" t="s">
        <v>4528</v>
      </c>
      <c r="Z1023" s="49" t="s">
        <v>1892</v>
      </c>
      <c r="AA1023" s="51" t="s">
        <v>1893</v>
      </c>
      <c r="AB1023" s="49">
        <v>11984041437</v>
      </c>
      <c r="AC1023" s="49" t="s">
        <v>1894</v>
      </c>
      <c r="AD1023" s="1"/>
    </row>
    <row r="1024" spans="1:30" x14ac:dyDescent="0.25">
      <c r="A1024" s="30">
        <v>8430</v>
      </c>
      <c r="B1024" t="s">
        <v>4341</v>
      </c>
      <c r="C1024" t="s">
        <v>2256</v>
      </c>
      <c r="D1024" t="s">
        <v>16</v>
      </c>
      <c r="E1024" s="30"/>
      <c r="F1024" s="32">
        <v>1453</v>
      </c>
      <c r="G1024" s="40">
        <v>-50</v>
      </c>
      <c r="H1024" s="22">
        <v>0</v>
      </c>
      <c r="I1024" s="21">
        <v>0</v>
      </c>
      <c r="J1024" s="35">
        <f>Tabela13[[#This Row],[V.BRUTO 24]]*Tabela13[[#This Row],[% DESC.]]%</f>
        <v>0</v>
      </c>
      <c r="K1024" s="24">
        <f>Tabela13[[#This Row],[V.BRUTO 24]]+J1024</f>
        <v>1453</v>
      </c>
      <c r="M1024" s="79">
        <v>1598</v>
      </c>
      <c r="N1024" s="80">
        <v>-50</v>
      </c>
      <c r="O1024" s="81">
        <v>0</v>
      </c>
      <c r="P1024" s="71">
        <f>Tabela13[[#This Row],[V.BRUTO 25]]*Tabela13[[#This Row],[% DESC.25]]%</f>
        <v>0</v>
      </c>
      <c r="Q1024" s="56">
        <f>Tabela13[[#This Row],[V.BRUTO 25]]+P1024</f>
        <v>1598</v>
      </c>
      <c r="R1024" s="67">
        <f>Tabela13[[#This Row],[% DESC.]]+Tabela13[[#This Row],[% DIFER.]]</f>
        <v>0</v>
      </c>
      <c r="S1024" s="64">
        <f>(Tabela13[[#This Row],[V.LIQ. 25]]-Tabela13[[#This Row],[V.LIQ. 24]])/Tabela13[[#This Row],[V.LIQ. 24]]</f>
        <v>9.9793530626290428E-2</v>
      </c>
      <c r="T1024" s="87">
        <f>Tabela13[[#This Row],[V.LIQ. 25]]-Tabela13[[#This Row],[V.LIQ. 24]]</f>
        <v>145</v>
      </c>
      <c r="U1024" s="88">
        <v>0</v>
      </c>
      <c r="V1024" s="60">
        <f>Tabela13[[#This Row],[V.DESC. 24]]-Tabela13[[#This Row],[V.DESC. 25]]</f>
        <v>0</v>
      </c>
      <c r="W1024" s="20" t="s">
        <v>4566</v>
      </c>
      <c r="X1024" s="54">
        <v>45505</v>
      </c>
      <c r="Y1024" t="s">
        <v>4533</v>
      </c>
      <c r="Z1024" s="49" t="s">
        <v>4859</v>
      </c>
      <c r="AA1024" s="51" t="s">
        <v>4860</v>
      </c>
      <c r="AB1024" s="49">
        <v>11963922658</v>
      </c>
      <c r="AC1024" s="49" t="s">
        <v>4861</v>
      </c>
      <c r="AD1024" s="1"/>
    </row>
    <row r="1025" spans="1:30" x14ac:dyDescent="0.25">
      <c r="A1025" s="30">
        <v>7738</v>
      </c>
      <c r="B1025" t="s">
        <v>1895</v>
      </c>
      <c r="C1025" t="s">
        <v>2256</v>
      </c>
      <c r="D1025" t="s">
        <v>71</v>
      </c>
      <c r="E1025" s="30"/>
      <c r="F1025" s="32">
        <v>1453</v>
      </c>
      <c r="G1025" s="40">
        <v>0</v>
      </c>
      <c r="H1025" s="22">
        <v>0</v>
      </c>
      <c r="I1025" s="21">
        <v>0</v>
      </c>
      <c r="J1025" s="35">
        <f>Tabela13[[#This Row],[V.BRUTO 24]]*Tabela13[[#This Row],[% DESC.]]%</f>
        <v>0</v>
      </c>
      <c r="K1025" s="24">
        <f>Tabela13[[#This Row],[V.BRUTO 24]]+J1025</f>
        <v>1453</v>
      </c>
      <c r="M1025" s="79">
        <v>1598</v>
      </c>
      <c r="N1025" s="80">
        <v>0</v>
      </c>
      <c r="O1025" s="81">
        <v>0</v>
      </c>
      <c r="P1025" s="71">
        <f>Tabela13[[#This Row],[V.BRUTO 25]]*Tabela13[[#This Row],[% DESC.25]]%</f>
        <v>0</v>
      </c>
      <c r="Q1025" s="56">
        <f>Tabela13[[#This Row],[V.BRUTO 25]]+P1025</f>
        <v>1598</v>
      </c>
      <c r="R1025" s="67">
        <f>Tabela13[[#This Row],[% DESC.]]+Tabela13[[#This Row],[% DIFER.]]</f>
        <v>0</v>
      </c>
      <c r="S1025" s="64">
        <f>(Tabela13[[#This Row],[V.LIQ. 25]]-Tabela13[[#This Row],[V.LIQ. 24]])/Tabela13[[#This Row],[V.LIQ. 24]]</f>
        <v>9.9793530626290428E-2</v>
      </c>
      <c r="T1025" s="87">
        <f>Tabela13[[#This Row],[V.LIQ. 25]]-Tabela13[[#This Row],[V.LIQ. 24]]</f>
        <v>145</v>
      </c>
      <c r="U1025" s="88">
        <v>0</v>
      </c>
      <c r="V1025" s="60">
        <f>Tabela13[[#This Row],[V.DESC. 24]]-Tabela13[[#This Row],[V.DESC. 25]]</f>
        <v>0</v>
      </c>
      <c r="W1025" s="20">
        <v>12691</v>
      </c>
      <c r="X1025" s="50" t="s">
        <v>4552</v>
      </c>
      <c r="Y1025" t="s">
        <v>4531</v>
      </c>
      <c r="Z1025" s="49" t="s">
        <v>569</v>
      </c>
      <c r="AA1025" s="51" t="s">
        <v>570</v>
      </c>
      <c r="AB1025" s="49">
        <v>11980902488</v>
      </c>
      <c r="AC1025" s="49" t="s">
        <v>4871</v>
      </c>
      <c r="AD1025" s="1"/>
    </row>
    <row r="1026" spans="1:30" x14ac:dyDescent="0.25">
      <c r="A1026" s="30">
        <v>8166</v>
      </c>
      <c r="B1026" t="s">
        <v>1900</v>
      </c>
      <c r="C1026" t="s">
        <v>2256</v>
      </c>
      <c r="D1026" t="s">
        <v>71</v>
      </c>
      <c r="E1026" s="30"/>
      <c r="F1026" s="32">
        <v>1453</v>
      </c>
      <c r="G1026" s="40">
        <v>0</v>
      </c>
      <c r="H1026" s="22">
        <v>0</v>
      </c>
      <c r="I1026" s="21">
        <v>-10</v>
      </c>
      <c r="J1026" s="35">
        <f>Tabela13[[#This Row],[V.BRUTO 24]]*Tabela13[[#This Row],[% DESC.]]%</f>
        <v>-145.30000000000001</v>
      </c>
      <c r="K1026" s="24">
        <f>Tabela13[[#This Row],[V.BRUTO 24]]+J1026</f>
        <v>1307.7</v>
      </c>
      <c r="M1026" s="79">
        <v>1598</v>
      </c>
      <c r="N1026" s="80">
        <v>0</v>
      </c>
      <c r="O1026" s="81">
        <v>0</v>
      </c>
      <c r="P1026" s="71">
        <f>Tabela13[[#This Row],[V.BRUTO 25]]*Tabela13[[#This Row],[% DESC.25]]%</f>
        <v>-159.80000000000001</v>
      </c>
      <c r="Q1026" s="56">
        <f>Tabela13[[#This Row],[V.BRUTO 25]]+P1026</f>
        <v>1438.2</v>
      </c>
      <c r="R1026" s="67">
        <f>Tabela13[[#This Row],[% DESC.]]+Tabela13[[#This Row],[% DIFER.]]</f>
        <v>-10</v>
      </c>
      <c r="S1026" s="64">
        <f>(Tabela13[[#This Row],[V.LIQ. 25]]-Tabela13[[#This Row],[V.LIQ. 24]])/Tabela13[[#This Row],[V.LIQ. 24]]</f>
        <v>9.9793530626290428E-2</v>
      </c>
      <c r="T1026" s="87">
        <f>Tabela13[[#This Row],[V.LIQ. 25]]-Tabela13[[#This Row],[V.LIQ. 24]]</f>
        <v>130.5</v>
      </c>
      <c r="U1026" s="88">
        <v>0</v>
      </c>
      <c r="V1026" s="60">
        <f>Tabela13[[#This Row],[V.DESC. 24]]-Tabela13[[#This Row],[V.DESC. 25]]</f>
        <v>14.5</v>
      </c>
      <c r="W1026" s="20"/>
      <c r="X1026" s="50"/>
      <c r="Y1026" t="s">
        <v>4530</v>
      </c>
      <c r="Z1026" s="49" t="s">
        <v>1901</v>
      </c>
      <c r="AA1026" s="51" t="s">
        <v>1902</v>
      </c>
      <c r="AB1026" s="49">
        <v>11969513132</v>
      </c>
      <c r="AC1026" s="49" t="s">
        <v>1903</v>
      </c>
      <c r="AD1026" s="1"/>
    </row>
    <row r="1027" spans="1:30" x14ac:dyDescent="0.25">
      <c r="A1027" s="30">
        <v>6544</v>
      </c>
      <c r="B1027" t="s">
        <v>1904</v>
      </c>
      <c r="C1027" t="s">
        <v>2256</v>
      </c>
      <c r="D1027" t="s">
        <v>71</v>
      </c>
      <c r="E1027" s="30"/>
      <c r="F1027" s="32">
        <v>1453</v>
      </c>
      <c r="G1027" s="40">
        <v>-50</v>
      </c>
      <c r="H1027" s="22">
        <v>0</v>
      </c>
      <c r="I1027" s="21">
        <v>0</v>
      </c>
      <c r="J1027" s="35">
        <f>Tabela13[[#This Row],[V.BRUTO 24]]*Tabela13[[#This Row],[% DESC.]]%</f>
        <v>0</v>
      </c>
      <c r="K1027" s="24">
        <f>Tabela13[[#This Row],[V.BRUTO 24]]+J1027</f>
        <v>1453</v>
      </c>
      <c r="M1027" s="79">
        <v>1598</v>
      </c>
      <c r="N1027" s="80">
        <v>-50</v>
      </c>
      <c r="O1027" s="81">
        <v>0</v>
      </c>
      <c r="P1027" s="71">
        <f>Tabela13[[#This Row],[V.BRUTO 25]]*Tabela13[[#This Row],[% DESC.25]]%</f>
        <v>0</v>
      </c>
      <c r="Q1027" s="56">
        <f>Tabela13[[#This Row],[V.BRUTO 25]]+P1027</f>
        <v>1598</v>
      </c>
      <c r="R1027" s="67">
        <f>Tabela13[[#This Row],[% DESC.]]+Tabela13[[#This Row],[% DIFER.]]</f>
        <v>0</v>
      </c>
      <c r="S1027" s="64">
        <f>(Tabela13[[#This Row],[V.LIQ. 25]]-Tabela13[[#This Row],[V.LIQ. 24]])/Tabela13[[#This Row],[V.LIQ. 24]]</f>
        <v>9.9793530626290428E-2</v>
      </c>
      <c r="T1027" s="87">
        <f>Tabela13[[#This Row],[V.LIQ. 25]]-Tabela13[[#This Row],[V.LIQ. 24]]</f>
        <v>145</v>
      </c>
      <c r="U1027" s="88">
        <v>0</v>
      </c>
      <c r="V1027" s="60">
        <f>Tabela13[[#This Row],[V.DESC. 24]]-Tabela13[[#This Row],[V.DESC. 25]]</f>
        <v>0</v>
      </c>
      <c r="W1027" s="20"/>
      <c r="X1027" s="50"/>
      <c r="Y1027" t="s">
        <v>4528</v>
      </c>
      <c r="Z1027" s="49" t="s">
        <v>1905</v>
      </c>
      <c r="AA1027" s="51" t="s">
        <v>1906</v>
      </c>
      <c r="AB1027" s="49">
        <v>11993886838</v>
      </c>
      <c r="AC1027" s="49" t="s">
        <v>1907</v>
      </c>
      <c r="AD1027" s="1"/>
    </row>
    <row r="1028" spans="1:30" x14ac:dyDescent="0.25">
      <c r="A1028" s="30">
        <v>8482</v>
      </c>
      <c r="B1028" t="s">
        <v>4342</v>
      </c>
      <c r="C1028" t="s">
        <v>2256</v>
      </c>
      <c r="D1028" t="s">
        <v>16</v>
      </c>
      <c r="E1028" s="30"/>
      <c r="F1028" s="32">
        <v>1453</v>
      </c>
      <c r="G1028" s="40">
        <v>0</v>
      </c>
      <c r="H1028" s="22">
        <v>0</v>
      </c>
      <c r="I1028" s="21">
        <v>-9.9</v>
      </c>
      <c r="J1028" s="35">
        <f>Tabela13[[#This Row],[V.BRUTO 24]]*Tabela13[[#This Row],[% DESC.]]%</f>
        <v>-143.84700000000001</v>
      </c>
      <c r="K1028" s="24">
        <f>Tabela13[[#This Row],[V.BRUTO 24]]+J1028</f>
        <v>1309.153</v>
      </c>
      <c r="M1028" s="79">
        <v>1598</v>
      </c>
      <c r="N1028" s="80">
        <v>0</v>
      </c>
      <c r="O1028" s="81">
        <v>0</v>
      </c>
      <c r="P1028" s="71">
        <f>Tabela13[[#This Row],[V.BRUTO 25]]*Tabela13[[#This Row],[% DESC.25]]%</f>
        <v>-158.202</v>
      </c>
      <c r="Q1028" s="56">
        <f>Tabela13[[#This Row],[V.BRUTO 25]]+P1028</f>
        <v>1439.798</v>
      </c>
      <c r="R1028" s="67">
        <f>Tabela13[[#This Row],[% DESC.]]+Tabela13[[#This Row],[% DIFER.]]</f>
        <v>-9.9</v>
      </c>
      <c r="S1028" s="64">
        <f>(Tabela13[[#This Row],[V.LIQ. 25]]-Tabela13[[#This Row],[V.LIQ. 24]])/Tabela13[[#This Row],[V.LIQ. 24]]</f>
        <v>9.9793530626290414E-2</v>
      </c>
      <c r="T1028" s="87">
        <f>Tabela13[[#This Row],[V.LIQ. 25]]-Tabela13[[#This Row],[V.LIQ. 24]]</f>
        <v>130.64499999999998</v>
      </c>
      <c r="U1028" s="88">
        <v>0</v>
      </c>
      <c r="V1028" s="60">
        <f>Tabela13[[#This Row],[V.DESC. 24]]-Tabela13[[#This Row],[V.DESC. 25]]</f>
        <v>14.35499999999999</v>
      </c>
      <c r="W1028" s="20"/>
      <c r="X1028" s="50"/>
      <c r="Y1028" t="s">
        <v>4530</v>
      </c>
      <c r="Z1028" s="49" t="s">
        <v>5157</v>
      </c>
      <c r="AA1028" s="51" t="s">
        <v>5158</v>
      </c>
      <c r="AB1028" s="49">
        <v>11986315699</v>
      </c>
      <c r="AC1028" s="49" t="s">
        <v>5159</v>
      </c>
      <c r="AD1028" s="1"/>
    </row>
    <row r="1029" spans="1:30" x14ac:dyDescent="0.25">
      <c r="A1029" s="30">
        <v>6558</v>
      </c>
      <c r="B1029" t="s">
        <v>1908</v>
      </c>
      <c r="C1029" t="s">
        <v>2256</v>
      </c>
      <c r="D1029" t="s">
        <v>71</v>
      </c>
      <c r="E1029" s="30"/>
      <c r="F1029" s="32">
        <v>1453</v>
      </c>
      <c r="G1029" s="40">
        <v>-50</v>
      </c>
      <c r="H1029" s="22">
        <v>0</v>
      </c>
      <c r="I1029" s="21">
        <v>0</v>
      </c>
      <c r="J1029" s="35">
        <f>Tabela13[[#This Row],[V.BRUTO 24]]*Tabela13[[#This Row],[% DESC.]]%</f>
        <v>0</v>
      </c>
      <c r="K1029" s="24">
        <f>Tabela13[[#This Row],[V.BRUTO 24]]+J1029</f>
        <v>1453</v>
      </c>
      <c r="M1029" s="79">
        <v>1598</v>
      </c>
      <c r="N1029" s="80">
        <v>-50</v>
      </c>
      <c r="O1029" s="81">
        <v>0</v>
      </c>
      <c r="P1029" s="71">
        <f>Tabela13[[#This Row],[V.BRUTO 25]]*Tabela13[[#This Row],[% DESC.25]]%</f>
        <v>0</v>
      </c>
      <c r="Q1029" s="56">
        <f>Tabela13[[#This Row],[V.BRUTO 25]]+P1029</f>
        <v>1598</v>
      </c>
      <c r="R1029" s="67">
        <f>Tabela13[[#This Row],[% DESC.]]+Tabela13[[#This Row],[% DIFER.]]</f>
        <v>0</v>
      </c>
      <c r="S1029" s="64">
        <f>(Tabela13[[#This Row],[V.LIQ. 25]]-Tabela13[[#This Row],[V.LIQ. 24]])/Tabela13[[#This Row],[V.LIQ. 24]]</f>
        <v>9.9793530626290428E-2</v>
      </c>
      <c r="T1029" s="87">
        <f>Tabela13[[#This Row],[V.LIQ. 25]]-Tabela13[[#This Row],[V.LIQ. 24]]</f>
        <v>145</v>
      </c>
      <c r="U1029" s="88">
        <v>0</v>
      </c>
      <c r="V1029" s="60">
        <f>Tabela13[[#This Row],[V.DESC. 24]]-Tabela13[[#This Row],[V.DESC. 25]]</f>
        <v>0</v>
      </c>
      <c r="W1029" s="20"/>
      <c r="X1029" s="50"/>
      <c r="Y1029" t="s">
        <v>4528</v>
      </c>
      <c r="Z1029" s="49" t="s">
        <v>1909</v>
      </c>
      <c r="AA1029" s="51" t="s">
        <v>1910</v>
      </c>
      <c r="AB1029" s="49">
        <v>11995397170</v>
      </c>
      <c r="AC1029" s="49" t="s">
        <v>1911</v>
      </c>
      <c r="AD1029" s="1"/>
    </row>
    <row r="1030" spans="1:30" x14ac:dyDescent="0.25">
      <c r="A1030" s="30">
        <v>8440</v>
      </c>
      <c r="B1030" t="s">
        <v>4344</v>
      </c>
      <c r="C1030" t="s">
        <v>2256</v>
      </c>
      <c r="D1030" t="s">
        <v>16</v>
      </c>
      <c r="E1030" s="30"/>
      <c r="F1030" s="32">
        <v>1453</v>
      </c>
      <c r="G1030" s="40">
        <v>-100</v>
      </c>
      <c r="H1030" s="22">
        <v>0</v>
      </c>
      <c r="I1030" s="21">
        <v>0</v>
      </c>
      <c r="J1030" s="35">
        <f>Tabela13[[#This Row],[V.BRUTO 24]]*Tabela13[[#This Row],[% DESC.]]%</f>
        <v>0</v>
      </c>
      <c r="K1030" s="24">
        <f>Tabela13[[#This Row],[V.BRUTO 24]]+J1030</f>
        <v>1453</v>
      </c>
      <c r="M1030" s="79">
        <v>1598</v>
      </c>
      <c r="N1030" s="80">
        <v>-100</v>
      </c>
      <c r="O1030" s="81">
        <v>0</v>
      </c>
      <c r="P1030" s="71">
        <f>Tabela13[[#This Row],[V.BRUTO 25]]*Tabela13[[#This Row],[% DESC.25]]%</f>
        <v>0</v>
      </c>
      <c r="Q1030" s="56">
        <f>Tabela13[[#This Row],[V.BRUTO 25]]+P1030</f>
        <v>1598</v>
      </c>
      <c r="R1030" s="67">
        <f>Tabela13[[#This Row],[% DESC.]]+Tabela13[[#This Row],[% DIFER.]]</f>
        <v>0</v>
      </c>
      <c r="S1030" s="64">
        <f>(Tabela13[[#This Row],[V.LIQ. 25]]-Tabela13[[#This Row],[V.LIQ. 24]])/Tabela13[[#This Row],[V.LIQ. 24]]</f>
        <v>9.9793530626290428E-2</v>
      </c>
      <c r="T1030" s="87">
        <f>Tabela13[[#This Row],[V.LIQ. 25]]-Tabela13[[#This Row],[V.LIQ. 24]]</f>
        <v>145</v>
      </c>
      <c r="U1030" s="88">
        <v>0</v>
      </c>
      <c r="V1030" s="60">
        <f>Tabela13[[#This Row],[V.DESC. 24]]-Tabela13[[#This Row],[V.DESC. 25]]</f>
        <v>0</v>
      </c>
      <c r="W1030" s="20"/>
      <c r="X1030" s="50"/>
      <c r="Y1030" t="s">
        <v>4533</v>
      </c>
      <c r="Z1030" s="49" t="s">
        <v>4940</v>
      </c>
      <c r="AA1030" s="51" t="s">
        <v>4941</v>
      </c>
      <c r="AB1030" s="49">
        <v>11943307860</v>
      </c>
      <c r="AC1030" s="49" t="s">
        <v>4942</v>
      </c>
      <c r="AD1030" s="1"/>
    </row>
    <row r="1031" spans="1:30" x14ac:dyDescent="0.25">
      <c r="A1031" s="30">
        <v>7642</v>
      </c>
      <c r="B1031" t="s">
        <v>1913</v>
      </c>
      <c r="C1031" t="s">
        <v>2256</v>
      </c>
      <c r="D1031" t="s">
        <v>71</v>
      </c>
      <c r="E1031" s="30"/>
      <c r="F1031" s="32">
        <v>1453</v>
      </c>
      <c r="G1031" s="40">
        <v>-100</v>
      </c>
      <c r="H1031" s="22">
        <v>0</v>
      </c>
      <c r="I1031" s="21">
        <v>0</v>
      </c>
      <c r="J1031" s="35">
        <f>Tabela13[[#This Row],[V.BRUTO 24]]*Tabela13[[#This Row],[% DESC.]]%</f>
        <v>0</v>
      </c>
      <c r="K1031" s="24">
        <f>Tabela13[[#This Row],[V.BRUTO 24]]+J1031</f>
        <v>1453</v>
      </c>
      <c r="M1031" s="79">
        <v>1598</v>
      </c>
      <c r="N1031" s="80">
        <v>-100</v>
      </c>
      <c r="O1031" s="81">
        <v>0</v>
      </c>
      <c r="P1031" s="71">
        <f>Tabela13[[#This Row],[V.BRUTO 25]]*Tabela13[[#This Row],[% DESC.25]]%</f>
        <v>0</v>
      </c>
      <c r="Q1031" s="56">
        <f>Tabela13[[#This Row],[V.BRUTO 25]]+P1031</f>
        <v>1598</v>
      </c>
      <c r="R1031" s="67">
        <f>Tabela13[[#This Row],[% DESC.]]+Tabela13[[#This Row],[% DIFER.]]</f>
        <v>0</v>
      </c>
      <c r="S1031" s="64">
        <f>(Tabela13[[#This Row],[V.LIQ. 25]]-Tabela13[[#This Row],[V.LIQ. 24]])/Tabela13[[#This Row],[V.LIQ. 24]]</f>
        <v>9.9793530626290428E-2</v>
      </c>
      <c r="T1031" s="87">
        <f>Tabela13[[#This Row],[V.LIQ. 25]]-Tabela13[[#This Row],[V.LIQ. 24]]</f>
        <v>145</v>
      </c>
      <c r="U1031" s="88">
        <v>0</v>
      </c>
      <c r="V1031" s="60">
        <f>Tabela13[[#This Row],[V.DESC. 24]]-Tabela13[[#This Row],[V.DESC. 25]]</f>
        <v>0</v>
      </c>
      <c r="W1031" s="20"/>
      <c r="X1031" s="50"/>
      <c r="Y1031" t="s">
        <v>4528</v>
      </c>
      <c r="Z1031" s="49" t="s">
        <v>1914</v>
      </c>
      <c r="AA1031" s="51" t="s">
        <v>1915</v>
      </c>
      <c r="AB1031" s="49">
        <v>11948699550</v>
      </c>
      <c r="AC1031" s="49" t="s">
        <v>1916</v>
      </c>
      <c r="AD1031" s="1"/>
    </row>
    <row r="1032" spans="1:30" x14ac:dyDescent="0.25">
      <c r="A1032" s="30">
        <v>7603</v>
      </c>
      <c r="B1032" t="s">
        <v>1917</v>
      </c>
      <c r="C1032" t="s">
        <v>2256</v>
      </c>
      <c r="D1032" t="s">
        <v>71</v>
      </c>
      <c r="E1032" s="30"/>
      <c r="F1032" s="32">
        <v>1453</v>
      </c>
      <c r="G1032" s="40">
        <v>0</v>
      </c>
      <c r="H1032" s="22">
        <v>0</v>
      </c>
      <c r="I1032" s="21">
        <v>-15</v>
      </c>
      <c r="J1032" s="35">
        <f>Tabela13[[#This Row],[V.BRUTO 24]]*Tabela13[[#This Row],[% DESC.]]%</f>
        <v>-217.95</v>
      </c>
      <c r="K1032" s="24">
        <f>Tabela13[[#This Row],[V.BRUTO 24]]+J1032</f>
        <v>1235.05</v>
      </c>
      <c r="M1032" s="79">
        <v>1598</v>
      </c>
      <c r="N1032" s="80">
        <v>0</v>
      </c>
      <c r="O1032" s="81">
        <v>0</v>
      </c>
      <c r="P1032" s="71">
        <f>Tabela13[[#This Row],[V.BRUTO 25]]*Tabela13[[#This Row],[% DESC.25]]%</f>
        <v>-239.7</v>
      </c>
      <c r="Q1032" s="56">
        <f>Tabela13[[#This Row],[V.BRUTO 25]]+P1032</f>
        <v>1358.3</v>
      </c>
      <c r="R1032" s="67">
        <f>Tabela13[[#This Row],[% DESC.]]+Tabela13[[#This Row],[% DIFER.]]</f>
        <v>-15</v>
      </c>
      <c r="S1032" s="64">
        <f>(Tabela13[[#This Row],[V.LIQ. 25]]-Tabela13[[#This Row],[V.LIQ. 24]])/Tabela13[[#This Row],[V.LIQ. 24]]</f>
        <v>9.9793530626290441E-2</v>
      </c>
      <c r="T1032" s="87">
        <f>Tabela13[[#This Row],[V.LIQ. 25]]-Tabela13[[#This Row],[V.LIQ. 24]]</f>
        <v>123.25</v>
      </c>
      <c r="U1032" s="88">
        <v>0</v>
      </c>
      <c r="V1032" s="60">
        <f>Tabela13[[#This Row],[V.DESC. 24]]-Tabela13[[#This Row],[V.DESC. 25]]</f>
        <v>21.75</v>
      </c>
      <c r="W1032" s="20"/>
      <c r="X1032" s="50"/>
      <c r="Y1032" t="s">
        <v>4532</v>
      </c>
      <c r="Z1032" s="49" t="s">
        <v>1918</v>
      </c>
      <c r="AA1032" s="51" t="s">
        <v>1919</v>
      </c>
      <c r="AB1032" s="49">
        <v>11983069804</v>
      </c>
      <c r="AC1032" s="49" t="s">
        <v>1920</v>
      </c>
      <c r="AD1032" s="1"/>
    </row>
    <row r="1033" spans="1:30" x14ac:dyDescent="0.25">
      <c r="A1033" s="30">
        <v>6484</v>
      </c>
      <c r="B1033" t="s">
        <v>1921</v>
      </c>
      <c r="C1033" t="s">
        <v>2256</v>
      </c>
      <c r="D1033" t="s">
        <v>71</v>
      </c>
      <c r="E1033" s="30"/>
      <c r="F1033" s="32">
        <v>1453</v>
      </c>
      <c r="G1033" s="40">
        <v>-100</v>
      </c>
      <c r="H1033" s="22">
        <v>0</v>
      </c>
      <c r="I1033" s="21">
        <v>0</v>
      </c>
      <c r="J1033" s="35">
        <f>Tabela13[[#This Row],[V.BRUTO 24]]*Tabela13[[#This Row],[% DESC.]]%</f>
        <v>0</v>
      </c>
      <c r="K1033" s="24">
        <f>Tabela13[[#This Row],[V.BRUTO 24]]+J1033</f>
        <v>1453</v>
      </c>
      <c r="M1033" s="79">
        <v>1598</v>
      </c>
      <c r="N1033" s="80">
        <v>-100</v>
      </c>
      <c r="O1033" s="81">
        <v>0</v>
      </c>
      <c r="P1033" s="71">
        <f>Tabela13[[#This Row],[V.BRUTO 25]]*Tabela13[[#This Row],[% DESC.25]]%</f>
        <v>0</v>
      </c>
      <c r="Q1033" s="56">
        <f>Tabela13[[#This Row],[V.BRUTO 25]]+P1033</f>
        <v>1598</v>
      </c>
      <c r="R1033" s="67">
        <f>Tabela13[[#This Row],[% DESC.]]+Tabela13[[#This Row],[% DIFER.]]</f>
        <v>0</v>
      </c>
      <c r="S1033" s="64">
        <f>(Tabela13[[#This Row],[V.LIQ. 25]]-Tabela13[[#This Row],[V.LIQ. 24]])/Tabela13[[#This Row],[V.LIQ. 24]]</f>
        <v>9.9793530626290428E-2</v>
      </c>
      <c r="T1033" s="87">
        <f>Tabela13[[#This Row],[V.LIQ. 25]]-Tabela13[[#This Row],[V.LIQ. 24]]</f>
        <v>145</v>
      </c>
      <c r="U1033" s="88">
        <v>0</v>
      </c>
      <c r="V1033" s="60">
        <f>Tabela13[[#This Row],[V.DESC. 24]]-Tabela13[[#This Row],[V.DESC. 25]]</f>
        <v>0</v>
      </c>
      <c r="W1033" s="20"/>
      <c r="X1033" s="50"/>
      <c r="Y1033" t="s">
        <v>4532</v>
      </c>
      <c r="Z1033" s="49" t="s">
        <v>865</v>
      </c>
      <c r="AA1033" s="51" t="s">
        <v>866</v>
      </c>
      <c r="AB1033" s="49">
        <v>11985358850</v>
      </c>
      <c r="AC1033" s="49" t="s">
        <v>867</v>
      </c>
      <c r="AD1033" s="1"/>
    </row>
    <row r="1034" spans="1:30" x14ac:dyDescent="0.25">
      <c r="A1034" s="30">
        <v>6667</v>
      </c>
      <c r="B1034" t="s">
        <v>1922</v>
      </c>
      <c r="C1034" t="s">
        <v>2256</v>
      </c>
      <c r="D1034" t="s">
        <v>71</v>
      </c>
      <c r="E1034" s="30"/>
      <c r="F1034" s="32">
        <v>1453</v>
      </c>
      <c r="G1034" s="40">
        <v>0</v>
      </c>
      <c r="H1034" s="22">
        <v>0</v>
      </c>
      <c r="I1034" s="21">
        <v>-10</v>
      </c>
      <c r="J1034" s="35">
        <f>Tabela13[[#This Row],[V.BRUTO 24]]*Tabela13[[#This Row],[% DESC.]]%</f>
        <v>-145.30000000000001</v>
      </c>
      <c r="K1034" s="24">
        <f>Tabela13[[#This Row],[V.BRUTO 24]]+J1034</f>
        <v>1307.7</v>
      </c>
      <c r="M1034" s="79">
        <v>1598</v>
      </c>
      <c r="N1034" s="80">
        <v>0</v>
      </c>
      <c r="O1034" s="81">
        <v>0</v>
      </c>
      <c r="P1034" s="71">
        <f>Tabela13[[#This Row],[V.BRUTO 25]]*Tabela13[[#This Row],[% DESC.25]]%</f>
        <v>-159.80000000000001</v>
      </c>
      <c r="Q1034" s="56">
        <f>Tabela13[[#This Row],[V.BRUTO 25]]+P1034</f>
        <v>1438.2</v>
      </c>
      <c r="R1034" s="67">
        <f>Tabela13[[#This Row],[% DESC.]]+Tabela13[[#This Row],[% DIFER.]]</f>
        <v>-10</v>
      </c>
      <c r="S1034" s="64">
        <f>(Tabela13[[#This Row],[V.LIQ. 25]]-Tabela13[[#This Row],[V.LIQ. 24]])/Tabela13[[#This Row],[V.LIQ. 24]]</f>
        <v>9.9793530626290428E-2</v>
      </c>
      <c r="T1034" s="87">
        <f>Tabela13[[#This Row],[V.LIQ. 25]]-Tabela13[[#This Row],[V.LIQ. 24]]</f>
        <v>130.5</v>
      </c>
      <c r="U1034" s="88">
        <v>0</v>
      </c>
      <c r="V1034" s="60">
        <f>Tabela13[[#This Row],[V.DESC. 24]]-Tabela13[[#This Row],[V.DESC. 25]]</f>
        <v>14.5</v>
      </c>
      <c r="W1034" s="20"/>
      <c r="X1034" s="50"/>
      <c r="Y1034" t="s">
        <v>4531</v>
      </c>
      <c r="Z1034" s="49" t="s">
        <v>1923</v>
      </c>
      <c r="AA1034" s="51" t="s">
        <v>1924</v>
      </c>
      <c r="AB1034" s="49">
        <v>11981460441</v>
      </c>
      <c r="AC1034" s="49" t="s">
        <v>1925</v>
      </c>
      <c r="AD1034" s="1"/>
    </row>
    <row r="1035" spans="1:30" x14ac:dyDescent="0.25">
      <c r="A1035" s="30">
        <v>5298</v>
      </c>
      <c r="B1035" t="s">
        <v>1926</v>
      </c>
      <c r="C1035" t="s">
        <v>2322</v>
      </c>
      <c r="D1035" t="s">
        <v>71</v>
      </c>
      <c r="E1035" s="30"/>
      <c r="F1035" s="32">
        <v>1453</v>
      </c>
      <c r="G1035" s="40">
        <v>0</v>
      </c>
      <c r="H1035" s="22">
        <v>-100</v>
      </c>
      <c r="I1035" s="21">
        <v>0</v>
      </c>
      <c r="J1035" s="35">
        <f>Tabela13[[#This Row],[V.BRUTO 24]]*Tabela13[[#This Row],[% DESC.]]%</f>
        <v>0</v>
      </c>
      <c r="K1035" s="24">
        <f>Tabela13[[#This Row],[V.BRUTO 24]]+J1035</f>
        <v>1453</v>
      </c>
      <c r="M1035" s="79">
        <v>1598</v>
      </c>
      <c r="N1035" s="80">
        <v>0</v>
      </c>
      <c r="O1035" s="81">
        <v>-100</v>
      </c>
      <c r="P1035" s="71">
        <f>Tabela13[[#This Row],[V.BRUTO 25]]*Tabela13[[#This Row],[% DESC.25]]%</f>
        <v>0</v>
      </c>
      <c r="Q1035" s="56">
        <f>Tabela13[[#This Row],[V.BRUTO 25]]+P1035</f>
        <v>1598</v>
      </c>
      <c r="R1035" s="67">
        <f>Tabela13[[#This Row],[% DESC.]]+Tabela13[[#This Row],[% DIFER.]]</f>
        <v>0</v>
      </c>
      <c r="S1035" s="64">
        <f>(Tabela13[[#This Row],[V.LIQ. 25]]-Tabela13[[#This Row],[V.LIQ. 24]])/Tabela13[[#This Row],[V.LIQ. 24]]</f>
        <v>9.9793530626290428E-2</v>
      </c>
      <c r="T1035" s="87">
        <f>Tabela13[[#This Row],[V.LIQ. 25]]-Tabela13[[#This Row],[V.LIQ. 24]]</f>
        <v>145</v>
      </c>
      <c r="U1035" s="88">
        <v>0</v>
      </c>
      <c r="V1035" s="60">
        <f>Tabela13[[#This Row],[V.DESC. 24]]-Tabela13[[#This Row],[V.DESC. 25]]</f>
        <v>0</v>
      </c>
      <c r="W1035" s="20"/>
      <c r="X1035" s="50"/>
      <c r="Y1035" t="s">
        <v>4529</v>
      </c>
      <c r="Z1035" s="49" t="s">
        <v>1928</v>
      </c>
      <c r="AA1035" s="51" t="s">
        <v>1929</v>
      </c>
      <c r="AB1035" s="49">
        <v>11977518783</v>
      </c>
      <c r="AC1035" s="49" t="s">
        <v>1930</v>
      </c>
      <c r="AD1035" s="1"/>
    </row>
    <row r="1036" spans="1:30" x14ac:dyDescent="0.25">
      <c r="A1036" s="30">
        <v>6860</v>
      </c>
      <c r="B1036" t="s">
        <v>2280</v>
      </c>
      <c r="C1036" t="s">
        <v>2322</v>
      </c>
      <c r="D1036" t="s">
        <v>71</v>
      </c>
      <c r="E1036" s="30"/>
      <c r="F1036" s="32">
        <v>1453</v>
      </c>
      <c r="G1036" s="40">
        <v>0</v>
      </c>
      <c r="H1036" s="22">
        <v>-100</v>
      </c>
      <c r="I1036" s="21">
        <v>0</v>
      </c>
      <c r="J1036" s="35">
        <f>Tabela13[[#This Row],[V.BRUTO 24]]*Tabela13[[#This Row],[% DESC.]]%</f>
        <v>0</v>
      </c>
      <c r="K1036" s="24">
        <f>Tabela13[[#This Row],[V.BRUTO 24]]+J1036</f>
        <v>1453</v>
      </c>
      <c r="M1036" s="79">
        <v>1598</v>
      </c>
      <c r="N1036" s="80">
        <v>0</v>
      </c>
      <c r="O1036" s="81">
        <v>-100</v>
      </c>
      <c r="P1036" s="71">
        <f>Tabela13[[#This Row],[V.BRUTO 25]]*Tabela13[[#This Row],[% DESC.25]]%</f>
        <v>0</v>
      </c>
      <c r="Q1036" s="56">
        <f>Tabela13[[#This Row],[V.BRUTO 25]]+P1036</f>
        <v>1598</v>
      </c>
      <c r="R1036" s="67">
        <f>Tabela13[[#This Row],[% DESC.]]+Tabela13[[#This Row],[% DIFER.]]</f>
        <v>0</v>
      </c>
      <c r="S1036" s="64">
        <f>(Tabela13[[#This Row],[V.LIQ. 25]]-Tabela13[[#This Row],[V.LIQ. 24]])/Tabela13[[#This Row],[V.LIQ. 24]]</f>
        <v>9.9793530626290428E-2</v>
      </c>
      <c r="T1036" s="87">
        <f>Tabela13[[#This Row],[V.LIQ. 25]]-Tabela13[[#This Row],[V.LIQ. 24]]</f>
        <v>145</v>
      </c>
      <c r="U1036" s="88">
        <v>0</v>
      </c>
      <c r="V1036" s="60">
        <f>Tabela13[[#This Row],[V.DESC. 24]]-Tabela13[[#This Row],[V.DESC. 25]]</f>
        <v>0</v>
      </c>
      <c r="W1036" s="20"/>
      <c r="X1036" s="50"/>
      <c r="Y1036" t="s">
        <v>4529</v>
      </c>
      <c r="Z1036" s="49" t="s">
        <v>2281</v>
      </c>
      <c r="AA1036" s="51" t="s">
        <v>2282</v>
      </c>
      <c r="AB1036" s="49">
        <v>11979518841</v>
      </c>
      <c r="AC1036" s="49" t="s">
        <v>2283</v>
      </c>
      <c r="AD1036" s="1"/>
    </row>
    <row r="1037" spans="1:30" x14ac:dyDescent="0.25">
      <c r="A1037" s="30">
        <v>7839</v>
      </c>
      <c r="B1037" t="s">
        <v>1968</v>
      </c>
      <c r="C1037" t="s">
        <v>2322</v>
      </c>
      <c r="D1037" t="s">
        <v>71</v>
      </c>
      <c r="E1037" s="30"/>
      <c r="F1037" s="32">
        <v>1453</v>
      </c>
      <c r="G1037" s="40">
        <v>-50</v>
      </c>
      <c r="H1037" s="22">
        <v>0</v>
      </c>
      <c r="I1037" s="21">
        <v>0</v>
      </c>
      <c r="J1037" s="35">
        <f>Tabela13[[#This Row],[V.BRUTO 24]]*Tabela13[[#This Row],[% DESC.]]%</f>
        <v>0</v>
      </c>
      <c r="K1037" s="24">
        <f>Tabela13[[#This Row],[V.BRUTO 24]]+J1037</f>
        <v>1453</v>
      </c>
      <c r="M1037" s="79">
        <v>1598</v>
      </c>
      <c r="N1037" s="80">
        <v>-50</v>
      </c>
      <c r="O1037" s="81">
        <v>0</v>
      </c>
      <c r="P1037" s="71">
        <f>Tabela13[[#This Row],[V.BRUTO 25]]*Tabela13[[#This Row],[% DESC.25]]%</f>
        <v>0</v>
      </c>
      <c r="Q1037" s="56">
        <f>Tabela13[[#This Row],[V.BRUTO 25]]+P1037</f>
        <v>1598</v>
      </c>
      <c r="R1037" s="67">
        <f>Tabela13[[#This Row],[% DESC.]]+Tabela13[[#This Row],[% DIFER.]]</f>
        <v>0</v>
      </c>
      <c r="S1037" s="64">
        <f>(Tabela13[[#This Row],[V.LIQ. 25]]-Tabela13[[#This Row],[V.LIQ. 24]])/Tabela13[[#This Row],[V.LIQ. 24]]</f>
        <v>9.9793530626290428E-2</v>
      </c>
      <c r="T1037" s="87">
        <f>Tabela13[[#This Row],[V.LIQ. 25]]-Tabela13[[#This Row],[V.LIQ. 24]]</f>
        <v>145</v>
      </c>
      <c r="U1037" s="88">
        <v>0</v>
      </c>
      <c r="V1037" s="60">
        <f>Tabela13[[#This Row],[V.DESC. 24]]-Tabela13[[#This Row],[V.DESC. 25]]</f>
        <v>0</v>
      </c>
      <c r="W1037" s="20" t="s">
        <v>4566</v>
      </c>
      <c r="X1037" s="54">
        <v>45505</v>
      </c>
      <c r="Y1037" t="s">
        <v>4529</v>
      </c>
      <c r="Z1037" s="49" t="s">
        <v>1969</v>
      </c>
      <c r="AA1037" s="51" t="s">
        <v>1970</v>
      </c>
      <c r="AB1037" s="49">
        <v>11996648808</v>
      </c>
      <c r="AC1037" s="49" t="s">
        <v>1971</v>
      </c>
      <c r="AD1037" s="1"/>
    </row>
    <row r="1038" spans="1:30" x14ac:dyDescent="0.25">
      <c r="A1038" s="30">
        <v>6073</v>
      </c>
      <c r="B1038" t="s">
        <v>1976</v>
      </c>
      <c r="C1038" t="s">
        <v>2322</v>
      </c>
      <c r="D1038" t="s">
        <v>71</v>
      </c>
      <c r="E1038" s="30"/>
      <c r="F1038" s="32">
        <v>1453</v>
      </c>
      <c r="G1038" s="40">
        <v>-50</v>
      </c>
      <c r="H1038" s="22">
        <v>0</v>
      </c>
      <c r="I1038" s="21">
        <v>0</v>
      </c>
      <c r="J1038" s="35">
        <f>Tabela13[[#This Row],[V.BRUTO 24]]*Tabela13[[#This Row],[% DESC.]]%</f>
        <v>0</v>
      </c>
      <c r="K1038" s="24">
        <f>Tabela13[[#This Row],[V.BRUTO 24]]+J1038</f>
        <v>1453</v>
      </c>
      <c r="M1038" s="79">
        <v>1598</v>
      </c>
      <c r="N1038" s="80">
        <v>-50</v>
      </c>
      <c r="O1038" s="81">
        <v>0</v>
      </c>
      <c r="P1038" s="71">
        <f>Tabela13[[#This Row],[V.BRUTO 25]]*Tabela13[[#This Row],[% DESC.25]]%</f>
        <v>0</v>
      </c>
      <c r="Q1038" s="56">
        <f>Tabela13[[#This Row],[V.BRUTO 25]]+P1038</f>
        <v>1598</v>
      </c>
      <c r="R1038" s="67">
        <f>Tabela13[[#This Row],[% DESC.]]+Tabela13[[#This Row],[% DIFER.]]</f>
        <v>0</v>
      </c>
      <c r="S1038" s="64">
        <f>(Tabela13[[#This Row],[V.LIQ. 25]]-Tabela13[[#This Row],[V.LIQ. 24]])/Tabela13[[#This Row],[V.LIQ. 24]]</f>
        <v>9.9793530626290428E-2</v>
      </c>
      <c r="T1038" s="87">
        <f>Tabela13[[#This Row],[V.LIQ. 25]]-Tabela13[[#This Row],[V.LIQ. 24]]</f>
        <v>145</v>
      </c>
      <c r="U1038" s="88">
        <v>0</v>
      </c>
      <c r="V1038" s="60">
        <f>Tabela13[[#This Row],[V.DESC. 24]]-Tabela13[[#This Row],[V.DESC. 25]]</f>
        <v>0</v>
      </c>
      <c r="W1038" s="20"/>
      <c r="X1038" s="50"/>
      <c r="Y1038" t="s">
        <v>4529</v>
      </c>
      <c r="Z1038" s="49" t="s">
        <v>1977</v>
      </c>
      <c r="AA1038" s="51" t="s">
        <v>1978</v>
      </c>
      <c r="AB1038" s="49">
        <v>11940141828</v>
      </c>
      <c r="AC1038" s="49" t="s">
        <v>1979</v>
      </c>
      <c r="AD1038" s="1"/>
    </row>
    <row r="1039" spans="1:30" x14ac:dyDescent="0.25">
      <c r="A1039" s="30">
        <v>6088</v>
      </c>
      <c r="B1039" t="s">
        <v>1992</v>
      </c>
      <c r="C1039" t="s">
        <v>2322</v>
      </c>
      <c r="D1039" t="s">
        <v>71</v>
      </c>
      <c r="E1039" s="30"/>
      <c r="F1039" s="32">
        <v>1453</v>
      </c>
      <c r="G1039" s="40">
        <v>0</v>
      </c>
      <c r="H1039" s="22">
        <v>-100</v>
      </c>
      <c r="I1039" s="21">
        <v>0</v>
      </c>
      <c r="J1039" s="35">
        <f>Tabela13[[#This Row],[V.BRUTO 24]]*Tabela13[[#This Row],[% DESC.]]%</f>
        <v>0</v>
      </c>
      <c r="K1039" s="24">
        <f>Tabela13[[#This Row],[V.BRUTO 24]]+J1039</f>
        <v>1453</v>
      </c>
      <c r="M1039" s="79">
        <v>1598</v>
      </c>
      <c r="N1039" s="80">
        <v>0</v>
      </c>
      <c r="O1039" s="81">
        <v>-100</v>
      </c>
      <c r="P1039" s="71">
        <f>Tabela13[[#This Row],[V.BRUTO 25]]*Tabela13[[#This Row],[% DESC.25]]%</f>
        <v>0</v>
      </c>
      <c r="Q1039" s="56">
        <f>Tabela13[[#This Row],[V.BRUTO 25]]+P1039</f>
        <v>1598</v>
      </c>
      <c r="R1039" s="67">
        <f>Tabela13[[#This Row],[% DESC.]]+Tabela13[[#This Row],[% DIFER.]]</f>
        <v>0</v>
      </c>
      <c r="S1039" s="64">
        <f>(Tabela13[[#This Row],[V.LIQ. 25]]-Tabela13[[#This Row],[V.LIQ. 24]])/Tabela13[[#This Row],[V.LIQ. 24]]</f>
        <v>9.9793530626290428E-2</v>
      </c>
      <c r="T1039" s="87">
        <f>Tabela13[[#This Row],[V.LIQ. 25]]-Tabela13[[#This Row],[V.LIQ. 24]]</f>
        <v>145</v>
      </c>
      <c r="U1039" s="88">
        <v>0</v>
      </c>
      <c r="V1039" s="60">
        <f>Tabela13[[#This Row],[V.DESC. 24]]-Tabela13[[#This Row],[V.DESC. 25]]</f>
        <v>0</v>
      </c>
      <c r="W1039" s="20"/>
      <c r="X1039" s="50"/>
      <c r="Y1039" t="s">
        <v>4529</v>
      </c>
      <c r="Z1039" s="49" t="s">
        <v>1993</v>
      </c>
      <c r="AA1039" s="51" t="s">
        <v>1994</v>
      </c>
      <c r="AB1039" s="49">
        <v>11976642767</v>
      </c>
      <c r="AC1039" s="49" t="s">
        <v>1995</v>
      </c>
      <c r="AD1039" s="1"/>
    </row>
    <row r="1040" spans="1:30" x14ac:dyDescent="0.25">
      <c r="A1040" s="30">
        <v>6097</v>
      </c>
      <c r="B1040" t="s">
        <v>4352</v>
      </c>
      <c r="C1040" t="s">
        <v>2322</v>
      </c>
      <c r="D1040" t="s">
        <v>71</v>
      </c>
      <c r="E1040" s="30"/>
      <c r="F1040" s="32">
        <v>1453</v>
      </c>
      <c r="G1040" s="40">
        <v>0</v>
      </c>
      <c r="H1040" s="22">
        <v>0</v>
      </c>
      <c r="I1040" s="21">
        <v>-10</v>
      </c>
      <c r="J1040" s="35">
        <f>Tabela13[[#This Row],[V.BRUTO 24]]*Tabela13[[#This Row],[% DESC.]]%</f>
        <v>-145.30000000000001</v>
      </c>
      <c r="K1040" s="24">
        <f>Tabela13[[#This Row],[V.BRUTO 24]]+J1040</f>
        <v>1307.7</v>
      </c>
      <c r="M1040" s="79">
        <v>1598</v>
      </c>
      <c r="N1040" s="80">
        <v>0</v>
      </c>
      <c r="O1040" s="81">
        <v>0</v>
      </c>
      <c r="P1040" s="71">
        <f>Tabela13[[#This Row],[V.BRUTO 25]]*Tabela13[[#This Row],[% DESC.25]]%</f>
        <v>-159.80000000000001</v>
      </c>
      <c r="Q1040" s="56">
        <f>Tabela13[[#This Row],[V.BRUTO 25]]+P1040</f>
        <v>1438.2</v>
      </c>
      <c r="R1040" s="67">
        <f>Tabela13[[#This Row],[% DESC.]]+Tabela13[[#This Row],[% DIFER.]]</f>
        <v>-10</v>
      </c>
      <c r="S1040" s="64">
        <f>(Tabela13[[#This Row],[V.LIQ. 25]]-Tabela13[[#This Row],[V.LIQ. 24]])/Tabela13[[#This Row],[V.LIQ. 24]]</f>
        <v>9.9793530626290428E-2</v>
      </c>
      <c r="T1040" s="87">
        <f>Tabela13[[#This Row],[V.LIQ. 25]]-Tabela13[[#This Row],[V.LIQ. 24]]</f>
        <v>130.5</v>
      </c>
      <c r="U1040" s="88">
        <v>0</v>
      </c>
      <c r="V1040" s="60">
        <f>Tabela13[[#This Row],[V.DESC. 24]]-Tabela13[[#This Row],[V.DESC. 25]]</f>
        <v>14.5</v>
      </c>
      <c r="W1040" s="20"/>
      <c r="X1040" s="50"/>
      <c r="Y1040" t="s">
        <v>4529</v>
      </c>
      <c r="Z1040" s="49" t="s">
        <v>2017</v>
      </c>
      <c r="AA1040" s="51" t="s">
        <v>2018</v>
      </c>
      <c r="AB1040" s="49">
        <v>11998908189</v>
      </c>
      <c r="AC1040" s="49" t="s">
        <v>2019</v>
      </c>
      <c r="AD1040" s="1"/>
    </row>
    <row r="1041" spans="1:30" x14ac:dyDescent="0.25">
      <c r="A1041" s="30">
        <v>8354</v>
      </c>
      <c r="B1041" t="s">
        <v>4346</v>
      </c>
      <c r="C1041" t="s">
        <v>2322</v>
      </c>
      <c r="D1041" t="s">
        <v>16</v>
      </c>
      <c r="E1041" s="30"/>
      <c r="F1041" s="32">
        <v>1453</v>
      </c>
      <c r="G1041" s="40">
        <v>0</v>
      </c>
      <c r="H1041" s="22">
        <v>0</v>
      </c>
      <c r="I1041" s="21">
        <v>-3.99</v>
      </c>
      <c r="J1041" s="35">
        <f>Tabela13[[#This Row],[V.BRUTO 24]]*Tabela13[[#This Row],[% DESC.]]%</f>
        <v>-57.974700000000006</v>
      </c>
      <c r="K1041" s="24">
        <f>Tabela13[[#This Row],[V.BRUTO 24]]+J1041</f>
        <v>1395.0253</v>
      </c>
      <c r="M1041" s="79">
        <v>1598</v>
      </c>
      <c r="N1041" s="80">
        <v>0</v>
      </c>
      <c r="O1041" s="81">
        <v>0</v>
      </c>
      <c r="P1041" s="71">
        <f>Tabela13[[#This Row],[V.BRUTO 25]]*Tabela13[[#This Row],[% DESC.25]]%</f>
        <v>-63.760200000000005</v>
      </c>
      <c r="Q1041" s="56">
        <f>Tabela13[[#This Row],[V.BRUTO 25]]+P1041</f>
        <v>1534.2398000000001</v>
      </c>
      <c r="R1041" s="67">
        <f>Tabela13[[#This Row],[% DESC.]]+Tabela13[[#This Row],[% DIFER.]]</f>
        <v>-3.99</v>
      </c>
      <c r="S1041" s="64">
        <f>(Tabela13[[#This Row],[V.LIQ. 25]]-Tabela13[[#This Row],[V.LIQ. 24]])/Tabela13[[#This Row],[V.LIQ. 24]]</f>
        <v>9.9793530626290469E-2</v>
      </c>
      <c r="T1041" s="87">
        <f>Tabela13[[#This Row],[V.LIQ. 25]]-Tabela13[[#This Row],[V.LIQ. 24]]</f>
        <v>139.21450000000004</v>
      </c>
      <c r="U1041" s="88">
        <v>0</v>
      </c>
      <c r="V1041" s="60">
        <f>Tabela13[[#This Row],[V.DESC. 24]]-Tabela13[[#This Row],[V.DESC. 25]]</f>
        <v>5.785499999999999</v>
      </c>
      <c r="W1041" s="20"/>
      <c r="X1041" s="50"/>
      <c r="Y1041" t="s">
        <v>4528</v>
      </c>
      <c r="Z1041" s="49" t="s">
        <v>5162</v>
      </c>
      <c r="AA1041" s="51" t="s">
        <v>5163</v>
      </c>
      <c r="AB1041" s="49">
        <v>11996474249</v>
      </c>
      <c r="AC1041" s="49" t="s">
        <v>5164</v>
      </c>
      <c r="AD1041" s="1"/>
    </row>
    <row r="1042" spans="1:30" x14ac:dyDescent="0.25">
      <c r="A1042" s="30">
        <v>5486</v>
      </c>
      <c r="B1042" t="s">
        <v>1931</v>
      </c>
      <c r="C1042" t="s">
        <v>2322</v>
      </c>
      <c r="D1042" t="s">
        <v>71</v>
      </c>
      <c r="E1042" s="30"/>
      <c r="F1042" s="32">
        <v>1453</v>
      </c>
      <c r="G1042" s="40">
        <v>0</v>
      </c>
      <c r="H1042" s="22">
        <v>0</v>
      </c>
      <c r="I1042" s="21">
        <v>-10</v>
      </c>
      <c r="J1042" s="35">
        <f>Tabela13[[#This Row],[V.BRUTO 24]]*Tabela13[[#This Row],[% DESC.]]%</f>
        <v>-145.30000000000001</v>
      </c>
      <c r="K1042" s="24">
        <f>Tabela13[[#This Row],[V.BRUTO 24]]+J1042</f>
        <v>1307.7</v>
      </c>
      <c r="M1042" s="79">
        <v>1598</v>
      </c>
      <c r="N1042" s="80">
        <v>0</v>
      </c>
      <c r="O1042" s="81">
        <v>0</v>
      </c>
      <c r="P1042" s="71">
        <f>Tabela13[[#This Row],[V.BRUTO 25]]*Tabela13[[#This Row],[% DESC.25]]%</f>
        <v>-159.80000000000001</v>
      </c>
      <c r="Q1042" s="56">
        <f>Tabela13[[#This Row],[V.BRUTO 25]]+P1042</f>
        <v>1438.2</v>
      </c>
      <c r="R1042" s="67">
        <f>Tabela13[[#This Row],[% DESC.]]+Tabela13[[#This Row],[% DIFER.]]</f>
        <v>-10</v>
      </c>
      <c r="S1042" s="64">
        <f>(Tabela13[[#This Row],[V.LIQ. 25]]-Tabela13[[#This Row],[V.LIQ. 24]])/Tabela13[[#This Row],[V.LIQ. 24]]</f>
        <v>9.9793530626290428E-2</v>
      </c>
      <c r="T1042" s="87">
        <f>Tabela13[[#This Row],[V.LIQ. 25]]-Tabela13[[#This Row],[V.LIQ. 24]]</f>
        <v>130.5</v>
      </c>
      <c r="U1042" s="88">
        <v>0</v>
      </c>
      <c r="V1042" s="60">
        <f>Tabela13[[#This Row],[V.DESC. 24]]-Tabela13[[#This Row],[V.DESC. 25]]</f>
        <v>14.5</v>
      </c>
      <c r="W1042" s="20"/>
      <c r="X1042" s="50"/>
      <c r="Y1042" t="s">
        <v>4531</v>
      </c>
      <c r="Z1042" s="49" t="s">
        <v>1932</v>
      </c>
      <c r="AA1042" s="51" t="s">
        <v>1933</v>
      </c>
      <c r="AB1042" s="49">
        <v>11943181822</v>
      </c>
      <c r="AC1042" s="49" t="s">
        <v>1934</v>
      </c>
      <c r="AD1042" s="1"/>
    </row>
    <row r="1043" spans="1:30" x14ac:dyDescent="0.25">
      <c r="A1043" s="30">
        <v>7954</v>
      </c>
      <c r="B1043" t="s">
        <v>1935</v>
      </c>
      <c r="C1043" t="s">
        <v>2322</v>
      </c>
      <c r="D1043" t="s">
        <v>71</v>
      </c>
      <c r="E1043" s="30"/>
      <c r="F1043" s="32">
        <v>1453</v>
      </c>
      <c r="G1043" s="40">
        <v>0</v>
      </c>
      <c r="H1043" s="22">
        <v>0</v>
      </c>
      <c r="I1043" s="21">
        <v>-11</v>
      </c>
      <c r="J1043" s="35">
        <f>Tabela13[[#This Row],[V.BRUTO 24]]*Tabela13[[#This Row],[% DESC.]]%</f>
        <v>-159.83000000000001</v>
      </c>
      <c r="K1043" s="24">
        <f>Tabela13[[#This Row],[V.BRUTO 24]]+J1043</f>
        <v>1293.17</v>
      </c>
      <c r="M1043" s="79">
        <v>1598</v>
      </c>
      <c r="N1043" s="80">
        <v>0</v>
      </c>
      <c r="O1043" s="81">
        <v>0</v>
      </c>
      <c r="P1043" s="71">
        <f>Tabela13[[#This Row],[V.BRUTO 25]]*Tabela13[[#This Row],[% DESC.25]]%</f>
        <v>-175.78</v>
      </c>
      <c r="Q1043" s="56">
        <f>Tabela13[[#This Row],[V.BRUTO 25]]+P1043</f>
        <v>1422.22</v>
      </c>
      <c r="R1043" s="67">
        <f>Tabela13[[#This Row],[% DESC.]]+Tabela13[[#This Row],[% DIFER.]]</f>
        <v>-11</v>
      </c>
      <c r="S1043" s="64">
        <f>(Tabela13[[#This Row],[V.LIQ. 25]]-Tabela13[[#This Row],[V.LIQ. 24]])/Tabela13[[#This Row],[V.LIQ. 24]]</f>
        <v>9.9793530626290386E-2</v>
      </c>
      <c r="T1043" s="87">
        <f>Tabela13[[#This Row],[V.LIQ. 25]]-Tabela13[[#This Row],[V.LIQ. 24]]</f>
        <v>129.04999999999995</v>
      </c>
      <c r="U1043" s="88">
        <v>0</v>
      </c>
      <c r="V1043" s="60">
        <f>Tabela13[[#This Row],[V.DESC. 24]]-Tabela13[[#This Row],[V.DESC. 25]]</f>
        <v>15.949999999999989</v>
      </c>
      <c r="W1043" s="20"/>
      <c r="X1043" s="50"/>
      <c r="Y1043" t="s">
        <v>4530</v>
      </c>
      <c r="Z1043" s="49" t="s">
        <v>1936</v>
      </c>
      <c r="AA1043" s="51" t="s">
        <v>1937</v>
      </c>
      <c r="AB1043" s="49">
        <v>11995307901</v>
      </c>
      <c r="AC1043" s="49" t="s">
        <v>1938</v>
      </c>
      <c r="AD1043" s="1"/>
    </row>
    <row r="1044" spans="1:30" x14ac:dyDescent="0.25">
      <c r="A1044" s="30">
        <v>5331</v>
      </c>
      <c r="B1044" t="s">
        <v>2152</v>
      </c>
      <c r="C1044" t="s">
        <v>2322</v>
      </c>
      <c r="D1044" t="s">
        <v>71</v>
      </c>
      <c r="E1044" s="30"/>
      <c r="F1044" s="32">
        <v>1453</v>
      </c>
      <c r="G1044" s="40">
        <v>0</v>
      </c>
      <c r="H1044" s="22">
        <v>0</v>
      </c>
      <c r="I1044" s="21">
        <v>-15</v>
      </c>
      <c r="J1044" s="35">
        <f>Tabela13[[#This Row],[V.BRUTO 24]]*Tabela13[[#This Row],[% DESC.]]%</f>
        <v>-217.95</v>
      </c>
      <c r="K1044" s="24">
        <f>Tabela13[[#This Row],[V.BRUTO 24]]+J1044</f>
        <v>1235.05</v>
      </c>
      <c r="M1044" s="79">
        <v>1598</v>
      </c>
      <c r="N1044" s="80">
        <v>0</v>
      </c>
      <c r="O1044" s="81">
        <v>0</v>
      </c>
      <c r="P1044" s="71">
        <f>Tabela13[[#This Row],[V.BRUTO 25]]*Tabela13[[#This Row],[% DESC.25]]%</f>
        <v>-239.7</v>
      </c>
      <c r="Q1044" s="56">
        <f>Tabela13[[#This Row],[V.BRUTO 25]]+P1044</f>
        <v>1358.3</v>
      </c>
      <c r="R1044" s="67">
        <f>Tabela13[[#This Row],[% DESC.]]+Tabela13[[#This Row],[% DIFER.]]</f>
        <v>-15</v>
      </c>
      <c r="S1044" s="64">
        <f>(Tabela13[[#This Row],[V.LIQ. 25]]-Tabela13[[#This Row],[V.LIQ. 24]])/Tabela13[[#This Row],[V.LIQ. 24]]</f>
        <v>9.9793530626290441E-2</v>
      </c>
      <c r="T1044" s="87">
        <f>Tabela13[[#This Row],[V.LIQ. 25]]-Tabela13[[#This Row],[V.LIQ. 24]]</f>
        <v>123.25</v>
      </c>
      <c r="U1044" s="88">
        <v>0</v>
      </c>
      <c r="V1044" s="60">
        <f>Tabela13[[#This Row],[V.DESC. 24]]-Tabela13[[#This Row],[V.DESC. 25]]</f>
        <v>21.75</v>
      </c>
      <c r="W1044" s="20"/>
      <c r="X1044" s="50"/>
      <c r="Y1044" t="s">
        <v>4531</v>
      </c>
      <c r="Z1044" s="49" t="s">
        <v>2153</v>
      </c>
      <c r="AA1044" s="51" t="s">
        <v>2154</v>
      </c>
      <c r="AB1044" s="49">
        <v>11982727646</v>
      </c>
      <c r="AC1044" s="49" t="s">
        <v>2155</v>
      </c>
      <c r="AD1044" s="1"/>
    </row>
    <row r="1045" spans="1:30" x14ac:dyDescent="0.25">
      <c r="A1045" s="30">
        <v>6102</v>
      </c>
      <c r="B1045" t="s">
        <v>1939</v>
      </c>
      <c r="C1045" t="s">
        <v>2322</v>
      </c>
      <c r="D1045" t="s">
        <v>71</v>
      </c>
      <c r="E1045" s="30">
        <v>20</v>
      </c>
      <c r="F1045" s="32">
        <v>1453</v>
      </c>
      <c r="G1045" s="40">
        <v>0</v>
      </c>
      <c r="H1045" s="22">
        <v>0</v>
      </c>
      <c r="I1045" s="21">
        <v>-17.5</v>
      </c>
      <c r="J1045" s="35">
        <f>Tabela13[[#This Row],[V.BRUTO 24]]*Tabela13[[#This Row],[% DESC.]]%</f>
        <v>-254.27499999999998</v>
      </c>
      <c r="K1045" s="24">
        <f>Tabela13[[#This Row],[V.BRUTO 24]]+J1045</f>
        <v>1198.7249999999999</v>
      </c>
      <c r="M1045" s="79">
        <v>1598</v>
      </c>
      <c r="N1045" s="80">
        <v>0</v>
      </c>
      <c r="O1045" s="81">
        <v>0</v>
      </c>
      <c r="P1045" s="71">
        <f>Tabela13[[#This Row],[V.BRUTO 25]]*Tabela13[[#This Row],[% DESC.25]]%</f>
        <v>-279.64999999999998</v>
      </c>
      <c r="Q1045" s="56">
        <f>Tabela13[[#This Row],[V.BRUTO 25]]+P1045</f>
        <v>1318.35</v>
      </c>
      <c r="R1045" s="67">
        <f>Tabela13[[#This Row],[% DESC.]]+Tabela13[[#This Row],[% DIFER.]]</f>
        <v>-17.5</v>
      </c>
      <c r="S1045" s="64">
        <f>(Tabela13[[#This Row],[V.LIQ. 25]]-Tabela13[[#This Row],[V.LIQ. 24]])/Tabela13[[#This Row],[V.LIQ. 24]]</f>
        <v>9.9793530626290441E-2</v>
      </c>
      <c r="T1045" s="87">
        <f>Tabela13[[#This Row],[V.LIQ. 25]]-Tabela13[[#This Row],[V.LIQ. 24]]</f>
        <v>119.625</v>
      </c>
      <c r="U1045" s="88">
        <v>0</v>
      </c>
      <c r="V1045" s="60">
        <f>Tabela13[[#This Row],[V.DESC. 24]]-Tabela13[[#This Row],[V.DESC. 25]]</f>
        <v>25.375</v>
      </c>
      <c r="W1045" s="20"/>
      <c r="X1045" s="50"/>
      <c r="Y1045" t="s">
        <v>4540</v>
      </c>
      <c r="Z1045" s="49" t="s">
        <v>1940</v>
      </c>
      <c r="AA1045" s="51" t="s">
        <v>1941</v>
      </c>
      <c r="AB1045" s="49">
        <v>11987350287</v>
      </c>
      <c r="AC1045" s="49" t="s">
        <v>1942</v>
      </c>
      <c r="AD1045" s="1"/>
    </row>
    <row r="1046" spans="1:30" x14ac:dyDescent="0.25">
      <c r="A1046" s="30">
        <v>7881</v>
      </c>
      <c r="B1046" t="s">
        <v>1943</v>
      </c>
      <c r="C1046" t="s">
        <v>2322</v>
      </c>
      <c r="D1046" t="s">
        <v>71</v>
      </c>
      <c r="E1046" s="30"/>
      <c r="F1046" s="32">
        <v>1453</v>
      </c>
      <c r="G1046" s="40">
        <v>0</v>
      </c>
      <c r="H1046" s="22">
        <v>0</v>
      </c>
      <c r="I1046" s="21">
        <v>-10</v>
      </c>
      <c r="J1046" s="35">
        <f>Tabela13[[#This Row],[V.BRUTO 24]]*Tabela13[[#This Row],[% DESC.]]%</f>
        <v>-145.30000000000001</v>
      </c>
      <c r="K1046" s="24">
        <f>Tabela13[[#This Row],[V.BRUTO 24]]+J1046</f>
        <v>1307.7</v>
      </c>
      <c r="M1046" s="79">
        <v>1598</v>
      </c>
      <c r="N1046" s="80">
        <v>0</v>
      </c>
      <c r="O1046" s="81">
        <v>0</v>
      </c>
      <c r="P1046" s="71">
        <f>Tabela13[[#This Row],[V.BRUTO 25]]*Tabela13[[#This Row],[% DESC.25]]%</f>
        <v>-159.80000000000001</v>
      </c>
      <c r="Q1046" s="56">
        <f>Tabela13[[#This Row],[V.BRUTO 25]]+P1046</f>
        <v>1438.2</v>
      </c>
      <c r="R1046" s="67">
        <f>Tabela13[[#This Row],[% DESC.]]+Tabela13[[#This Row],[% DIFER.]]</f>
        <v>-10</v>
      </c>
      <c r="S1046" s="64">
        <f>(Tabela13[[#This Row],[V.LIQ. 25]]-Tabela13[[#This Row],[V.LIQ. 24]])/Tabela13[[#This Row],[V.LIQ. 24]]</f>
        <v>9.9793530626290428E-2</v>
      </c>
      <c r="T1046" s="87">
        <f>Tabela13[[#This Row],[V.LIQ. 25]]-Tabela13[[#This Row],[V.LIQ. 24]]</f>
        <v>130.5</v>
      </c>
      <c r="U1046" s="88">
        <v>0</v>
      </c>
      <c r="V1046" s="60">
        <f>Tabela13[[#This Row],[V.DESC. 24]]-Tabela13[[#This Row],[V.DESC. 25]]</f>
        <v>14.5</v>
      </c>
      <c r="W1046" s="20">
        <v>1453</v>
      </c>
      <c r="X1046" s="54">
        <v>45505</v>
      </c>
      <c r="Y1046" t="s">
        <v>4531</v>
      </c>
      <c r="Z1046" s="49" t="s">
        <v>1944</v>
      </c>
      <c r="AA1046" s="51" t="s">
        <v>1945</v>
      </c>
      <c r="AB1046" s="49">
        <v>11956385737</v>
      </c>
      <c r="AC1046" s="49" t="s">
        <v>1946</v>
      </c>
      <c r="AD1046" s="1"/>
    </row>
    <row r="1047" spans="1:30" x14ac:dyDescent="0.25">
      <c r="A1047" s="30">
        <v>5355</v>
      </c>
      <c r="B1047" t="s">
        <v>1947</v>
      </c>
      <c r="C1047" t="s">
        <v>2322</v>
      </c>
      <c r="D1047" t="s">
        <v>71</v>
      </c>
      <c r="E1047" s="30"/>
      <c r="F1047" s="32">
        <v>1453</v>
      </c>
      <c r="G1047" s="40">
        <v>0</v>
      </c>
      <c r="H1047" s="22">
        <v>0</v>
      </c>
      <c r="I1047" s="21">
        <v>0</v>
      </c>
      <c r="J1047" s="35">
        <f>Tabela13[[#This Row],[V.BRUTO 24]]*Tabela13[[#This Row],[% DESC.]]%</f>
        <v>0</v>
      </c>
      <c r="K1047" s="24">
        <f>Tabela13[[#This Row],[V.BRUTO 24]]+J1047</f>
        <v>1453</v>
      </c>
      <c r="M1047" s="79">
        <v>1598</v>
      </c>
      <c r="N1047" s="80">
        <v>0</v>
      </c>
      <c r="O1047" s="81">
        <v>0</v>
      </c>
      <c r="P1047" s="71">
        <f>Tabela13[[#This Row],[V.BRUTO 25]]*Tabela13[[#This Row],[% DESC.25]]%</f>
        <v>0</v>
      </c>
      <c r="Q1047" s="56">
        <f>Tabela13[[#This Row],[V.BRUTO 25]]+P1047</f>
        <v>1598</v>
      </c>
      <c r="R1047" s="67">
        <f>Tabela13[[#This Row],[% DESC.]]+Tabela13[[#This Row],[% DIFER.]]</f>
        <v>0</v>
      </c>
      <c r="S1047" s="64">
        <f>(Tabela13[[#This Row],[V.LIQ. 25]]-Tabela13[[#This Row],[V.LIQ. 24]])/Tabela13[[#This Row],[V.LIQ. 24]]</f>
        <v>9.9793530626290428E-2</v>
      </c>
      <c r="T1047" s="87">
        <f>Tabela13[[#This Row],[V.LIQ. 25]]-Tabela13[[#This Row],[V.LIQ. 24]]</f>
        <v>145</v>
      </c>
      <c r="U1047" s="88">
        <v>0</v>
      </c>
      <c r="V1047" s="60">
        <f>Tabela13[[#This Row],[V.DESC. 24]]-Tabela13[[#This Row],[V.DESC. 25]]</f>
        <v>0</v>
      </c>
      <c r="W1047" s="20">
        <v>7265</v>
      </c>
      <c r="X1047" s="50" t="s">
        <v>4567</v>
      </c>
      <c r="Y1047" t="s">
        <v>4531</v>
      </c>
      <c r="Z1047" s="49" t="s">
        <v>1948</v>
      </c>
      <c r="AA1047" s="51" t="s">
        <v>1949</v>
      </c>
      <c r="AB1047" s="49">
        <v>11994302506</v>
      </c>
      <c r="AC1047" s="49" t="s">
        <v>1950</v>
      </c>
      <c r="AD1047" s="1"/>
    </row>
    <row r="1048" spans="1:30" x14ac:dyDescent="0.25">
      <c r="A1048" s="30">
        <v>5620</v>
      </c>
      <c r="B1048" t="s">
        <v>4347</v>
      </c>
      <c r="C1048" t="s">
        <v>2322</v>
      </c>
      <c r="D1048" t="s">
        <v>16</v>
      </c>
      <c r="E1048" s="30"/>
      <c r="F1048" s="32">
        <v>1453</v>
      </c>
      <c r="G1048" s="40">
        <v>0</v>
      </c>
      <c r="H1048" s="22">
        <v>0</v>
      </c>
      <c r="I1048" s="21">
        <v>0</v>
      </c>
      <c r="J1048" s="35">
        <f>Tabela13[[#This Row],[V.BRUTO 24]]*Tabela13[[#This Row],[% DESC.]]%</f>
        <v>0</v>
      </c>
      <c r="K1048" s="24">
        <f>Tabela13[[#This Row],[V.BRUTO 24]]+J1048</f>
        <v>1453</v>
      </c>
      <c r="M1048" s="79">
        <v>1598</v>
      </c>
      <c r="N1048" s="80">
        <v>0</v>
      </c>
      <c r="O1048" s="81">
        <v>0</v>
      </c>
      <c r="P1048" s="71">
        <f>Tabela13[[#This Row],[V.BRUTO 25]]*Tabela13[[#This Row],[% DESC.25]]%</f>
        <v>0</v>
      </c>
      <c r="Q1048" s="56">
        <f>Tabela13[[#This Row],[V.BRUTO 25]]+P1048</f>
        <v>1598</v>
      </c>
      <c r="R1048" s="67">
        <f>Tabela13[[#This Row],[% DESC.]]+Tabela13[[#This Row],[% DIFER.]]</f>
        <v>0</v>
      </c>
      <c r="S1048" s="64">
        <f>(Tabela13[[#This Row],[V.LIQ. 25]]-Tabela13[[#This Row],[V.LIQ. 24]])/Tabela13[[#This Row],[V.LIQ. 24]]</f>
        <v>9.9793530626290428E-2</v>
      </c>
      <c r="T1048" s="87">
        <f>Tabela13[[#This Row],[V.LIQ. 25]]-Tabela13[[#This Row],[V.LIQ. 24]]</f>
        <v>145</v>
      </c>
      <c r="U1048" s="88">
        <v>0</v>
      </c>
      <c r="V1048" s="60">
        <f>Tabela13[[#This Row],[V.DESC. 24]]-Tabela13[[#This Row],[V.DESC. 25]]</f>
        <v>0</v>
      </c>
      <c r="W1048" s="20"/>
      <c r="X1048" s="50"/>
      <c r="Y1048" t="s">
        <v>4528</v>
      </c>
      <c r="Z1048" s="49" t="s">
        <v>4615</v>
      </c>
      <c r="AA1048" s="51" t="s">
        <v>4616</v>
      </c>
      <c r="AB1048" s="49">
        <v>11959318561</v>
      </c>
      <c r="AC1048" s="49" t="s">
        <v>4617</v>
      </c>
      <c r="AD1048" s="1"/>
    </row>
    <row r="1049" spans="1:30" x14ac:dyDescent="0.25">
      <c r="A1049" s="30">
        <v>5387</v>
      </c>
      <c r="B1049" t="s">
        <v>1952</v>
      </c>
      <c r="C1049" t="s">
        <v>2322</v>
      </c>
      <c r="D1049" t="s">
        <v>71</v>
      </c>
      <c r="E1049" s="30"/>
      <c r="F1049" s="32">
        <v>1453</v>
      </c>
      <c r="G1049" s="40">
        <v>0</v>
      </c>
      <c r="H1049" s="22">
        <v>0</v>
      </c>
      <c r="I1049" s="21">
        <v>-15</v>
      </c>
      <c r="J1049" s="35">
        <f>Tabela13[[#This Row],[V.BRUTO 24]]*Tabela13[[#This Row],[% DESC.]]%</f>
        <v>-217.95</v>
      </c>
      <c r="K1049" s="24">
        <f>Tabela13[[#This Row],[V.BRUTO 24]]+J1049</f>
        <v>1235.05</v>
      </c>
      <c r="M1049" s="79">
        <v>1598</v>
      </c>
      <c r="N1049" s="80">
        <v>0</v>
      </c>
      <c r="O1049" s="81">
        <v>0</v>
      </c>
      <c r="P1049" s="71">
        <f>Tabela13[[#This Row],[V.BRUTO 25]]*Tabela13[[#This Row],[% DESC.25]]%</f>
        <v>-239.7</v>
      </c>
      <c r="Q1049" s="56">
        <f>Tabela13[[#This Row],[V.BRUTO 25]]+P1049</f>
        <v>1358.3</v>
      </c>
      <c r="R1049" s="67">
        <f>Tabela13[[#This Row],[% DESC.]]+Tabela13[[#This Row],[% DIFER.]]</f>
        <v>-15</v>
      </c>
      <c r="S1049" s="64">
        <f>(Tabela13[[#This Row],[V.LIQ. 25]]-Tabela13[[#This Row],[V.LIQ. 24]])/Tabela13[[#This Row],[V.LIQ. 24]]</f>
        <v>9.9793530626290441E-2</v>
      </c>
      <c r="T1049" s="87">
        <f>Tabela13[[#This Row],[V.LIQ. 25]]-Tabela13[[#This Row],[V.LIQ. 24]]</f>
        <v>123.25</v>
      </c>
      <c r="U1049" s="88">
        <v>0</v>
      </c>
      <c r="V1049" s="60">
        <f>Tabela13[[#This Row],[V.DESC. 24]]-Tabela13[[#This Row],[V.DESC. 25]]</f>
        <v>21.75</v>
      </c>
      <c r="W1049" s="20"/>
      <c r="X1049" s="50"/>
      <c r="Y1049" t="s">
        <v>4532</v>
      </c>
      <c r="Z1049" s="49" t="s">
        <v>1953</v>
      </c>
      <c r="AA1049" s="51" t="s">
        <v>1954</v>
      </c>
      <c r="AB1049" s="49">
        <v>11946401300</v>
      </c>
      <c r="AC1049" s="49" t="s">
        <v>1955</v>
      </c>
      <c r="AD1049" s="1"/>
    </row>
    <row r="1050" spans="1:30" x14ac:dyDescent="0.25">
      <c r="A1050" s="30">
        <v>8339</v>
      </c>
      <c r="B1050" t="s">
        <v>4348</v>
      </c>
      <c r="C1050" t="s">
        <v>2322</v>
      </c>
      <c r="D1050" t="s">
        <v>16</v>
      </c>
      <c r="E1050" s="30"/>
      <c r="F1050" s="32">
        <v>1453</v>
      </c>
      <c r="G1050" s="40">
        <v>0</v>
      </c>
      <c r="H1050" s="22">
        <v>0</v>
      </c>
      <c r="I1050" s="21">
        <v>0</v>
      </c>
      <c r="J1050" s="35">
        <f>Tabela13[[#This Row],[V.BRUTO 24]]*Tabela13[[#This Row],[% DESC.]]%</f>
        <v>0</v>
      </c>
      <c r="K1050" s="24">
        <f>Tabela13[[#This Row],[V.BRUTO 24]]+J1050</f>
        <v>1453</v>
      </c>
      <c r="M1050" s="79">
        <v>1598</v>
      </c>
      <c r="N1050" s="80">
        <v>0</v>
      </c>
      <c r="O1050" s="81">
        <v>0</v>
      </c>
      <c r="P1050" s="71">
        <f>Tabela13[[#This Row],[V.BRUTO 25]]*Tabela13[[#This Row],[% DESC.25]]%</f>
        <v>0</v>
      </c>
      <c r="Q1050" s="56">
        <f>Tabela13[[#This Row],[V.BRUTO 25]]+P1050</f>
        <v>1598</v>
      </c>
      <c r="R1050" s="67">
        <f>Tabela13[[#This Row],[% DESC.]]+Tabela13[[#This Row],[% DIFER.]]</f>
        <v>0</v>
      </c>
      <c r="S1050" s="64">
        <f>(Tabela13[[#This Row],[V.LIQ. 25]]-Tabela13[[#This Row],[V.LIQ. 24]])/Tabela13[[#This Row],[V.LIQ. 24]]</f>
        <v>9.9793530626290428E-2</v>
      </c>
      <c r="T1050" s="87">
        <f>Tabela13[[#This Row],[V.LIQ. 25]]-Tabela13[[#This Row],[V.LIQ. 24]]</f>
        <v>145</v>
      </c>
      <c r="U1050" s="88">
        <v>0</v>
      </c>
      <c r="V1050" s="60">
        <f>Tabela13[[#This Row],[V.DESC. 24]]-Tabela13[[#This Row],[V.DESC. 25]]</f>
        <v>0</v>
      </c>
      <c r="W1050" s="20"/>
      <c r="X1050" s="50"/>
      <c r="Y1050" t="s">
        <v>4534</v>
      </c>
      <c r="Z1050" s="49" t="s">
        <v>5165</v>
      </c>
      <c r="AA1050" s="51" t="s">
        <v>5166</v>
      </c>
      <c r="AB1050" s="49">
        <v>11982157972</v>
      </c>
      <c r="AC1050" s="49" t="s">
        <v>5167</v>
      </c>
      <c r="AD1050" s="1"/>
    </row>
    <row r="1051" spans="1:30" x14ac:dyDescent="0.25">
      <c r="A1051" s="30">
        <v>8189</v>
      </c>
      <c r="B1051" t="s">
        <v>2285</v>
      </c>
      <c r="C1051" t="s">
        <v>2322</v>
      </c>
      <c r="D1051" t="s">
        <v>71</v>
      </c>
      <c r="E1051" s="30"/>
      <c r="F1051" s="32">
        <v>1453</v>
      </c>
      <c r="G1051" s="40">
        <v>0</v>
      </c>
      <c r="H1051" s="22">
        <v>0</v>
      </c>
      <c r="I1051" s="21">
        <v>-10</v>
      </c>
      <c r="J1051" s="35">
        <f>Tabela13[[#This Row],[V.BRUTO 24]]*Tabela13[[#This Row],[% DESC.]]%</f>
        <v>-145.30000000000001</v>
      </c>
      <c r="K1051" s="24">
        <f>Tabela13[[#This Row],[V.BRUTO 24]]+J1051</f>
        <v>1307.7</v>
      </c>
      <c r="M1051" s="79">
        <v>1598</v>
      </c>
      <c r="N1051" s="80">
        <v>0</v>
      </c>
      <c r="O1051" s="81">
        <v>0</v>
      </c>
      <c r="P1051" s="71">
        <f>Tabela13[[#This Row],[V.BRUTO 25]]*Tabela13[[#This Row],[% DESC.25]]%</f>
        <v>-159.80000000000001</v>
      </c>
      <c r="Q1051" s="56">
        <f>Tabela13[[#This Row],[V.BRUTO 25]]+P1051</f>
        <v>1438.2</v>
      </c>
      <c r="R1051" s="67">
        <f>Tabela13[[#This Row],[% DESC.]]+Tabela13[[#This Row],[% DIFER.]]</f>
        <v>-10</v>
      </c>
      <c r="S1051" s="64">
        <f>(Tabela13[[#This Row],[V.LIQ. 25]]-Tabela13[[#This Row],[V.LIQ. 24]])/Tabela13[[#This Row],[V.LIQ. 24]]</f>
        <v>9.9793530626290428E-2</v>
      </c>
      <c r="T1051" s="87">
        <f>Tabela13[[#This Row],[V.LIQ. 25]]-Tabela13[[#This Row],[V.LIQ. 24]]</f>
        <v>130.5</v>
      </c>
      <c r="U1051" s="88">
        <v>0</v>
      </c>
      <c r="V1051" s="60">
        <f>Tabela13[[#This Row],[V.DESC. 24]]-Tabela13[[#This Row],[V.DESC. 25]]</f>
        <v>14.5</v>
      </c>
      <c r="W1051" s="20"/>
      <c r="X1051" s="50"/>
      <c r="Y1051" t="s">
        <v>4528</v>
      </c>
      <c r="Z1051" s="49" t="s">
        <v>2286</v>
      </c>
      <c r="AA1051" s="51" t="s">
        <v>2287</v>
      </c>
      <c r="AB1051" s="49">
        <v>11981742786</v>
      </c>
      <c r="AC1051" s="49" t="s">
        <v>2288</v>
      </c>
      <c r="AD1051" s="1"/>
    </row>
    <row r="1052" spans="1:30" x14ac:dyDescent="0.25">
      <c r="A1052" s="30">
        <v>5126</v>
      </c>
      <c r="B1052" t="s">
        <v>1956</v>
      </c>
      <c r="C1052" t="s">
        <v>2322</v>
      </c>
      <c r="D1052" t="s">
        <v>71</v>
      </c>
      <c r="E1052" s="30"/>
      <c r="F1052" s="32">
        <v>1453</v>
      </c>
      <c r="G1052" s="40">
        <v>0</v>
      </c>
      <c r="H1052" s="22">
        <v>0</v>
      </c>
      <c r="I1052" s="21">
        <v>-15</v>
      </c>
      <c r="J1052" s="35">
        <f>Tabela13[[#This Row],[V.BRUTO 24]]*Tabela13[[#This Row],[% DESC.]]%</f>
        <v>-217.95</v>
      </c>
      <c r="K1052" s="24">
        <f>Tabela13[[#This Row],[V.BRUTO 24]]+J1052</f>
        <v>1235.05</v>
      </c>
      <c r="M1052" s="79">
        <v>1598</v>
      </c>
      <c r="N1052" s="80">
        <v>0</v>
      </c>
      <c r="O1052" s="81">
        <v>0</v>
      </c>
      <c r="P1052" s="71">
        <f>Tabela13[[#This Row],[V.BRUTO 25]]*Tabela13[[#This Row],[% DESC.25]]%</f>
        <v>-239.7</v>
      </c>
      <c r="Q1052" s="56">
        <f>Tabela13[[#This Row],[V.BRUTO 25]]+P1052</f>
        <v>1358.3</v>
      </c>
      <c r="R1052" s="67">
        <f>Tabela13[[#This Row],[% DESC.]]+Tabela13[[#This Row],[% DIFER.]]</f>
        <v>-15</v>
      </c>
      <c r="S1052" s="64">
        <f>(Tabela13[[#This Row],[V.LIQ. 25]]-Tabela13[[#This Row],[V.LIQ. 24]])/Tabela13[[#This Row],[V.LIQ. 24]]</f>
        <v>9.9793530626290441E-2</v>
      </c>
      <c r="T1052" s="87">
        <f>Tabela13[[#This Row],[V.LIQ. 25]]-Tabela13[[#This Row],[V.LIQ. 24]]</f>
        <v>123.25</v>
      </c>
      <c r="U1052" s="88">
        <v>0</v>
      </c>
      <c r="V1052" s="60">
        <f>Tabela13[[#This Row],[V.DESC. 24]]-Tabela13[[#This Row],[V.DESC. 25]]</f>
        <v>21.75</v>
      </c>
      <c r="W1052" s="20"/>
      <c r="X1052" s="50"/>
      <c r="Y1052" t="s">
        <v>4531</v>
      </c>
      <c r="Z1052" s="49" t="s">
        <v>1957</v>
      </c>
      <c r="AA1052" s="51" t="s">
        <v>1958</v>
      </c>
      <c r="AB1052" s="49">
        <v>11992162565</v>
      </c>
      <c r="AC1052" s="49" t="s">
        <v>1959</v>
      </c>
      <c r="AD1052" s="1"/>
    </row>
    <row r="1053" spans="1:30" x14ac:dyDescent="0.25">
      <c r="A1053" s="30">
        <v>8319</v>
      </c>
      <c r="B1053" t="s">
        <v>4349</v>
      </c>
      <c r="C1053" t="s">
        <v>2322</v>
      </c>
      <c r="D1053" t="s">
        <v>16</v>
      </c>
      <c r="E1053" s="30"/>
      <c r="F1053" s="32">
        <v>1453</v>
      </c>
      <c r="G1053" s="40">
        <v>0</v>
      </c>
      <c r="H1053" s="22">
        <v>0</v>
      </c>
      <c r="I1053" s="21">
        <v>-15</v>
      </c>
      <c r="J1053" s="35">
        <f>Tabela13[[#This Row],[V.BRUTO 24]]*Tabela13[[#This Row],[% DESC.]]%</f>
        <v>-217.95</v>
      </c>
      <c r="K1053" s="24">
        <f>Tabela13[[#This Row],[V.BRUTO 24]]+J1053</f>
        <v>1235.05</v>
      </c>
      <c r="M1053" s="79">
        <v>1598</v>
      </c>
      <c r="N1053" s="80">
        <v>0</v>
      </c>
      <c r="O1053" s="81">
        <v>0</v>
      </c>
      <c r="P1053" s="71">
        <f>Tabela13[[#This Row],[V.BRUTO 25]]*Tabela13[[#This Row],[% DESC.25]]%</f>
        <v>-239.7</v>
      </c>
      <c r="Q1053" s="56">
        <f>Tabela13[[#This Row],[V.BRUTO 25]]+P1053</f>
        <v>1358.3</v>
      </c>
      <c r="R1053" s="67">
        <f>Tabela13[[#This Row],[% DESC.]]+Tabela13[[#This Row],[% DIFER.]]</f>
        <v>-15</v>
      </c>
      <c r="S1053" s="64">
        <f>(Tabela13[[#This Row],[V.LIQ. 25]]-Tabela13[[#This Row],[V.LIQ. 24]])/Tabela13[[#This Row],[V.LIQ. 24]]</f>
        <v>9.9793530626290441E-2</v>
      </c>
      <c r="T1053" s="87">
        <f>Tabela13[[#This Row],[V.LIQ. 25]]-Tabela13[[#This Row],[V.LIQ. 24]]</f>
        <v>123.25</v>
      </c>
      <c r="U1053" s="88">
        <v>0</v>
      </c>
      <c r="V1053" s="60">
        <f>Tabela13[[#This Row],[V.DESC. 24]]-Tabela13[[#This Row],[V.DESC. 25]]</f>
        <v>21.75</v>
      </c>
      <c r="W1053" s="20"/>
      <c r="X1053" s="50"/>
      <c r="Y1053" t="s">
        <v>4528</v>
      </c>
      <c r="Z1053" s="49" t="s">
        <v>5168</v>
      </c>
      <c r="AA1053" s="51" t="s">
        <v>5169</v>
      </c>
      <c r="AB1053" s="49">
        <v>11975741875</v>
      </c>
      <c r="AC1053" s="49" t="s">
        <v>5170</v>
      </c>
      <c r="AD1053" s="1"/>
    </row>
    <row r="1054" spans="1:30" x14ac:dyDescent="0.25">
      <c r="A1054" s="30">
        <v>6936</v>
      </c>
      <c r="B1054" t="s">
        <v>1960</v>
      </c>
      <c r="C1054" t="s">
        <v>2322</v>
      </c>
      <c r="D1054" t="s">
        <v>71</v>
      </c>
      <c r="E1054" s="30"/>
      <c r="F1054" s="32">
        <v>1453</v>
      </c>
      <c r="G1054" s="40">
        <v>0</v>
      </c>
      <c r="H1054" s="22">
        <v>0</v>
      </c>
      <c r="I1054" s="21">
        <v>-17</v>
      </c>
      <c r="J1054" s="35">
        <f>Tabela13[[#This Row],[V.BRUTO 24]]*Tabela13[[#This Row],[% DESC.]]%</f>
        <v>-247.01000000000002</v>
      </c>
      <c r="K1054" s="24">
        <f>Tabela13[[#This Row],[V.BRUTO 24]]+J1054</f>
        <v>1205.99</v>
      </c>
      <c r="M1054" s="79">
        <v>1598</v>
      </c>
      <c r="N1054" s="80">
        <v>0</v>
      </c>
      <c r="O1054" s="81">
        <v>0</v>
      </c>
      <c r="P1054" s="71">
        <f>Tabela13[[#This Row],[V.BRUTO 25]]*Tabela13[[#This Row],[% DESC.25]]%</f>
        <v>-271.66000000000003</v>
      </c>
      <c r="Q1054" s="56">
        <f>Tabela13[[#This Row],[V.BRUTO 25]]+P1054</f>
        <v>1326.34</v>
      </c>
      <c r="R1054" s="67">
        <f>Tabela13[[#This Row],[% DESC.]]+Tabela13[[#This Row],[% DIFER.]]</f>
        <v>-17</v>
      </c>
      <c r="S1054" s="64">
        <f>(Tabela13[[#This Row],[V.LIQ. 25]]-Tabela13[[#This Row],[V.LIQ. 24]])/Tabela13[[#This Row],[V.LIQ. 24]]</f>
        <v>9.9793530626290358E-2</v>
      </c>
      <c r="T1054" s="87">
        <f>Tabela13[[#This Row],[V.LIQ. 25]]-Tabela13[[#This Row],[V.LIQ. 24]]</f>
        <v>120.34999999999991</v>
      </c>
      <c r="U1054" s="88">
        <v>0</v>
      </c>
      <c r="V1054" s="60">
        <f>Tabela13[[#This Row],[V.DESC. 24]]-Tabela13[[#This Row],[V.DESC. 25]]</f>
        <v>24.650000000000006</v>
      </c>
      <c r="W1054" s="20"/>
      <c r="X1054" s="50"/>
      <c r="Y1054" t="s">
        <v>4528</v>
      </c>
      <c r="Z1054" s="49" t="s">
        <v>1961</v>
      </c>
      <c r="AA1054" s="51" t="s">
        <v>1962</v>
      </c>
      <c r="AB1054" s="49">
        <v>11998133774</v>
      </c>
      <c r="AC1054" s="49" t="s">
        <v>1963</v>
      </c>
      <c r="AD1054" s="1"/>
    </row>
    <row r="1055" spans="1:30" x14ac:dyDescent="0.25">
      <c r="A1055" s="30">
        <v>6100</v>
      </c>
      <c r="B1055" t="s">
        <v>1964</v>
      </c>
      <c r="C1055" t="s">
        <v>2322</v>
      </c>
      <c r="D1055" t="s">
        <v>71</v>
      </c>
      <c r="E1055" s="30"/>
      <c r="F1055" s="32">
        <v>1453</v>
      </c>
      <c r="G1055" s="40">
        <v>0</v>
      </c>
      <c r="H1055" s="22">
        <v>0</v>
      </c>
      <c r="I1055" s="21">
        <v>-15</v>
      </c>
      <c r="J1055" s="35">
        <f>Tabela13[[#This Row],[V.BRUTO 24]]*Tabela13[[#This Row],[% DESC.]]%</f>
        <v>-217.95</v>
      </c>
      <c r="K1055" s="24">
        <f>Tabela13[[#This Row],[V.BRUTO 24]]+J1055</f>
        <v>1235.05</v>
      </c>
      <c r="M1055" s="79">
        <v>1598</v>
      </c>
      <c r="N1055" s="80">
        <v>0</v>
      </c>
      <c r="O1055" s="81">
        <v>0</v>
      </c>
      <c r="P1055" s="71">
        <f>Tabela13[[#This Row],[V.BRUTO 25]]*Tabela13[[#This Row],[% DESC.25]]%</f>
        <v>-239.7</v>
      </c>
      <c r="Q1055" s="56">
        <f>Tabela13[[#This Row],[V.BRUTO 25]]+P1055</f>
        <v>1358.3</v>
      </c>
      <c r="R1055" s="67">
        <f>Tabela13[[#This Row],[% DESC.]]+Tabela13[[#This Row],[% DIFER.]]</f>
        <v>-15</v>
      </c>
      <c r="S1055" s="64">
        <f>(Tabela13[[#This Row],[V.LIQ. 25]]-Tabela13[[#This Row],[V.LIQ. 24]])/Tabela13[[#This Row],[V.LIQ. 24]]</f>
        <v>9.9793530626290441E-2</v>
      </c>
      <c r="T1055" s="87">
        <f>Tabela13[[#This Row],[V.LIQ. 25]]-Tabela13[[#This Row],[V.LIQ. 24]]</f>
        <v>123.25</v>
      </c>
      <c r="U1055" s="88">
        <v>0</v>
      </c>
      <c r="V1055" s="60">
        <f>Tabela13[[#This Row],[V.DESC. 24]]-Tabela13[[#This Row],[V.DESC. 25]]</f>
        <v>21.75</v>
      </c>
      <c r="W1055" s="20"/>
      <c r="X1055" s="50"/>
      <c r="Y1055" t="s">
        <v>4528</v>
      </c>
      <c r="Z1055" s="49" t="s">
        <v>1965</v>
      </c>
      <c r="AA1055" s="51" t="s">
        <v>1966</v>
      </c>
      <c r="AB1055" s="49">
        <v>11991570026</v>
      </c>
      <c r="AC1055" s="49" t="s">
        <v>1967</v>
      </c>
      <c r="AD1055" s="1"/>
    </row>
    <row r="1056" spans="1:30" x14ac:dyDescent="0.25">
      <c r="A1056" s="30">
        <v>8011</v>
      </c>
      <c r="B1056" t="s">
        <v>1972</v>
      </c>
      <c r="C1056" t="s">
        <v>2322</v>
      </c>
      <c r="D1056" t="s">
        <v>71</v>
      </c>
      <c r="E1056" s="30"/>
      <c r="F1056" s="32">
        <v>1453</v>
      </c>
      <c r="G1056" s="40">
        <v>0</v>
      </c>
      <c r="H1056" s="22">
        <v>0</v>
      </c>
      <c r="I1056" s="21">
        <v>-10</v>
      </c>
      <c r="J1056" s="35">
        <f>Tabela13[[#This Row],[V.BRUTO 24]]*Tabela13[[#This Row],[% DESC.]]%</f>
        <v>-145.30000000000001</v>
      </c>
      <c r="K1056" s="24">
        <f>Tabela13[[#This Row],[V.BRUTO 24]]+J1056</f>
        <v>1307.7</v>
      </c>
      <c r="M1056" s="79">
        <v>1598</v>
      </c>
      <c r="N1056" s="80">
        <v>0</v>
      </c>
      <c r="O1056" s="81">
        <v>0</v>
      </c>
      <c r="P1056" s="71">
        <f>Tabela13[[#This Row],[V.BRUTO 25]]*Tabela13[[#This Row],[% DESC.25]]%</f>
        <v>-159.80000000000001</v>
      </c>
      <c r="Q1056" s="56">
        <f>Tabela13[[#This Row],[V.BRUTO 25]]+P1056</f>
        <v>1438.2</v>
      </c>
      <c r="R1056" s="67">
        <f>Tabela13[[#This Row],[% DESC.]]+Tabela13[[#This Row],[% DIFER.]]</f>
        <v>-10</v>
      </c>
      <c r="S1056" s="64">
        <f>(Tabela13[[#This Row],[V.LIQ. 25]]-Tabela13[[#This Row],[V.LIQ. 24]])/Tabela13[[#This Row],[V.LIQ. 24]]</f>
        <v>9.9793530626290428E-2</v>
      </c>
      <c r="T1056" s="87">
        <f>Tabela13[[#This Row],[V.LIQ. 25]]-Tabela13[[#This Row],[V.LIQ. 24]]</f>
        <v>130.5</v>
      </c>
      <c r="U1056" s="88">
        <v>0</v>
      </c>
      <c r="V1056" s="60">
        <f>Tabela13[[#This Row],[V.DESC. 24]]-Tabela13[[#This Row],[V.DESC. 25]]</f>
        <v>14.5</v>
      </c>
      <c r="W1056" s="20"/>
      <c r="X1056" s="50"/>
      <c r="Y1056" t="s">
        <v>4531</v>
      </c>
      <c r="Z1056" s="49" t="s">
        <v>1973</v>
      </c>
      <c r="AA1056" s="51" t="s">
        <v>1974</v>
      </c>
      <c r="AB1056" s="49">
        <v>11994841399</v>
      </c>
      <c r="AC1056" s="49" t="s">
        <v>1975</v>
      </c>
      <c r="AD1056" s="1"/>
    </row>
    <row r="1057" spans="1:30" x14ac:dyDescent="0.25">
      <c r="A1057" s="30">
        <v>6266</v>
      </c>
      <c r="B1057" t="s">
        <v>1980</v>
      </c>
      <c r="C1057" t="s">
        <v>2322</v>
      </c>
      <c r="D1057" t="s">
        <v>71</v>
      </c>
      <c r="E1057" s="30">
        <v>20</v>
      </c>
      <c r="F1057" s="32">
        <v>1453</v>
      </c>
      <c r="G1057" s="40">
        <v>0</v>
      </c>
      <c r="H1057" s="22">
        <v>0</v>
      </c>
      <c r="I1057" s="21">
        <v>-8.5</v>
      </c>
      <c r="J1057" s="35">
        <f>Tabela13[[#This Row],[V.BRUTO 24]]*Tabela13[[#This Row],[% DESC.]]%</f>
        <v>-123.50500000000001</v>
      </c>
      <c r="K1057" s="24">
        <f>Tabela13[[#This Row],[V.BRUTO 24]]+J1057</f>
        <v>1329.4949999999999</v>
      </c>
      <c r="M1057" s="79">
        <v>1598</v>
      </c>
      <c r="N1057" s="80">
        <v>0</v>
      </c>
      <c r="O1057" s="81">
        <v>0</v>
      </c>
      <c r="P1057" s="71">
        <f>Tabela13[[#This Row],[V.BRUTO 25]]*Tabela13[[#This Row],[% DESC.25]]%</f>
        <v>-135.83000000000001</v>
      </c>
      <c r="Q1057" s="56">
        <f>Tabela13[[#This Row],[V.BRUTO 25]]+P1057</f>
        <v>1462.17</v>
      </c>
      <c r="R1057" s="67">
        <f>Tabela13[[#This Row],[% DESC.]]+Tabela13[[#This Row],[% DIFER.]]</f>
        <v>-8.5</v>
      </c>
      <c r="S1057" s="64">
        <f>(Tabela13[[#This Row],[V.LIQ. 25]]-Tabela13[[#This Row],[V.LIQ. 24]])/Tabela13[[#This Row],[V.LIQ. 24]]</f>
        <v>9.979353062629058E-2</v>
      </c>
      <c r="T1057" s="87">
        <f>Tabela13[[#This Row],[V.LIQ. 25]]-Tabela13[[#This Row],[V.LIQ. 24]]</f>
        <v>132.67500000000018</v>
      </c>
      <c r="U1057" s="88">
        <v>0</v>
      </c>
      <c r="V1057" s="60">
        <f>Tabela13[[#This Row],[V.DESC. 24]]-Tabela13[[#This Row],[V.DESC. 25]]</f>
        <v>12.325000000000003</v>
      </c>
      <c r="W1057" s="20"/>
      <c r="X1057" s="50"/>
      <c r="Y1057" t="s">
        <v>4532</v>
      </c>
      <c r="Z1057" s="49" t="s">
        <v>5171</v>
      </c>
      <c r="AA1057" s="51" t="s">
        <v>1981</v>
      </c>
      <c r="AB1057" s="49">
        <v>11940613780</v>
      </c>
      <c r="AC1057" s="49" t="s">
        <v>1982</v>
      </c>
      <c r="AD1057" s="1"/>
    </row>
    <row r="1058" spans="1:30" x14ac:dyDescent="0.25">
      <c r="A1058" s="30">
        <v>5452</v>
      </c>
      <c r="B1058" t="s">
        <v>1983</v>
      </c>
      <c r="C1058" t="s">
        <v>2322</v>
      </c>
      <c r="D1058" t="s">
        <v>71</v>
      </c>
      <c r="E1058" s="30"/>
      <c r="F1058" s="32">
        <v>1453</v>
      </c>
      <c r="G1058" s="40">
        <v>0</v>
      </c>
      <c r="H1058" s="22">
        <v>0</v>
      </c>
      <c r="I1058" s="21">
        <v>-10</v>
      </c>
      <c r="J1058" s="35">
        <f>Tabela13[[#This Row],[V.BRUTO 24]]*Tabela13[[#This Row],[% DESC.]]%</f>
        <v>-145.30000000000001</v>
      </c>
      <c r="K1058" s="24">
        <f>Tabela13[[#This Row],[V.BRUTO 24]]+J1058</f>
        <v>1307.7</v>
      </c>
      <c r="M1058" s="79">
        <v>1598</v>
      </c>
      <c r="N1058" s="80">
        <v>0</v>
      </c>
      <c r="O1058" s="81">
        <v>0</v>
      </c>
      <c r="P1058" s="71">
        <f>Tabela13[[#This Row],[V.BRUTO 25]]*Tabela13[[#This Row],[% DESC.25]]%</f>
        <v>-159.80000000000001</v>
      </c>
      <c r="Q1058" s="56">
        <f>Tabela13[[#This Row],[V.BRUTO 25]]+P1058</f>
        <v>1438.2</v>
      </c>
      <c r="R1058" s="67">
        <f>Tabela13[[#This Row],[% DESC.]]+Tabela13[[#This Row],[% DIFER.]]</f>
        <v>-10</v>
      </c>
      <c r="S1058" s="64">
        <f>(Tabela13[[#This Row],[V.LIQ. 25]]-Tabela13[[#This Row],[V.LIQ. 24]])/Tabela13[[#This Row],[V.LIQ. 24]]</f>
        <v>9.9793530626290428E-2</v>
      </c>
      <c r="T1058" s="87">
        <f>Tabela13[[#This Row],[V.LIQ. 25]]-Tabela13[[#This Row],[V.LIQ. 24]]</f>
        <v>130.5</v>
      </c>
      <c r="U1058" s="88">
        <v>0</v>
      </c>
      <c r="V1058" s="60">
        <f>Tabela13[[#This Row],[V.DESC. 24]]-Tabela13[[#This Row],[V.DESC. 25]]</f>
        <v>14.5</v>
      </c>
      <c r="W1058" s="20"/>
      <c r="X1058" s="50"/>
      <c r="Y1058" t="s">
        <v>4528</v>
      </c>
      <c r="Z1058" s="49" t="s">
        <v>1984</v>
      </c>
      <c r="AA1058" s="51" t="s">
        <v>1985</v>
      </c>
      <c r="AB1058" s="49">
        <v>11959648031</v>
      </c>
      <c r="AC1058" s="49" t="s">
        <v>1986</v>
      </c>
      <c r="AD1058" s="1"/>
    </row>
    <row r="1059" spans="1:30" x14ac:dyDescent="0.25">
      <c r="A1059" s="30">
        <v>6107</v>
      </c>
      <c r="B1059" t="s">
        <v>1987</v>
      </c>
      <c r="C1059" t="s">
        <v>2322</v>
      </c>
      <c r="D1059" t="s">
        <v>71</v>
      </c>
      <c r="E1059" s="30"/>
      <c r="F1059" s="32">
        <v>1453</v>
      </c>
      <c r="G1059" s="40">
        <v>0</v>
      </c>
      <c r="H1059" s="22">
        <v>0</v>
      </c>
      <c r="I1059" s="21">
        <v>-12.5</v>
      </c>
      <c r="J1059" s="35">
        <f>Tabela13[[#This Row],[V.BRUTO 24]]*Tabela13[[#This Row],[% DESC.]]%</f>
        <v>-181.625</v>
      </c>
      <c r="K1059" s="24">
        <f>Tabela13[[#This Row],[V.BRUTO 24]]+J1059</f>
        <v>1271.375</v>
      </c>
      <c r="M1059" s="79">
        <v>1598</v>
      </c>
      <c r="N1059" s="80">
        <v>0</v>
      </c>
      <c r="O1059" s="81">
        <v>0</v>
      </c>
      <c r="P1059" s="71">
        <f>Tabela13[[#This Row],[V.BRUTO 25]]*Tabela13[[#This Row],[% DESC.25]]%</f>
        <v>-199.75</v>
      </c>
      <c r="Q1059" s="56">
        <f>Tabela13[[#This Row],[V.BRUTO 25]]+P1059</f>
        <v>1398.25</v>
      </c>
      <c r="R1059" s="67">
        <f>Tabela13[[#This Row],[% DESC.]]+Tabela13[[#This Row],[% DIFER.]]</f>
        <v>-12.5</v>
      </c>
      <c r="S1059" s="64">
        <f>(Tabela13[[#This Row],[V.LIQ. 25]]-Tabela13[[#This Row],[V.LIQ. 24]])/Tabela13[[#This Row],[V.LIQ. 24]]</f>
        <v>9.9793530626290428E-2</v>
      </c>
      <c r="T1059" s="87">
        <f>Tabela13[[#This Row],[V.LIQ. 25]]-Tabela13[[#This Row],[V.LIQ. 24]]</f>
        <v>126.875</v>
      </c>
      <c r="U1059" s="88">
        <v>0</v>
      </c>
      <c r="V1059" s="60">
        <f>Tabela13[[#This Row],[V.DESC. 24]]-Tabela13[[#This Row],[V.DESC. 25]]</f>
        <v>18.125</v>
      </c>
      <c r="W1059" s="20"/>
      <c r="X1059" s="50"/>
      <c r="Y1059" t="s">
        <v>4531</v>
      </c>
      <c r="Z1059" s="49" t="s">
        <v>1296</v>
      </c>
      <c r="AA1059" s="51" t="s">
        <v>1297</v>
      </c>
      <c r="AB1059" s="49">
        <v>11982661759</v>
      </c>
      <c r="AC1059" s="49" t="s">
        <v>1298</v>
      </c>
      <c r="AD1059" s="1"/>
    </row>
    <row r="1060" spans="1:30" x14ac:dyDescent="0.25">
      <c r="A1060" s="30">
        <v>6138</v>
      </c>
      <c r="B1060" t="s">
        <v>1988</v>
      </c>
      <c r="C1060" t="s">
        <v>2322</v>
      </c>
      <c r="D1060" t="s">
        <v>71</v>
      </c>
      <c r="E1060" s="30"/>
      <c r="F1060" s="32">
        <v>1453</v>
      </c>
      <c r="G1060" s="40">
        <v>-50</v>
      </c>
      <c r="H1060" s="22">
        <v>0</v>
      </c>
      <c r="I1060" s="21">
        <v>0</v>
      </c>
      <c r="J1060" s="35">
        <f>Tabela13[[#This Row],[V.BRUTO 24]]*Tabela13[[#This Row],[% DESC.]]%</f>
        <v>0</v>
      </c>
      <c r="K1060" s="24">
        <f>Tabela13[[#This Row],[V.BRUTO 24]]+J1060</f>
        <v>1453</v>
      </c>
      <c r="M1060" s="79">
        <v>1598</v>
      </c>
      <c r="N1060" s="80">
        <v>-50</v>
      </c>
      <c r="O1060" s="81">
        <v>0</v>
      </c>
      <c r="P1060" s="71">
        <f>Tabela13[[#This Row],[V.BRUTO 25]]*Tabela13[[#This Row],[% DESC.25]]%</f>
        <v>0</v>
      </c>
      <c r="Q1060" s="56">
        <f>Tabela13[[#This Row],[V.BRUTO 25]]+P1060</f>
        <v>1598</v>
      </c>
      <c r="R1060" s="67">
        <f>Tabela13[[#This Row],[% DESC.]]+Tabela13[[#This Row],[% DIFER.]]</f>
        <v>0</v>
      </c>
      <c r="S1060" s="64">
        <f>(Tabela13[[#This Row],[V.LIQ. 25]]-Tabela13[[#This Row],[V.LIQ. 24]])/Tabela13[[#This Row],[V.LIQ. 24]]</f>
        <v>9.9793530626290428E-2</v>
      </c>
      <c r="T1060" s="87">
        <f>Tabela13[[#This Row],[V.LIQ. 25]]-Tabela13[[#This Row],[V.LIQ. 24]]</f>
        <v>145</v>
      </c>
      <c r="U1060" s="88">
        <v>0</v>
      </c>
      <c r="V1060" s="60">
        <f>Tabela13[[#This Row],[V.DESC. 24]]-Tabela13[[#This Row],[V.DESC. 25]]</f>
        <v>0</v>
      </c>
      <c r="W1060" s="20"/>
      <c r="X1060" s="50"/>
      <c r="Y1060" t="s">
        <v>4528</v>
      </c>
      <c r="Z1060" s="49" t="s">
        <v>1989</v>
      </c>
      <c r="AA1060" s="51" t="s">
        <v>1990</v>
      </c>
      <c r="AB1060" s="49">
        <v>11953800850</v>
      </c>
      <c r="AC1060" s="49" t="s">
        <v>1991</v>
      </c>
      <c r="AD1060" s="1"/>
    </row>
    <row r="1061" spans="1:30" x14ac:dyDescent="0.25">
      <c r="A1061" s="30">
        <v>6093</v>
      </c>
      <c r="B1061" t="s">
        <v>1996</v>
      </c>
      <c r="C1061" t="s">
        <v>2322</v>
      </c>
      <c r="D1061" t="s">
        <v>71</v>
      </c>
      <c r="E1061" s="30"/>
      <c r="F1061" s="32">
        <v>1453</v>
      </c>
      <c r="G1061" s="40">
        <v>-50</v>
      </c>
      <c r="H1061" s="22">
        <v>0</v>
      </c>
      <c r="I1061" s="21">
        <v>0</v>
      </c>
      <c r="J1061" s="35">
        <f>Tabela13[[#This Row],[V.BRUTO 24]]*Tabela13[[#This Row],[% DESC.]]%</f>
        <v>0</v>
      </c>
      <c r="K1061" s="24">
        <f>Tabela13[[#This Row],[V.BRUTO 24]]+J1061</f>
        <v>1453</v>
      </c>
      <c r="M1061" s="79">
        <v>1598</v>
      </c>
      <c r="N1061" s="80">
        <v>-50</v>
      </c>
      <c r="O1061" s="81">
        <v>0</v>
      </c>
      <c r="P1061" s="71">
        <f>Tabela13[[#This Row],[V.BRUTO 25]]*Tabela13[[#This Row],[% DESC.25]]%</f>
        <v>0</v>
      </c>
      <c r="Q1061" s="56">
        <f>Tabela13[[#This Row],[V.BRUTO 25]]+P1061</f>
        <v>1598</v>
      </c>
      <c r="R1061" s="67">
        <f>Tabela13[[#This Row],[% DESC.]]+Tabela13[[#This Row],[% DIFER.]]</f>
        <v>0</v>
      </c>
      <c r="S1061" s="64">
        <f>(Tabela13[[#This Row],[V.LIQ. 25]]-Tabela13[[#This Row],[V.LIQ. 24]])/Tabela13[[#This Row],[V.LIQ. 24]]</f>
        <v>9.9793530626290428E-2</v>
      </c>
      <c r="T1061" s="87">
        <f>Tabela13[[#This Row],[V.LIQ. 25]]-Tabela13[[#This Row],[V.LIQ. 24]]</f>
        <v>145</v>
      </c>
      <c r="U1061" s="88">
        <v>0</v>
      </c>
      <c r="V1061" s="60">
        <f>Tabela13[[#This Row],[V.DESC. 24]]-Tabela13[[#This Row],[V.DESC. 25]]</f>
        <v>0</v>
      </c>
      <c r="W1061" s="20"/>
      <c r="X1061" s="50"/>
      <c r="Y1061" t="s">
        <v>4531</v>
      </c>
      <c r="Z1061" s="49" t="s">
        <v>1997</v>
      </c>
      <c r="AA1061" s="51" t="s">
        <v>1998</v>
      </c>
      <c r="AB1061" s="49">
        <v>11986398819</v>
      </c>
      <c r="AC1061" s="49" t="s">
        <v>1999</v>
      </c>
      <c r="AD1061" s="1"/>
    </row>
    <row r="1062" spans="1:30" x14ac:dyDescent="0.25">
      <c r="A1062" s="30">
        <v>7863</v>
      </c>
      <c r="B1062" t="s">
        <v>2247</v>
      </c>
      <c r="C1062" t="s">
        <v>2322</v>
      </c>
      <c r="D1062" t="s">
        <v>71</v>
      </c>
      <c r="E1062" s="30"/>
      <c r="F1062" s="32">
        <v>1453</v>
      </c>
      <c r="G1062" s="40">
        <v>0</v>
      </c>
      <c r="H1062" s="22">
        <v>0</v>
      </c>
      <c r="I1062" s="21">
        <v>-12.5</v>
      </c>
      <c r="J1062" s="35">
        <f>Tabela13[[#This Row],[V.BRUTO 24]]*Tabela13[[#This Row],[% DESC.]]%</f>
        <v>-181.625</v>
      </c>
      <c r="K1062" s="24">
        <f>Tabela13[[#This Row],[V.BRUTO 24]]+J1062</f>
        <v>1271.375</v>
      </c>
      <c r="M1062" s="79">
        <v>1598</v>
      </c>
      <c r="N1062" s="80">
        <v>0</v>
      </c>
      <c r="O1062" s="81">
        <v>0</v>
      </c>
      <c r="P1062" s="71">
        <f>Tabela13[[#This Row],[V.BRUTO 25]]*Tabela13[[#This Row],[% DESC.25]]%</f>
        <v>-199.75</v>
      </c>
      <c r="Q1062" s="56">
        <f>Tabela13[[#This Row],[V.BRUTO 25]]+P1062</f>
        <v>1398.25</v>
      </c>
      <c r="R1062" s="67">
        <f>Tabela13[[#This Row],[% DESC.]]+Tabela13[[#This Row],[% DIFER.]]</f>
        <v>-12.5</v>
      </c>
      <c r="S1062" s="64">
        <f>(Tabela13[[#This Row],[V.LIQ. 25]]-Tabela13[[#This Row],[V.LIQ. 24]])/Tabela13[[#This Row],[V.LIQ. 24]]</f>
        <v>9.9793530626290428E-2</v>
      </c>
      <c r="T1062" s="87">
        <f>Tabela13[[#This Row],[V.LIQ. 25]]-Tabela13[[#This Row],[V.LIQ. 24]]</f>
        <v>126.875</v>
      </c>
      <c r="U1062" s="88">
        <v>0</v>
      </c>
      <c r="V1062" s="60">
        <f>Tabela13[[#This Row],[V.DESC. 24]]-Tabela13[[#This Row],[V.DESC. 25]]</f>
        <v>18.125</v>
      </c>
      <c r="W1062" s="20"/>
      <c r="X1062" s="50"/>
      <c r="Y1062" t="s">
        <v>4528</v>
      </c>
      <c r="Z1062" s="49" t="s">
        <v>42</v>
      </c>
      <c r="AA1062" s="51" t="s">
        <v>43</v>
      </c>
      <c r="AB1062" s="49">
        <v>11991158860</v>
      </c>
      <c r="AC1062" s="49" t="s">
        <v>44</v>
      </c>
      <c r="AD1062" s="1"/>
    </row>
    <row r="1063" spans="1:30" x14ac:dyDescent="0.25">
      <c r="A1063" s="30">
        <v>6940</v>
      </c>
      <c r="B1063" t="s">
        <v>4350</v>
      </c>
      <c r="C1063" t="s">
        <v>2322</v>
      </c>
      <c r="D1063" t="s">
        <v>71</v>
      </c>
      <c r="E1063" s="30"/>
      <c r="F1063" s="32">
        <v>1453</v>
      </c>
      <c r="G1063" s="40">
        <v>0</v>
      </c>
      <c r="H1063" s="22">
        <v>0</v>
      </c>
      <c r="I1063" s="21">
        <v>0</v>
      </c>
      <c r="J1063" s="35">
        <f>Tabela13[[#This Row],[V.BRUTO 24]]*Tabela13[[#This Row],[% DESC.]]%</f>
        <v>0</v>
      </c>
      <c r="K1063" s="24">
        <f>Tabela13[[#This Row],[V.BRUTO 24]]+J1063</f>
        <v>1453</v>
      </c>
      <c r="M1063" s="79">
        <v>1598</v>
      </c>
      <c r="N1063" s="80">
        <v>0</v>
      </c>
      <c r="O1063" s="81">
        <v>0</v>
      </c>
      <c r="P1063" s="71">
        <f>Tabela13[[#This Row],[V.BRUTO 25]]*Tabela13[[#This Row],[% DESC.25]]%</f>
        <v>0</v>
      </c>
      <c r="Q1063" s="56">
        <f>Tabela13[[#This Row],[V.BRUTO 25]]+P1063</f>
        <v>1598</v>
      </c>
      <c r="R1063" s="67">
        <f>Tabela13[[#This Row],[% DESC.]]+Tabela13[[#This Row],[% DIFER.]]</f>
        <v>0</v>
      </c>
      <c r="S1063" s="64">
        <f>(Tabela13[[#This Row],[V.LIQ. 25]]-Tabela13[[#This Row],[V.LIQ. 24]])/Tabela13[[#This Row],[V.LIQ. 24]]</f>
        <v>9.9793530626290428E-2</v>
      </c>
      <c r="T1063" s="87">
        <f>Tabela13[[#This Row],[V.LIQ. 25]]-Tabela13[[#This Row],[V.LIQ. 24]]</f>
        <v>145</v>
      </c>
      <c r="U1063" s="88">
        <v>0</v>
      </c>
      <c r="V1063" s="60">
        <f>Tabela13[[#This Row],[V.DESC. 24]]-Tabela13[[#This Row],[V.DESC. 25]]</f>
        <v>0</v>
      </c>
      <c r="W1063" s="20">
        <v>10015</v>
      </c>
      <c r="X1063" s="50" t="s">
        <v>4568</v>
      </c>
      <c r="Y1063" t="s">
        <v>4528</v>
      </c>
      <c r="Z1063" s="49" t="s">
        <v>2000</v>
      </c>
      <c r="AA1063" s="51" t="s">
        <v>2001</v>
      </c>
      <c r="AB1063" s="49">
        <v>11974268264</v>
      </c>
      <c r="AC1063" s="49" t="s">
        <v>2002</v>
      </c>
      <c r="AD1063" s="1"/>
    </row>
    <row r="1064" spans="1:30" x14ac:dyDescent="0.25">
      <c r="A1064" s="30">
        <v>6261</v>
      </c>
      <c r="B1064" t="s">
        <v>2003</v>
      </c>
      <c r="C1064" t="s">
        <v>2322</v>
      </c>
      <c r="D1064" t="s">
        <v>71</v>
      </c>
      <c r="E1064" s="30"/>
      <c r="F1064" s="32">
        <v>1453</v>
      </c>
      <c r="G1064" s="40">
        <v>0</v>
      </c>
      <c r="H1064" s="22">
        <v>0</v>
      </c>
      <c r="I1064" s="21">
        <v>0</v>
      </c>
      <c r="J1064" s="35">
        <f>Tabela13[[#This Row],[V.BRUTO 24]]*Tabela13[[#This Row],[% DESC.]]%</f>
        <v>0</v>
      </c>
      <c r="K1064" s="24">
        <f>Tabela13[[#This Row],[V.BRUTO 24]]+J1064</f>
        <v>1453</v>
      </c>
      <c r="M1064" s="79">
        <v>1598</v>
      </c>
      <c r="N1064" s="80">
        <v>0</v>
      </c>
      <c r="O1064" s="81">
        <v>0</v>
      </c>
      <c r="P1064" s="71">
        <f>Tabela13[[#This Row],[V.BRUTO 25]]*Tabela13[[#This Row],[% DESC.25]]%</f>
        <v>0</v>
      </c>
      <c r="Q1064" s="56">
        <f>Tabela13[[#This Row],[V.BRUTO 25]]+P1064</f>
        <v>1598</v>
      </c>
      <c r="R1064" s="67">
        <f>Tabela13[[#This Row],[% DESC.]]+Tabela13[[#This Row],[% DIFER.]]</f>
        <v>0</v>
      </c>
      <c r="S1064" s="64">
        <f>(Tabela13[[#This Row],[V.LIQ. 25]]-Tabela13[[#This Row],[V.LIQ. 24]])/Tabela13[[#This Row],[V.LIQ. 24]]</f>
        <v>9.9793530626290428E-2</v>
      </c>
      <c r="T1064" s="87">
        <f>Tabela13[[#This Row],[V.LIQ. 25]]-Tabela13[[#This Row],[V.LIQ. 24]]</f>
        <v>145</v>
      </c>
      <c r="U1064" s="88">
        <v>0</v>
      </c>
      <c r="V1064" s="60">
        <f>Tabela13[[#This Row],[V.DESC. 24]]-Tabela13[[#This Row],[V.DESC. 25]]</f>
        <v>0</v>
      </c>
      <c r="W1064" s="20"/>
      <c r="X1064" s="50"/>
      <c r="Y1064" t="s">
        <v>4531</v>
      </c>
      <c r="Z1064" s="49" t="s">
        <v>1649</v>
      </c>
      <c r="AA1064" s="51" t="s">
        <v>1650</v>
      </c>
      <c r="AB1064" s="49">
        <v>11987875300</v>
      </c>
      <c r="AC1064" s="49" t="s">
        <v>1651</v>
      </c>
      <c r="AD1064" s="1"/>
    </row>
    <row r="1065" spans="1:30" x14ac:dyDescent="0.25">
      <c r="A1065" s="30">
        <v>7432</v>
      </c>
      <c r="B1065" t="s">
        <v>2004</v>
      </c>
      <c r="C1065" t="s">
        <v>2322</v>
      </c>
      <c r="D1065" t="s">
        <v>71</v>
      </c>
      <c r="E1065" s="30"/>
      <c r="F1065" s="32">
        <v>1453</v>
      </c>
      <c r="G1065" s="40">
        <v>0</v>
      </c>
      <c r="H1065" s="22">
        <v>0</v>
      </c>
      <c r="I1065" s="21">
        <v>-12.5</v>
      </c>
      <c r="J1065" s="35">
        <f>Tabela13[[#This Row],[V.BRUTO 24]]*Tabela13[[#This Row],[% DESC.]]%</f>
        <v>-181.625</v>
      </c>
      <c r="K1065" s="24">
        <f>Tabela13[[#This Row],[V.BRUTO 24]]+J1065</f>
        <v>1271.375</v>
      </c>
      <c r="M1065" s="79">
        <v>1598</v>
      </c>
      <c r="N1065" s="80">
        <v>0</v>
      </c>
      <c r="O1065" s="81">
        <v>0</v>
      </c>
      <c r="P1065" s="71">
        <f>Tabela13[[#This Row],[V.BRUTO 25]]*Tabela13[[#This Row],[% DESC.25]]%</f>
        <v>-199.75</v>
      </c>
      <c r="Q1065" s="56">
        <f>Tabela13[[#This Row],[V.BRUTO 25]]+P1065</f>
        <v>1398.25</v>
      </c>
      <c r="R1065" s="67">
        <f>Tabela13[[#This Row],[% DESC.]]+Tabela13[[#This Row],[% DIFER.]]</f>
        <v>-12.5</v>
      </c>
      <c r="S1065" s="64">
        <f>(Tabela13[[#This Row],[V.LIQ. 25]]-Tabela13[[#This Row],[V.LIQ. 24]])/Tabela13[[#This Row],[V.LIQ. 24]]</f>
        <v>9.9793530626290428E-2</v>
      </c>
      <c r="T1065" s="87">
        <f>Tabela13[[#This Row],[V.LIQ. 25]]-Tabela13[[#This Row],[V.LIQ. 24]]</f>
        <v>126.875</v>
      </c>
      <c r="U1065" s="88">
        <v>0</v>
      </c>
      <c r="V1065" s="60">
        <f>Tabela13[[#This Row],[V.DESC. 24]]-Tabela13[[#This Row],[V.DESC. 25]]</f>
        <v>18.125</v>
      </c>
      <c r="W1065" s="20"/>
      <c r="X1065" s="50"/>
      <c r="Y1065" t="s">
        <v>4531</v>
      </c>
      <c r="Z1065" s="49" t="s">
        <v>2005</v>
      </c>
      <c r="AA1065" s="51" t="s">
        <v>2006</v>
      </c>
      <c r="AB1065" s="49">
        <v>11981150541</v>
      </c>
      <c r="AC1065" s="49" t="s">
        <v>2007</v>
      </c>
      <c r="AD1065" s="1"/>
    </row>
    <row r="1066" spans="1:30" x14ac:dyDescent="0.25">
      <c r="A1066" s="30">
        <v>6943</v>
      </c>
      <c r="B1066" t="s">
        <v>2008</v>
      </c>
      <c r="C1066" t="s">
        <v>2322</v>
      </c>
      <c r="D1066" t="s">
        <v>71</v>
      </c>
      <c r="E1066" s="30"/>
      <c r="F1066" s="32">
        <v>1453</v>
      </c>
      <c r="G1066" s="40">
        <v>0</v>
      </c>
      <c r="H1066" s="22">
        <v>0</v>
      </c>
      <c r="I1066" s="21">
        <v>-17.5</v>
      </c>
      <c r="J1066" s="35">
        <f>Tabela13[[#This Row],[V.BRUTO 24]]*Tabela13[[#This Row],[% DESC.]]%</f>
        <v>-254.27499999999998</v>
      </c>
      <c r="K1066" s="24">
        <f>Tabela13[[#This Row],[V.BRUTO 24]]+J1066</f>
        <v>1198.7249999999999</v>
      </c>
      <c r="M1066" s="79">
        <v>1598</v>
      </c>
      <c r="N1066" s="80">
        <v>0</v>
      </c>
      <c r="O1066" s="81">
        <v>0</v>
      </c>
      <c r="P1066" s="71">
        <f>Tabela13[[#This Row],[V.BRUTO 25]]*Tabela13[[#This Row],[% DESC.25]]%</f>
        <v>-279.64999999999998</v>
      </c>
      <c r="Q1066" s="56">
        <f>Tabela13[[#This Row],[V.BRUTO 25]]+P1066</f>
        <v>1318.35</v>
      </c>
      <c r="R1066" s="67">
        <f>Tabela13[[#This Row],[% DESC.]]+Tabela13[[#This Row],[% DIFER.]]</f>
        <v>-17.5</v>
      </c>
      <c r="S1066" s="64">
        <f>(Tabela13[[#This Row],[V.LIQ. 25]]-Tabela13[[#This Row],[V.LIQ. 24]])/Tabela13[[#This Row],[V.LIQ. 24]]</f>
        <v>9.9793530626290441E-2</v>
      </c>
      <c r="T1066" s="87">
        <f>Tabela13[[#This Row],[V.LIQ. 25]]-Tabela13[[#This Row],[V.LIQ. 24]]</f>
        <v>119.625</v>
      </c>
      <c r="U1066" s="88">
        <v>0</v>
      </c>
      <c r="V1066" s="60">
        <f>Tabela13[[#This Row],[V.DESC. 24]]-Tabela13[[#This Row],[V.DESC. 25]]</f>
        <v>25.375</v>
      </c>
      <c r="W1066" s="20"/>
      <c r="X1066" s="50"/>
      <c r="Y1066" t="s">
        <v>4530</v>
      </c>
      <c r="Z1066" s="49" t="s">
        <v>2009</v>
      </c>
      <c r="AA1066" s="51" t="s">
        <v>2010</v>
      </c>
      <c r="AB1066" s="49">
        <v>11960680703</v>
      </c>
      <c r="AC1066" s="49" t="s">
        <v>2011</v>
      </c>
      <c r="AD1066" s="1"/>
    </row>
    <row r="1067" spans="1:30" x14ac:dyDescent="0.25">
      <c r="A1067" s="30">
        <v>7177</v>
      </c>
      <c r="B1067" t="s">
        <v>2012</v>
      </c>
      <c r="C1067" t="s">
        <v>2322</v>
      </c>
      <c r="D1067" t="s">
        <v>71</v>
      </c>
      <c r="E1067" s="30"/>
      <c r="F1067" s="32">
        <v>1453</v>
      </c>
      <c r="G1067" s="40">
        <v>0</v>
      </c>
      <c r="H1067" s="22">
        <v>0</v>
      </c>
      <c r="I1067" s="21">
        <v>-15</v>
      </c>
      <c r="J1067" s="35">
        <f>Tabela13[[#This Row],[V.BRUTO 24]]*Tabela13[[#This Row],[% DESC.]]%</f>
        <v>-217.95</v>
      </c>
      <c r="K1067" s="24">
        <f>Tabela13[[#This Row],[V.BRUTO 24]]+J1067</f>
        <v>1235.05</v>
      </c>
      <c r="M1067" s="79">
        <v>1598</v>
      </c>
      <c r="N1067" s="80">
        <v>0</v>
      </c>
      <c r="O1067" s="81">
        <v>0</v>
      </c>
      <c r="P1067" s="71">
        <f>Tabela13[[#This Row],[V.BRUTO 25]]*Tabela13[[#This Row],[% DESC.25]]%</f>
        <v>-239.7</v>
      </c>
      <c r="Q1067" s="56">
        <f>Tabela13[[#This Row],[V.BRUTO 25]]+P1067</f>
        <v>1358.3</v>
      </c>
      <c r="R1067" s="67">
        <f>Tabela13[[#This Row],[% DESC.]]+Tabela13[[#This Row],[% DIFER.]]</f>
        <v>-15</v>
      </c>
      <c r="S1067" s="64">
        <f>(Tabela13[[#This Row],[V.LIQ. 25]]-Tabela13[[#This Row],[V.LIQ. 24]])/Tabela13[[#This Row],[V.LIQ. 24]]</f>
        <v>9.9793530626290441E-2</v>
      </c>
      <c r="T1067" s="87">
        <f>Tabela13[[#This Row],[V.LIQ. 25]]-Tabela13[[#This Row],[V.LIQ. 24]]</f>
        <v>123.25</v>
      </c>
      <c r="U1067" s="88">
        <v>0</v>
      </c>
      <c r="V1067" s="60">
        <f>Tabela13[[#This Row],[V.DESC. 24]]-Tabela13[[#This Row],[V.DESC. 25]]</f>
        <v>21.75</v>
      </c>
      <c r="W1067" s="20"/>
      <c r="X1067" s="50"/>
      <c r="Y1067" t="s">
        <v>4540</v>
      </c>
      <c r="Z1067" s="49" t="s">
        <v>2013</v>
      </c>
      <c r="AA1067" s="51" t="s">
        <v>2014</v>
      </c>
      <c r="AB1067" s="49">
        <v>11985121768</v>
      </c>
      <c r="AC1067" s="49" t="s">
        <v>2015</v>
      </c>
      <c r="AD1067" s="1"/>
    </row>
    <row r="1068" spans="1:30" x14ac:dyDescent="0.25">
      <c r="A1068" s="30">
        <v>8589</v>
      </c>
      <c r="B1068" t="s">
        <v>4351</v>
      </c>
      <c r="C1068" t="s">
        <v>2322</v>
      </c>
      <c r="D1068" t="s">
        <v>16</v>
      </c>
      <c r="E1068" s="30"/>
      <c r="F1068" s="32">
        <v>1453</v>
      </c>
      <c r="G1068" s="40">
        <v>0</v>
      </c>
      <c r="H1068" s="22">
        <v>0</v>
      </c>
      <c r="I1068" s="21">
        <v>0</v>
      </c>
      <c r="J1068" s="35">
        <f>Tabela13[[#This Row],[V.BRUTO 24]]*Tabela13[[#This Row],[% DESC.]]%</f>
        <v>0</v>
      </c>
      <c r="K1068" s="24">
        <f>Tabela13[[#This Row],[V.BRUTO 24]]+J1068</f>
        <v>1453</v>
      </c>
      <c r="M1068" s="79">
        <v>1598</v>
      </c>
      <c r="N1068" s="80">
        <v>0</v>
      </c>
      <c r="O1068" s="81">
        <v>0</v>
      </c>
      <c r="P1068" s="71">
        <f>Tabela13[[#This Row],[V.BRUTO 25]]*Tabela13[[#This Row],[% DESC.25]]%</f>
        <v>0</v>
      </c>
      <c r="Q1068" s="56">
        <f>Tabela13[[#This Row],[V.BRUTO 25]]+P1068</f>
        <v>1598</v>
      </c>
      <c r="R1068" s="67">
        <f>Tabela13[[#This Row],[% DESC.]]+Tabela13[[#This Row],[% DIFER.]]</f>
        <v>0</v>
      </c>
      <c r="S1068" s="64">
        <f>(Tabela13[[#This Row],[V.LIQ. 25]]-Tabela13[[#This Row],[V.LIQ. 24]])/Tabela13[[#This Row],[V.LIQ. 24]]</f>
        <v>9.9793530626290428E-2</v>
      </c>
      <c r="T1068" s="87">
        <f>Tabela13[[#This Row],[V.LIQ. 25]]-Tabela13[[#This Row],[V.LIQ. 24]]</f>
        <v>145</v>
      </c>
      <c r="U1068" s="88">
        <v>0</v>
      </c>
      <c r="V1068" s="60">
        <f>Tabela13[[#This Row],[V.DESC. 24]]-Tabela13[[#This Row],[V.DESC. 25]]</f>
        <v>0</v>
      </c>
      <c r="W1068" s="20"/>
      <c r="X1068" s="50"/>
      <c r="Y1068" t="s">
        <v>4533</v>
      </c>
      <c r="Z1068" s="49" t="s">
        <v>5172</v>
      </c>
      <c r="AA1068" s="51" t="s">
        <v>5173</v>
      </c>
      <c r="AB1068" s="49" t="s">
        <v>5174</v>
      </c>
      <c r="AC1068" s="49" t="s">
        <v>5175</v>
      </c>
      <c r="AD1068" s="1"/>
    </row>
    <row r="1069" spans="1:30" x14ac:dyDescent="0.25">
      <c r="A1069" s="30">
        <v>6907</v>
      </c>
      <c r="B1069" t="s">
        <v>2016</v>
      </c>
      <c r="C1069" t="s">
        <v>2322</v>
      </c>
      <c r="D1069" t="s">
        <v>71</v>
      </c>
      <c r="E1069" s="30"/>
      <c r="F1069" s="32">
        <v>1453</v>
      </c>
      <c r="G1069" s="40">
        <v>0</v>
      </c>
      <c r="H1069" s="22">
        <v>0</v>
      </c>
      <c r="I1069" s="21">
        <v>-13</v>
      </c>
      <c r="J1069" s="35">
        <f>Tabela13[[#This Row],[V.BRUTO 24]]*Tabela13[[#This Row],[% DESC.]]%</f>
        <v>-188.89000000000001</v>
      </c>
      <c r="K1069" s="24">
        <f>Tabela13[[#This Row],[V.BRUTO 24]]+J1069</f>
        <v>1264.1099999999999</v>
      </c>
      <c r="M1069" s="79">
        <v>1598</v>
      </c>
      <c r="N1069" s="80">
        <v>0</v>
      </c>
      <c r="O1069" s="81">
        <v>0</v>
      </c>
      <c r="P1069" s="71">
        <f>Tabela13[[#This Row],[V.BRUTO 25]]*Tabela13[[#This Row],[% DESC.25]]%</f>
        <v>-207.74</v>
      </c>
      <c r="Q1069" s="56">
        <f>Tabela13[[#This Row],[V.BRUTO 25]]+P1069</f>
        <v>1390.26</v>
      </c>
      <c r="R1069" s="67">
        <f>Tabela13[[#This Row],[% DESC.]]+Tabela13[[#This Row],[% DIFER.]]</f>
        <v>-13</v>
      </c>
      <c r="S1069" s="64">
        <f>(Tabela13[[#This Row],[V.LIQ. 25]]-Tabela13[[#This Row],[V.LIQ. 24]])/Tabela13[[#This Row],[V.LIQ. 24]]</f>
        <v>9.9793530626290511E-2</v>
      </c>
      <c r="T1069" s="87">
        <f>Tabela13[[#This Row],[V.LIQ. 25]]-Tabela13[[#This Row],[V.LIQ. 24]]</f>
        <v>126.15000000000009</v>
      </c>
      <c r="U1069" s="88">
        <v>0</v>
      </c>
      <c r="V1069" s="60">
        <f>Tabela13[[#This Row],[V.DESC. 24]]-Tabela13[[#This Row],[V.DESC. 25]]</f>
        <v>18.849999999999994</v>
      </c>
      <c r="W1069" s="20"/>
      <c r="X1069" s="50"/>
      <c r="Y1069" t="s">
        <v>4532</v>
      </c>
      <c r="Z1069" s="49" t="s">
        <v>220</v>
      </c>
      <c r="AA1069" s="51" t="s">
        <v>221</v>
      </c>
      <c r="AB1069" s="49">
        <v>11996264754</v>
      </c>
      <c r="AC1069" s="49" t="s">
        <v>222</v>
      </c>
      <c r="AD1069" s="1"/>
    </row>
    <row r="1070" spans="1:30" x14ac:dyDescent="0.25">
      <c r="A1070" s="30">
        <v>7795</v>
      </c>
      <c r="B1070" t="s">
        <v>4353</v>
      </c>
      <c r="C1070" t="s">
        <v>2322</v>
      </c>
      <c r="D1070" t="s">
        <v>16</v>
      </c>
      <c r="E1070" s="30"/>
      <c r="F1070" s="32">
        <v>1453</v>
      </c>
      <c r="G1070" s="40">
        <v>0</v>
      </c>
      <c r="H1070" s="22">
        <v>0</v>
      </c>
      <c r="I1070" s="21">
        <v>0</v>
      </c>
      <c r="J1070" s="35">
        <f>Tabela13[[#This Row],[V.BRUTO 24]]*Tabela13[[#This Row],[% DESC.]]%</f>
        <v>0</v>
      </c>
      <c r="K1070" s="24">
        <f>Tabela13[[#This Row],[V.BRUTO 24]]+J1070</f>
        <v>1453</v>
      </c>
      <c r="M1070" s="79">
        <v>1598</v>
      </c>
      <c r="N1070" s="80">
        <v>0</v>
      </c>
      <c r="O1070" s="81">
        <v>0</v>
      </c>
      <c r="P1070" s="71">
        <f>Tabela13[[#This Row],[V.BRUTO 25]]*Tabela13[[#This Row],[% DESC.25]]%</f>
        <v>0</v>
      </c>
      <c r="Q1070" s="56">
        <f>Tabela13[[#This Row],[V.BRUTO 25]]+P1070</f>
        <v>1598</v>
      </c>
      <c r="R1070" s="67">
        <f>Tabela13[[#This Row],[% DESC.]]+Tabela13[[#This Row],[% DIFER.]]</f>
        <v>0</v>
      </c>
      <c r="S1070" s="64">
        <f>(Tabela13[[#This Row],[V.LIQ. 25]]-Tabela13[[#This Row],[V.LIQ. 24]])/Tabela13[[#This Row],[V.LIQ. 24]]</f>
        <v>9.9793530626290428E-2</v>
      </c>
      <c r="T1070" s="87">
        <f>Tabela13[[#This Row],[V.LIQ. 25]]-Tabela13[[#This Row],[V.LIQ. 24]]</f>
        <v>145</v>
      </c>
      <c r="U1070" s="88">
        <v>0</v>
      </c>
      <c r="V1070" s="60">
        <f>Tabela13[[#This Row],[V.DESC. 24]]-Tabela13[[#This Row],[V.DESC. 25]]</f>
        <v>0</v>
      </c>
      <c r="W1070" s="20">
        <v>7265</v>
      </c>
      <c r="X1070" s="50" t="s">
        <v>4545</v>
      </c>
      <c r="Y1070" t="s">
        <v>4532</v>
      </c>
      <c r="Z1070" s="49" t="s">
        <v>5176</v>
      </c>
      <c r="AA1070" s="51" t="s">
        <v>5177</v>
      </c>
      <c r="AB1070" s="49">
        <v>11996402334</v>
      </c>
      <c r="AC1070" s="49" t="s">
        <v>5178</v>
      </c>
      <c r="AD1070" s="1"/>
    </row>
    <row r="1071" spans="1:30" x14ac:dyDescent="0.25">
      <c r="A1071" s="30">
        <v>8509</v>
      </c>
      <c r="B1071" t="s">
        <v>4345</v>
      </c>
      <c r="C1071" t="s">
        <v>2322</v>
      </c>
      <c r="D1071" t="s">
        <v>16</v>
      </c>
      <c r="E1071" s="30"/>
      <c r="F1071" s="32">
        <v>1453</v>
      </c>
      <c r="G1071" s="40">
        <v>0</v>
      </c>
      <c r="H1071" s="22">
        <v>0</v>
      </c>
      <c r="I1071" s="21">
        <v>-13</v>
      </c>
      <c r="J1071" s="35">
        <f>Tabela13[[#This Row],[V.BRUTO 24]]*Tabela13[[#This Row],[% DESC.]]%</f>
        <v>-188.89000000000001</v>
      </c>
      <c r="K1071" s="24">
        <f>Tabela13[[#This Row],[V.BRUTO 24]]+J1071</f>
        <v>1264.1099999999999</v>
      </c>
      <c r="M1071" s="79">
        <v>1598</v>
      </c>
      <c r="N1071" s="80">
        <v>0</v>
      </c>
      <c r="O1071" s="81">
        <v>0</v>
      </c>
      <c r="P1071" s="71">
        <f>Tabela13[[#This Row],[V.BRUTO 25]]*Tabela13[[#This Row],[% DESC.25]]%</f>
        <v>-207.74</v>
      </c>
      <c r="Q1071" s="56">
        <f>Tabela13[[#This Row],[V.BRUTO 25]]+P1071</f>
        <v>1390.26</v>
      </c>
      <c r="R1071" s="67">
        <f>Tabela13[[#This Row],[% DESC.]]+Tabela13[[#This Row],[% DIFER.]]</f>
        <v>-13</v>
      </c>
      <c r="S1071" s="64">
        <f>(Tabela13[[#This Row],[V.LIQ. 25]]-Tabela13[[#This Row],[V.LIQ. 24]])/Tabela13[[#This Row],[V.LIQ. 24]]</f>
        <v>9.9793530626290511E-2</v>
      </c>
      <c r="T1071" s="87">
        <f>Tabela13[[#This Row],[V.LIQ. 25]]-Tabela13[[#This Row],[V.LIQ. 24]]</f>
        <v>126.15000000000009</v>
      </c>
      <c r="U1071" s="88">
        <v>0</v>
      </c>
      <c r="V1071" s="60">
        <f>Tabela13[[#This Row],[V.DESC. 24]]-Tabela13[[#This Row],[V.DESC. 25]]</f>
        <v>18.849999999999994</v>
      </c>
      <c r="W1071" s="20"/>
      <c r="X1071" s="50"/>
      <c r="Y1071" t="s">
        <v>4529</v>
      </c>
      <c r="Z1071" s="49" t="s">
        <v>4969</v>
      </c>
      <c r="AA1071" s="51" t="s">
        <v>4970</v>
      </c>
      <c r="AB1071" s="49">
        <v>11950746168</v>
      </c>
      <c r="AC1071" s="49" t="s">
        <v>4971</v>
      </c>
      <c r="AD1071" s="1"/>
    </row>
    <row r="1072" spans="1:30" x14ac:dyDescent="0.25">
      <c r="A1072" s="30">
        <v>7331</v>
      </c>
      <c r="B1072" t="s">
        <v>1951</v>
      </c>
      <c r="C1072" t="s">
        <v>2322</v>
      </c>
      <c r="D1072" t="s">
        <v>71</v>
      </c>
      <c r="E1072" s="30"/>
      <c r="F1072" s="32">
        <v>1453</v>
      </c>
      <c r="G1072" s="40">
        <v>0</v>
      </c>
      <c r="H1072" s="22">
        <v>0</v>
      </c>
      <c r="I1072" s="21">
        <v>-13</v>
      </c>
      <c r="J1072" s="35">
        <f>Tabela13[[#This Row],[V.BRUTO 24]]*Tabela13[[#This Row],[% DESC.]]%</f>
        <v>-188.89000000000001</v>
      </c>
      <c r="K1072" s="24">
        <f>Tabela13[[#This Row],[V.BRUTO 24]]+J1072</f>
        <v>1264.1099999999999</v>
      </c>
      <c r="M1072" s="79">
        <v>1598</v>
      </c>
      <c r="N1072" s="80">
        <v>0</v>
      </c>
      <c r="O1072" s="81">
        <v>0</v>
      </c>
      <c r="P1072" s="71">
        <f>Tabela13[[#This Row],[V.BRUTO 25]]*Tabela13[[#This Row],[% DESC.25]]%</f>
        <v>-207.74</v>
      </c>
      <c r="Q1072" s="56">
        <f>Tabela13[[#This Row],[V.BRUTO 25]]+P1072</f>
        <v>1390.26</v>
      </c>
      <c r="R1072" s="67">
        <f>Tabela13[[#This Row],[% DESC.]]+Tabela13[[#This Row],[% DIFER.]]</f>
        <v>-13</v>
      </c>
      <c r="S1072" s="64">
        <f>(Tabela13[[#This Row],[V.LIQ. 25]]-Tabela13[[#This Row],[V.LIQ. 24]])/Tabela13[[#This Row],[V.LIQ. 24]]</f>
        <v>9.9793530626290511E-2</v>
      </c>
      <c r="T1072" s="87">
        <f>Tabela13[[#This Row],[V.LIQ. 25]]-Tabela13[[#This Row],[V.LIQ. 24]]</f>
        <v>126.15000000000009</v>
      </c>
      <c r="U1072" s="88">
        <v>0</v>
      </c>
      <c r="V1072" s="60">
        <f>Tabela13[[#This Row],[V.DESC. 24]]-Tabela13[[#This Row],[V.DESC. 25]]</f>
        <v>18.849999999999994</v>
      </c>
      <c r="W1072" s="20"/>
      <c r="X1072" s="50"/>
      <c r="Y1072" t="s">
        <v>4529</v>
      </c>
      <c r="Z1072" s="49" t="s">
        <v>325</v>
      </c>
      <c r="AA1072" s="51" t="s">
        <v>326</v>
      </c>
      <c r="AB1072" s="49">
        <v>11984164068</v>
      </c>
      <c r="AC1072" s="49" t="s">
        <v>327</v>
      </c>
      <c r="AD1072" s="1"/>
    </row>
    <row r="1073" spans="1:30" x14ac:dyDescent="0.25">
      <c r="A1073" s="30">
        <v>7832</v>
      </c>
      <c r="B1073" t="s">
        <v>2062</v>
      </c>
      <c r="C1073" t="s">
        <v>2424</v>
      </c>
      <c r="D1073" t="s">
        <v>71</v>
      </c>
      <c r="E1073" s="30"/>
      <c r="F1073" s="32">
        <v>1453</v>
      </c>
      <c r="G1073" s="40">
        <v>0</v>
      </c>
      <c r="H1073" s="22">
        <v>-100</v>
      </c>
      <c r="I1073" s="21">
        <v>0</v>
      </c>
      <c r="J1073" s="35">
        <f>Tabela13[[#This Row],[V.BRUTO 24]]*Tabela13[[#This Row],[% DESC.]]%</f>
        <v>0</v>
      </c>
      <c r="K1073" s="24">
        <f>Tabela13[[#This Row],[V.BRUTO 24]]+J1073</f>
        <v>1453</v>
      </c>
      <c r="M1073" s="79">
        <v>1598</v>
      </c>
      <c r="N1073" s="80">
        <v>0</v>
      </c>
      <c r="O1073" s="81">
        <v>-100</v>
      </c>
      <c r="P1073" s="71">
        <f>Tabela13[[#This Row],[V.BRUTO 25]]*Tabela13[[#This Row],[% DESC.25]]%</f>
        <v>0</v>
      </c>
      <c r="Q1073" s="56">
        <f>Tabela13[[#This Row],[V.BRUTO 25]]+P1073</f>
        <v>1598</v>
      </c>
      <c r="R1073" s="67">
        <f>Tabela13[[#This Row],[% DESC.]]+Tabela13[[#This Row],[% DIFER.]]</f>
        <v>0</v>
      </c>
      <c r="S1073" s="64">
        <f>(Tabela13[[#This Row],[V.LIQ. 25]]-Tabela13[[#This Row],[V.LIQ. 24]])/Tabela13[[#This Row],[V.LIQ. 24]]</f>
        <v>9.9793530626290428E-2</v>
      </c>
      <c r="T1073" s="87">
        <f>Tabela13[[#This Row],[V.LIQ. 25]]-Tabela13[[#This Row],[V.LIQ. 24]]</f>
        <v>145</v>
      </c>
      <c r="U1073" s="88">
        <v>0</v>
      </c>
      <c r="V1073" s="60">
        <f>Tabela13[[#This Row],[V.DESC. 24]]-Tabela13[[#This Row],[V.DESC. 25]]</f>
        <v>0</v>
      </c>
      <c r="W1073" s="20"/>
      <c r="X1073" s="50"/>
      <c r="Y1073" t="s">
        <v>4529</v>
      </c>
      <c r="Z1073" s="49" t="s">
        <v>2063</v>
      </c>
      <c r="AA1073" s="51" t="s">
        <v>2064</v>
      </c>
      <c r="AB1073" s="49">
        <v>11973458723</v>
      </c>
      <c r="AC1073" s="49" t="s">
        <v>2065</v>
      </c>
      <c r="AD1073" s="1"/>
    </row>
    <row r="1074" spans="1:30" x14ac:dyDescent="0.25">
      <c r="A1074" s="30">
        <v>7784</v>
      </c>
      <c r="B1074" t="s">
        <v>2124</v>
      </c>
      <c r="C1074" t="s">
        <v>2424</v>
      </c>
      <c r="D1074" t="s">
        <v>71</v>
      </c>
      <c r="E1074" s="30"/>
      <c r="F1074" s="32">
        <v>1453</v>
      </c>
      <c r="G1074" s="40">
        <v>0</v>
      </c>
      <c r="H1074" s="22">
        <v>0</v>
      </c>
      <c r="I1074" s="21">
        <v>-10</v>
      </c>
      <c r="J1074" s="35">
        <f>Tabela13[[#This Row],[V.BRUTO 24]]*Tabela13[[#This Row],[% DESC.]]%</f>
        <v>-145.30000000000001</v>
      </c>
      <c r="K1074" s="24">
        <f>Tabela13[[#This Row],[V.BRUTO 24]]+J1074</f>
        <v>1307.7</v>
      </c>
      <c r="M1074" s="79">
        <v>1598</v>
      </c>
      <c r="N1074" s="80">
        <v>0</v>
      </c>
      <c r="O1074" s="81">
        <v>0</v>
      </c>
      <c r="P1074" s="71">
        <f>Tabela13[[#This Row],[V.BRUTO 25]]*Tabela13[[#This Row],[% DESC.25]]%</f>
        <v>-159.80000000000001</v>
      </c>
      <c r="Q1074" s="56">
        <f>Tabela13[[#This Row],[V.BRUTO 25]]+P1074</f>
        <v>1438.2</v>
      </c>
      <c r="R1074" s="67">
        <f>Tabela13[[#This Row],[% DESC.]]+Tabela13[[#This Row],[% DIFER.]]</f>
        <v>-10</v>
      </c>
      <c r="S1074" s="64">
        <f>(Tabela13[[#This Row],[V.LIQ. 25]]-Tabela13[[#This Row],[V.LIQ. 24]])/Tabela13[[#This Row],[V.LIQ. 24]]</f>
        <v>9.9793530626290428E-2</v>
      </c>
      <c r="T1074" s="87">
        <f>Tabela13[[#This Row],[V.LIQ. 25]]-Tabela13[[#This Row],[V.LIQ. 24]]</f>
        <v>130.5</v>
      </c>
      <c r="U1074" s="88">
        <v>0</v>
      </c>
      <c r="V1074" s="60">
        <f>Tabela13[[#This Row],[V.DESC. 24]]-Tabela13[[#This Row],[V.DESC. 25]]</f>
        <v>14.5</v>
      </c>
      <c r="W1074" s="20"/>
      <c r="X1074" s="50"/>
      <c r="Y1074" t="s">
        <v>4529</v>
      </c>
      <c r="Z1074" s="49" t="s">
        <v>2125</v>
      </c>
      <c r="AA1074" s="51" t="s">
        <v>2126</v>
      </c>
      <c r="AB1074" s="49">
        <v>11958514051</v>
      </c>
      <c r="AC1074" s="49" t="s">
        <v>2127</v>
      </c>
      <c r="AD1074" s="1"/>
    </row>
    <row r="1075" spans="1:30" x14ac:dyDescent="0.25">
      <c r="A1075" s="30">
        <v>6178</v>
      </c>
      <c r="B1075" t="s">
        <v>2020</v>
      </c>
      <c r="C1075" t="s">
        <v>2424</v>
      </c>
      <c r="D1075" t="s">
        <v>71</v>
      </c>
      <c r="E1075" s="30"/>
      <c r="F1075" s="32">
        <v>1453</v>
      </c>
      <c r="G1075" s="40">
        <v>0</v>
      </c>
      <c r="H1075" s="22">
        <v>0</v>
      </c>
      <c r="I1075" s="21">
        <v>0</v>
      </c>
      <c r="J1075" s="35">
        <f>Tabela13[[#This Row],[V.BRUTO 24]]*Tabela13[[#This Row],[% DESC.]]%</f>
        <v>0</v>
      </c>
      <c r="K1075" s="24">
        <f>Tabela13[[#This Row],[V.BRUTO 24]]+J1075</f>
        <v>1453</v>
      </c>
      <c r="M1075" s="79">
        <v>1598</v>
      </c>
      <c r="N1075" s="80">
        <v>0</v>
      </c>
      <c r="O1075" s="81">
        <v>0</v>
      </c>
      <c r="P1075" s="71">
        <f>Tabela13[[#This Row],[V.BRUTO 25]]*Tabela13[[#This Row],[% DESC.25]]%</f>
        <v>0</v>
      </c>
      <c r="Q1075" s="56">
        <f>Tabela13[[#This Row],[V.BRUTO 25]]+P1075</f>
        <v>1598</v>
      </c>
      <c r="R1075" s="67">
        <f>Tabela13[[#This Row],[% DESC.]]+Tabela13[[#This Row],[% DIFER.]]</f>
        <v>0</v>
      </c>
      <c r="S1075" s="64">
        <f>(Tabela13[[#This Row],[V.LIQ. 25]]-Tabela13[[#This Row],[V.LIQ. 24]])/Tabela13[[#This Row],[V.LIQ. 24]]</f>
        <v>9.9793530626290428E-2</v>
      </c>
      <c r="T1075" s="87">
        <f>Tabela13[[#This Row],[V.LIQ. 25]]-Tabela13[[#This Row],[V.LIQ. 24]]</f>
        <v>145</v>
      </c>
      <c r="U1075" s="88">
        <v>0</v>
      </c>
      <c r="V1075" s="60">
        <f>Tabela13[[#This Row],[V.DESC. 24]]-Tabela13[[#This Row],[V.DESC. 25]]</f>
        <v>0</v>
      </c>
      <c r="W1075" s="20">
        <v>4359</v>
      </c>
      <c r="X1075" s="50" t="s">
        <v>4569</v>
      </c>
      <c r="Y1075" t="s">
        <v>4532</v>
      </c>
      <c r="Z1075" s="49" t="s">
        <v>2022</v>
      </c>
      <c r="AA1075" s="51" t="s">
        <v>2023</v>
      </c>
      <c r="AB1075" s="49">
        <v>11911702922</v>
      </c>
      <c r="AC1075" s="49" t="s">
        <v>2024</v>
      </c>
      <c r="AD1075" s="1"/>
    </row>
    <row r="1076" spans="1:30" x14ac:dyDescent="0.25">
      <c r="A1076" s="30">
        <v>6437</v>
      </c>
      <c r="B1076" t="s">
        <v>2025</v>
      </c>
      <c r="C1076" t="s">
        <v>2424</v>
      </c>
      <c r="D1076" t="s">
        <v>71</v>
      </c>
      <c r="E1076" s="30"/>
      <c r="F1076" s="32">
        <v>1453</v>
      </c>
      <c r="G1076" s="40">
        <v>0</v>
      </c>
      <c r="H1076" s="22">
        <v>0</v>
      </c>
      <c r="I1076" s="21">
        <v>0</v>
      </c>
      <c r="J1076" s="35">
        <f>Tabela13[[#This Row],[V.BRUTO 24]]*Tabela13[[#This Row],[% DESC.]]%</f>
        <v>0</v>
      </c>
      <c r="K1076" s="24">
        <f>Tabela13[[#This Row],[V.BRUTO 24]]+J1076</f>
        <v>1453</v>
      </c>
      <c r="M1076" s="79">
        <v>1598</v>
      </c>
      <c r="N1076" s="80">
        <v>0</v>
      </c>
      <c r="O1076" s="81">
        <v>0</v>
      </c>
      <c r="P1076" s="71">
        <f>Tabela13[[#This Row],[V.BRUTO 25]]*Tabela13[[#This Row],[% DESC.25]]%</f>
        <v>0</v>
      </c>
      <c r="Q1076" s="56">
        <f>Tabela13[[#This Row],[V.BRUTO 25]]+P1076</f>
        <v>1598</v>
      </c>
      <c r="R1076" s="67">
        <f>Tabela13[[#This Row],[% DESC.]]+Tabela13[[#This Row],[% DIFER.]]</f>
        <v>0</v>
      </c>
      <c r="S1076" s="64">
        <f>(Tabela13[[#This Row],[V.LIQ. 25]]-Tabela13[[#This Row],[V.LIQ. 24]])/Tabela13[[#This Row],[V.LIQ. 24]]</f>
        <v>9.9793530626290428E-2</v>
      </c>
      <c r="T1076" s="87">
        <f>Tabela13[[#This Row],[V.LIQ. 25]]-Tabela13[[#This Row],[V.LIQ. 24]]</f>
        <v>145</v>
      </c>
      <c r="U1076" s="88">
        <v>0</v>
      </c>
      <c r="V1076" s="60">
        <f>Tabela13[[#This Row],[V.DESC. 24]]-Tabela13[[#This Row],[V.DESC. 25]]</f>
        <v>0</v>
      </c>
      <c r="W1076" s="20">
        <v>4359</v>
      </c>
      <c r="X1076" s="50" t="s">
        <v>4570</v>
      </c>
      <c r="Y1076" t="s">
        <v>4532</v>
      </c>
      <c r="Z1076" s="49" t="s">
        <v>2026</v>
      </c>
      <c r="AA1076" s="51" t="s">
        <v>2027</v>
      </c>
      <c r="AB1076" s="49">
        <v>11966245982</v>
      </c>
      <c r="AC1076" s="49" t="s">
        <v>2028</v>
      </c>
      <c r="AD1076" s="1"/>
    </row>
    <row r="1077" spans="1:30" x14ac:dyDescent="0.25">
      <c r="A1077" s="30">
        <v>8186</v>
      </c>
      <c r="B1077" t="s">
        <v>2184</v>
      </c>
      <c r="C1077" t="s">
        <v>2424</v>
      </c>
      <c r="D1077" t="s">
        <v>71</v>
      </c>
      <c r="E1077" s="30"/>
      <c r="F1077" s="32">
        <v>1453</v>
      </c>
      <c r="G1077" s="40">
        <v>0</v>
      </c>
      <c r="H1077" s="22">
        <v>0</v>
      </c>
      <c r="I1077" s="21">
        <v>-17</v>
      </c>
      <c r="J1077" s="35">
        <f>Tabela13[[#This Row],[V.BRUTO 24]]*Tabela13[[#This Row],[% DESC.]]%</f>
        <v>-247.01000000000002</v>
      </c>
      <c r="K1077" s="24">
        <f>Tabela13[[#This Row],[V.BRUTO 24]]+J1077</f>
        <v>1205.99</v>
      </c>
      <c r="M1077" s="79">
        <v>1598</v>
      </c>
      <c r="N1077" s="80">
        <v>0</v>
      </c>
      <c r="O1077" s="81">
        <v>0</v>
      </c>
      <c r="P1077" s="71">
        <f>Tabela13[[#This Row],[V.BRUTO 25]]*Tabela13[[#This Row],[% DESC.25]]%</f>
        <v>-271.66000000000003</v>
      </c>
      <c r="Q1077" s="56">
        <f>Tabela13[[#This Row],[V.BRUTO 25]]+P1077</f>
        <v>1326.34</v>
      </c>
      <c r="R1077" s="67">
        <f>Tabela13[[#This Row],[% DESC.]]+Tabela13[[#This Row],[% DIFER.]]</f>
        <v>-17</v>
      </c>
      <c r="S1077" s="64">
        <f>(Tabela13[[#This Row],[V.LIQ. 25]]-Tabela13[[#This Row],[V.LIQ. 24]])/Tabela13[[#This Row],[V.LIQ. 24]]</f>
        <v>9.9793530626290358E-2</v>
      </c>
      <c r="T1077" s="87">
        <f>Tabela13[[#This Row],[V.LIQ. 25]]-Tabela13[[#This Row],[V.LIQ. 24]]</f>
        <v>120.34999999999991</v>
      </c>
      <c r="U1077" s="88">
        <v>0</v>
      </c>
      <c r="V1077" s="60">
        <f>Tabela13[[#This Row],[V.DESC. 24]]-Tabela13[[#This Row],[V.DESC. 25]]</f>
        <v>24.650000000000006</v>
      </c>
      <c r="W1077" s="20">
        <v>4359</v>
      </c>
      <c r="X1077" s="50" t="s">
        <v>4558</v>
      </c>
      <c r="Y1077" t="s">
        <v>4531</v>
      </c>
      <c r="Z1077" s="49" t="s">
        <v>2185</v>
      </c>
      <c r="AA1077" s="51" t="s">
        <v>2186</v>
      </c>
      <c r="AB1077" s="49">
        <v>11991088323</v>
      </c>
      <c r="AC1077" s="49" t="s">
        <v>2187</v>
      </c>
      <c r="AD1077" s="1"/>
    </row>
    <row r="1078" spans="1:30" x14ac:dyDescent="0.25">
      <c r="A1078" s="30">
        <v>5243</v>
      </c>
      <c r="B1078" t="s">
        <v>2030</v>
      </c>
      <c r="C1078" t="s">
        <v>2424</v>
      </c>
      <c r="D1078" t="s">
        <v>71</v>
      </c>
      <c r="E1078" s="30"/>
      <c r="F1078" s="32">
        <v>1453</v>
      </c>
      <c r="G1078" s="40">
        <v>0</v>
      </c>
      <c r="H1078" s="22">
        <v>0</v>
      </c>
      <c r="I1078" s="21">
        <v>-10</v>
      </c>
      <c r="J1078" s="35">
        <f>Tabela13[[#This Row],[V.BRUTO 24]]*Tabela13[[#This Row],[% DESC.]]%</f>
        <v>-145.30000000000001</v>
      </c>
      <c r="K1078" s="24">
        <f>Tabela13[[#This Row],[V.BRUTO 24]]+J1078</f>
        <v>1307.7</v>
      </c>
      <c r="M1078" s="79">
        <v>1598</v>
      </c>
      <c r="N1078" s="80">
        <v>0</v>
      </c>
      <c r="O1078" s="81">
        <v>0</v>
      </c>
      <c r="P1078" s="71">
        <f>Tabela13[[#This Row],[V.BRUTO 25]]*Tabela13[[#This Row],[% DESC.25]]%</f>
        <v>-159.80000000000001</v>
      </c>
      <c r="Q1078" s="56">
        <f>Tabela13[[#This Row],[V.BRUTO 25]]+P1078</f>
        <v>1438.2</v>
      </c>
      <c r="R1078" s="67">
        <f>Tabela13[[#This Row],[% DESC.]]+Tabela13[[#This Row],[% DIFER.]]</f>
        <v>-10</v>
      </c>
      <c r="S1078" s="64">
        <f>(Tabela13[[#This Row],[V.LIQ. 25]]-Tabela13[[#This Row],[V.LIQ. 24]])/Tabela13[[#This Row],[V.LIQ. 24]]</f>
        <v>9.9793530626290428E-2</v>
      </c>
      <c r="T1078" s="87">
        <f>Tabela13[[#This Row],[V.LIQ. 25]]-Tabela13[[#This Row],[V.LIQ. 24]]</f>
        <v>130.5</v>
      </c>
      <c r="U1078" s="88">
        <v>0</v>
      </c>
      <c r="V1078" s="60">
        <f>Tabela13[[#This Row],[V.DESC. 24]]-Tabela13[[#This Row],[V.DESC. 25]]</f>
        <v>14.5</v>
      </c>
      <c r="W1078" s="20"/>
      <c r="X1078" s="50"/>
      <c r="Y1078" t="s">
        <v>4528</v>
      </c>
      <c r="Z1078" s="49" t="s">
        <v>2031</v>
      </c>
      <c r="AA1078" s="51" t="s">
        <v>2032</v>
      </c>
      <c r="AB1078" s="49">
        <v>11953335530</v>
      </c>
      <c r="AC1078" s="49" t="s">
        <v>2033</v>
      </c>
      <c r="AD1078" s="1"/>
    </row>
    <row r="1079" spans="1:30" x14ac:dyDescent="0.25">
      <c r="A1079" s="30">
        <v>7460</v>
      </c>
      <c r="B1079" t="s">
        <v>2034</v>
      </c>
      <c r="C1079" t="s">
        <v>2424</v>
      </c>
      <c r="D1079" t="s">
        <v>71</v>
      </c>
      <c r="E1079" s="30"/>
      <c r="F1079" s="32">
        <v>1453</v>
      </c>
      <c r="G1079" s="40">
        <v>0</v>
      </c>
      <c r="H1079" s="22">
        <v>0</v>
      </c>
      <c r="I1079" s="21">
        <v>-20</v>
      </c>
      <c r="J1079" s="35">
        <f>Tabela13[[#This Row],[V.BRUTO 24]]*Tabela13[[#This Row],[% DESC.]]%</f>
        <v>-290.60000000000002</v>
      </c>
      <c r="K1079" s="24">
        <f>Tabela13[[#This Row],[V.BRUTO 24]]+J1079</f>
        <v>1162.4000000000001</v>
      </c>
      <c r="M1079" s="79">
        <v>1598</v>
      </c>
      <c r="N1079" s="80">
        <v>0</v>
      </c>
      <c r="O1079" s="81">
        <v>0</v>
      </c>
      <c r="P1079" s="71">
        <f>Tabela13[[#This Row],[V.BRUTO 25]]*Tabela13[[#This Row],[% DESC.25]]%</f>
        <v>-319.60000000000002</v>
      </c>
      <c r="Q1079" s="56">
        <f>Tabela13[[#This Row],[V.BRUTO 25]]+P1079</f>
        <v>1278.4000000000001</v>
      </c>
      <c r="R1079" s="67">
        <f>Tabela13[[#This Row],[% DESC.]]+Tabela13[[#This Row],[% DIFER.]]</f>
        <v>-20</v>
      </c>
      <c r="S1079" s="64">
        <f>(Tabela13[[#This Row],[V.LIQ. 25]]-Tabela13[[#This Row],[V.LIQ. 24]])/Tabela13[[#This Row],[V.LIQ. 24]]</f>
        <v>9.9793530626290428E-2</v>
      </c>
      <c r="T1079" s="87">
        <f>Tabela13[[#This Row],[V.LIQ. 25]]-Tabela13[[#This Row],[V.LIQ. 24]]</f>
        <v>116</v>
      </c>
      <c r="U1079" s="88">
        <v>0</v>
      </c>
      <c r="V1079" s="60">
        <f>Tabela13[[#This Row],[V.DESC. 24]]-Tabela13[[#This Row],[V.DESC. 25]]</f>
        <v>29</v>
      </c>
      <c r="W1079" s="20"/>
      <c r="X1079" s="50"/>
      <c r="Y1079" t="s">
        <v>4532</v>
      </c>
      <c r="Z1079" s="49" t="s">
        <v>2035</v>
      </c>
      <c r="AA1079" s="51" t="s">
        <v>2036</v>
      </c>
      <c r="AB1079" s="49">
        <v>11998885558</v>
      </c>
      <c r="AC1079" s="49" t="s">
        <v>2037</v>
      </c>
      <c r="AD1079" s="1"/>
    </row>
    <row r="1080" spans="1:30" x14ac:dyDescent="0.25">
      <c r="A1080" s="30">
        <v>5179</v>
      </c>
      <c r="B1080" t="s">
        <v>2188</v>
      </c>
      <c r="C1080" t="s">
        <v>2424</v>
      </c>
      <c r="D1080" t="s">
        <v>71</v>
      </c>
      <c r="E1080" s="30"/>
      <c r="F1080" s="32">
        <v>1453</v>
      </c>
      <c r="G1080" s="40">
        <v>0</v>
      </c>
      <c r="H1080" s="22">
        <v>0</v>
      </c>
      <c r="I1080" s="21">
        <v>-12.5</v>
      </c>
      <c r="J1080" s="35">
        <f>Tabela13[[#This Row],[V.BRUTO 24]]*Tabela13[[#This Row],[% DESC.]]%</f>
        <v>-181.625</v>
      </c>
      <c r="K1080" s="24">
        <f>Tabela13[[#This Row],[V.BRUTO 24]]+J1080</f>
        <v>1271.375</v>
      </c>
      <c r="M1080" s="79">
        <v>1598</v>
      </c>
      <c r="N1080" s="80">
        <v>0</v>
      </c>
      <c r="O1080" s="81">
        <v>0</v>
      </c>
      <c r="P1080" s="71">
        <f>Tabela13[[#This Row],[V.BRUTO 25]]*Tabela13[[#This Row],[% DESC.25]]%</f>
        <v>-199.75</v>
      </c>
      <c r="Q1080" s="56">
        <f>Tabela13[[#This Row],[V.BRUTO 25]]+P1080</f>
        <v>1398.25</v>
      </c>
      <c r="R1080" s="67">
        <f>Tabela13[[#This Row],[% DESC.]]+Tabela13[[#This Row],[% DIFER.]]</f>
        <v>-12.5</v>
      </c>
      <c r="S1080" s="64">
        <f>(Tabela13[[#This Row],[V.LIQ. 25]]-Tabela13[[#This Row],[V.LIQ. 24]])/Tabela13[[#This Row],[V.LIQ. 24]]</f>
        <v>9.9793530626290428E-2</v>
      </c>
      <c r="T1080" s="87">
        <f>Tabela13[[#This Row],[V.LIQ. 25]]-Tabela13[[#This Row],[V.LIQ. 24]]</f>
        <v>126.875</v>
      </c>
      <c r="U1080" s="88">
        <v>0</v>
      </c>
      <c r="V1080" s="60">
        <f>Tabela13[[#This Row],[V.DESC. 24]]-Tabela13[[#This Row],[V.DESC. 25]]</f>
        <v>18.125</v>
      </c>
      <c r="W1080" s="20"/>
      <c r="X1080" s="50"/>
      <c r="Y1080" t="s">
        <v>4528</v>
      </c>
      <c r="Z1080" s="49" t="s">
        <v>2189</v>
      </c>
      <c r="AA1080" s="51" t="s">
        <v>2190</v>
      </c>
      <c r="AB1080" s="49">
        <v>11961393220</v>
      </c>
      <c r="AC1080" s="49" t="s">
        <v>2191</v>
      </c>
      <c r="AD1080" s="1"/>
    </row>
    <row r="1081" spans="1:30" x14ac:dyDescent="0.25">
      <c r="A1081" s="30">
        <v>8544</v>
      </c>
      <c r="B1081" t="s">
        <v>4354</v>
      </c>
      <c r="C1081" t="s">
        <v>2424</v>
      </c>
      <c r="D1081" t="s">
        <v>16</v>
      </c>
      <c r="E1081" s="30"/>
      <c r="F1081" s="32">
        <v>1453</v>
      </c>
      <c r="G1081" s="40">
        <v>0</v>
      </c>
      <c r="H1081" s="22">
        <v>0</v>
      </c>
      <c r="I1081" s="21">
        <v>-9.9</v>
      </c>
      <c r="J1081" s="35">
        <f>Tabela13[[#This Row],[V.BRUTO 24]]*Tabela13[[#This Row],[% DESC.]]%</f>
        <v>-143.84700000000001</v>
      </c>
      <c r="K1081" s="24">
        <f>Tabela13[[#This Row],[V.BRUTO 24]]+J1081</f>
        <v>1309.153</v>
      </c>
      <c r="M1081" s="79">
        <v>1598</v>
      </c>
      <c r="N1081" s="80">
        <v>0</v>
      </c>
      <c r="O1081" s="81">
        <v>0</v>
      </c>
      <c r="P1081" s="71">
        <f>Tabela13[[#This Row],[V.BRUTO 25]]*Tabela13[[#This Row],[% DESC.25]]%</f>
        <v>-158.202</v>
      </c>
      <c r="Q1081" s="56">
        <f>Tabela13[[#This Row],[V.BRUTO 25]]+P1081</f>
        <v>1439.798</v>
      </c>
      <c r="R1081" s="67">
        <f>Tabela13[[#This Row],[% DESC.]]+Tabela13[[#This Row],[% DIFER.]]</f>
        <v>-9.9</v>
      </c>
      <c r="S1081" s="64">
        <f>(Tabela13[[#This Row],[V.LIQ. 25]]-Tabela13[[#This Row],[V.LIQ. 24]])/Tabela13[[#This Row],[V.LIQ. 24]]</f>
        <v>9.9793530626290414E-2</v>
      </c>
      <c r="T1081" s="87">
        <f>Tabela13[[#This Row],[V.LIQ. 25]]-Tabela13[[#This Row],[V.LIQ. 24]]</f>
        <v>130.64499999999998</v>
      </c>
      <c r="U1081" s="88">
        <v>0</v>
      </c>
      <c r="V1081" s="60">
        <f>Tabela13[[#This Row],[V.DESC. 24]]-Tabela13[[#This Row],[V.DESC. 25]]</f>
        <v>14.35499999999999</v>
      </c>
      <c r="W1081" s="20"/>
      <c r="X1081" s="50"/>
      <c r="Y1081" t="s">
        <v>4530</v>
      </c>
      <c r="Z1081" s="49" t="s">
        <v>5179</v>
      </c>
      <c r="AA1081" s="51" t="s">
        <v>5180</v>
      </c>
      <c r="AB1081" s="49">
        <v>11966780401</v>
      </c>
      <c r="AC1081" s="49" t="s">
        <v>5181</v>
      </c>
      <c r="AD1081" s="1"/>
    </row>
    <row r="1082" spans="1:30" x14ac:dyDescent="0.25">
      <c r="A1082" s="30">
        <v>7886</v>
      </c>
      <c r="B1082" t="s">
        <v>2038</v>
      </c>
      <c r="C1082" t="s">
        <v>2424</v>
      </c>
      <c r="D1082" t="s">
        <v>71</v>
      </c>
      <c r="E1082" s="30"/>
      <c r="F1082" s="32">
        <v>1453</v>
      </c>
      <c r="G1082" s="40">
        <v>0</v>
      </c>
      <c r="H1082" s="22">
        <v>0</v>
      </c>
      <c r="I1082" s="21">
        <v>0</v>
      </c>
      <c r="J1082" s="35">
        <f>Tabela13[[#This Row],[V.BRUTO 24]]*Tabela13[[#This Row],[% DESC.]]%</f>
        <v>0</v>
      </c>
      <c r="K1082" s="24">
        <f>Tabela13[[#This Row],[V.BRUTO 24]]+J1082</f>
        <v>1453</v>
      </c>
      <c r="M1082" s="79">
        <v>1598</v>
      </c>
      <c r="N1082" s="80">
        <v>0</v>
      </c>
      <c r="O1082" s="81">
        <v>0</v>
      </c>
      <c r="P1082" s="71">
        <f>Tabela13[[#This Row],[V.BRUTO 25]]*Tabela13[[#This Row],[% DESC.25]]%</f>
        <v>0</v>
      </c>
      <c r="Q1082" s="56">
        <f>Tabela13[[#This Row],[V.BRUTO 25]]+P1082</f>
        <v>1598</v>
      </c>
      <c r="R1082" s="67">
        <f>Tabela13[[#This Row],[% DESC.]]+Tabela13[[#This Row],[% DIFER.]]</f>
        <v>0</v>
      </c>
      <c r="S1082" s="64">
        <f>(Tabela13[[#This Row],[V.LIQ. 25]]-Tabela13[[#This Row],[V.LIQ. 24]])/Tabela13[[#This Row],[V.LIQ. 24]]</f>
        <v>9.9793530626290428E-2</v>
      </c>
      <c r="T1082" s="87">
        <f>Tabela13[[#This Row],[V.LIQ. 25]]-Tabela13[[#This Row],[V.LIQ. 24]]</f>
        <v>145</v>
      </c>
      <c r="U1082" s="88">
        <v>0</v>
      </c>
      <c r="V1082" s="60">
        <f>Tabela13[[#This Row],[V.DESC. 24]]-Tabela13[[#This Row],[V.DESC. 25]]</f>
        <v>0</v>
      </c>
      <c r="W1082" s="20"/>
      <c r="X1082" s="50"/>
      <c r="Y1082" t="s">
        <v>4531</v>
      </c>
      <c r="Z1082" s="49" t="s">
        <v>2039</v>
      </c>
      <c r="AA1082" s="51" t="s">
        <v>2040</v>
      </c>
      <c r="AB1082" s="49">
        <v>11979593284</v>
      </c>
      <c r="AC1082" s="49" t="s">
        <v>2041</v>
      </c>
      <c r="AD1082" s="1"/>
    </row>
    <row r="1083" spans="1:30" x14ac:dyDescent="0.25">
      <c r="A1083" s="30">
        <v>7662</v>
      </c>
      <c r="B1083" t="s">
        <v>2042</v>
      </c>
      <c r="C1083" t="s">
        <v>2424</v>
      </c>
      <c r="D1083" t="s">
        <v>71</v>
      </c>
      <c r="E1083" s="30"/>
      <c r="F1083" s="32">
        <v>1453</v>
      </c>
      <c r="G1083" s="40">
        <v>-50</v>
      </c>
      <c r="H1083" s="22">
        <v>0</v>
      </c>
      <c r="I1083" s="21">
        <v>0</v>
      </c>
      <c r="J1083" s="35">
        <f>Tabela13[[#This Row],[V.BRUTO 24]]*Tabela13[[#This Row],[% DESC.]]%</f>
        <v>0</v>
      </c>
      <c r="K1083" s="24">
        <f>Tabela13[[#This Row],[V.BRUTO 24]]+J1083</f>
        <v>1453</v>
      </c>
      <c r="M1083" s="79">
        <v>1598</v>
      </c>
      <c r="N1083" s="80">
        <v>-50</v>
      </c>
      <c r="O1083" s="81">
        <v>0</v>
      </c>
      <c r="P1083" s="71">
        <f>Tabela13[[#This Row],[V.BRUTO 25]]*Tabela13[[#This Row],[% DESC.25]]%</f>
        <v>0</v>
      </c>
      <c r="Q1083" s="56">
        <f>Tabela13[[#This Row],[V.BRUTO 25]]+P1083</f>
        <v>1598</v>
      </c>
      <c r="R1083" s="67">
        <f>Tabela13[[#This Row],[% DESC.]]+Tabela13[[#This Row],[% DIFER.]]</f>
        <v>0</v>
      </c>
      <c r="S1083" s="64">
        <f>(Tabela13[[#This Row],[V.LIQ. 25]]-Tabela13[[#This Row],[V.LIQ. 24]])/Tabela13[[#This Row],[V.LIQ. 24]]</f>
        <v>9.9793530626290428E-2</v>
      </c>
      <c r="T1083" s="87">
        <f>Tabela13[[#This Row],[V.LIQ. 25]]-Tabela13[[#This Row],[V.LIQ. 24]]</f>
        <v>145</v>
      </c>
      <c r="U1083" s="88">
        <v>0</v>
      </c>
      <c r="V1083" s="60">
        <f>Tabela13[[#This Row],[V.DESC. 24]]-Tabela13[[#This Row],[V.DESC. 25]]</f>
        <v>0</v>
      </c>
      <c r="W1083" s="20"/>
      <c r="X1083" s="50"/>
      <c r="Y1083" t="s">
        <v>4532</v>
      </c>
      <c r="Z1083" s="49" t="s">
        <v>2043</v>
      </c>
      <c r="AA1083" s="51" t="s">
        <v>2044</v>
      </c>
      <c r="AB1083" s="49">
        <v>11982352316</v>
      </c>
      <c r="AC1083" s="49" t="s">
        <v>2045</v>
      </c>
      <c r="AD1083" s="1"/>
    </row>
    <row r="1084" spans="1:30" x14ac:dyDescent="0.25">
      <c r="A1084" s="30">
        <v>7930</v>
      </c>
      <c r="B1084" t="s">
        <v>2046</v>
      </c>
      <c r="C1084" t="s">
        <v>2424</v>
      </c>
      <c r="D1084" t="s">
        <v>71</v>
      </c>
      <c r="E1084" s="30">
        <v>15</v>
      </c>
      <c r="F1084" s="32">
        <v>1453</v>
      </c>
      <c r="G1084" s="40">
        <v>0</v>
      </c>
      <c r="H1084" s="22">
        <v>0</v>
      </c>
      <c r="I1084" s="21">
        <v>-10</v>
      </c>
      <c r="J1084" s="35">
        <f>Tabela13[[#This Row],[V.BRUTO 24]]*Tabela13[[#This Row],[% DESC.]]%</f>
        <v>-145.30000000000001</v>
      </c>
      <c r="K1084" s="24">
        <f>Tabela13[[#This Row],[V.BRUTO 24]]+J1084</f>
        <v>1307.7</v>
      </c>
      <c r="M1084" s="79">
        <v>1598</v>
      </c>
      <c r="N1084" s="80">
        <v>0</v>
      </c>
      <c r="O1084" s="81">
        <v>0</v>
      </c>
      <c r="P1084" s="71">
        <f>Tabela13[[#This Row],[V.BRUTO 25]]*Tabela13[[#This Row],[% DESC.25]]%</f>
        <v>-159.80000000000001</v>
      </c>
      <c r="Q1084" s="56">
        <f>Tabela13[[#This Row],[V.BRUTO 25]]+P1084</f>
        <v>1438.2</v>
      </c>
      <c r="R1084" s="67">
        <f>Tabela13[[#This Row],[% DESC.]]+Tabela13[[#This Row],[% DIFER.]]</f>
        <v>-10</v>
      </c>
      <c r="S1084" s="64">
        <f>(Tabela13[[#This Row],[V.LIQ. 25]]-Tabela13[[#This Row],[V.LIQ. 24]])/Tabela13[[#This Row],[V.LIQ. 24]]</f>
        <v>9.9793530626290428E-2</v>
      </c>
      <c r="T1084" s="87">
        <f>Tabela13[[#This Row],[V.LIQ. 25]]-Tabela13[[#This Row],[V.LIQ. 24]]</f>
        <v>130.5</v>
      </c>
      <c r="U1084" s="88">
        <v>0</v>
      </c>
      <c r="V1084" s="60">
        <f>Tabela13[[#This Row],[V.DESC. 24]]-Tabela13[[#This Row],[V.DESC. 25]]</f>
        <v>14.5</v>
      </c>
      <c r="W1084" s="20">
        <v>1453</v>
      </c>
      <c r="X1084" s="54">
        <v>45505</v>
      </c>
      <c r="Y1084" t="s">
        <v>4530</v>
      </c>
      <c r="Z1084" s="49" t="s">
        <v>2047</v>
      </c>
      <c r="AA1084" s="51" t="s">
        <v>2048</v>
      </c>
      <c r="AB1084" s="49">
        <v>11976328008</v>
      </c>
      <c r="AC1084" s="49" t="s">
        <v>2049</v>
      </c>
      <c r="AD1084" s="1"/>
    </row>
    <row r="1085" spans="1:30" x14ac:dyDescent="0.25">
      <c r="A1085" s="30">
        <v>6096</v>
      </c>
      <c r="B1085" t="s">
        <v>4355</v>
      </c>
      <c r="C1085" t="s">
        <v>2424</v>
      </c>
      <c r="D1085" t="s">
        <v>71</v>
      </c>
      <c r="E1085" s="30"/>
      <c r="F1085" s="32">
        <v>1453</v>
      </c>
      <c r="G1085" s="40">
        <v>0</v>
      </c>
      <c r="H1085" s="22">
        <v>0</v>
      </c>
      <c r="I1085" s="21">
        <v>-12</v>
      </c>
      <c r="J1085" s="35">
        <f>Tabela13[[#This Row],[V.BRUTO 24]]*Tabela13[[#This Row],[% DESC.]]%</f>
        <v>-174.35999999999999</v>
      </c>
      <c r="K1085" s="24">
        <f>Tabela13[[#This Row],[V.BRUTO 24]]+J1085</f>
        <v>1278.6400000000001</v>
      </c>
      <c r="M1085" s="79">
        <v>1598</v>
      </c>
      <c r="N1085" s="80">
        <v>0</v>
      </c>
      <c r="O1085" s="81">
        <v>0</v>
      </c>
      <c r="P1085" s="71">
        <f>Tabela13[[#This Row],[V.BRUTO 25]]*Tabela13[[#This Row],[% DESC.25]]%</f>
        <v>-191.76</v>
      </c>
      <c r="Q1085" s="56">
        <f>Tabela13[[#This Row],[V.BRUTO 25]]+P1085</f>
        <v>1406.24</v>
      </c>
      <c r="R1085" s="67">
        <f>Tabela13[[#This Row],[% DESC.]]+Tabela13[[#This Row],[% DIFER.]]</f>
        <v>-12</v>
      </c>
      <c r="S1085" s="64">
        <f>(Tabela13[[#This Row],[V.LIQ. 25]]-Tabela13[[#This Row],[V.LIQ. 24]])/Tabela13[[#This Row],[V.LIQ. 24]]</f>
        <v>9.9793530626290358E-2</v>
      </c>
      <c r="T1085" s="87">
        <f>Tabela13[[#This Row],[V.LIQ. 25]]-Tabela13[[#This Row],[V.LIQ. 24]]</f>
        <v>127.59999999999991</v>
      </c>
      <c r="U1085" s="88">
        <v>0</v>
      </c>
      <c r="V1085" s="60">
        <f>Tabela13[[#This Row],[V.DESC. 24]]-Tabela13[[#This Row],[V.DESC. 25]]</f>
        <v>17.400000000000006</v>
      </c>
      <c r="W1085" s="20"/>
      <c r="X1085" s="50"/>
      <c r="Y1085" t="s">
        <v>4532</v>
      </c>
      <c r="Z1085" s="49" t="s">
        <v>5182</v>
      </c>
      <c r="AA1085" s="51" t="s">
        <v>5183</v>
      </c>
      <c r="AB1085" s="49">
        <v>11977460370</v>
      </c>
      <c r="AC1085" s="49" t="s">
        <v>5184</v>
      </c>
      <c r="AD1085" s="1"/>
    </row>
    <row r="1086" spans="1:30" x14ac:dyDescent="0.25">
      <c r="A1086" s="30">
        <v>6070</v>
      </c>
      <c r="B1086" t="s">
        <v>2050</v>
      </c>
      <c r="C1086" t="s">
        <v>2424</v>
      </c>
      <c r="D1086" t="s">
        <v>71</v>
      </c>
      <c r="E1086" s="30"/>
      <c r="F1086" s="32">
        <v>1453</v>
      </c>
      <c r="G1086" s="40">
        <v>0</v>
      </c>
      <c r="H1086" s="22">
        <v>0</v>
      </c>
      <c r="I1086" s="21">
        <v>0</v>
      </c>
      <c r="J1086" s="35">
        <f>Tabela13[[#This Row],[V.BRUTO 24]]*Tabela13[[#This Row],[% DESC.]]%</f>
        <v>0</v>
      </c>
      <c r="K1086" s="24">
        <f>Tabela13[[#This Row],[V.BRUTO 24]]+J1086</f>
        <v>1453</v>
      </c>
      <c r="M1086" s="79">
        <v>1598</v>
      </c>
      <c r="N1086" s="80">
        <v>0</v>
      </c>
      <c r="O1086" s="81">
        <v>0</v>
      </c>
      <c r="P1086" s="71">
        <f>Tabela13[[#This Row],[V.BRUTO 25]]*Tabela13[[#This Row],[% DESC.25]]%</f>
        <v>0</v>
      </c>
      <c r="Q1086" s="56">
        <f>Tabela13[[#This Row],[V.BRUTO 25]]+P1086</f>
        <v>1598</v>
      </c>
      <c r="R1086" s="67">
        <f>Tabela13[[#This Row],[% DESC.]]+Tabela13[[#This Row],[% DIFER.]]</f>
        <v>0</v>
      </c>
      <c r="S1086" s="64">
        <f>(Tabela13[[#This Row],[V.LIQ. 25]]-Tabela13[[#This Row],[V.LIQ. 24]])/Tabela13[[#This Row],[V.LIQ. 24]]</f>
        <v>9.9793530626290428E-2</v>
      </c>
      <c r="T1086" s="87">
        <f>Tabela13[[#This Row],[V.LIQ. 25]]-Tabela13[[#This Row],[V.LIQ. 24]]</f>
        <v>145</v>
      </c>
      <c r="U1086" s="88">
        <v>0</v>
      </c>
      <c r="V1086" s="60">
        <f>Tabela13[[#This Row],[V.DESC. 24]]-Tabela13[[#This Row],[V.DESC. 25]]</f>
        <v>0</v>
      </c>
      <c r="W1086" s="20"/>
      <c r="X1086" s="50"/>
      <c r="Y1086" t="s">
        <v>4531</v>
      </c>
      <c r="Z1086" s="49" t="s">
        <v>2051</v>
      </c>
      <c r="AA1086" s="51" t="s">
        <v>2052</v>
      </c>
      <c r="AB1086" s="49">
        <v>11983537780</v>
      </c>
      <c r="AC1086" s="49" t="s">
        <v>2053</v>
      </c>
      <c r="AD1086" s="1"/>
    </row>
    <row r="1087" spans="1:30" x14ac:dyDescent="0.25">
      <c r="A1087" s="30">
        <v>6565</v>
      </c>
      <c r="B1087" t="s">
        <v>2054</v>
      </c>
      <c r="C1087" t="s">
        <v>2424</v>
      </c>
      <c r="D1087" t="s">
        <v>71</v>
      </c>
      <c r="E1087" s="30"/>
      <c r="F1087" s="32">
        <v>1453</v>
      </c>
      <c r="G1087" s="40">
        <v>-50</v>
      </c>
      <c r="H1087" s="22">
        <v>0</v>
      </c>
      <c r="I1087" s="21">
        <v>0</v>
      </c>
      <c r="J1087" s="35">
        <f>Tabela13[[#This Row],[V.BRUTO 24]]*Tabela13[[#This Row],[% DESC.]]%</f>
        <v>0</v>
      </c>
      <c r="K1087" s="24">
        <f>Tabela13[[#This Row],[V.BRUTO 24]]+J1087</f>
        <v>1453</v>
      </c>
      <c r="M1087" s="79">
        <v>1598</v>
      </c>
      <c r="N1087" s="80">
        <v>-50</v>
      </c>
      <c r="O1087" s="81">
        <v>0</v>
      </c>
      <c r="P1087" s="71">
        <f>Tabela13[[#This Row],[V.BRUTO 25]]*Tabela13[[#This Row],[% DESC.25]]%</f>
        <v>0</v>
      </c>
      <c r="Q1087" s="56">
        <f>Tabela13[[#This Row],[V.BRUTO 25]]+P1087</f>
        <v>1598</v>
      </c>
      <c r="R1087" s="67">
        <f>Tabela13[[#This Row],[% DESC.]]+Tabela13[[#This Row],[% DIFER.]]</f>
        <v>0</v>
      </c>
      <c r="S1087" s="64">
        <f>(Tabela13[[#This Row],[V.LIQ. 25]]-Tabela13[[#This Row],[V.LIQ. 24]])/Tabela13[[#This Row],[V.LIQ. 24]]</f>
        <v>9.9793530626290428E-2</v>
      </c>
      <c r="T1087" s="87">
        <f>Tabela13[[#This Row],[V.LIQ. 25]]-Tabela13[[#This Row],[V.LIQ. 24]]</f>
        <v>145</v>
      </c>
      <c r="U1087" s="88">
        <v>0</v>
      </c>
      <c r="V1087" s="60">
        <f>Tabela13[[#This Row],[V.DESC. 24]]-Tabela13[[#This Row],[V.DESC. 25]]</f>
        <v>0</v>
      </c>
      <c r="W1087" s="20"/>
      <c r="X1087" s="50"/>
      <c r="Y1087" t="s">
        <v>4532</v>
      </c>
      <c r="Z1087" s="49" t="s">
        <v>2055</v>
      </c>
      <c r="AA1087" s="51" t="s">
        <v>2056</v>
      </c>
      <c r="AB1087" s="49">
        <v>11960439904</v>
      </c>
      <c r="AC1087" s="49" t="s">
        <v>2057</v>
      </c>
      <c r="AD1087" s="1"/>
    </row>
    <row r="1088" spans="1:30" x14ac:dyDescent="0.25">
      <c r="A1088" s="30">
        <v>8534</v>
      </c>
      <c r="B1088" t="s">
        <v>4356</v>
      </c>
      <c r="C1088" t="s">
        <v>2424</v>
      </c>
      <c r="D1088" t="s">
        <v>16</v>
      </c>
      <c r="E1088" s="30"/>
      <c r="F1088" s="32">
        <v>1453</v>
      </c>
      <c r="G1088" s="40">
        <v>0</v>
      </c>
      <c r="H1088" s="22">
        <v>0</v>
      </c>
      <c r="I1088" s="21">
        <v>-15</v>
      </c>
      <c r="J1088" s="35">
        <f>Tabela13[[#This Row],[V.BRUTO 24]]*Tabela13[[#This Row],[% DESC.]]%</f>
        <v>-217.95</v>
      </c>
      <c r="K1088" s="24">
        <f>Tabela13[[#This Row],[V.BRUTO 24]]+J1088</f>
        <v>1235.05</v>
      </c>
      <c r="M1088" s="79">
        <v>1598</v>
      </c>
      <c r="N1088" s="80">
        <v>0</v>
      </c>
      <c r="O1088" s="81">
        <v>0</v>
      </c>
      <c r="P1088" s="71">
        <f>Tabela13[[#This Row],[V.BRUTO 25]]*Tabela13[[#This Row],[% DESC.25]]%</f>
        <v>-239.7</v>
      </c>
      <c r="Q1088" s="56">
        <f>Tabela13[[#This Row],[V.BRUTO 25]]+P1088</f>
        <v>1358.3</v>
      </c>
      <c r="R1088" s="67">
        <f>Tabela13[[#This Row],[% DESC.]]+Tabela13[[#This Row],[% DIFER.]]</f>
        <v>-15</v>
      </c>
      <c r="S1088" s="64">
        <f>(Tabela13[[#This Row],[V.LIQ. 25]]-Tabela13[[#This Row],[V.LIQ. 24]])/Tabela13[[#This Row],[V.LIQ. 24]]</f>
        <v>9.9793530626290441E-2</v>
      </c>
      <c r="T1088" s="87">
        <f>Tabela13[[#This Row],[V.LIQ. 25]]-Tabela13[[#This Row],[V.LIQ. 24]]</f>
        <v>123.25</v>
      </c>
      <c r="U1088" s="88">
        <v>0</v>
      </c>
      <c r="V1088" s="60">
        <f>Tabela13[[#This Row],[V.DESC. 24]]-Tabela13[[#This Row],[V.DESC. 25]]</f>
        <v>21.75</v>
      </c>
      <c r="W1088" s="20">
        <v>7265</v>
      </c>
      <c r="X1088" s="50" t="s">
        <v>4545</v>
      </c>
      <c r="Y1088" t="s">
        <v>4530</v>
      </c>
      <c r="Z1088" s="49" t="s">
        <v>5185</v>
      </c>
      <c r="AA1088" s="51" t="s">
        <v>5186</v>
      </c>
      <c r="AB1088" s="49">
        <v>11952484106</v>
      </c>
      <c r="AC1088" s="49" t="s">
        <v>5187</v>
      </c>
      <c r="AD1088" s="1"/>
    </row>
    <row r="1089" spans="1:30" x14ac:dyDescent="0.25">
      <c r="A1089" s="30">
        <v>6556</v>
      </c>
      <c r="B1089" t="s">
        <v>2066</v>
      </c>
      <c r="C1089" t="s">
        <v>2424</v>
      </c>
      <c r="D1089" t="s">
        <v>71</v>
      </c>
      <c r="E1089" s="30"/>
      <c r="F1089" s="32">
        <v>1453</v>
      </c>
      <c r="G1089" s="40">
        <v>0</v>
      </c>
      <c r="H1089" s="22">
        <v>0</v>
      </c>
      <c r="I1089" s="21">
        <v>0</v>
      </c>
      <c r="J1089" s="35">
        <f>Tabela13[[#This Row],[V.BRUTO 24]]*Tabela13[[#This Row],[% DESC.]]%</f>
        <v>0</v>
      </c>
      <c r="K1089" s="24">
        <f>Tabela13[[#This Row],[V.BRUTO 24]]+J1089</f>
        <v>1453</v>
      </c>
      <c r="M1089" s="79">
        <v>1598</v>
      </c>
      <c r="N1089" s="80">
        <v>0</v>
      </c>
      <c r="O1089" s="81">
        <v>0</v>
      </c>
      <c r="P1089" s="71">
        <f>Tabela13[[#This Row],[V.BRUTO 25]]*Tabela13[[#This Row],[% DESC.25]]%</f>
        <v>0</v>
      </c>
      <c r="Q1089" s="56">
        <f>Tabela13[[#This Row],[V.BRUTO 25]]+P1089</f>
        <v>1598</v>
      </c>
      <c r="R1089" s="67">
        <f>Tabela13[[#This Row],[% DESC.]]+Tabela13[[#This Row],[% DIFER.]]</f>
        <v>0</v>
      </c>
      <c r="S1089" s="64">
        <f>(Tabela13[[#This Row],[V.LIQ. 25]]-Tabela13[[#This Row],[V.LIQ. 24]])/Tabela13[[#This Row],[V.LIQ. 24]]</f>
        <v>9.9793530626290428E-2</v>
      </c>
      <c r="T1089" s="87">
        <f>Tabela13[[#This Row],[V.LIQ. 25]]-Tabela13[[#This Row],[V.LIQ. 24]]</f>
        <v>145</v>
      </c>
      <c r="U1089" s="88">
        <v>0</v>
      </c>
      <c r="V1089" s="60">
        <f>Tabela13[[#This Row],[V.DESC. 24]]-Tabela13[[#This Row],[V.DESC. 25]]</f>
        <v>0</v>
      </c>
      <c r="W1089" s="20">
        <v>11624</v>
      </c>
      <c r="X1089" s="50" t="s">
        <v>4571</v>
      </c>
      <c r="Y1089" t="s">
        <v>4531</v>
      </c>
      <c r="Z1089" s="49" t="s">
        <v>2067</v>
      </c>
      <c r="AA1089" s="51" t="s">
        <v>2068</v>
      </c>
      <c r="AB1089" s="49">
        <v>11972102206</v>
      </c>
      <c r="AC1089" s="49" t="s">
        <v>2069</v>
      </c>
      <c r="AD1089" s="1"/>
    </row>
    <row r="1090" spans="1:30" x14ac:dyDescent="0.25">
      <c r="A1090" s="30">
        <v>6255</v>
      </c>
      <c r="B1090" t="s">
        <v>2070</v>
      </c>
      <c r="C1090" t="s">
        <v>2424</v>
      </c>
      <c r="D1090" t="s">
        <v>71</v>
      </c>
      <c r="E1090" s="30"/>
      <c r="F1090" s="32">
        <v>1453</v>
      </c>
      <c r="G1090" s="40">
        <v>0</v>
      </c>
      <c r="H1090" s="22">
        <v>0</v>
      </c>
      <c r="I1090" s="21">
        <v>0</v>
      </c>
      <c r="J1090" s="35">
        <f>Tabela13[[#This Row],[V.BRUTO 24]]*Tabela13[[#This Row],[% DESC.]]%</f>
        <v>0</v>
      </c>
      <c r="K1090" s="24">
        <f>Tabela13[[#This Row],[V.BRUTO 24]]+J1090</f>
        <v>1453</v>
      </c>
      <c r="M1090" s="79">
        <v>1598</v>
      </c>
      <c r="N1090" s="80">
        <v>0</v>
      </c>
      <c r="O1090" s="81">
        <v>0</v>
      </c>
      <c r="P1090" s="71">
        <f>Tabela13[[#This Row],[V.BRUTO 25]]*Tabela13[[#This Row],[% DESC.25]]%</f>
        <v>0</v>
      </c>
      <c r="Q1090" s="56">
        <f>Tabela13[[#This Row],[V.BRUTO 25]]+P1090</f>
        <v>1598</v>
      </c>
      <c r="R1090" s="67">
        <f>Tabela13[[#This Row],[% DESC.]]+Tabela13[[#This Row],[% DIFER.]]</f>
        <v>0</v>
      </c>
      <c r="S1090" s="64">
        <f>(Tabela13[[#This Row],[V.LIQ. 25]]-Tabela13[[#This Row],[V.LIQ. 24]])/Tabela13[[#This Row],[V.LIQ. 24]]</f>
        <v>9.9793530626290428E-2</v>
      </c>
      <c r="T1090" s="87">
        <f>Tabela13[[#This Row],[V.LIQ. 25]]-Tabela13[[#This Row],[V.LIQ. 24]]</f>
        <v>145</v>
      </c>
      <c r="U1090" s="88">
        <v>0</v>
      </c>
      <c r="V1090" s="60">
        <f>Tabela13[[#This Row],[V.DESC. 24]]-Tabela13[[#This Row],[V.DESC. 25]]</f>
        <v>0</v>
      </c>
      <c r="W1090" s="20">
        <v>1297</v>
      </c>
      <c r="X1090" s="54">
        <v>45231</v>
      </c>
      <c r="Y1090" t="s">
        <v>4528</v>
      </c>
      <c r="Z1090" s="49" t="s">
        <v>2071</v>
      </c>
      <c r="AA1090" s="51" t="s">
        <v>2072</v>
      </c>
      <c r="AB1090" s="49">
        <v>11946455561</v>
      </c>
      <c r="AC1090" s="49" t="s">
        <v>2073</v>
      </c>
      <c r="AD1090" s="1"/>
    </row>
    <row r="1091" spans="1:30" x14ac:dyDescent="0.25">
      <c r="A1091" s="30">
        <v>6134</v>
      </c>
      <c r="B1091" t="s">
        <v>2074</v>
      </c>
      <c r="C1091" t="s">
        <v>2424</v>
      </c>
      <c r="D1091" t="s">
        <v>71</v>
      </c>
      <c r="E1091" s="30"/>
      <c r="F1091" s="32">
        <v>1453</v>
      </c>
      <c r="G1091" s="40">
        <v>-100</v>
      </c>
      <c r="H1091" s="22">
        <v>0</v>
      </c>
      <c r="I1091" s="21">
        <v>0</v>
      </c>
      <c r="J1091" s="35">
        <f>Tabela13[[#This Row],[V.BRUTO 24]]*Tabela13[[#This Row],[% DESC.]]%</f>
        <v>0</v>
      </c>
      <c r="K1091" s="24">
        <f>Tabela13[[#This Row],[V.BRUTO 24]]+J1091</f>
        <v>1453</v>
      </c>
      <c r="M1091" s="79">
        <v>1598</v>
      </c>
      <c r="N1091" s="80">
        <v>-100</v>
      </c>
      <c r="O1091" s="81">
        <v>0</v>
      </c>
      <c r="P1091" s="71">
        <f>Tabela13[[#This Row],[V.BRUTO 25]]*Tabela13[[#This Row],[% DESC.25]]%</f>
        <v>0</v>
      </c>
      <c r="Q1091" s="56">
        <f>Tabela13[[#This Row],[V.BRUTO 25]]+P1091</f>
        <v>1598</v>
      </c>
      <c r="R1091" s="67">
        <f>Tabela13[[#This Row],[% DESC.]]+Tabela13[[#This Row],[% DIFER.]]</f>
        <v>0</v>
      </c>
      <c r="S1091" s="64">
        <f>(Tabela13[[#This Row],[V.LIQ. 25]]-Tabela13[[#This Row],[V.LIQ. 24]])/Tabela13[[#This Row],[V.LIQ. 24]]</f>
        <v>9.9793530626290428E-2</v>
      </c>
      <c r="T1091" s="87">
        <f>Tabela13[[#This Row],[V.LIQ. 25]]-Tabela13[[#This Row],[V.LIQ. 24]]</f>
        <v>145</v>
      </c>
      <c r="U1091" s="88">
        <v>0</v>
      </c>
      <c r="V1091" s="60">
        <f>Tabela13[[#This Row],[V.DESC. 24]]-Tabela13[[#This Row],[V.DESC. 25]]</f>
        <v>0</v>
      </c>
      <c r="W1091" s="20"/>
      <c r="X1091" s="50"/>
      <c r="Y1091" t="s">
        <v>4532</v>
      </c>
      <c r="Z1091" s="49" t="s">
        <v>2075</v>
      </c>
      <c r="AA1091" s="51" t="s">
        <v>2076</v>
      </c>
      <c r="AB1091" s="49">
        <v>11993236334</v>
      </c>
      <c r="AC1091" s="49" t="s">
        <v>2077</v>
      </c>
      <c r="AD1091" s="1"/>
    </row>
    <row r="1092" spans="1:30" x14ac:dyDescent="0.25">
      <c r="A1092" s="30">
        <v>7782</v>
      </c>
      <c r="B1092" t="s">
        <v>2078</v>
      </c>
      <c r="C1092" t="s">
        <v>2424</v>
      </c>
      <c r="D1092" t="s">
        <v>71</v>
      </c>
      <c r="E1092" s="30"/>
      <c r="F1092" s="32">
        <v>1453</v>
      </c>
      <c r="G1092" s="40">
        <v>0</v>
      </c>
      <c r="H1092" s="22">
        <v>0</v>
      </c>
      <c r="I1092" s="21">
        <v>0</v>
      </c>
      <c r="J1092" s="35">
        <f>Tabela13[[#This Row],[V.BRUTO 24]]*Tabela13[[#This Row],[% DESC.]]%</f>
        <v>0</v>
      </c>
      <c r="K1092" s="24">
        <f>Tabela13[[#This Row],[V.BRUTO 24]]+J1092</f>
        <v>1453</v>
      </c>
      <c r="M1092" s="79">
        <v>1598</v>
      </c>
      <c r="N1092" s="80">
        <v>0</v>
      </c>
      <c r="O1092" s="81">
        <v>0</v>
      </c>
      <c r="P1092" s="71">
        <f>Tabela13[[#This Row],[V.BRUTO 25]]*Tabela13[[#This Row],[% DESC.25]]%</f>
        <v>0</v>
      </c>
      <c r="Q1092" s="56">
        <f>Tabela13[[#This Row],[V.BRUTO 25]]+P1092</f>
        <v>1598</v>
      </c>
      <c r="R1092" s="67">
        <f>Tabela13[[#This Row],[% DESC.]]+Tabela13[[#This Row],[% DIFER.]]</f>
        <v>0</v>
      </c>
      <c r="S1092" s="64">
        <f>(Tabela13[[#This Row],[V.LIQ. 25]]-Tabela13[[#This Row],[V.LIQ. 24]])/Tabela13[[#This Row],[V.LIQ. 24]]</f>
        <v>9.9793530626290428E-2</v>
      </c>
      <c r="T1092" s="87">
        <f>Tabela13[[#This Row],[V.LIQ. 25]]-Tabela13[[#This Row],[V.LIQ. 24]]</f>
        <v>145</v>
      </c>
      <c r="U1092" s="88">
        <v>0</v>
      </c>
      <c r="V1092" s="60">
        <f>Tabela13[[#This Row],[V.DESC. 24]]-Tabela13[[#This Row],[V.DESC. 25]]</f>
        <v>0</v>
      </c>
      <c r="W1092" s="20">
        <v>1453</v>
      </c>
      <c r="X1092" s="54">
        <v>45383</v>
      </c>
      <c r="Y1092" t="s">
        <v>4532</v>
      </c>
      <c r="Z1092" s="49" t="s">
        <v>102</v>
      </c>
      <c r="AA1092" s="51" t="s">
        <v>103</v>
      </c>
      <c r="AB1092" s="49">
        <v>11986053923</v>
      </c>
      <c r="AC1092" s="49" t="s">
        <v>104</v>
      </c>
      <c r="AD1092" s="1"/>
    </row>
    <row r="1093" spans="1:30" x14ac:dyDescent="0.25">
      <c r="A1093" s="30">
        <v>8269</v>
      </c>
      <c r="B1093" t="s">
        <v>4357</v>
      </c>
      <c r="C1093" t="s">
        <v>2424</v>
      </c>
      <c r="D1093" t="s">
        <v>16</v>
      </c>
      <c r="E1093" s="30"/>
      <c r="F1093" s="32">
        <v>1453</v>
      </c>
      <c r="G1093" s="40">
        <v>0</v>
      </c>
      <c r="H1093" s="22">
        <v>0</v>
      </c>
      <c r="I1093" s="21">
        <v>-13</v>
      </c>
      <c r="J1093" s="35">
        <f>Tabela13[[#This Row],[V.BRUTO 24]]*Tabela13[[#This Row],[% DESC.]]%</f>
        <v>-188.89000000000001</v>
      </c>
      <c r="K1093" s="24">
        <f>Tabela13[[#This Row],[V.BRUTO 24]]+J1093</f>
        <v>1264.1099999999999</v>
      </c>
      <c r="M1093" s="79">
        <v>1598</v>
      </c>
      <c r="N1093" s="80">
        <v>0</v>
      </c>
      <c r="O1093" s="81">
        <v>0</v>
      </c>
      <c r="P1093" s="71">
        <f>Tabela13[[#This Row],[V.BRUTO 25]]*Tabela13[[#This Row],[% DESC.25]]%</f>
        <v>-207.74</v>
      </c>
      <c r="Q1093" s="56">
        <f>Tabela13[[#This Row],[V.BRUTO 25]]+P1093</f>
        <v>1390.26</v>
      </c>
      <c r="R1093" s="67">
        <f>Tabela13[[#This Row],[% DESC.]]+Tabela13[[#This Row],[% DIFER.]]</f>
        <v>-13</v>
      </c>
      <c r="S1093" s="64">
        <f>(Tabela13[[#This Row],[V.LIQ. 25]]-Tabela13[[#This Row],[V.LIQ. 24]])/Tabela13[[#This Row],[V.LIQ. 24]]</f>
        <v>9.9793530626290511E-2</v>
      </c>
      <c r="T1093" s="87">
        <f>Tabela13[[#This Row],[V.LIQ. 25]]-Tabela13[[#This Row],[V.LIQ. 24]]</f>
        <v>126.15000000000009</v>
      </c>
      <c r="U1093" s="88">
        <v>0</v>
      </c>
      <c r="V1093" s="60">
        <f>Tabela13[[#This Row],[V.DESC. 24]]-Tabela13[[#This Row],[V.DESC. 25]]</f>
        <v>18.849999999999994</v>
      </c>
      <c r="W1093" s="20"/>
      <c r="X1093" s="50"/>
      <c r="Y1093" t="s">
        <v>4528</v>
      </c>
      <c r="Z1093" s="49" t="s">
        <v>5188</v>
      </c>
      <c r="AA1093" s="51" t="s">
        <v>5189</v>
      </c>
      <c r="AB1093" s="49">
        <v>11949173977</v>
      </c>
      <c r="AC1093" s="49" t="s">
        <v>5190</v>
      </c>
      <c r="AD1093" s="1"/>
    </row>
    <row r="1094" spans="1:30" x14ac:dyDescent="0.25">
      <c r="A1094" s="30">
        <v>5903</v>
      </c>
      <c r="B1094" t="s">
        <v>2079</v>
      </c>
      <c r="C1094" t="s">
        <v>2424</v>
      </c>
      <c r="D1094" t="s">
        <v>71</v>
      </c>
      <c r="E1094" s="30"/>
      <c r="F1094" s="32">
        <v>1453</v>
      </c>
      <c r="G1094" s="40">
        <v>0</v>
      </c>
      <c r="H1094" s="22">
        <v>0</v>
      </c>
      <c r="I1094" s="21">
        <v>0</v>
      </c>
      <c r="J1094" s="35">
        <f>Tabela13[[#This Row],[V.BRUTO 24]]*Tabela13[[#This Row],[% DESC.]]%</f>
        <v>0</v>
      </c>
      <c r="K1094" s="24">
        <f>Tabela13[[#This Row],[V.BRUTO 24]]+J1094</f>
        <v>1453</v>
      </c>
      <c r="M1094" s="79">
        <v>1598</v>
      </c>
      <c r="N1094" s="80">
        <v>0</v>
      </c>
      <c r="O1094" s="81">
        <v>0</v>
      </c>
      <c r="P1094" s="71">
        <f>Tabela13[[#This Row],[V.BRUTO 25]]*Tabela13[[#This Row],[% DESC.25]]%</f>
        <v>0</v>
      </c>
      <c r="Q1094" s="56">
        <f>Tabela13[[#This Row],[V.BRUTO 25]]+P1094</f>
        <v>1598</v>
      </c>
      <c r="R1094" s="67">
        <f>Tabela13[[#This Row],[% DESC.]]+Tabela13[[#This Row],[% DIFER.]]</f>
        <v>0</v>
      </c>
      <c r="S1094" s="64">
        <f>(Tabela13[[#This Row],[V.LIQ. 25]]-Tabela13[[#This Row],[V.LIQ. 24]])/Tabela13[[#This Row],[V.LIQ. 24]]</f>
        <v>9.9793530626290428E-2</v>
      </c>
      <c r="T1094" s="87">
        <f>Tabela13[[#This Row],[V.LIQ. 25]]-Tabela13[[#This Row],[V.LIQ. 24]]</f>
        <v>145</v>
      </c>
      <c r="U1094" s="88">
        <v>0</v>
      </c>
      <c r="V1094" s="60">
        <f>Tabela13[[#This Row],[V.DESC. 24]]-Tabela13[[#This Row],[V.DESC. 25]]</f>
        <v>0</v>
      </c>
      <c r="W1094" s="20">
        <v>5812</v>
      </c>
      <c r="X1094" s="50" t="s">
        <v>4549</v>
      </c>
      <c r="Y1094" t="s">
        <v>4528</v>
      </c>
      <c r="Z1094" s="49" t="s">
        <v>2080</v>
      </c>
      <c r="AA1094" s="51" t="s">
        <v>2081</v>
      </c>
      <c r="AB1094" s="49">
        <v>11944982444</v>
      </c>
      <c r="AC1094" s="49" t="s">
        <v>2082</v>
      </c>
      <c r="AD1094" s="1"/>
    </row>
    <row r="1095" spans="1:30" x14ac:dyDescent="0.25">
      <c r="A1095" s="30">
        <v>6177</v>
      </c>
      <c r="B1095" t="s">
        <v>2083</v>
      </c>
      <c r="C1095" t="s">
        <v>2424</v>
      </c>
      <c r="D1095" t="s">
        <v>71</v>
      </c>
      <c r="E1095" s="30"/>
      <c r="F1095" s="32">
        <v>1453</v>
      </c>
      <c r="G1095" s="40">
        <v>0</v>
      </c>
      <c r="H1095" s="22">
        <v>0</v>
      </c>
      <c r="I1095" s="21">
        <v>-10</v>
      </c>
      <c r="J1095" s="35">
        <f>Tabela13[[#This Row],[V.BRUTO 24]]*Tabela13[[#This Row],[% DESC.]]%</f>
        <v>-145.30000000000001</v>
      </c>
      <c r="K1095" s="24">
        <f>Tabela13[[#This Row],[V.BRUTO 24]]+J1095</f>
        <v>1307.7</v>
      </c>
      <c r="M1095" s="79">
        <v>1598</v>
      </c>
      <c r="N1095" s="80">
        <v>0</v>
      </c>
      <c r="O1095" s="81">
        <v>0</v>
      </c>
      <c r="P1095" s="71">
        <f>Tabela13[[#This Row],[V.BRUTO 25]]*Tabela13[[#This Row],[% DESC.25]]%</f>
        <v>-159.80000000000001</v>
      </c>
      <c r="Q1095" s="56">
        <f>Tabela13[[#This Row],[V.BRUTO 25]]+P1095</f>
        <v>1438.2</v>
      </c>
      <c r="R1095" s="67">
        <f>Tabela13[[#This Row],[% DESC.]]+Tabela13[[#This Row],[% DIFER.]]</f>
        <v>-10</v>
      </c>
      <c r="S1095" s="64">
        <f>(Tabela13[[#This Row],[V.LIQ. 25]]-Tabela13[[#This Row],[V.LIQ. 24]])/Tabela13[[#This Row],[V.LIQ. 24]]</f>
        <v>9.9793530626290428E-2</v>
      </c>
      <c r="T1095" s="87">
        <f>Tabela13[[#This Row],[V.LIQ. 25]]-Tabela13[[#This Row],[V.LIQ. 24]]</f>
        <v>130.5</v>
      </c>
      <c r="U1095" s="88">
        <v>0</v>
      </c>
      <c r="V1095" s="60">
        <f>Tabela13[[#This Row],[V.DESC. 24]]-Tabela13[[#This Row],[V.DESC. 25]]</f>
        <v>14.5</v>
      </c>
      <c r="W1095" s="20"/>
      <c r="X1095" s="50"/>
      <c r="Y1095" t="s">
        <v>4528</v>
      </c>
      <c r="Z1095" s="49" t="s">
        <v>2084</v>
      </c>
      <c r="AA1095" s="51" t="s">
        <v>2085</v>
      </c>
      <c r="AB1095" s="49">
        <v>11995726837</v>
      </c>
      <c r="AC1095" s="49" t="s">
        <v>2086</v>
      </c>
      <c r="AD1095" s="1"/>
    </row>
    <row r="1096" spans="1:30" x14ac:dyDescent="0.25">
      <c r="A1096" s="30">
        <v>6219</v>
      </c>
      <c r="B1096" t="s">
        <v>2087</v>
      </c>
      <c r="C1096" t="s">
        <v>2424</v>
      </c>
      <c r="D1096" t="s">
        <v>71</v>
      </c>
      <c r="E1096" s="30"/>
      <c r="F1096" s="32">
        <v>1453</v>
      </c>
      <c r="G1096" s="40">
        <v>0</v>
      </c>
      <c r="H1096" s="22">
        <v>0</v>
      </c>
      <c r="I1096" s="21">
        <v>-10</v>
      </c>
      <c r="J1096" s="35">
        <f>Tabela13[[#This Row],[V.BRUTO 24]]*Tabela13[[#This Row],[% DESC.]]%</f>
        <v>-145.30000000000001</v>
      </c>
      <c r="K1096" s="24">
        <f>Tabela13[[#This Row],[V.BRUTO 24]]+J1096</f>
        <v>1307.7</v>
      </c>
      <c r="M1096" s="79">
        <v>1598</v>
      </c>
      <c r="N1096" s="80">
        <v>0</v>
      </c>
      <c r="O1096" s="81">
        <v>0</v>
      </c>
      <c r="P1096" s="71">
        <f>Tabela13[[#This Row],[V.BRUTO 25]]*Tabela13[[#This Row],[% DESC.25]]%</f>
        <v>-159.80000000000001</v>
      </c>
      <c r="Q1096" s="56">
        <f>Tabela13[[#This Row],[V.BRUTO 25]]+P1096</f>
        <v>1438.2</v>
      </c>
      <c r="R1096" s="67">
        <f>Tabela13[[#This Row],[% DESC.]]+Tabela13[[#This Row],[% DIFER.]]</f>
        <v>-10</v>
      </c>
      <c r="S1096" s="64">
        <f>(Tabela13[[#This Row],[V.LIQ. 25]]-Tabela13[[#This Row],[V.LIQ. 24]])/Tabela13[[#This Row],[V.LIQ. 24]]</f>
        <v>9.9793530626290428E-2</v>
      </c>
      <c r="T1096" s="87">
        <f>Tabela13[[#This Row],[V.LIQ. 25]]-Tabela13[[#This Row],[V.LIQ. 24]]</f>
        <v>130.5</v>
      </c>
      <c r="U1096" s="88">
        <v>0</v>
      </c>
      <c r="V1096" s="60">
        <f>Tabela13[[#This Row],[V.DESC. 24]]-Tabela13[[#This Row],[V.DESC. 25]]</f>
        <v>14.5</v>
      </c>
      <c r="W1096" s="20"/>
      <c r="X1096" s="50"/>
      <c r="Y1096" t="s">
        <v>4528</v>
      </c>
      <c r="Z1096" s="49" t="s">
        <v>2088</v>
      </c>
      <c r="AA1096" s="51" t="s">
        <v>2089</v>
      </c>
      <c r="AB1096" s="49">
        <v>11992343206</v>
      </c>
      <c r="AC1096" s="49" t="s">
        <v>2090</v>
      </c>
      <c r="AD1096" s="1"/>
    </row>
    <row r="1097" spans="1:30" x14ac:dyDescent="0.25">
      <c r="A1097" s="30">
        <v>6316</v>
      </c>
      <c r="B1097" t="s">
        <v>2091</v>
      </c>
      <c r="C1097" t="s">
        <v>2424</v>
      </c>
      <c r="D1097" t="s">
        <v>71</v>
      </c>
      <c r="E1097" s="30"/>
      <c r="F1097" s="32">
        <v>1453</v>
      </c>
      <c r="G1097" s="40">
        <v>-50</v>
      </c>
      <c r="H1097" s="22">
        <v>0</v>
      </c>
      <c r="I1097" s="21">
        <v>0</v>
      </c>
      <c r="J1097" s="35">
        <f>Tabela13[[#This Row],[V.BRUTO 24]]*Tabela13[[#This Row],[% DESC.]]%</f>
        <v>0</v>
      </c>
      <c r="K1097" s="24">
        <f>Tabela13[[#This Row],[V.BRUTO 24]]+J1097</f>
        <v>1453</v>
      </c>
      <c r="M1097" s="79">
        <v>1598</v>
      </c>
      <c r="N1097" s="80">
        <v>-50</v>
      </c>
      <c r="O1097" s="81">
        <v>0</v>
      </c>
      <c r="P1097" s="71">
        <f>Tabela13[[#This Row],[V.BRUTO 25]]*Tabela13[[#This Row],[% DESC.25]]%</f>
        <v>0</v>
      </c>
      <c r="Q1097" s="56">
        <f>Tabela13[[#This Row],[V.BRUTO 25]]+P1097</f>
        <v>1598</v>
      </c>
      <c r="R1097" s="67">
        <f>Tabela13[[#This Row],[% DESC.]]+Tabela13[[#This Row],[% DIFER.]]</f>
        <v>0</v>
      </c>
      <c r="S1097" s="64">
        <f>(Tabela13[[#This Row],[V.LIQ. 25]]-Tabela13[[#This Row],[V.LIQ. 24]])/Tabela13[[#This Row],[V.LIQ. 24]]</f>
        <v>9.9793530626290428E-2</v>
      </c>
      <c r="T1097" s="87">
        <f>Tabela13[[#This Row],[V.LIQ. 25]]-Tabela13[[#This Row],[V.LIQ. 24]]</f>
        <v>145</v>
      </c>
      <c r="U1097" s="88">
        <v>0</v>
      </c>
      <c r="V1097" s="60">
        <f>Tabela13[[#This Row],[V.DESC. 24]]-Tabela13[[#This Row],[V.DESC. 25]]</f>
        <v>0</v>
      </c>
      <c r="W1097" s="20" t="s">
        <v>4566</v>
      </c>
      <c r="X1097" s="54">
        <v>45505</v>
      </c>
      <c r="Y1097" t="s">
        <v>4531</v>
      </c>
      <c r="Z1097" s="49" t="s">
        <v>2092</v>
      </c>
      <c r="AA1097" s="51" t="s">
        <v>2093</v>
      </c>
      <c r="AB1097" s="49">
        <v>11996743412</v>
      </c>
      <c r="AC1097" s="49" t="s">
        <v>2094</v>
      </c>
      <c r="AD1097" s="1"/>
    </row>
    <row r="1098" spans="1:30" x14ac:dyDescent="0.25">
      <c r="A1098" s="30">
        <v>7884</v>
      </c>
      <c r="B1098" t="s">
        <v>2095</v>
      </c>
      <c r="C1098" t="s">
        <v>2424</v>
      </c>
      <c r="D1098" t="s">
        <v>71</v>
      </c>
      <c r="E1098" s="30"/>
      <c r="F1098" s="32">
        <v>1453</v>
      </c>
      <c r="G1098" s="40">
        <v>0</v>
      </c>
      <c r="H1098" s="22">
        <v>0</v>
      </c>
      <c r="I1098" s="21">
        <v>-5</v>
      </c>
      <c r="J1098" s="35">
        <f>Tabela13[[#This Row],[V.BRUTO 24]]*Tabela13[[#This Row],[% DESC.]]%</f>
        <v>-72.650000000000006</v>
      </c>
      <c r="K1098" s="24">
        <f>Tabela13[[#This Row],[V.BRUTO 24]]+J1098</f>
        <v>1380.35</v>
      </c>
      <c r="M1098" s="79">
        <v>1598</v>
      </c>
      <c r="N1098" s="80">
        <v>0</v>
      </c>
      <c r="O1098" s="81">
        <v>0</v>
      </c>
      <c r="P1098" s="71">
        <f>Tabela13[[#This Row],[V.BRUTO 25]]*Tabela13[[#This Row],[% DESC.25]]%</f>
        <v>-79.900000000000006</v>
      </c>
      <c r="Q1098" s="56">
        <f>Tabela13[[#This Row],[V.BRUTO 25]]+P1098</f>
        <v>1518.1</v>
      </c>
      <c r="R1098" s="67">
        <f>Tabela13[[#This Row],[% DESC.]]+Tabela13[[#This Row],[% DIFER.]]</f>
        <v>-5</v>
      </c>
      <c r="S1098" s="64">
        <f>(Tabela13[[#This Row],[V.LIQ. 25]]-Tabela13[[#This Row],[V.LIQ. 24]])/Tabela13[[#This Row],[V.LIQ. 24]]</f>
        <v>9.9793530626290441E-2</v>
      </c>
      <c r="T1098" s="87">
        <f>Tabela13[[#This Row],[V.LIQ. 25]]-Tabela13[[#This Row],[V.LIQ. 24]]</f>
        <v>137.75</v>
      </c>
      <c r="U1098" s="88">
        <v>0</v>
      </c>
      <c r="V1098" s="60">
        <f>Tabela13[[#This Row],[V.DESC. 24]]-Tabela13[[#This Row],[V.DESC. 25]]</f>
        <v>7.25</v>
      </c>
      <c r="W1098" s="20"/>
      <c r="X1098" s="50"/>
      <c r="Y1098" t="s">
        <v>4531</v>
      </c>
      <c r="Z1098" s="49" t="s">
        <v>2096</v>
      </c>
      <c r="AA1098" s="51" t="s">
        <v>2097</v>
      </c>
      <c r="AB1098" s="49">
        <v>11960239438</v>
      </c>
      <c r="AC1098" s="49" t="s">
        <v>2098</v>
      </c>
      <c r="AD1098" s="1"/>
    </row>
    <row r="1099" spans="1:30" x14ac:dyDescent="0.25">
      <c r="A1099" s="30">
        <v>6159</v>
      </c>
      <c r="B1099" t="s">
        <v>2099</v>
      </c>
      <c r="C1099" t="s">
        <v>2424</v>
      </c>
      <c r="D1099" t="s">
        <v>71</v>
      </c>
      <c r="E1099" s="30"/>
      <c r="F1099" s="32">
        <v>1453</v>
      </c>
      <c r="G1099" s="40">
        <v>-100</v>
      </c>
      <c r="H1099" s="22">
        <v>0</v>
      </c>
      <c r="I1099" s="21">
        <v>0</v>
      </c>
      <c r="J1099" s="35">
        <f>Tabela13[[#This Row],[V.BRUTO 24]]*Tabela13[[#This Row],[% DESC.]]%</f>
        <v>0</v>
      </c>
      <c r="K1099" s="24">
        <f>Tabela13[[#This Row],[V.BRUTO 24]]+J1099</f>
        <v>1453</v>
      </c>
      <c r="M1099" s="79">
        <v>1598</v>
      </c>
      <c r="N1099" s="80">
        <v>-100</v>
      </c>
      <c r="O1099" s="81">
        <v>0</v>
      </c>
      <c r="P1099" s="71">
        <f>Tabela13[[#This Row],[V.BRUTO 25]]*Tabela13[[#This Row],[% DESC.25]]%</f>
        <v>0</v>
      </c>
      <c r="Q1099" s="56">
        <f>Tabela13[[#This Row],[V.BRUTO 25]]+P1099</f>
        <v>1598</v>
      </c>
      <c r="R1099" s="67">
        <f>Tabela13[[#This Row],[% DESC.]]+Tabela13[[#This Row],[% DIFER.]]</f>
        <v>0</v>
      </c>
      <c r="S1099" s="64">
        <f>(Tabela13[[#This Row],[V.LIQ. 25]]-Tabela13[[#This Row],[V.LIQ. 24]])/Tabela13[[#This Row],[V.LIQ. 24]]</f>
        <v>9.9793530626290428E-2</v>
      </c>
      <c r="T1099" s="87">
        <f>Tabela13[[#This Row],[V.LIQ. 25]]-Tabela13[[#This Row],[V.LIQ. 24]]</f>
        <v>145</v>
      </c>
      <c r="U1099" s="88">
        <v>0</v>
      </c>
      <c r="V1099" s="60">
        <f>Tabela13[[#This Row],[V.DESC. 24]]-Tabela13[[#This Row],[V.DESC. 25]]</f>
        <v>0</v>
      </c>
      <c r="W1099" s="20"/>
      <c r="X1099" s="50"/>
      <c r="Y1099" t="s">
        <v>4532</v>
      </c>
      <c r="Z1099" s="49" t="s">
        <v>2100</v>
      </c>
      <c r="AA1099" s="51" t="s">
        <v>2101</v>
      </c>
      <c r="AB1099" s="49">
        <v>11986280323</v>
      </c>
      <c r="AC1099" s="49" t="s">
        <v>2102</v>
      </c>
      <c r="AD1099" s="1"/>
    </row>
    <row r="1100" spans="1:30" x14ac:dyDescent="0.25">
      <c r="A1100" s="30">
        <v>8586</v>
      </c>
      <c r="B1100" t="s">
        <v>4358</v>
      </c>
      <c r="C1100" t="s">
        <v>2424</v>
      </c>
      <c r="D1100" t="s">
        <v>16</v>
      </c>
      <c r="E1100" s="30"/>
      <c r="F1100" s="32">
        <v>1453</v>
      </c>
      <c r="G1100" s="40">
        <v>0</v>
      </c>
      <c r="H1100" s="22">
        <v>0</v>
      </c>
      <c r="I1100" s="21">
        <v>-4.9000000000000004</v>
      </c>
      <c r="J1100" s="35">
        <f>Tabela13[[#This Row],[V.BRUTO 24]]*Tabela13[[#This Row],[% DESC.]]%</f>
        <v>-71.197000000000003</v>
      </c>
      <c r="K1100" s="24">
        <f>Tabela13[[#This Row],[V.BRUTO 24]]+J1100</f>
        <v>1381.8029999999999</v>
      </c>
      <c r="M1100" s="79">
        <v>1598</v>
      </c>
      <c r="N1100" s="80">
        <v>0</v>
      </c>
      <c r="O1100" s="81">
        <v>0</v>
      </c>
      <c r="P1100" s="71">
        <f>Tabela13[[#This Row],[V.BRUTO 25]]*Tabela13[[#This Row],[% DESC.25]]%</f>
        <v>-78.302000000000007</v>
      </c>
      <c r="Q1100" s="56">
        <f>Tabela13[[#This Row],[V.BRUTO 25]]+P1100</f>
        <v>1519.6980000000001</v>
      </c>
      <c r="R1100" s="67">
        <f>Tabela13[[#This Row],[% DESC.]]+Tabela13[[#This Row],[% DIFER.]]</f>
        <v>-4.9000000000000004</v>
      </c>
      <c r="S1100" s="64">
        <f>(Tabela13[[#This Row],[V.LIQ. 25]]-Tabela13[[#This Row],[V.LIQ. 24]])/Tabela13[[#This Row],[V.LIQ. 24]]</f>
        <v>9.9793530626290594E-2</v>
      </c>
      <c r="T1100" s="87">
        <f>Tabela13[[#This Row],[V.LIQ. 25]]-Tabela13[[#This Row],[V.LIQ. 24]]</f>
        <v>137.89500000000021</v>
      </c>
      <c r="U1100" s="88">
        <v>0</v>
      </c>
      <c r="V1100" s="60">
        <f>Tabela13[[#This Row],[V.DESC. 24]]-Tabela13[[#This Row],[V.DESC. 25]]</f>
        <v>7.105000000000004</v>
      </c>
      <c r="W1100" s="20"/>
      <c r="X1100" s="50"/>
      <c r="Y1100" t="s">
        <v>4531</v>
      </c>
      <c r="Z1100" s="49" t="s">
        <v>5191</v>
      </c>
      <c r="AA1100" s="51" t="s">
        <v>5192</v>
      </c>
      <c r="AB1100" s="49">
        <v>11983513252</v>
      </c>
      <c r="AC1100" s="49" t="s">
        <v>5193</v>
      </c>
      <c r="AD1100" s="1"/>
    </row>
    <row r="1101" spans="1:30" x14ac:dyDescent="0.25">
      <c r="A1101" s="30">
        <v>5959</v>
      </c>
      <c r="B1101" t="s">
        <v>2103</v>
      </c>
      <c r="C1101" t="s">
        <v>2424</v>
      </c>
      <c r="D1101" t="s">
        <v>71</v>
      </c>
      <c r="E1101" s="30"/>
      <c r="F1101" s="32">
        <v>1453</v>
      </c>
      <c r="G1101" s="40">
        <v>0</v>
      </c>
      <c r="H1101" s="22">
        <v>0</v>
      </c>
      <c r="I1101" s="21">
        <v>-19</v>
      </c>
      <c r="J1101" s="35">
        <f>Tabela13[[#This Row],[V.BRUTO 24]]*Tabela13[[#This Row],[% DESC.]]%</f>
        <v>-276.07</v>
      </c>
      <c r="K1101" s="24">
        <f>Tabela13[[#This Row],[V.BRUTO 24]]+J1101</f>
        <v>1176.93</v>
      </c>
      <c r="M1101" s="79">
        <v>1598</v>
      </c>
      <c r="N1101" s="80">
        <v>0</v>
      </c>
      <c r="O1101" s="81">
        <v>0</v>
      </c>
      <c r="P1101" s="71">
        <f>Tabela13[[#This Row],[V.BRUTO 25]]*Tabela13[[#This Row],[% DESC.25]]%</f>
        <v>-303.62</v>
      </c>
      <c r="Q1101" s="56">
        <f>Tabela13[[#This Row],[V.BRUTO 25]]+P1101</f>
        <v>1294.3800000000001</v>
      </c>
      <c r="R1101" s="67">
        <f>Tabela13[[#This Row],[% DESC.]]+Tabela13[[#This Row],[% DIFER.]]</f>
        <v>-19</v>
      </c>
      <c r="S1101" s="64">
        <f>(Tabela13[[#This Row],[V.LIQ. 25]]-Tabela13[[#This Row],[V.LIQ. 24]])/Tabela13[[#This Row],[V.LIQ. 24]]</f>
        <v>9.9793530626290469E-2</v>
      </c>
      <c r="T1101" s="87">
        <f>Tabela13[[#This Row],[V.LIQ. 25]]-Tabela13[[#This Row],[V.LIQ. 24]]</f>
        <v>117.45000000000005</v>
      </c>
      <c r="U1101" s="88">
        <v>0</v>
      </c>
      <c r="V1101" s="60">
        <f>Tabela13[[#This Row],[V.DESC. 24]]-Tabela13[[#This Row],[V.DESC. 25]]</f>
        <v>27.550000000000011</v>
      </c>
      <c r="W1101" s="20"/>
      <c r="X1101" s="50"/>
      <c r="Y1101" t="s">
        <v>4528</v>
      </c>
      <c r="Z1101" s="49" t="s">
        <v>960</v>
      </c>
      <c r="AA1101" s="51" t="s">
        <v>961</v>
      </c>
      <c r="AB1101" s="49">
        <v>11977496025</v>
      </c>
      <c r="AC1101" s="49" t="s">
        <v>962</v>
      </c>
      <c r="AD1101" s="1"/>
    </row>
    <row r="1102" spans="1:30" x14ac:dyDescent="0.25">
      <c r="A1102" s="30">
        <v>6137</v>
      </c>
      <c r="B1102" t="s">
        <v>2104</v>
      </c>
      <c r="C1102" t="s">
        <v>2424</v>
      </c>
      <c r="D1102" t="s">
        <v>71</v>
      </c>
      <c r="E1102" s="30"/>
      <c r="F1102" s="32">
        <v>1453</v>
      </c>
      <c r="G1102" s="40">
        <v>-50</v>
      </c>
      <c r="H1102" s="22">
        <v>0</v>
      </c>
      <c r="I1102" s="21">
        <v>0</v>
      </c>
      <c r="J1102" s="35">
        <f>Tabela13[[#This Row],[V.BRUTO 24]]*Tabela13[[#This Row],[% DESC.]]%</f>
        <v>0</v>
      </c>
      <c r="K1102" s="24">
        <f>Tabela13[[#This Row],[V.BRUTO 24]]+J1102</f>
        <v>1453</v>
      </c>
      <c r="M1102" s="79">
        <v>1598</v>
      </c>
      <c r="N1102" s="80">
        <v>-50</v>
      </c>
      <c r="O1102" s="81">
        <v>0</v>
      </c>
      <c r="P1102" s="71">
        <f>Tabela13[[#This Row],[V.BRUTO 25]]*Tabela13[[#This Row],[% DESC.25]]%</f>
        <v>0</v>
      </c>
      <c r="Q1102" s="56">
        <f>Tabela13[[#This Row],[V.BRUTO 25]]+P1102</f>
        <v>1598</v>
      </c>
      <c r="R1102" s="67">
        <f>Tabela13[[#This Row],[% DESC.]]+Tabela13[[#This Row],[% DIFER.]]</f>
        <v>0</v>
      </c>
      <c r="S1102" s="64">
        <f>(Tabela13[[#This Row],[V.LIQ. 25]]-Tabela13[[#This Row],[V.LIQ. 24]])/Tabela13[[#This Row],[V.LIQ. 24]]</f>
        <v>9.9793530626290428E-2</v>
      </c>
      <c r="T1102" s="87">
        <f>Tabela13[[#This Row],[V.LIQ. 25]]-Tabela13[[#This Row],[V.LIQ. 24]]</f>
        <v>145</v>
      </c>
      <c r="U1102" s="88">
        <v>0</v>
      </c>
      <c r="V1102" s="60">
        <f>Tabela13[[#This Row],[V.DESC. 24]]-Tabela13[[#This Row],[V.DESC. 25]]</f>
        <v>0</v>
      </c>
      <c r="W1102" s="20"/>
      <c r="X1102" s="50"/>
      <c r="Y1102" t="s">
        <v>4532</v>
      </c>
      <c r="Z1102" s="49" t="s">
        <v>2105</v>
      </c>
      <c r="AA1102" s="51" t="s">
        <v>2106</v>
      </c>
      <c r="AB1102" s="49">
        <v>11975336463</v>
      </c>
      <c r="AC1102" s="49" t="s">
        <v>2107</v>
      </c>
      <c r="AD1102" s="1"/>
    </row>
    <row r="1103" spans="1:30" x14ac:dyDescent="0.25">
      <c r="A1103" s="30">
        <v>7829</v>
      </c>
      <c r="B1103" t="s">
        <v>2108</v>
      </c>
      <c r="C1103" t="s">
        <v>2424</v>
      </c>
      <c r="D1103" t="s">
        <v>71</v>
      </c>
      <c r="E1103" s="30"/>
      <c r="F1103" s="32">
        <v>1453</v>
      </c>
      <c r="G1103" s="40">
        <v>0</v>
      </c>
      <c r="H1103" s="22">
        <v>0</v>
      </c>
      <c r="I1103" s="21">
        <v>0</v>
      </c>
      <c r="J1103" s="35">
        <f>Tabela13[[#This Row],[V.BRUTO 24]]*Tabela13[[#This Row],[% DESC.]]%</f>
        <v>0</v>
      </c>
      <c r="K1103" s="24">
        <f>Tabela13[[#This Row],[V.BRUTO 24]]+J1103</f>
        <v>1453</v>
      </c>
      <c r="M1103" s="79">
        <v>1598</v>
      </c>
      <c r="N1103" s="80">
        <v>0</v>
      </c>
      <c r="O1103" s="81">
        <v>0</v>
      </c>
      <c r="P1103" s="71">
        <f>Tabela13[[#This Row],[V.BRUTO 25]]*Tabela13[[#This Row],[% DESC.25]]%</f>
        <v>0</v>
      </c>
      <c r="Q1103" s="56">
        <f>Tabela13[[#This Row],[V.BRUTO 25]]+P1103</f>
        <v>1598</v>
      </c>
      <c r="R1103" s="67">
        <f>Tabela13[[#This Row],[% DESC.]]+Tabela13[[#This Row],[% DIFER.]]</f>
        <v>0</v>
      </c>
      <c r="S1103" s="64">
        <f>(Tabela13[[#This Row],[V.LIQ. 25]]-Tabela13[[#This Row],[V.LIQ. 24]])/Tabela13[[#This Row],[V.LIQ. 24]]</f>
        <v>9.9793530626290428E-2</v>
      </c>
      <c r="T1103" s="87">
        <f>Tabela13[[#This Row],[V.LIQ. 25]]-Tabela13[[#This Row],[V.LIQ. 24]]</f>
        <v>145</v>
      </c>
      <c r="U1103" s="88">
        <v>0</v>
      </c>
      <c r="V1103" s="60">
        <f>Tabela13[[#This Row],[V.DESC. 24]]-Tabela13[[#This Row],[V.DESC. 25]]</f>
        <v>0</v>
      </c>
      <c r="W1103" s="20">
        <v>7265</v>
      </c>
      <c r="X1103" s="50" t="s">
        <v>4545</v>
      </c>
      <c r="Y1103" t="s">
        <v>4532</v>
      </c>
      <c r="Z1103" s="49" t="s">
        <v>2109</v>
      </c>
      <c r="AA1103" s="51" t="s">
        <v>2110</v>
      </c>
      <c r="AB1103" s="49">
        <v>11940579318</v>
      </c>
      <c r="AC1103" s="49" t="s">
        <v>2111</v>
      </c>
      <c r="AD1103" s="1"/>
    </row>
    <row r="1104" spans="1:30" x14ac:dyDescent="0.25">
      <c r="A1104" s="30">
        <v>8262</v>
      </c>
      <c r="B1104" t="s">
        <v>4359</v>
      </c>
      <c r="C1104" t="s">
        <v>2424</v>
      </c>
      <c r="D1104" t="s">
        <v>16</v>
      </c>
      <c r="E1104" s="30"/>
      <c r="F1104" s="32">
        <v>1453</v>
      </c>
      <c r="G1104" s="40">
        <v>0</v>
      </c>
      <c r="H1104" s="22">
        <v>0</v>
      </c>
      <c r="I1104" s="21">
        <v>-8</v>
      </c>
      <c r="J1104" s="35">
        <f>Tabela13[[#This Row],[V.BRUTO 24]]*Tabela13[[#This Row],[% DESC.]]%</f>
        <v>-116.24000000000001</v>
      </c>
      <c r="K1104" s="24">
        <f>Tabela13[[#This Row],[V.BRUTO 24]]+J1104</f>
        <v>1336.76</v>
      </c>
      <c r="M1104" s="79">
        <v>1598</v>
      </c>
      <c r="N1104" s="80">
        <v>0</v>
      </c>
      <c r="O1104" s="81">
        <v>0</v>
      </c>
      <c r="P1104" s="71">
        <f>Tabela13[[#This Row],[V.BRUTO 25]]*Tabela13[[#This Row],[% DESC.25]]%</f>
        <v>-127.84</v>
      </c>
      <c r="Q1104" s="56">
        <f>Tabela13[[#This Row],[V.BRUTO 25]]+P1104</f>
        <v>1470.16</v>
      </c>
      <c r="R1104" s="67">
        <f>Tabela13[[#This Row],[% DESC.]]+Tabela13[[#This Row],[% DIFER.]]</f>
        <v>-8</v>
      </c>
      <c r="S1104" s="64">
        <f>(Tabela13[[#This Row],[V.LIQ. 25]]-Tabela13[[#This Row],[V.LIQ. 24]])/Tabela13[[#This Row],[V.LIQ. 24]]</f>
        <v>9.9793530626290497E-2</v>
      </c>
      <c r="T1104" s="87">
        <f>Tabela13[[#This Row],[V.LIQ. 25]]-Tabela13[[#This Row],[V.LIQ. 24]]</f>
        <v>133.40000000000009</v>
      </c>
      <c r="U1104" s="88">
        <v>0</v>
      </c>
      <c r="V1104" s="60">
        <f>Tabela13[[#This Row],[V.DESC. 24]]-Tabela13[[#This Row],[V.DESC. 25]]</f>
        <v>11.599999999999994</v>
      </c>
      <c r="W1104" s="20"/>
      <c r="X1104" s="50"/>
      <c r="Y1104" t="s">
        <v>4532</v>
      </c>
      <c r="Z1104" s="49" t="s">
        <v>5194</v>
      </c>
      <c r="AA1104" s="51" t="s">
        <v>5195</v>
      </c>
      <c r="AB1104" s="49">
        <v>11996214121</v>
      </c>
      <c r="AC1104" s="49" t="s">
        <v>5196</v>
      </c>
      <c r="AD1104" s="1"/>
    </row>
    <row r="1105" spans="1:30" x14ac:dyDescent="0.25">
      <c r="A1105" s="30">
        <v>5713</v>
      </c>
      <c r="B1105" t="s">
        <v>2112</v>
      </c>
      <c r="C1105" t="s">
        <v>2424</v>
      </c>
      <c r="D1105" t="s">
        <v>71</v>
      </c>
      <c r="E1105" s="30"/>
      <c r="F1105" s="32">
        <v>1453</v>
      </c>
      <c r="G1105" s="40">
        <v>0</v>
      </c>
      <c r="H1105" s="22">
        <v>0</v>
      </c>
      <c r="I1105" s="21">
        <v>-10</v>
      </c>
      <c r="J1105" s="35">
        <f>Tabela13[[#This Row],[V.BRUTO 24]]*Tabela13[[#This Row],[% DESC.]]%</f>
        <v>-145.30000000000001</v>
      </c>
      <c r="K1105" s="24">
        <f>Tabela13[[#This Row],[V.BRUTO 24]]+J1105</f>
        <v>1307.7</v>
      </c>
      <c r="M1105" s="79">
        <v>1598</v>
      </c>
      <c r="N1105" s="80">
        <v>0</v>
      </c>
      <c r="O1105" s="81">
        <v>0</v>
      </c>
      <c r="P1105" s="71">
        <f>Tabela13[[#This Row],[V.BRUTO 25]]*Tabela13[[#This Row],[% DESC.25]]%</f>
        <v>-159.80000000000001</v>
      </c>
      <c r="Q1105" s="56">
        <f>Tabela13[[#This Row],[V.BRUTO 25]]+P1105</f>
        <v>1438.2</v>
      </c>
      <c r="R1105" s="67">
        <f>Tabela13[[#This Row],[% DESC.]]+Tabela13[[#This Row],[% DIFER.]]</f>
        <v>-10</v>
      </c>
      <c r="S1105" s="64">
        <f>(Tabela13[[#This Row],[V.LIQ. 25]]-Tabela13[[#This Row],[V.LIQ. 24]])/Tabela13[[#This Row],[V.LIQ. 24]]</f>
        <v>9.9793530626290428E-2</v>
      </c>
      <c r="T1105" s="87">
        <f>Tabela13[[#This Row],[V.LIQ. 25]]-Tabela13[[#This Row],[V.LIQ. 24]]</f>
        <v>130.5</v>
      </c>
      <c r="U1105" s="88">
        <v>0</v>
      </c>
      <c r="V1105" s="60">
        <f>Tabela13[[#This Row],[V.DESC. 24]]-Tabela13[[#This Row],[V.DESC. 25]]</f>
        <v>14.5</v>
      </c>
      <c r="W1105" s="20"/>
      <c r="X1105" s="50"/>
      <c r="Y1105" t="s">
        <v>4531</v>
      </c>
      <c r="Z1105" s="49" t="s">
        <v>2113</v>
      </c>
      <c r="AA1105" s="51" t="s">
        <v>2114</v>
      </c>
      <c r="AB1105" s="49">
        <v>11999138389</v>
      </c>
      <c r="AC1105" s="49" t="s">
        <v>2115</v>
      </c>
      <c r="AD1105" s="1"/>
    </row>
    <row r="1106" spans="1:30" x14ac:dyDescent="0.25">
      <c r="A1106" s="30">
        <v>8270</v>
      </c>
      <c r="B1106" t="s">
        <v>4360</v>
      </c>
      <c r="C1106" t="s">
        <v>2424</v>
      </c>
      <c r="D1106" t="s">
        <v>16</v>
      </c>
      <c r="E1106" s="30"/>
      <c r="F1106" s="32">
        <v>1453</v>
      </c>
      <c r="G1106" s="40">
        <v>0</v>
      </c>
      <c r="H1106" s="22">
        <v>0</v>
      </c>
      <c r="I1106" s="21">
        <v>-13</v>
      </c>
      <c r="J1106" s="35">
        <f>Tabela13[[#This Row],[V.BRUTO 24]]*Tabela13[[#This Row],[% DESC.]]%</f>
        <v>-188.89000000000001</v>
      </c>
      <c r="K1106" s="24">
        <f>Tabela13[[#This Row],[V.BRUTO 24]]+J1106</f>
        <v>1264.1099999999999</v>
      </c>
      <c r="M1106" s="79">
        <v>1598</v>
      </c>
      <c r="N1106" s="80">
        <v>0</v>
      </c>
      <c r="O1106" s="81">
        <v>0</v>
      </c>
      <c r="P1106" s="71">
        <f>Tabela13[[#This Row],[V.BRUTO 25]]*Tabela13[[#This Row],[% DESC.25]]%</f>
        <v>-207.74</v>
      </c>
      <c r="Q1106" s="56">
        <f>Tabela13[[#This Row],[V.BRUTO 25]]+P1106</f>
        <v>1390.26</v>
      </c>
      <c r="R1106" s="67">
        <f>Tabela13[[#This Row],[% DESC.]]+Tabela13[[#This Row],[% DIFER.]]</f>
        <v>-13</v>
      </c>
      <c r="S1106" s="64">
        <f>(Tabela13[[#This Row],[V.LIQ. 25]]-Tabela13[[#This Row],[V.LIQ. 24]])/Tabela13[[#This Row],[V.LIQ. 24]]</f>
        <v>9.9793530626290511E-2</v>
      </c>
      <c r="T1106" s="87">
        <f>Tabela13[[#This Row],[V.LIQ. 25]]-Tabela13[[#This Row],[V.LIQ. 24]]</f>
        <v>126.15000000000009</v>
      </c>
      <c r="U1106" s="88">
        <v>0</v>
      </c>
      <c r="V1106" s="60">
        <f>Tabela13[[#This Row],[V.DESC. 24]]-Tabela13[[#This Row],[V.DESC. 25]]</f>
        <v>18.849999999999994</v>
      </c>
      <c r="W1106" s="20"/>
      <c r="X1106" s="50"/>
      <c r="Y1106" t="s">
        <v>4528</v>
      </c>
      <c r="Z1106" s="49" t="s">
        <v>5197</v>
      </c>
      <c r="AA1106" s="51" t="s">
        <v>5198</v>
      </c>
      <c r="AB1106" s="49">
        <v>11977049036</v>
      </c>
      <c r="AC1106" s="49" t="s">
        <v>5199</v>
      </c>
      <c r="AD1106" s="1"/>
    </row>
    <row r="1107" spans="1:30" x14ac:dyDescent="0.25">
      <c r="A1107" s="30">
        <v>7699</v>
      </c>
      <c r="B1107" t="s">
        <v>2116</v>
      </c>
      <c r="C1107" t="s">
        <v>2424</v>
      </c>
      <c r="D1107" t="s">
        <v>71</v>
      </c>
      <c r="E1107" s="30">
        <v>20</v>
      </c>
      <c r="F1107" s="32">
        <v>1453</v>
      </c>
      <c r="G1107" s="40">
        <v>-50</v>
      </c>
      <c r="H1107" s="22">
        <v>0</v>
      </c>
      <c r="I1107" s="21">
        <v>0</v>
      </c>
      <c r="J1107" s="35">
        <f>Tabela13[[#This Row],[V.BRUTO 24]]*Tabela13[[#This Row],[% DESC.]]%</f>
        <v>0</v>
      </c>
      <c r="K1107" s="24">
        <f>Tabela13[[#This Row],[V.BRUTO 24]]+J1107</f>
        <v>1453</v>
      </c>
      <c r="M1107" s="79">
        <v>1598</v>
      </c>
      <c r="N1107" s="80">
        <v>-50</v>
      </c>
      <c r="O1107" s="81">
        <v>0</v>
      </c>
      <c r="P1107" s="71">
        <f>Tabela13[[#This Row],[V.BRUTO 25]]*Tabela13[[#This Row],[% DESC.25]]%</f>
        <v>0</v>
      </c>
      <c r="Q1107" s="56">
        <f>Tabela13[[#This Row],[V.BRUTO 25]]+P1107</f>
        <v>1598</v>
      </c>
      <c r="R1107" s="67">
        <f>Tabela13[[#This Row],[% DESC.]]+Tabela13[[#This Row],[% DIFER.]]</f>
        <v>0</v>
      </c>
      <c r="S1107" s="64">
        <f>(Tabela13[[#This Row],[V.LIQ. 25]]-Tabela13[[#This Row],[V.LIQ. 24]])/Tabela13[[#This Row],[V.LIQ. 24]]</f>
        <v>9.9793530626290428E-2</v>
      </c>
      <c r="T1107" s="87">
        <f>Tabela13[[#This Row],[V.LIQ. 25]]-Tabela13[[#This Row],[V.LIQ. 24]]</f>
        <v>145</v>
      </c>
      <c r="U1107" s="88">
        <v>0</v>
      </c>
      <c r="V1107" s="60">
        <f>Tabela13[[#This Row],[V.DESC. 24]]-Tabela13[[#This Row],[V.DESC. 25]]</f>
        <v>0</v>
      </c>
      <c r="W1107" s="20"/>
      <c r="X1107" s="50"/>
      <c r="Y1107" t="s">
        <v>4528</v>
      </c>
      <c r="Z1107" s="49" t="s">
        <v>2117</v>
      </c>
      <c r="AA1107" s="51" t="s">
        <v>2118</v>
      </c>
      <c r="AB1107" s="49">
        <v>11974257090</v>
      </c>
      <c r="AC1107" s="49" t="s">
        <v>2119</v>
      </c>
      <c r="AD1107" s="1"/>
    </row>
    <row r="1108" spans="1:30" x14ac:dyDescent="0.25">
      <c r="A1108" s="30">
        <v>7875</v>
      </c>
      <c r="B1108" t="s">
        <v>2128</v>
      </c>
      <c r="C1108" t="s">
        <v>2424</v>
      </c>
      <c r="D1108" t="s">
        <v>71</v>
      </c>
      <c r="E1108" s="30"/>
      <c r="F1108" s="32">
        <v>1453</v>
      </c>
      <c r="G1108" s="40">
        <v>0</v>
      </c>
      <c r="H1108" s="22">
        <v>0</v>
      </c>
      <c r="I1108" s="21">
        <v>-13</v>
      </c>
      <c r="J1108" s="35">
        <f>Tabela13[[#This Row],[V.BRUTO 24]]*Tabela13[[#This Row],[% DESC.]]%</f>
        <v>-188.89000000000001</v>
      </c>
      <c r="K1108" s="24">
        <f>Tabela13[[#This Row],[V.BRUTO 24]]+J1108</f>
        <v>1264.1099999999999</v>
      </c>
      <c r="M1108" s="79">
        <v>1598</v>
      </c>
      <c r="N1108" s="80">
        <v>0</v>
      </c>
      <c r="O1108" s="81">
        <v>0</v>
      </c>
      <c r="P1108" s="71">
        <f>Tabela13[[#This Row],[V.BRUTO 25]]*Tabela13[[#This Row],[% DESC.25]]%</f>
        <v>-207.74</v>
      </c>
      <c r="Q1108" s="56">
        <f>Tabela13[[#This Row],[V.BRUTO 25]]+P1108</f>
        <v>1390.26</v>
      </c>
      <c r="R1108" s="67">
        <f>Tabela13[[#This Row],[% DESC.]]+Tabela13[[#This Row],[% DIFER.]]</f>
        <v>-13</v>
      </c>
      <c r="S1108" s="64">
        <f>(Tabela13[[#This Row],[V.LIQ. 25]]-Tabela13[[#This Row],[V.LIQ. 24]])/Tabela13[[#This Row],[V.LIQ. 24]]</f>
        <v>9.9793530626290511E-2</v>
      </c>
      <c r="T1108" s="87">
        <f>Tabela13[[#This Row],[V.LIQ. 25]]-Tabela13[[#This Row],[V.LIQ. 24]]</f>
        <v>126.15000000000009</v>
      </c>
      <c r="U1108" s="88">
        <v>0</v>
      </c>
      <c r="V1108" s="60">
        <f>Tabela13[[#This Row],[V.DESC. 24]]-Tabela13[[#This Row],[V.DESC. 25]]</f>
        <v>18.849999999999994</v>
      </c>
      <c r="W1108" s="20"/>
      <c r="X1108" s="50"/>
      <c r="Y1108" t="s">
        <v>4528</v>
      </c>
      <c r="Z1108" s="49" t="s">
        <v>2129</v>
      </c>
      <c r="AA1108" s="51" t="s">
        <v>2130</v>
      </c>
      <c r="AB1108" s="49">
        <v>11996819555</v>
      </c>
      <c r="AC1108" s="49" t="s">
        <v>2131</v>
      </c>
      <c r="AD1108" s="1"/>
    </row>
    <row r="1109" spans="1:30" x14ac:dyDescent="0.25">
      <c r="A1109" s="30">
        <v>5645</v>
      </c>
      <c r="B1109" t="s">
        <v>2132</v>
      </c>
      <c r="C1109" t="s">
        <v>2424</v>
      </c>
      <c r="D1109" t="s">
        <v>71</v>
      </c>
      <c r="E1109" s="30"/>
      <c r="F1109" s="32">
        <v>1453</v>
      </c>
      <c r="G1109" s="40">
        <v>0</v>
      </c>
      <c r="H1109" s="22">
        <v>0</v>
      </c>
      <c r="I1109" s="21">
        <v>-16</v>
      </c>
      <c r="J1109" s="35">
        <f>Tabela13[[#This Row],[V.BRUTO 24]]*Tabela13[[#This Row],[% DESC.]]%</f>
        <v>-232.48000000000002</v>
      </c>
      <c r="K1109" s="24">
        <f>Tabela13[[#This Row],[V.BRUTO 24]]+J1109</f>
        <v>1220.52</v>
      </c>
      <c r="M1109" s="79">
        <v>1598</v>
      </c>
      <c r="N1109" s="80">
        <v>0</v>
      </c>
      <c r="O1109" s="81">
        <v>0</v>
      </c>
      <c r="P1109" s="71">
        <f>Tabela13[[#This Row],[V.BRUTO 25]]*Tabela13[[#This Row],[% DESC.25]]%</f>
        <v>-255.68</v>
      </c>
      <c r="Q1109" s="56">
        <f>Tabela13[[#This Row],[V.BRUTO 25]]+P1109</f>
        <v>1342.32</v>
      </c>
      <c r="R1109" s="67">
        <f>Tabela13[[#This Row],[% DESC.]]+Tabela13[[#This Row],[% DIFER.]]</f>
        <v>-16</v>
      </c>
      <c r="S1109" s="64">
        <f>(Tabela13[[#This Row],[V.LIQ. 25]]-Tabela13[[#This Row],[V.LIQ. 24]])/Tabela13[[#This Row],[V.LIQ. 24]]</f>
        <v>9.97935306262904E-2</v>
      </c>
      <c r="T1109" s="87">
        <f>Tabela13[[#This Row],[V.LIQ. 25]]-Tabela13[[#This Row],[V.LIQ. 24]]</f>
        <v>121.79999999999995</v>
      </c>
      <c r="U1109" s="88">
        <v>0</v>
      </c>
      <c r="V1109" s="60">
        <f>Tabela13[[#This Row],[V.DESC. 24]]-Tabela13[[#This Row],[V.DESC. 25]]</f>
        <v>23.199999999999989</v>
      </c>
      <c r="W1109" s="20"/>
      <c r="X1109" s="50"/>
      <c r="Y1109" t="s">
        <v>4538</v>
      </c>
      <c r="Z1109" s="49" t="s">
        <v>2133</v>
      </c>
      <c r="AA1109" s="51" t="s">
        <v>2134</v>
      </c>
      <c r="AB1109" s="49">
        <v>11963198668</v>
      </c>
      <c r="AC1109" s="49" t="s">
        <v>2135</v>
      </c>
      <c r="AD1109" s="1"/>
    </row>
    <row r="1110" spans="1:30" x14ac:dyDescent="0.25">
      <c r="A1110" s="30">
        <v>6524</v>
      </c>
      <c r="B1110" t="s">
        <v>2136</v>
      </c>
      <c r="C1110" t="s">
        <v>2424</v>
      </c>
      <c r="D1110" t="s">
        <v>71</v>
      </c>
      <c r="E1110" s="30"/>
      <c r="F1110" s="32">
        <v>1453</v>
      </c>
      <c r="G1110" s="40">
        <v>0</v>
      </c>
      <c r="H1110" s="22">
        <v>0</v>
      </c>
      <c r="I1110" s="21">
        <v>-15</v>
      </c>
      <c r="J1110" s="35">
        <f>Tabela13[[#This Row],[V.BRUTO 24]]*Tabela13[[#This Row],[% DESC.]]%</f>
        <v>-217.95</v>
      </c>
      <c r="K1110" s="24">
        <f>Tabela13[[#This Row],[V.BRUTO 24]]+J1110</f>
        <v>1235.05</v>
      </c>
      <c r="M1110" s="79">
        <v>1598</v>
      </c>
      <c r="N1110" s="80">
        <v>0</v>
      </c>
      <c r="O1110" s="81">
        <v>0</v>
      </c>
      <c r="P1110" s="71">
        <f>Tabela13[[#This Row],[V.BRUTO 25]]*Tabela13[[#This Row],[% DESC.25]]%</f>
        <v>-239.7</v>
      </c>
      <c r="Q1110" s="56">
        <f>Tabela13[[#This Row],[V.BRUTO 25]]+P1110</f>
        <v>1358.3</v>
      </c>
      <c r="R1110" s="67">
        <f>Tabela13[[#This Row],[% DESC.]]+Tabela13[[#This Row],[% DIFER.]]</f>
        <v>-15</v>
      </c>
      <c r="S1110" s="64">
        <f>(Tabela13[[#This Row],[V.LIQ. 25]]-Tabela13[[#This Row],[V.LIQ. 24]])/Tabela13[[#This Row],[V.LIQ. 24]]</f>
        <v>9.9793530626290441E-2</v>
      </c>
      <c r="T1110" s="87">
        <f>Tabela13[[#This Row],[V.LIQ. 25]]-Tabela13[[#This Row],[V.LIQ. 24]]</f>
        <v>123.25</v>
      </c>
      <c r="U1110" s="88">
        <v>0</v>
      </c>
      <c r="V1110" s="60">
        <f>Tabela13[[#This Row],[V.DESC. 24]]-Tabela13[[#This Row],[V.DESC. 25]]</f>
        <v>21.75</v>
      </c>
      <c r="W1110" s="20">
        <v>1453</v>
      </c>
      <c r="X1110" s="54">
        <v>45444</v>
      </c>
      <c r="Y1110" t="s">
        <v>4531</v>
      </c>
      <c r="Z1110" s="49" t="s">
        <v>2137</v>
      </c>
      <c r="AA1110" s="51" t="s">
        <v>2138</v>
      </c>
      <c r="AB1110" s="49">
        <v>11988023024</v>
      </c>
      <c r="AC1110" s="49" t="s">
        <v>2139</v>
      </c>
      <c r="AD1110" s="1"/>
    </row>
    <row r="1111" spans="1:30" x14ac:dyDescent="0.25">
      <c r="A1111" s="30">
        <v>7924</v>
      </c>
      <c r="B1111" t="s">
        <v>2140</v>
      </c>
      <c r="C1111" t="s">
        <v>2424</v>
      </c>
      <c r="D1111" t="s">
        <v>71</v>
      </c>
      <c r="E1111" s="30"/>
      <c r="F1111" s="32">
        <v>1453</v>
      </c>
      <c r="G1111" s="40">
        <v>0</v>
      </c>
      <c r="H1111" s="22">
        <v>0</v>
      </c>
      <c r="I1111" s="21">
        <v>-12</v>
      </c>
      <c r="J1111" s="35">
        <f>Tabela13[[#This Row],[V.BRUTO 24]]*Tabela13[[#This Row],[% DESC.]]%</f>
        <v>-174.35999999999999</v>
      </c>
      <c r="K1111" s="24">
        <f>Tabela13[[#This Row],[V.BRUTO 24]]+J1111</f>
        <v>1278.6400000000001</v>
      </c>
      <c r="M1111" s="79">
        <v>1598</v>
      </c>
      <c r="N1111" s="80">
        <v>0</v>
      </c>
      <c r="O1111" s="81">
        <v>0</v>
      </c>
      <c r="P1111" s="71">
        <f>Tabela13[[#This Row],[V.BRUTO 25]]*Tabela13[[#This Row],[% DESC.25]]%</f>
        <v>-191.76</v>
      </c>
      <c r="Q1111" s="56">
        <f>Tabela13[[#This Row],[V.BRUTO 25]]+P1111</f>
        <v>1406.24</v>
      </c>
      <c r="R1111" s="67">
        <f>Tabela13[[#This Row],[% DESC.]]+Tabela13[[#This Row],[% DIFER.]]</f>
        <v>-12</v>
      </c>
      <c r="S1111" s="64">
        <f>(Tabela13[[#This Row],[V.LIQ. 25]]-Tabela13[[#This Row],[V.LIQ. 24]])/Tabela13[[#This Row],[V.LIQ. 24]]</f>
        <v>9.9793530626290358E-2</v>
      </c>
      <c r="T1111" s="87">
        <f>Tabela13[[#This Row],[V.LIQ. 25]]-Tabela13[[#This Row],[V.LIQ. 24]]</f>
        <v>127.59999999999991</v>
      </c>
      <c r="U1111" s="88">
        <v>0</v>
      </c>
      <c r="V1111" s="60">
        <f>Tabela13[[#This Row],[V.DESC. 24]]-Tabela13[[#This Row],[V.DESC. 25]]</f>
        <v>17.400000000000006</v>
      </c>
      <c r="W1111" s="20"/>
      <c r="X1111" s="50"/>
      <c r="Y1111" t="s">
        <v>4539</v>
      </c>
      <c r="Z1111" s="49" t="s">
        <v>5200</v>
      </c>
      <c r="AA1111" s="51" t="s">
        <v>2141</v>
      </c>
      <c r="AB1111" s="49">
        <v>11948700184</v>
      </c>
      <c r="AC1111" s="49" t="s">
        <v>2142</v>
      </c>
      <c r="AD1111" s="1"/>
    </row>
    <row r="1112" spans="1:30" x14ac:dyDescent="0.25">
      <c r="A1112" s="30">
        <v>7969</v>
      </c>
      <c r="B1112" t="s">
        <v>2143</v>
      </c>
      <c r="C1112" t="s">
        <v>2424</v>
      </c>
      <c r="D1112" t="s">
        <v>71</v>
      </c>
      <c r="E1112" s="30"/>
      <c r="F1112" s="32">
        <v>1453</v>
      </c>
      <c r="G1112" s="40">
        <v>0</v>
      </c>
      <c r="H1112" s="22">
        <v>0</v>
      </c>
      <c r="I1112" s="21">
        <v>0</v>
      </c>
      <c r="J1112" s="35">
        <f>Tabela13[[#This Row],[V.BRUTO 24]]*Tabela13[[#This Row],[% DESC.]]%</f>
        <v>0</v>
      </c>
      <c r="K1112" s="24">
        <f>Tabela13[[#This Row],[V.BRUTO 24]]+J1112</f>
        <v>1453</v>
      </c>
      <c r="M1112" s="79">
        <v>1598</v>
      </c>
      <c r="N1112" s="80">
        <v>0</v>
      </c>
      <c r="O1112" s="81">
        <v>0</v>
      </c>
      <c r="P1112" s="71">
        <f>Tabela13[[#This Row],[V.BRUTO 25]]*Tabela13[[#This Row],[% DESC.25]]%</f>
        <v>0</v>
      </c>
      <c r="Q1112" s="56">
        <f>Tabela13[[#This Row],[V.BRUTO 25]]+P1112</f>
        <v>1598</v>
      </c>
      <c r="R1112" s="67">
        <f>Tabela13[[#This Row],[% DESC.]]+Tabela13[[#This Row],[% DIFER.]]</f>
        <v>0</v>
      </c>
      <c r="S1112" s="64">
        <f>(Tabela13[[#This Row],[V.LIQ. 25]]-Tabela13[[#This Row],[V.LIQ. 24]])/Tabela13[[#This Row],[V.LIQ. 24]]</f>
        <v>9.9793530626290428E-2</v>
      </c>
      <c r="T1112" s="87">
        <f>Tabela13[[#This Row],[V.LIQ. 25]]-Tabela13[[#This Row],[V.LIQ. 24]]</f>
        <v>145</v>
      </c>
      <c r="U1112" s="88">
        <v>0</v>
      </c>
      <c r="V1112" s="60">
        <f>Tabela13[[#This Row],[V.DESC. 24]]-Tabela13[[#This Row],[V.DESC. 25]]</f>
        <v>0</v>
      </c>
      <c r="W1112" s="20">
        <v>2906</v>
      </c>
      <c r="X1112" s="50" t="s">
        <v>4546</v>
      </c>
      <c r="Y1112" t="s">
        <v>4531</v>
      </c>
      <c r="Z1112" s="49" t="s">
        <v>2144</v>
      </c>
      <c r="AA1112" s="51" t="s">
        <v>2145</v>
      </c>
      <c r="AB1112" s="49">
        <v>11949850538</v>
      </c>
      <c r="AC1112" s="49" t="s">
        <v>2146</v>
      </c>
      <c r="AD1112" s="1"/>
    </row>
    <row r="1113" spans="1:30" x14ac:dyDescent="0.25">
      <c r="A1113" s="30">
        <v>5595</v>
      </c>
      <c r="B1113" t="s">
        <v>2120</v>
      </c>
      <c r="C1113" t="s">
        <v>2424</v>
      </c>
      <c r="D1113" t="s">
        <v>71</v>
      </c>
      <c r="E1113" s="30"/>
      <c r="F1113" s="32">
        <v>1453</v>
      </c>
      <c r="G1113" s="40">
        <v>0</v>
      </c>
      <c r="H1113" s="22">
        <v>0</v>
      </c>
      <c r="I1113" s="21">
        <v>-15</v>
      </c>
      <c r="J1113" s="35">
        <f>Tabela13[[#This Row],[V.BRUTO 24]]*Tabela13[[#This Row],[% DESC.]]%</f>
        <v>-217.95</v>
      </c>
      <c r="K1113" s="24">
        <f>Tabela13[[#This Row],[V.BRUTO 24]]+J1113</f>
        <v>1235.05</v>
      </c>
      <c r="M1113" s="79">
        <v>1598</v>
      </c>
      <c r="N1113" s="80">
        <v>0</v>
      </c>
      <c r="O1113" s="81">
        <v>0</v>
      </c>
      <c r="P1113" s="71">
        <f>Tabela13[[#This Row],[V.BRUTO 25]]*Tabela13[[#This Row],[% DESC.25]]%</f>
        <v>-239.7</v>
      </c>
      <c r="Q1113" s="56">
        <f>Tabela13[[#This Row],[V.BRUTO 25]]+P1113</f>
        <v>1358.3</v>
      </c>
      <c r="R1113" s="67">
        <f>Tabela13[[#This Row],[% DESC.]]+Tabela13[[#This Row],[% DIFER.]]</f>
        <v>-15</v>
      </c>
      <c r="S1113" s="64">
        <f>(Tabela13[[#This Row],[V.LIQ. 25]]-Tabela13[[#This Row],[V.LIQ. 24]])/Tabela13[[#This Row],[V.LIQ. 24]]</f>
        <v>9.9793530626290441E-2</v>
      </c>
      <c r="T1113" s="87">
        <f>Tabela13[[#This Row],[V.LIQ. 25]]-Tabela13[[#This Row],[V.LIQ. 24]]</f>
        <v>123.25</v>
      </c>
      <c r="U1113" s="88">
        <v>0</v>
      </c>
      <c r="V1113" s="60">
        <f>Tabela13[[#This Row],[V.DESC. 24]]-Tabela13[[#This Row],[V.DESC. 25]]</f>
        <v>21.75</v>
      </c>
      <c r="W1113" s="20"/>
      <c r="X1113" s="50"/>
      <c r="Y1113" t="s">
        <v>4529</v>
      </c>
      <c r="Z1113" s="49" t="s">
        <v>2121</v>
      </c>
      <c r="AA1113" s="51" t="s">
        <v>2122</v>
      </c>
      <c r="AB1113" s="49">
        <v>11999174253</v>
      </c>
      <c r="AC1113" s="49" t="s">
        <v>2123</v>
      </c>
      <c r="AD1113" s="1"/>
    </row>
    <row r="1114" spans="1:30" x14ac:dyDescent="0.25">
      <c r="A1114" s="30">
        <v>6529</v>
      </c>
      <c r="B1114" t="s">
        <v>2176</v>
      </c>
      <c r="C1114" t="s">
        <v>2572</v>
      </c>
      <c r="D1114" t="s">
        <v>71</v>
      </c>
      <c r="E1114" s="30"/>
      <c r="F1114" s="32">
        <v>1453</v>
      </c>
      <c r="G1114" s="40">
        <v>-50</v>
      </c>
      <c r="H1114" s="22">
        <v>0</v>
      </c>
      <c r="I1114" s="21">
        <v>0</v>
      </c>
      <c r="J1114" s="35">
        <f>Tabela13[[#This Row],[V.BRUTO 24]]*Tabela13[[#This Row],[% DESC.]]%</f>
        <v>0</v>
      </c>
      <c r="K1114" s="24">
        <f>Tabela13[[#This Row],[V.BRUTO 24]]+J1114</f>
        <v>1453</v>
      </c>
      <c r="M1114" s="79">
        <v>1598</v>
      </c>
      <c r="N1114" s="80">
        <v>-50</v>
      </c>
      <c r="O1114" s="81">
        <v>0</v>
      </c>
      <c r="P1114" s="71">
        <f>Tabela13[[#This Row],[V.BRUTO 25]]*Tabela13[[#This Row],[% DESC.25]]%</f>
        <v>0</v>
      </c>
      <c r="Q1114" s="56">
        <f>Tabela13[[#This Row],[V.BRUTO 25]]+P1114</f>
        <v>1598</v>
      </c>
      <c r="R1114" s="67">
        <f>Tabela13[[#This Row],[% DESC.]]+Tabela13[[#This Row],[% DIFER.]]</f>
        <v>0</v>
      </c>
      <c r="S1114" s="64">
        <f>(Tabela13[[#This Row],[V.LIQ. 25]]-Tabela13[[#This Row],[V.LIQ. 24]])/Tabela13[[#This Row],[V.LIQ. 24]]</f>
        <v>9.9793530626290428E-2</v>
      </c>
      <c r="T1114" s="87">
        <f>Tabela13[[#This Row],[V.LIQ. 25]]-Tabela13[[#This Row],[V.LIQ. 24]]</f>
        <v>145</v>
      </c>
      <c r="U1114" s="88">
        <v>0</v>
      </c>
      <c r="V1114" s="60">
        <f>Tabela13[[#This Row],[V.DESC. 24]]-Tabela13[[#This Row],[V.DESC. 25]]</f>
        <v>0</v>
      </c>
      <c r="W1114" s="20"/>
      <c r="X1114" s="50"/>
      <c r="Y1114" t="s">
        <v>4529</v>
      </c>
      <c r="Z1114" s="49" t="s">
        <v>2177</v>
      </c>
      <c r="AA1114" s="51" t="s">
        <v>2178</v>
      </c>
      <c r="AB1114" s="49">
        <v>11952208496</v>
      </c>
      <c r="AC1114" s="49" t="s">
        <v>2179</v>
      </c>
      <c r="AD1114" s="1"/>
    </row>
    <row r="1115" spans="1:30" x14ac:dyDescent="0.25">
      <c r="A1115" s="30">
        <v>6228</v>
      </c>
      <c r="B1115" t="s">
        <v>2180</v>
      </c>
      <c r="C1115" t="s">
        <v>2572</v>
      </c>
      <c r="D1115" t="s">
        <v>71</v>
      </c>
      <c r="E1115" s="30"/>
      <c r="F1115" s="32">
        <v>1453</v>
      </c>
      <c r="G1115" s="40">
        <v>-100</v>
      </c>
      <c r="H1115" s="22">
        <v>0</v>
      </c>
      <c r="I1115" s="21">
        <v>0</v>
      </c>
      <c r="J1115" s="35">
        <f>Tabela13[[#This Row],[V.BRUTO 24]]*Tabela13[[#This Row],[% DESC.]]%</f>
        <v>0</v>
      </c>
      <c r="K1115" s="24">
        <f>Tabela13[[#This Row],[V.BRUTO 24]]+J1115</f>
        <v>1453</v>
      </c>
      <c r="M1115" s="79">
        <v>1598</v>
      </c>
      <c r="N1115" s="80">
        <v>-100</v>
      </c>
      <c r="O1115" s="81">
        <v>0</v>
      </c>
      <c r="P1115" s="71">
        <f>Tabela13[[#This Row],[V.BRUTO 25]]*Tabela13[[#This Row],[% DESC.25]]%</f>
        <v>0</v>
      </c>
      <c r="Q1115" s="56">
        <f>Tabela13[[#This Row],[V.BRUTO 25]]+P1115</f>
        <v>1598</v>
      </c>
      <c r="R1115" s="67">
        <f>Tabela13[[#This Row],[% DESC.]]+Tabela13[[#This Row],[% DIFER.]]</f>
        <v>0</v>
      </c>
      <c r="S1115" s="64">
        <f>(Tabela13[[#This Row],[V.LIQ. 25]]-Tabela13[[#This Row],[V.LIQ. 24]])/Tabela13[[#This Row],[V.LIQ. 24]]</f>
        <v>9.9793530626290428E-2</v>
      </c>
      <c r="T1115" s="87">
        <f>Tabela13[[#This Row],[V.LIQ. 25]]-Tabela13[[#This Row],[V.LIQ. 24]]</f>
        <v>145</v>
      </c>
      <c r="U1115" s="88">
        <v>0</v>
      </c>
      <c r="V1115" s="60">
        <f>Tabela13[[#This Row],[V.DESC. 24]]-Tabela13[[#This Row],[V.DESC. 25]]</f>
        <v>0</v>
      </c>
      <c r="W1115" s="20"/>
      <c r="X1115" s="50"/>
      <c r="Y1115" t="s">
        <v>4529</v>
      </c>
      <c r="Z1115" s="49" t="s">
        <v>2181</v>
      </c>
      <c r="AA1115" s="51" t="s">
        <v>2182</v>
      </c>
      <c r="AB1115" s="49">
        <v>11946144431</v>
      </c>
      <c r="AC1115" s="49" t="s">
        <v>2183</v>
      </c>
      <c r="AD1115" s="1"/>
    </row>
    <row r="1116" spans="1:30" x14ac:dyDescent="0.25">
      <c r="A1116" s="30">
        <v>6552</v>
      </c>
      <c r="B1116" t="s">
        <v>2192</v>
      </c>
      <c r="C1116" t="s">
        <v>2572</v>
      </c>
      <c r="D1116" t="s">
        <v>71</v>
      </c>
      <c r="E1116" s="30"/>
      <c r="F1116" s="32">
        <v>1453</v>
      </c>
      <c r="G1116" s="40">
        <v>-50</v>
      </c>
      <c r="H1116" s="22">
        <v>0</v>
      </c>
      <c r="I1116" s="21">
        <v>0</v>
      </c>
      <c r="J1116" s="35">
        <f>Tabela13[[#This Row],[V.BRUTO 24]]*Tabela13[[#This Row],[% DESC.]]%</f>
        <v>0</v>
      </c>
      <c r="K1116" s="24">
        <f>Tabela13[[#This Row],[V.BRUTO 24]]+J1116</f>
        <v>1453</v>
      </c>
      <c r="M1116" s="79">
        <v>1598</v>
      </c>
      <c r="N1116" s="80">
        <v>-50</v>
      </c>
      <c r="O1116" s="81">
        <v>0</v>
      </c>
      <c r="P1116" s="71">
        <f>Tabela13[[#This Row],[V.BRUTO 25]]*Tabela13[[#This Row],[% DESC.25]]%</f>
        <v>0</v>
      </c>
      <c r="Q1116" s="56">
        <f>Tabela13[[#This Row],[V.BRUTO 25]]+P1116</f>
        <v>1598</v>
      </c>
      <c r="R1116" s="67">
        <f>Tabela13[[#This Row],[% DESC.]]+Tabela13[[#This Row],[% DIFER.]]</f>
        <v>0</v>
      </c>
      <c r="S1116" s="64">
        <f>(Tabela13[[#This Row],[V.LIQ. 25]]-Tabela13[[#This Row],[V.LIQ. 24]])/Tabela13[[#This Row],[V.LIQ. 24]]</f>
        <v>9.9793530626290428E-2</v>
      </c>
      <c r="T1116" s="87">
        <f>Tabela13[[#This Row],[V.LIQ. 25]]-Tabela13[[#This Row],[V.LIQ. 24]]</f>
        <v>145</v>
      </c>
      <c r="U1116" s="88">
        <v>0</v>
      </c>
      <c r="V1116" s="60">
        <f>Tabela13[[#This Row],[V.DESC. 24]]-Tabela13[[#This Row],[V.DESC. 25]]</f>
        <v>0</v>
      </c>
      <c r="W1116" s="20"/>
      <c r="X1116" s="50"/>
      <c r="Y1116" t="s">
        <v>4529</v>
      </c>
      <c r="Z1116" s="49" t="s">
        <v>5210</v>
      </c>
      <c r="AA1116" s="51" t="s">
        <v>2193</v>
      </c>
      <c r="AB1116" s="49">
        <v>1162831043</v>
      </c>
      <c r="AC1116" s="49" t="s">
        <v>2194</v>
      </c>
      <c r="AD1116" s="1"/>
    </row>
    <row r="1117" spans="1:30" x14ac:dyDescent="0.25">
      <c r="A1117" s="30">
        <v>5482</v>
      </c>
      <c r="B1117" t="s">
        <v>2222</v>
      </c>
      <c r="C1117" t="s">
        <v>2572</v>
      </c>
      <c r="D1117" t="s">
        <v>71</v>
      </c>
      <c r="E1117" s="30"/>
      <c r="F1117" s="32">
        <v>1453</v>
      </c>
      <c r="G1117" s="40">
        <v>0</v>
      </c>
      <c r="H1117" s="22">
        <v>0</v>
      </c>
      <c r="I1117" s="21">
        <v>-20</v>
      </c>
      <c r="J1117" s="35">
        <f>Tabela13[[#This Row],[V.BRUTO 24]]*Tabela13[[#This Row],[% DESC.]]%</f>
        <v>-290.60000000000002</v>
      </c>
      <c r="K1117" s="24">
        <f>Tabela13[[#This Row],[V.BRUTO 24]]+J1117</f>
        <v>1162.4000000000001</v>
      </c>
      <c r="M1117" s="79">
        <v>1598</v>
      </c>
      <c r="N1117" s="80">
        <v>0</v>
      </c>
      <c r="O1117" s="81">
        <v>0</v>
      </c>
      <c r="P1117" s="71">
        <f>Tabela13[[#This Row],[V.BRUTO 25]]*Tabela13[[#This Row],[% DESC.25]]%</f>
        <v>-319.60000000000002</v>
      </c>
      <c r="Q1117" s="56">
        <f>Tabela13[[#This Row],[V.BRUTO 25]]+P1117</f>
        <v>1278.4000000000001</v>
      </c>
      <c r="R1117" s="67">
        <f>Tabela13[[#This Row],[% DESC.]]+Tabela13[[#This Row],[% DIFER.]]</f>
        <v>-20</v>
      </c>
      <c r="S1117" s="64">
        <f>(Tabela13[[#This Row],[V.LIQ. 25]]-Tabela13[[#This Row],[V.LIQ. 24]])/Tabela13[[#This Row],[V.LIQ. 24]]</f>
        <v>9.9793530626290428E-2</v>
      </c>
      <c r="T1117" s="87">
        <f>Tabela13[[#This Row],[V.LIQ. 25]]-Tabela13[[#This Row],[V.LIQ. 24]]</f>
        <v>116</v>
      </c>
      <c r="U1117" s="88">
        <v>0</v>
      </c>
      <c r="V1117" s="60">
        <f>Tabela13[[#This Row],[V.DESC. 24]]-Tabela13[[#This Row],[V.DESC. 25]]</f>
        <v>29</v>
      </c>
      <c r="W1117" s="20"/>
      <c r="X1117" s="50"/>
      <c r="Y1117" t="s">
        <v>4529</v>
      </c>
      <c r="Z1117" s="49" t="s">
        <v>2223</v>
      </c>
      <c r="AA1117" s="51" t="s">
        <v>2224</v>
      </c>
      <c r="AB1117" s="49">
        <v>11943063340</v>
      </c>
      <c r="AC1117" s="49" t="s">
        <v>2225</v>
      </c>
      <c r="AD1117" s="1"/>
    </row>
    <row r="1118" spans="1:30" x14ac:dyDescent="0.25">
      <c r="A1118" s="30">
        <v>8052</v>
      </c>
      <c r="B1118" t="s">
        <v>2235</v>
      </c>
      <c r="C1118" t="s">
        <v>2572</v>
      </c>
      <c r="D1118" t="s">
        <v>71</v>
      </c>
      <c r="E1118" s="30"/>
      <c r="F1118" s="32">
        <v>1453</v>
      </c>
      <c r="G1118" s="40">
        <v>-100</v>
      </c>
      <c r="H1118" s="22">
        <v>0</v>
      </c>
      <c r="I1118" s="21">
        <v>0</v>
      </c>
      <c r="J1118" s="35">
        <f>Tabela13[[#This Row],[V.BRUTO 24]]*Tabela13[[#This Row],[% DESC.]]%</f>
        <v>0</v>
      </c>
      <c r="K1118" s="24">
        <f>Tabela13[[#This Row],[V.BRUTO 24]]+J1118</f>
        <v>1453</v>
      </c>
      <c r="M1118" s="79">
        <v>1598</v>
      </c>
      <c r="N1118" s="80">
        <v>-100</v>
      </c>
      <c r="O1118" s="81">
        <v>0</v>
      </c>
      <c r="P1118" s="71">
        <f>Tabela13[[#This Row],[V.BRUTO 25]]*Tabela13[[#This Row],[% DESC.25]]%</f>
        <v>0</v>
      </c>
      <c r="Q1118" s="56">
        <f>Tabela13[[#This Row],[V.BRUTO 25]]+P1118</f>
        <v>1598</v>
      </c>
      <c r="R1118" s="67">
        <f>Tabela13[[#This Row],[% DESC.]]+Tabela13[[#This Row],[% DIFER.]]</f>
        <v>0</v>
      </c>
      <c r="S1118" s="64">
        <f>(Tabela13[[#This Row],[V.LIQ. 25]]-Tabela13[[#This Row],[V.LIQ. 24]])/Tabela13[[#This Row],[V.LIQ. 24]]</f>
        <v>9.9793530626290428E-2</v>
      </c>
      <c r="T1118" s="87">
        <f>Tabela13[[#This Row],[V.LIQ. 25]]-Tabela13[[#This Row],[V.LIQ. 24]]</f>
        <v>145</v>
      </c>
      <c r="U1118" s="88">
        <v>0</v>
      </c>
      <c r="V1118" s="60">
        <f>Tabela13[[#This Row],[V.DESC. 24]]-Tabela13[[#This Row],[V.DESC. 25]]</f>
        <v>0</v>
      </c>
      <c r="W1118" s="20"/>
      <c r="X1118" s="50"/>
      <c r="Y1118" t="s">
        <v>4529</v>
      </c>
      <c r="Z1118" s="49" t="s">
        <v>763</v>
      </c>
      <c r="AA1118" s="51" t="s">
        <v>764</v>
      </c>
      <c r="AB1118" s="49">
        <v>11954072719</v>
      </c>
      <c r="AC1118" s="49" t="s">
        <v>765</v>
      </c>
      <c r="AD1118" s="1"/>
    </row>
    <row r="1119" spans="1:30" x14ac:dyDescent="0.25">
      <c r="A1119" s="30">
        <v>8361</v>
      </c>
      <c r="B1119" t="s">
        <v>4361</v>
      </c>
      <c r="C1119" t="s">
        <v>2572</v>
      </c>
      <c r="D1119" t="s">
        <v>16</v>
      </c>
      <c r="E1119" s="30"/>
      <c r="F1119" s="32">
        <v>1453</v>
      </c>
      <c r="G1119" s="40">
        <v>0</v>
      </c>
      <c r="H1119" s="22">
        <v>0</v>
      </c>
      <c r="I1119" s="21">
        <v>-9.99</v>
      </c>
      <c r="J1119" s="35">
        <f>Tabela13[[#This Row],[V.BRUTO 24]]*Tabela13[[#This Row],[% DESC.]]%</f>
        <v>-145.15469999999999</v>
      </c>
      <c r="K1119" s="24">
        <f>Tabela13[[#This Row],[V.BRUTO 24]]+J1119</f>
        <v>1307.8453</v>
      </c>
      <c r="M1119" s="79">
        <v>1598</v>
      </c>
      <c r="N1119" s="80">
        <v>0</v>
      </c>
      <c r="O1119" s="81">
        <v>0</v>
      </c>
      <c r="P1119" s="71">
        <f>Tabela13[[#This Row],[V.BRUTO 25]]*Tabela13[[#This Row],[% DESC.25]]%</f>
        <v>-159.64019999999999</v>
      </c>
      <c r="Q1119" s="56">
        <f>Tabela13[[#This Row],[V.BRUTO 25]]+P1119</f>
        <v>1438.3598</v>
      </c>
      <c r="R1119" s="67">
        <f>Tabela13[[#This Row],[% DESC.]]+Tabela13[[#This Row],[% DIFER.]]</f>
        <v>-9.99</v>
      </c>
      <c r="S1119" s="64">
        <f>(Tabela13[[#This Row],[V.LIQ. 25]]-Tabela13[[#This Row],[V.LIQ. 24]])/Tabela13[[#This Row],[V.LIQ. 24]]</f>
        <v>9.9793530626290441E-2</v>
      </c>
      <c r="T1119" s="87">
        <f>Tabela13[[#This Row],[V.LIQ. 25]]-Tabela13[[#This Row],[V.LIQ. 24]]</f>
        <v>130.5145</v>
      </c>
      <c r="U1119" s="88">
        <v>0</v>
      </c>
      <c r="V1119" s="60">
        <f>Tabela13[[#This Row],[V.DESC. 24]]-Tabela13[[#This Row],[V.DESC. 25]]</f>
        <v>14.485500000000002</v>
      </c>
      <c r="W1119" s="20"/>
      <c r="X1119" s="50"/>
      <c r="Y1119" t="s">
        <v>4528</v>
      </c>
      <c r="Z1119" s="49" t="s">
        <v>5201</v>
      </c>
      <c r="AA1119" s="51" t="s">
        <v>5202</v>
      </c>
      <c r="AB1119" s="49">
        <v>11985249061</v>
      </c>
      <c r="AC1119" s="49" t="s">
        <v>5203</v>
      </c>
      <c r="AD1119" s="1"/>
    </row>
    <row r="1120" spans="1:30" x14ac:dyDescent="0.25">
      <c r="A1120" s="30">
        <v>8062</v>
      </c>
      <c r="B1120" t="s">
        <v>2148</v>
      </c>
      <c r="C1120" t="s">
        <v>2572</v>
      </c>
      <c r="D1120" t="s">
        <v>71</v>
      </c>
      <c r="E1120" s="30"/>
      <c r="F1120" s="32">
        <v>1453</v>
      </c>
      <c r="G1120" s="40">
        <v>-50</v>
      </c>
      <c r="H1120" s="22">
        <v>0</v>
      </c>
      <c r="I1120" s="21">
        <v>0</v>
      </c>
      <c r="J1120" s="35">
        <f>Tabela13[[#This Row],[V.BRUTO 24]]*Tabela13[[#This Row],[% DESC.]]%</f>
        <v>0</v>
      </c>
      <c r="K1120" s="24">
        <f>Tabela13[[#This Row],[V.BRUTO 24]]+J1120</f>
        <v>1453</v>
      </c>
      <c r="M1120" s="79">
        <v>1598</v>
      </c>
      <c r="N1120" s="80">
        <v>-50</v>
      </c>
      <c r="O1120" s="81">
        <v>0</v>
      </c>
      <c r="P1120" s="71">
        <f>Tabela13[[#This Row],[V.BRUTO 25]]*Tabela13[[#This Row],[% DESC.25]]%</f>
        <v>0</v>
      </c>
      <c r="Q1120" s="56">
        <f>Tabela13[[#This Row],[V.BRUTO 25]]+P1120</f>
        <v>1598</v>
      </c>
      <c r="R1120" s="67">
        <f>Tabela13[[#This Row],[% DESC.]]+Tabela13[[#This Row],[% DIFER.]]</f>
        <v>0</v>
      </c>
      <c r="S1120" s="64">
        <f>(Tabela13[[#This Row],[V.LIQ. 25]]-Tabela13[[#This Row],[V.LIQ. 24]])/Tabela13[[#This Row],[V.LIQ. 24]]</f>
        <v>9.9793530626290428E-2</v>
      </c>
      <c r="T1120" s="87">
        <f>Tabela13[[#This Row],[V.LIQ. 25]]-Tabela13[[#This Row],[V.LIQ. 24]]</f>
        <v>145</v>
      </c>
      <c r="U1120" s="88">
        <v>0</v>
      </c>
      <c r="V1120" s="60">
        <f>Tabela13[[#This Row],[V.DESC. 24]]-Tabela13[[#This Row],[V.DESC. 25]]</f>
        <v>0</v>
      </c>
      <c r="W1120" s="20"/>
      <c r="X1120" s="50"/>
      <c r="Y1120" t="s">
        <v>4528</v>
      </c>
      <c r="Z1120" s="49" t="s">
        <v>2149</v>
      </c>
      <c r="AA1120" s="51" t="s">
        <v>2150</v>
      </c>
      <c r="AB1120" s="49">
        <v>11988456924</v>
      </c>
      <c r="AC1120" s="49" t="s">
        <v>2151</v>
      </c>
      <c r="AD1120" s="1"/>
    </row>
    <row r="1121" spans="1:30" x14ac:dyDescent="0.25">
      <c r="A1121" s="30">
        <v>6336</v>
      </c>
      <c r="B1121" t="s">
        <v>2156</v>
      </c>
      <c r="C1121" t="s">
        <v>2572</v>
      </c>
      <c r="D1121" t="s">
        <v>71</v>
      </c>
      <c r="E1121" s="30"/>
      <c r="F1121" s="32">
        <v>1453</v>
      </c>
      <c r="G1121" s="40">
        <v>0</v>
      </c>
      <c r="H1121" s="22">
        <v>0</v>
      </c>
      <c r="I1121" s="21">
        <v>-10</v>
      </c>
      <c r="J1121" s="35">
        <f>Tabela13[[#This Row],[V.BRUTO 24]]*Tabela13[[#This Row],[% DESC.]]%</f>
        <v>-145.30000000000001</v>
      </c>
      <c r="K1121" s="24">
        <f>Tabela13[[#This Row],[V.BRUTO 24]]+J1121</f>
        <v>1307.7</v>
      </c>
      <c r="M1121" s="79">
        <v>1598</v>
      </c>
      <c r="N1121" s="80">
        <v>0</v>
      </c>
      <c r="O1121" s="81">
        <v>0</v>
      </c>
      <c r="P1121" s="71">
        <f>Tabela13[[#This Row],[V.BRUTO 25]]*Tabela13[[#This Row],[% DESC.25]]%</f>
        <v>-159.80000000000001</v>
      </c>
      <c r="Q1121" s="56">
        <f>Tabela13[[#This Row],[V.BRUTO 25]]+P1121</f>
        <v>1438.2</v>
      </c>
      <c r="R1121" s="67">
        <f>Tabela13[[#This Row],[% DESC.]]+Tabela13[[#This Row],[% DIFER.]]</f>
        <v>-10</v>
      </c>
      <c r="S1121" s="64">
        <f>(Tabela13[[#This Row],[V.LIQ. 25]]-Tabela13[[#This Row],[V.LIQ. 24]])/Tabela13[[#This Row],[V.LIQ. 24]]</f>
        <v>9.9793530626290428E-2</v>
      </c>
      <c r="T1121" s="87">
        <f>Tabela13[[#This Row],[V.LIQ. 25]]-Tabela13[[#This Row],[V.LIQ. 24]]</f>
        <v>130.5</v>
      </c>
      <c r="U1121" s="88">
        <v>0</v>
      </c>
      <c r="V1121" s="60">
        <f>Tabela13[[#This Row],[V.DESC. 24]]-Tabela13[[#This Row],[V.DESC. 25]]</f>
        <v>14.5</v>
      </c>
      <c r="W1121" s="20"/>
      <c r="X1121" s="50"/>
      <c r="Y1121" t="s">
        <v>4530</v>
      </c>
      <c r="Z1121" s="49" t="s">
        <v>2157</v>
      </c>
      <c r="AA1121" s="51" t="s">
        <v>2158</v>
      </c>
      <c r="AB1121" s="49">
        <v>11947108521</v>
      </c>
      <c r="AC1121" s="49" t="s">
        <v>2159</v>
      </c>
      <c r="AD1121" s="1"/>
    </row>
    <row r="1122" spans="1:30" x14ac:dyDescent="0.25">
      <c r="A1122" s="30">
        <v>6090</v>
      </c>
      <c r="B1122" t="s">
        <v>2160</v>
      </c>
      <c r="C1122" t="s">
        <v>2572</v>
      </c>
      <c r="D1122" t="s">
        <v>71</v>
      </c>
      <c r="E1122" s="30"/>
      <c r="F1122" s="32">
        <v>1453</v>
      </c>
      <c r="G1122" s="40">
        <v>-50</v>
      </c>
      <c r="H1122" s="22">
        <v>0</v>
      </c>
      <c r="I1122" s="21">
        <v>0</v>
      </c>
      <c r="J1122" s="35">
        <f>Tabela13[[#This Row],[V.BRUTO 24]]*Tabela13[[#This Row],[% DESC.]]%</f>
        <v>0</v>
      </c>
      <c r="K1122" s="24">
        <f>Tabela13[[#This Row],[V.BRUTO 24]]+J1122</f>
        <v>1453</v>
      </c>
      <c r="M1122" s="79">
        <v>1598</v>
      </c>
      <c r="N1122" s="80">
        <v>-50</v>
      </c>
      <c r="O1122" s="81">
        <v>0</v>
      </c>
      <c r="P1122" s="71">
        <f>Tabela13[[#This Row],[V.BRUTO 25]]*Tabela13[[#This Row],[% DESC.25]]%</f>
        <v>0</v>
      </c>
      <c r="Q1122" s="56">
        <f>Tabela13[[#This Row],[V.BRUTO 25]]+P1122</f>
        <v>1598</v>
      </c>
      <c r="R1122" s="67">
        <f>Tabela13[[#This Row],[% DESC.]]+Tabela13[[#This Row],[% DIFER.]]</f>
        <v>0</v>
      </c>
      <c r="S1122" s="64">
        <f>(Tabela13[[#This Row],[V.LIQ. 25]]-Tabela13[[#This Row],[V.LIQ. 24]])/Tabela13[[#This Row],[V.LIQ. 24]]</f>
        <v>9.9793530626290428E-2</v>
      </c>
      <c r="T1122" s="87">
        <f>Tabela13[[#This Row],[V.LIQ. 25]]-Tabela13[[#This Row],[V.LIQ. 24]]</f>
        <v>145</v>
      </c>
      <c r="U1122" s="88">
        <v>0</v>
      </c>
      <c r="V1122" s="60">
        <f>Tabela13[[#This Row],[V.DESC. 24]]-Tabela13[[#This Row],[V.DESC. 25]]</f>
        <v>0</v>
      </c>
      <c r="W1122" s="20"/>
      <c r="X1122" s="50"/>
      <c r="Y1122" t="s">
        <v>4530</v>
      </c>
      <c r="Z1122" s="49" t="s">
        <v>2161</v>
      </c>
      <c r="AA1122" s="51" t="s">
        <v>2162</v>
      </c>
      <c r="AB1122" s="49">
        <v>11994138640</v>
      </c>
      <c r="AC1122" s="49" t="s">
        <v>2163</v>
      </c>
      <c r="AD1122" s="1"/>
    </row>
    <row r="1123" spans="1:30" x14ac:dyDescent="0.25">
      <c r="A1123" s="30">
        <v>6322</v>
      </c>
      <c r="B1123" t="s">
        <v>2164</v>
      </c>
      <c r="C1123" t="s">
        <v>2572</v>
      </c>
      <c r="D1123" t="s">
        <v>71</v>
      </c>
      <c r="E1123" s="30"/>
      <c r="F1123" s="32">
        <v>1453</v>
      </c>
      <c r="G1123" s="40">
        <v>-100</v>
      </c>
      <c r="H1123" s="22">
        <v>0</v>
      </c>
      <c r="I1123" s="21">
        <v>0</v>
      </c>
      <c r="J1123" s="35">
        <f>Tabela13[[#This Row],[V.BRUTO 24]]*Tabela13[[#This Row],[% DESC.]]%</f>
        <v>0</v>
      </c>
      <c r="K1123" s="24">
        <f>Tabela13[[#This Row],[V.BRUTO 24]]+J1123</f>
        <v>1453</v>
      </c>
      <c r="M1123" s="79">
        <v>1598</v>
      </c>
      <c r="N1123" s="80">
        <v>-100</v>
      </c>
      <c r="O1123" s="81">
        <v>0</v>
      </c>
      <c r="P1123" s="71">
        <f>Tabela13[[#This Row],[V.BRUTO 25]]*Tabela13[[#This Row],[% DESC.25]]%</f>
        <v>0</v>
      </c>
      <c r="Q1123" s="56">
        <f>Tabela13[[#This Row],[V.BRUTO 25]]+P1123</f>
        <v>1598</v>
      </c>
      <c r="R1123" s="67">
        <f>Tabela13[[#This Row],[% DESC.]]+Tabela13[[#This Row],[% DIFER.]]</f>
        <v>0</v>
      </c>
      <c r="S1123" s="64">
        <f>(Tabela13[[#This Row],[V.LIQ. 25]]-Tabela13[[#This Row],[V.LIQ. 24]])/Tabela13[[#This Row],[V.LIQ. 24]]</f>
        <v>9.9793530626290428E-2</v>
      </c>
      <c r="T1123" s="87">
        <f>Tabela13[[#This Row],[V.LIQ. 25]]-Tabela13[[#This Row],[V.LIQ. 24]]</f>
        <v>145</v>
      </c>
      <c r="U1123" s="88">
        <v>0</v>
      </c>
      <c r="V1123" s="60">
        <f>Tabela13[[#This Row],[V.DESC. 24]]-Tabela13[[#This Row],[V.DESC. 25]]</f>
        <v>0</v>
      </c>
      <c r="W1123" s="20"/>
      <c r="X1123" s="50"/>
      <c r="Y1123" t="s">
        <v>4532</v>
      </c>
      <c r="Z1123" s="49" t="s">
        <v>2165</v>
      </c>
      <c r="AA1123" s="51" t="s">
        <v>2166</v>
      </c>
      <c r="AB1123" s="49">
        <v>11947128421</v>
      </c>
      <c r="AC1123" s="49" t="s">
        <v>2167</v>
      </c>
      <c r="AD1123" s="1"/>
    </row>
    <row r="1124" spans="1:30" x14ac:dyDescent="0.25">
      <c r="A1124" s="30">
        <v>6141</v>
      </c>
      <c r="B1124" t="s">
        <v>2168</v>
      </c>
      <c r="C1124" t="s">
        <v>2572</v>
      </c>
      <c r="D1124" t="s">
        <v>71</v>
      </c>
      <c r="E1124" s="30"/>
      <c r="F1124" s="32">
        <v>1453</v>
      </c>
      <c r="G1124" s="40">
        <v>-50</v>
      </c>
      <c r="H1124" s="22">
        <v>0</v>
      </c>
      <c r="I1124" s="21">
        <v>0</v>
      </c>
      <c r="J1124" s="35">
        <f>Tabela13[[#This Row],[V.BRUTO 24]]*Tabela13[[#This Row],[% DESC.]]%</f>
        <v>0</v>
      </c>
      <c r="K1124" s="24">
        <f>Tabela13[[#This Row],[V.BRUTO 24]]+J1124</f>
        <v>1453</v>
      </c>
      <c r="M1124" s="79">
        <v>1598</v>
      </c>
      <c r="N1124" s="80">
        <v>-50</v>
      </c>
      <c r="O1124" s="81">
        <v>0</v>
      </c>
      <c r="P1124" s="71">
        <f>Tabela13[[#This Row],[V.BRUTO 25]]*Tabela13[[#This Row],[% DESC.25]]%</f>
        <v>0</v>
      </c>
      <c r="Q1124" s="56">
        <f>Tabela13[[#This Row],[V.BRUTO 25]]+P1124</f>
        <v>1598</v>
      </c>
      <c r="R1124" s="67">
        <f>Tabela13[[#This Row],[% DESC.]]+Tabela13[[#This Row],[% DIFER.]]</f>
        <v>0</v>
      </c>
      <c r="S1124" s="64">
        <f>(Tabela13[[#This Row],[V.LIQ. 25]]-Tabela13[[#This Row],[V.LIQ. 24]])/Tabela13[[#This Row],[V.LIQ. 24]]</f>
        <v>9.9793530626290428E-2</v>
      </c>
      <c r="T1124" s="87">
        <f>Tabela13[[#This Row],[V.LIQ. 25]]-Tabela13[[#This Row],[V.LIQ. 24]]</f>
        <v>145</v>
      </c>
      <c r="U1124" s="88">
        <v>0</v>
      </c>
      <c r="V1124" s="60">
        <f>Tabela13[[#This Row],[V.DESC. 24]]-Tabela13[[#This Row],[V.DESC. 25]]</f>
        <v>0</v>
      </c>
      <c r="W1124" s="20" t="s">
        <v>4566</v>
      </c>
      <c r="X1124" s="54">
        <v>45505</v>
      </c>
      <c r="Y1124" t="s">
        <v>4530</v>
      </c>
      <c r="Z1124" s="49" t="s">
        <v>2169</v>
      </c>
      <c r="AA1124" s="51" t="s">
        <v>2170</v>
      </c>
      <c r="AB1124" s="49">
        <v>11970453843</v>
      </c>
      <c r="AC1124" s="49" t="s">
        <v>2171</v>
      </c>
      <c r="AD1124" s="1"/>
    </row>
    <row r="1125" spans="1:30" x14ac:dyDescent="0.25">
      <c r="A1125" s="30">
        <v>6921</v>
      </c>
      <c r="B1125" t="s">
        <v>2172</v>
      </c>
      <c r="C1125" t="s">
        <v>2572</v>
      </c>
      <c r="D1125" t="s">
        <v>71</v>
      </c>
      <c r="E1125" s="30"/>
      <c r="F1125" s="32">
        <v>1453</v>
      </c>
      <c r="G1125" s="40">
        <v>0</v>
      </c>
      <c r="H1125" s="22">
        <v>0</v>
      </c>
      <c r="I1125" s="21">
        <v>-10</v>
      </c>
      <c r="J1125" s="35">
        <f>Tabela13[[#This Row],[V.BRUTO 24]]*Tabela13[[#This Row],[% DESC.]]%</f>
        <v>-145.30000000000001</v>
      </c>
      <c r="K1125" s="24">
        <f>Tabela13[[#This Row],[V.BRUTO 24]]+J1125</f>
        <v>1307.7</v>
      </c>
      <c r="M1125" s="79">
        <v>1598</v>
      </c>
      <c r="N1125" s="80">
        <v>0</v>
      </c>
      <c r="O1125" s="81">
        <v>0</v>
      </c>
      <c r="P1125" s="71">
        <f>Tabela13[[#This Row],[V.BRUTO 25]]*Tabela13[[#This Row],[% DESC.25]]%</f>
        <v>-159.80000000000001</v>
      </c>
      <c r="Q1125" s="56">
        <f>Tabela13[[#This Row],[V.BRUTO 25]]+P1125</f>
        <v>1438.2</v>
      </c>
      <c r="R1125" s="67">
        <f>Tabela13[[#This Row],[% DESC.]]+Tabela13[[#This Row],[% DIFER.]]</f>
        <v>-10</v>
      </c>
      <c r="S1125" s="64">
        <f>(Tabela13[[#This Row],[V.LIQ. 25]]-Tabela13[[#This Row],[V.LIQ. 24]])/Tabela13[[#This Row],[V.LIQ. 24]]</f>
        <v>9.9793530626290428E-2</v>
      </c>
      <c r="T1125" s="87">
        <f>Tabela13[[#This Row],[V.LIQ. 25]]-Tabela13[[#This Row],[V.LIQ. 24]]</f>
        <v>130.5</v>
      </c>
      <c r="U1125" s="88">
        <v>0</v>
      </c>
      <c r="V1125" s="60">
        <f>Tabela13[[#This Row],[V.DESC. 24]]-Tabela13[[#This Row],[V.DESC. 25]]</f>
        <v>14.5</v>
      </c>
      <c r="W1125" s="20"/>
      <c r="X1125" s="50"/>
      <c r="Y1125" t="s">
        <v>4528</v>
      </c>
      <c r="Z1125" s="49" t="s">
        <v>2173</v>
      </c>
      <c r="AA1125" s="51" t="s">
        <v>2174</v>
      </c>
      <c r="AB1125" s="49">
        <v>11974268886</v>
      </c>
      <c r="AC1125" s="49" t="s">
        <v>2175</v>
      </c>
      <c r="AD1125" s="1"/>
    </row>
    <row r="1126" spans="1:30" x14ac:dyDescent="0.25">
      <c r="A1126" s="30">
        <v>8338</v>
      </c>
      <c r="B1126" t="s">
        <v>4362</v>
      </c>
      <c r="C1126" t="s">
        <v>2572</v>
      </c>
      <c r="D1126" t="s">
        <v>16</v>
      </c>
      <c r="E1126" s="30"/>
      <c r="F1126" s="32">
        <v>1453</v>
      </c>
      <c r="G1126" s="40">
        <v>0</v>
      </c>
      <c r="H1126" s="22">
        <v>0</v>
      </c>
      <c r="I1126" s="21">
        <v>-9.99</v>
      </c>
      <c r="J1126" s="35">
        <f>Tabela13[[#This Row],[V.BRUTO 24]]*Tabela13[[#This Row],[% DESC.]]%</f>
        <v>-145.15469999999999</v>
      </c>
      <c r="K1126" s="24">
        <f>Tabela13[[#This Row],[V.BRUTO 24]]+J1126</f>
        <v>1307.8453</v>
      </c>
      <c r="M1126" s="79">
        <v>1598</v>
      </c>
      <c r="N1126" s="80">
        <v>0</v>
      </c>
      <c r="O1126" s="81">
        <v>0</v>
      </c>
      <c r="P1126" s="71">
        <f>Tabela13[[#This Row],[V.BRUTO 25]]*Tabela13[[#This Row],[% DESC.25]]%</f>
        <v>-159.64019999999999</v>
      </c>
      <c r="Q1126" s="56">
        <f>Tabela13[[#This Row],[V.BRUTO 25]]+P1126</f>
        <v>1438.3598</v>
      </c>
      <c r="R1126" s="67">
        <f>Tabela13[[#This Row],[% DESC.]]+Tabela13[[#This Row],[% DIFER.]]</f>
        <v>-9.99</v>
      </c>
      <c r="S1126" s="64">
        <f>(Tabela13[[#This Row],[V.LIQ. 25]]-Tabela13[[#This Row],[V.LIQ. 24]])/Tabela13[[#This Row],[V.LIQ. 24]]</f>
        <v>9.9793530626290441E-2</v>
      </c>
      <c r="T1126" s="87">
        <f>Tabela13[[#This Row],[V.LIQ. 25]]-Tabela13[[#This Row],[V.LIQ. 24]]</f>
        <v>130.5145</v>
      </c>
      <c r="U1126" s="88">
        <v>0</v>
      </c>
      <c r="V1126" s="60">
        <f>Tabela13[[#This Row],[V.DESC. 24]]-Tabela13[[#This Row],[V.DESC. 25]]</f>
        <v>14.485500000000002</v>
      </c>
      <c r="W1126" s="20"/>
      <c r="X1126" s="50"/>
      <c r="Y1126" t="s">
        <v>4528</v>
      </c>
      <c r="Z1126" s="49" t="s">
        <v>5204</v>
      </c>
      <c r="AA1126" s="51" t="s">
        <v>5205</v>
      </c>
      <c r="AB1126" s="49">
        <v>11989662963</v>
      </c>
      <c r="AC1126" s="49" t="s">
        <v>5206</v>
      </c>
      <c r="AD1126" s="1"/>
    </row>
    <row r="1127" spans="1:30" x14ac:dyDescent="0.25">
      <c r="A1127" s="30">
        <v>8214</v>
      </c>
      <c r="B1127" t="s">
        <v>4363</v>
      </c>
      <c r="C1127" t="s">
        <v>2572</v>
      </c>
      <c r="D1127" t="s">
        <v>71</v>
      </c>
      <c r="E1127" s="30"/>
      <c r="F1127" s="32">
        <v>1453</v>
      </c>
      <c r="G1127" s="40">
        <v>-50</v>
      </c>
      <c r="H1127" s="22">
        <v>0</v>
      </c>
      <c r="I1127" s="21">
        <v>0</v>
      </c>
      <c r="J1127" s="35">
        <f>Tabela13[[#This Row],[V.BRUTO 24]]*Tabela13[[#This Row],[% DESC.]]%</f>
        <v>0</v>
      </c>
      <c r="K1127" s="24">
        <f>Tabela13[[#This Row],[V.BRUTO 24]]+J1127</f>
        <v>1453</v>
      </c>
      <c r="M1127" s="79">
        <v>1598</v>
      </c>
      <c r="N1127" s="80">
        <v>-50</v>
      </c>
      <c r="O1127" s="81">
        <v>0</v>
      </c>
      <c r="P1127" s="71">
        <f>Tabela13[[#This Row],[V.BRUTO 25]]*Tabela13[[#This Row],[% DESC.25]]%</f>
        <v>0</v>
      </c>
      <c r="Q1127" s="56">
        <f>Tabela13[[#This Row],[V.BRUTO 25]]+P1127</f>
        <v>1598</v>
      </c>
      <c r="R1127" s="67">
        <f>Tabela13[[#This Row],[% DESC.]]+Tabela13[[#This Row],[% DIFER.]]</f>
        <v>0</v>
      </c>
      <c r="S1127" s="64">
        <f>(Tabela13[[#This Row],[V.LIQ. 25]]-Tabela13[[#This Row],[V.LIQ. 24]])/Tabela13[[#This Row],[V.LIQ. 24]]</f>
        <v>9.9793530626290428E-2</v>
      </c>
      <c r="T1127" s="87">
        <f>Tabela13[[#This Row],[V.LIQ. 25]]-Tabela13[[#This Row],[V.LIQ. 24]]</f>
        <v>145</v>
      </c>
      <c r="U1127" s="88">
        <v>0</v>
      </c>
      <c r="V1127" s="60">
        <f>Tabela13[[#This Row],[V.DESC. 24]]-Tabela13[[#This Row],[V.DESC. 25]]</f>
        <v>0</v>
      </c>
      <c r="W1127" s="20"/>
      <c r="X1127" s="50"/>
      <c r="Y1127" t="s">
        <v>4533</v>
      </c>
      <c r="Z1127" s="49" t="s">
        <v>5207</v>
      </c>
      <c r="AA1127" s="51" t="s">
        <v>5208</v>
      </c>
      <c r="AB1127" s="49">
        <v>11982020036</v>
      </c>
      <c r="AC1127" s="49" t="s">
        <v>5209</v>
      </c>
      <c r="AD1127" s="1"/>
    </row>
    <row r="1128" spans="1:30" x14ac:dyDescent="0.25">
      <c r="A1128" s="30">
        <v>7856</v>
      </c>
      <c r="B1128" t="s">
        <v>2195</v>
      </c>
      <c r="C1128" t="s">
        <v>2572</v>
      </c>
      <c r="D1128" t="s">
        <v>71</v>
      </c>
      <c r="E1128" s="30"/>
      <c r="F1128" s="32">
        <v>1453</v>
      </c>
      <c r="G1128" s="40">
        <v>0</v>
      </c>
      <c r="H1128" s="22">
        <v>0</v>
      </c>
      <c r="I1128" s="21">
        <v>-12.5</v>
      </c>
      <c r="J1128" s="35">
        <f>Tabela13[[#This Row],[V.BRUTO 24]]*Tabela13[[#This Row],[% DESC.]]%</f>
        <v>-181.625</v>
      </c>
      <c r="K1128" s="24">
        <f>Tabela13[[#This Row],[V.BRUTO 24]]+J1128</f>
        <v>1271.375</v>
      </c>
      <c r="M1128" s="79">
        <v>1598</v>
      </c>
      <c r="N1128" s="80">
        <v>0</v>
      </c>
      <c r="O1128" s="81">
        <v>0</v>
      </c>
      <c r="P1128" s="71">
        <f>Tabela13[[#This Row],[V.BRUTO 25]]*Tabela13[[#This Row],[% DESC.25]]%</f>
        <v>-199.75</v>
      </c>
      <c r="Q1128" s="56">
        <f>Tabela13[[#This Row],[V.BRUTO 25]]+P1128</f>
        <v>1398.25</v>
      </c>
      <c r="R1128" s="67">
        <f>Tabela13[[#This Row],[% DESC.]]+Tabela13[[#This Row],[% DIFER.]]</f>
        <v>-12.5</v>
      </c>
      <c r="S1128" s="64">
        <f>(Tabela13[[#This Row],[V.LIQ. 25]]-Tabela13[[#This Row],[V.LIQ. 24]])/Tabela13[[#This Row],[V.LIQ. 24]]</f>
        <v>9.9793530626290428E-2</v>
      </c>
      <c r="T1128" s="87">
        <f>Tabela13[[#This Row],[V.LIQ. 25]]-Tabela13[[#This Row],[V.LIQ. 24]]</f>
        <v>126.875</v>
      </c>
      <c r="U1128" s="88">
        <v>0</v>
      </c>
      <c r="V1128" s="60">
        <f>Tabela13[[#This Row],[V.DESC. 24]]-Tabela13[[#This Row],[V.DESC. 25]]</f>
        <v>18.125</v>
      </c>
      <c r="W1128" s="20"/>
      <c r="X1128" s="50"/>
      <c r="Y1128" t="s">
        <v>4532</v>
      </c>
      <c r="Z1128" s="49" t="s">
        <v>5211</v>
      </c>
      <c r="AA1128" s="51" t="s">
        <v>2196</v>
      </c>
      <c r="AB1128" s="49">
        <v>11984783370</v>
      </c>
      <c r="AC1128" s="49" t="s">
        <v>2197</v>
      </c>
      <c r="AD1128" s="1"/>
    </row>
    <row r="1129" spans="1:30" x14ac:dyDescent="0.25">
      <c r="A1129" s="30">
        <v>6152</v>
      </c>
      <c r="B1129" t="s">
        <v>2198</v>
      </c>
      <c r="C1129" t="s">
        <v>2572</v>
      </c>
      <c r="D1129" t="s">
        <v>71</v>
      </c>
      <c r="E1129" s="30"/>
      <c r="F1129" s="32">
        <v>1453</v>
      </c>
      <c r="G1129" s="40">
        <v>0</v>
      </c>
      <c r="H1129" s="22">
        <v>0</v>
      </c>
      <c r="I1129" s="21">
        <v>-17.5</v>
      </c>
      <c r="J1129" s="35">
        <f>Tabela13[[#This Row],[V.BRUTO 24]]*Tabela13[[#This Row],[% DESC.]]%</f>
        <v>-254.27499999999998</v>
      </c>
      <c r="K1129" s="24">
        <f>Tabela13[[#This Row],[V.BRUTO 24]]+J1129</f>
        <v>1198.7249999999999</v>
      </c>
      <c r="M1129" s="79">
        <v>1598</v>
      </c>
      <c r="N1129" s="80">
        <v>0</v>
      </c>
      <c r="O1129" s="81">
        <v>0</v>
      </c>
      <c r="P1129" s="71">
        <f>Tabela13[[#This Row],[V.BRUTO 25]]*Tabela13[[#This Row],[% DESC.25]]%</f>
        <v>-279.64999999999998</v>
      </c>
      <c r="Q1129" s="56">
        <f>Tabela13[[#This Row],[V.BRUTO 25]]+P1129</f>
        <v>1318.35</v>
      </c>
      <c r="R1129" s="67">
        <f>Tabela13[[#This Row],[% DESC.]]+Tabela13[[#This Row],[% DIFER.]]</f>
        <v>-17.5</v>
      </c>
      <c r="S1129" s="64">
        <f>(Tabela13[[#This Row],[V.LIQ. 25]]-Tabela13[[#This Row],[V.LIQ. 24]])/Tabela13[[#This Row],[V.LIQ. 24]]</f>
        <v>9.9793530626290441E-2</v>
      </c>
      <c r="T1129" s="87">
        <f>Tabela13[[#This Row],[V.LIQ. 25]]-Tabela13[[#This Row],[V.LIQ. 24]]</f>
        <v>119.625</v>
      </c>
      <c r="U1129" s="88">
        <v>0</v>
      </c>
      <c r="V1129" s="60">
        <f>Tabela13[[#This Row],[V.DESC. 24]]-Tabela13[[#This Row],[V.DESC. 25]]</f>
        <v>25.375</v>
      </c>
      <c r="W1129" s="20"/>
      <c r="X1129" s="50"/>
      <c r="Y1129" t="s">
        <v>4528</v>
      </c>
      <c r="Z1129" s="49" t="s">
        <v>2199</v>
      </c>
      <c r="AA1129" s="51" t="s">
        <v>2200</v>
      </c>
      <c r="AB1129" s="49">
        <v>11940281114</v>
      </c>
      <c r="AC1129" s="49" t="s">
        <v>5212</v>
      </c>
      <c r="AD1129" s="1"/>
    </row>
    <row r="1130" spans="1:30" x14ac:dyDescent="0.25">
      <c r="A1130" s="30">
        <v>8328</v>
      </c>
      <c r="B1130" t="s">
        <v>4364</v>
      </c>
      <c r="C1130" t="s">
        <v>2572</v>
      </c>
      <c r="D1130" t="s">
        <v>16</v>
      </c>
      <c r="E1130" s="30"/>
      <c r="F1130" s="32">
        <v>1453</v>
      </c>
      <c r="G1130" s="40">
        <v>0</v>
      </c>
      <c r="H1130" s="22">
        <v>0</v>
      </c>
      <c r="I1130" s="21">
        <v>-4.9000000000000004</v>
      </c>
      <c r="J1130" s="35">
        <f>Tabela13[[#This Row],[V.BRUTO 24]]*Tabela13[[#This Row],[% DESC.]]%</f>
        <v>-71.197000000000003</v>
      </c>
      <c r="K1130" s="24">
        <f>Tabela13[[#This Row],[V.BRUTO 24]]+J1130</f>
        <v>1381.8029999999999</v>
      </c>
      <c r="M1130" s="79">
        <v>1598</v>
      </c>
      <c r="N1130" s="80">
        <v>0</v>
      </c>
      <c r="O1130" s="81">
        <v>0</v>
      </c>
      <c r="P1130" s="71">
        <f>Tabela13[[#This Row],[V.BRUTO 25]]*Tabela13[[#This Row],[% DESC.25]]%</f>
        <v>-78.302000000000007</v>
      </c>
      <c r="Q1130" s="56">
        <f>Tabela13[[#This Row],[V.BRUTO 25]]+P1130</f>
        <v>1519.6980000000001</v>
      </c>
      <c r="R1130" s="67">
        <f>Tabela13[[#This Row],[% DESC.]]+Tabela13[[#This Row],[% DIFER.]]</f>
        <v>-4.9000000000000004</v>
      </c>
      <c r="S1130" s="64">
        <f>(Tabela13[[#This Row],[V.LIQ. 25]]-Tabela13[[#This Row],[V.LIQ. 24]])/Tabela13[[#This Row],[V.LIQ. 24]]</f>
        <v>9.9793530626290594E-2</v>
      </c>
      <c r="T1130" s="87">
        <f>Tabela13[[#This Row],[V.LIQ. 25]]-Tabela13[[#This Row],[V.LIQ. 24]]</f>
        <v>137.89500000000021</v>
      </c>
      <c r="U1130" s="88">
        <v>0</v>
      </c>
      <c r="V1130" s="60">
        <f>Tabela13[[#This Row],[V.DESC. 24]]-Tabela13[[#This Row],[V.DESC. 25]]</f>
        <v>7.105000000000004</v>
      </c>
      <c r="W1130" s="20"/>
      <c r="X1130" s="50"/>
      <c r="Y1130" t="s">
        <v>4528</v>
      </c>
      <c r="Z1130" s="49" t="s">
        <v>5213</v>
      </c>
      <c r="AA1130" s="51" t="s">
        <v>5214</v>
      </c>
      <c r="AB1130" s="49">
        <v>21976613772</v>
      </c>
      <c r="AC1130" s="49" t="s">
        <v>5215</v>
      </c>
      <c r="AD1130" s="1"/>
    </row>
    <row r="1131" spans="1:30" x14ac:dyDescent="0.25">
      <c r="A1131" s="30">
        <v>6180</v>
      </c>
      <c r="B1131" t="s">
        <v>2201</v>
      </c>
      <c r="C1131" t="s">
        <v>2572</v>
      </c>
      <c r="D1131" t="s">
        <v>71</v>
      </c>
      <c r="E1131" s="30"/>
      <c r="F1131" s="32">
        <v>1453</v>
      </c>
      <c r="G1131" s="40">
        <v>-100</v>
      </c>
      <c r="H1131" s="22">
        <v>0</v>
      </c>
      <c r="I1131" s="21">
        <v>0</v>
      </c>
      <c r="J1131" s="35">
        <f>Tabela13[[#This Row],[V.BRUTO 24]]*Tabela13[[#This Row],[% DESC.]]%</f>
        <v>0</v>
      </c>
      <c r="K1131" s="24">
        <f>Tabela13[[#This Row],[V.BRUTO 24]]+J1131</f>
        <v>1453</v>
      </c>
      <c r="M1131" s="79">
        <v>1598</v>
      </c>
      <c r="N1131" s="80">
        <v>-100</v>
      </c>
      <c r="O1131" s="81">
        <v>0</v>
      </c>
      <c r="P1131" s="71">
        <f>Tabela13[[#This Row],[V.BRUTO 25]]*Tabela13[[#This Row],[% DESC.25]]%</f>
        <v>0</v>
      </c>
      <c r="Q1131" s="56">
        <f>Tabela13[[#This Row],[V.BRUTO 25]]+P1131</f>
        <v>1598</v>
      </c>
      <c r="R1131" s="67">
        <f>Tabela13[[#This Row],[% DESC.]]+Tabela13[[#This Row],[% DIFER.]]</f>
        <v>0</v>
      </c>
      <c r="S1131" s="64">
        <f>(Tabela13[[#This Row],[V.LIQ. 25]]-Tabela13[[#This Row],[V.LIQ. 24]])/Tabela13[[#This Row],[V.LIQ. 24]]</f>
        <v>9.9793530626290428E-2</v>
      </c>
      <c r="T1131" s="87">
        <f>Tabela13[[#This Row],[V.LIQ. 25]]-Tabela13[[#This Row],[V.LIQ. 24]]</f>
        <v>145</v>
      </c>
      <c r="U1131" s="88">
        <v>0</v>
      </c>
      <c r="V1131" s="60">
        <f>Tabela13[[#This Row],[V.DESC. 24]]-Tabela13[[#This Row],[V.DESC. 25]]</f>
        <v>0</v>
      </c>
      <c r="W1131" s="20"/>
      <c r="X1131" s="50"/>
      <c r="Y1131" t="s">
        <v>4531</v>
      </c>
      <c r="Z1131" s="49" t="s">
        <v>2202</v>
      </c>
      <c r="AA1131" s="51" t="s">
        <v>2203</v>
      </c>
      <c r="AB1131" s="49">
        <v>11968115707</v>
      </c>
      <c r="AC1131" s="49" t="s">
        <v>2204</v>
      </c>
      <c r="AD1131" s="1"/>
    </row>
    <row r="1132" spans="1:30" x14ac:dyDescent="0.25">
      <c r="A1132" s="30">
        <v>6476</v>
      </c>
      <c r="B1132" t="s">
        <v>2205</v>
      </c>
      <c r="C1132" t="s">
        <v>2572</v>
      </c>
      <c r="D1132" t="s">
        <v>71</v>
      </c>
      <c r="E1132" s="30"/>
      <c r="F1132" s="32">
        <v>1453</v>
      </c>
      <c r="G1132" s="40">
        <v>-50</v>
      </c>
      <c r="H1132" s="22">
        <v>0</v>
      </c>
      <c r="I1132" s="21">
        <v>0</v>
      </c>
      <c r="J1132" s="35">
        <f>Tabela13[[#This Row],[V.BRUTO 24]]*Tabela13[[#This Row],[% DESC.]]%</f>
        <v>0</v>
      </c>
      <c r="K1132" s="24">
        <f>Tabela13[[#This Row],[V.BRUTO 24]]+J1132</f>
        <v>1453</v>
      </c>
      <c r="M1132" s="79">
        <v>1598</v>
      </c>
      <c r="N1132" s="80">
        <v>-50</v>
      </c>
      <c r="O1132" s="81">
        <v>0</v>
      </c>
      <c r="P1132" s="71">
        <f>Tabela13[[#This Row],[V.BRUTO 25]]*Tabela13[[#This Row],[% DESC.25]]%</f>
        <v>0</v>
      </c>
      <c r="Q1132" s="56">
        <f>Tabela13[[#This Row],[V.BRUTO 25]]+P1132</f>
        <v>1598</v>
      </c>
      <c r="R1132" s="67">
        <f>Tabela13[[#This Row],[% DESC.]]+Tabela13[[#This Row],[% DIFER.]]</f>
        <v>0</v>
      </c>
      <c r="S1132" s="64">
        <f>(Tabela13[[#This Row],[V.LIQ. 25]]-Tabela13[[#This Row],[V.LIQ. 24]])/Tabela13[[#This Row],[V.LIQ. 24]]</f>
        <v>9.9793530626290428E-2</v>
      </c>
      <c r="T1132" s="87">
        <f>Tabela13[[#This Row],[V.LIQ. 25]]-Tabela13[[#This Row],[V.LIQ. 24]]</f>
        <v>145</v>
      </c>
      <c r="U1132" s="88">
        <v>0</v>
      </c>
      <c r="V1132" s="60">
        <f>Tabela13[[#This Row],[V.DESC. 24]]-Tabela13[[#This Row],[V.DESC. 25]]</f>
        <v>0</v>
      </c>
      <c r="W1132" s="20"/>
      <c r="X1132" s="50"/>
      <c r="Y1132" t="s">
        <v>4530</v>
      </c>
      <c r="Z1132" s="49" t="s">
        <v>2206</v>
      </c>
      <c r="AA1132" s="51" t="s">
        <v>2207</v>
      </c>
      <c r="AB1132" s="49">
        <v>11947528514</v>
      </c>
      <c r="AC1132" s="49" t="s">
        <v>2208</v>
      </c>
      <c r="AD1132" s="1"/>
    </row>
    <row r="1133" spans="1:30" x14ac:dyDescent="0.25">
      <c r="A1133" s="30">
        <v>5249</v>
      </c>
      <c r="B1133" t="s">
        <v>2209</v>
      </c>
      <c r="C1133" t="s">
        <v>2572</v>
      </c>
      <c r="D1133" t="s">
        <v>71</v>
      </c>
      <c r="E1133" s="30"/>
      <c r="F1133" s="32">
        <v>1453</v>
      </c>
      <c r="G1133" s="40">
        <v>0</v>
      </c>
      <c r="H1133" s="22">
        <v>0</v>
      </c>
      <c r="I1133" s="21">
        <v>-15</v>
      </c>
      <c r="J1133" s="35">
        <f>Tabela13[[#This Row],[V.BRUTO 24]]*Tabela13[[#This Row],[% DESC.]]%</f>
        <v>-217.95</v>
      </c>
      <c r="K1133" s="24">
        <f>Tabela13[[#This Row],[V.BRUTO 24]]+J1133</f>
        <v>1235.05</v>
      </c>
      <c r="M1133" s="79">
        <v>1598</v>
      </c>
      <c r="N1133" s="80">
        <v>0</v>
      </c>
      <c r="O1133" s="81">
        <v>0</v>
      </c>
      <c r="P1133" s="71">
        <f>Tabela13[[#This Row],[V.BRUTO 25]]*Tabela13[[#This Row],[% DESC.25]]%</f>
        <v>-239.7</v>
      </c>
      <c r="Q1133" s="56">
        <f>Tabela13[[#This Row],[V.BRUTO 25]]+P1133</f>
        <v>1358.3</v>
      </c>
      <c r="R1133" s="67">
        <f>Tabela13[[#This Row],[% DESC.]]+Tabela13[[#This Row],[% DIFER.]]</f>
        <v>-15</v>
      </c>
      <c r="S1133" s="64">
        <f>(Tabela13[[#This Row],[V.LIQ. 25]]-Tabela13[[#This Row],[V.LIQ. 24]])/Tabela13[[#This Row],[V.LIQ. 24]]</f>
        <v>9.9793530626290441E-2</v>
      </c>
      <c r="T1133" s="87">
        <f>Tabela13[[#This Row],[V.LIQ. 25]]-Tabela13[[#This Row],[V.LIQ. 24]]</f>
        <v>123.25</v>
      </c>
      <c r="U1133" s="88">
        <v>0</v>
      </c>
      <c r="V1133" s="60">
        <f>Tabela13[[#This Row],[V.DESC. 24]]-Tabela13[[#This Row],[V.DESC. 25]]</f>
        <v>21.75</v>
      </c>
      <c r="W1133" s="20"/>
      <c r="X1133" s="50"/>
      <c r="Y1133" t="s">
        <v>4532</v>
      </c>
      <c r="Z1133" s="49" t="s">
        <v>2210</v>
      </c>
      <c r="AA1133" s="51" t="s">
        <v>2211</v>
      </c>
      <c r="AB1133" s="49">
        <v>11998830530</v>
      </c>
      <c r="AC1133" s="49" t="s">
        <v>2212</v>
      </c>
      <c r="AD1133" s="1"/>
    </row>
    <row r="1134" spans="1:30" x14ac:dyDescent="0.25">
      <c r="A1134" s="30">
        <v>7619</v>
      </c>
      <c r="B1134" t="s">
        <v>2213</v>
      </c>
      <c r="C1134" t="s">
        <v>2572</v>
      </c>
      <c r="D1134" t="s">
        <v>71</v>
      </c>
      <c r="E1134" s="30"/>
      <c r="F1134" s="32">
        <v>1453</v>
      </c>
      <c r="G1134" s="40">
        <v>0</v>
      </c>
      <c r="H1134" s="22">
        <v>0</v>
      </c>
      <c r="I1134" s="21">
        <v>-10</v>
      </c>
      <c r="J1134" s="35">
        <f>Tabela13[[#This Row],[V.BRUTO 24]]*Tabela13[[#This Row],[% DESC.]]%</f>
        <v>-145.30000000000001</v>
      </c>
      <c r="K1134" s="24">
        <f>Tabela13[[#This Row],[V.BRUTO 24]]+J1134</f>
        <v>1307.7</v>
      </c>
      <c r="M1134" s="79">
        <v>1598</v>
      </c>
      <c r="N1134" s="80">
        <v>0</v>
      </c>
      <c r="O1134" s="81">
        <v>0</v>
      </c>
      <c r="P1134" s="71">
        <f>Tabela13[[#This Row],[V.BRUTO 25]]*Tabela13[[#This Row],[% DESC.25]]%</f>
        <v>-159.80000000000001</v>
      </c>
      <c r="Q1134" s="56">
        <f>Tabela13[[#This Row],[V.BRUTO 25]]+P1134</f>
        <v>1438.2</v>
      </c>
      <c r="R1134" s="67">
        <f>Tabela13[[#This Row],[% DESC.]]+Tabela13[[#This Row],[% DIFER.]]</f>
        <v>-10</v>
      </c>
      <c r="S1134" s="64">
        <f>(Tabela13[[#This Row],[V.LIQ. 25]]-Tabela13[[#This Row],[V.LIQ. 24]])/Tabela13[[#This Row],[V.LIQ. 24]]</f>
        <v>9.9793530626290428E-2</v>
      </c>
      <c r="T1134" s="87">
        <f>Tabela13[[#This Row],[V.LIQ. 25]]-Tabela13[[#This Row],[V.LIQ. 24]]</f>
        <v>130.5</v>
      </c>
      <c r="U1134" s="88">
        <v>0</v>
      </c>
      <c r="V1134" s="60">
        <f>Tabela13[[#This Row],[V.DESC. 24]]-Tabela13[[#This Row],[V.DESC. 25]]</f>
        <v>14.5</v>
      </c>
      <c r="W1134" s="20"/>
      <c r="X1134" s="50"/>
      <c r="Y1134" t="s">
        <v>4531</v>
      </c>
      <c r="Z1134" s="49" t="s">
        <v>2214</v>
      </c>
      <c r="AA1134" s="51" t="s">
        <v>2215</v>
      </c>
      <c r="AB1134" s="49">
        <v>11948516804</v>
      </c>
      <c r="AC1134" s="49" t="s">
        <v>2216</v>
      </c>
      <c r="AD1134" s="1"/>
    </row>
    <row r="1135" spans="1:30" x14ac:dyDescent="0.25">
      <c r="A1135" s="30">
        <v>5517</v>
      </c>
      <c r="B1135" t="s">
        <v>2217</v>
      </c>
      <c r="C1135" t="s">
        <v>2572</v>
      </c>
      <c r="D1135" t="s">
        <v>71</v>
      </c>
      <c r="E1135" s="30"/>
      <c r="F1135" s="32">
        <v>1453</v>
      </c>
      <c r="G1135" s="40">
        <v>0</v>
      </c>
      <c r="H1135" s="22">
        <v>0</v>
      </c>
      <c r="I1135" s="21">
        <v>-15</v>
      </c>
      <c r="J1135" s="35">
        <f>Tabela13[[#This Row],[V.BRUTO 24]]*Tabela13[[#This Row],[% DESC.]]%</f>
        <v>-217.95</v>
      </c>
      <c r="K1135" s="24">
        <f>Tabela13[[#This Row],[V.BRUTO 24]]+J1135</f>
        <v>1235.05</v>
      </c>
      <c r="M1135" s="79">
        <v>1598</v>
      </c>
      <c r="N1135" s="80">
        <v>0</v>
      </c>
      <c r="O1135" s="81">
        <v>0</v>
      </c>
      <c r="P1135" s="71">
        <f>Tabela13[[#This Row],[V.BRUTO 25]]*Tabela13[[#This Row],[% DESC.25]]%</f>
        <v>-239.7</v>
      </c>
      <c r="Q1135" s="56">
        <f>Tabela13[[#This Row],[V.BRUTO 25]]+P1135</f>
        <v>1358.3</v>
      </c>
      <c r="R1135" s="67">
        <f>Tabela13[[#This Row],[% DESC.]]+Tabela13[[#This Row],[% DIFER.]]</f>
        <v>-15</v>
      </c>
      <c r="S1135" s="64">
        <f>(Tabela13[[#This Row],[V.LIQ. 25]]-Tabela13[[#This Row],[V.LIQ. 24]])/Tabela13[[#This Row],[V.LIQ. 24]]</f>
        <v>9.9793530626290441E-2</v>
      </c>
      <c r="T1135" s="87">
        <f>Tabela13[[#This Row],[V.LIQ. 25]]-Tabela13[[#This Row],[V.LIQ. 24]]</f>
        <v>123.25</v>
      </c>
      <c r="U1135" s="88">
        <v>0</v>
      </c>
      <c r="V1135" s="60">
        <f>Tabela13[[#This Row],[V.DESC. 24]]-Tabela13[[#This Row],[V.DESC. 25]]</f>
        <v>21.75</v>
      </c>
      <c r="W1135" s="20"/>
      <c r="X1135" s="50"/>
      <c r="Y1135" t="s">
        <v>4530</v>
      </c>
      <c r="Z1135" s="49" t="s">
        <v>2218</v>
      </c>
      <c r="AA1135" s="51" t="s">
        <v>2219</v>
      </c>
      <c r="AB1135" s="49">
        <v>11999925378</v>
      </c>
      <c r="AC1135" s="49" t="s">
        <v>2220</v>
      </c>
      <c r="AD1135" s="1"/>
    </row>
    <row r="1136" spans="1:30" x14ac:dyDescent="0.25">
      <c r="A1136" s="30">
        <v>7634</v>
      </c>
      <c r="B1136" t="s">
        <v>2221</v>
      </c>
      <c r="C1136" t="s">
        <v>2572</v>
      </c>
      <c r="D1136" t="s">
        <v>71</v>
      </c>
      <c r="E1136" s="30"/>
      <c r="F1136" s="32">
        <v>1453</v>
      </c>
      <c r="G1136" s="40">
        <v>-50</v>
      </c>
      <c r="H1136" s="22">
        <v>0</v>
      </c>
      <c r="I1136" s="21">
        <v>0</v>
      </c>
      <c r="J1136" s="35">
        <f>Tabela13[[#This Row],[V.BRUTO 24]]*Tabela13[[#This Row],[% DESC.]]%</f>
        <v>0</v>
      </c>
      <c r="K1136" s="24">
        <f>Tabela13[[#This Row],[V.BRUTO 24]]+J1136</f>
        <v>1453</v>
      </c>
      <c r="M1136" s="79">
        <v>1598</v>
      </c>
      <c r="N1136" s="80">
        <v>-50</v>
      </c>
      <c r="O1136" s="81">
        <v>0</v>
      </c>
      <c r="P1136" s="71">
        <f>Tabela13[[#This Row],[V.BRUTO 25]]*Tabela13[[#This Row],[% DESC.25]]%</f>
        <v>0</v>
      </c>
      <c r="Q1136" s="56">
        <f>Tabela13[[#This Row],[V.BRUTO 25]]+P1136</f>
        <v>1598</v>
      </c>
      <c r="R1136" s="67">
        <f>Tabela13[[#This Row],[% DESC.]]+Tabela13[[#This Row],[% DIFER.]]</f>
        <v>0</v>
      </c>
      <c r="S1136" s="64">
        <f>(Tabela13[[#This Row],[V.LIQ. 25]]-Tabela13[[#This Row],[V.LIQ. 24]])/Tabela13[[#This Row],[V.LIQ. 24]]</f>
        <v>9.9793530626290428E-2</v>
      </c>
      <c r="T1136" s="87">
        <f>Tabela13[[#This Row],[V.LIQ. 25]]-Tabela13[[#This Row],[V.LIQ. 24]]</f>
        <v>145</v>
      </c>
      <c r="U1136" s="88">
        <v>0</v>
      </c>
      <c r="V1136" s="60">
        <f>Tabela13[[#This Row],[V.DESC. 24]]-Tabela13[[#This Row],[V.DESC. 25]]</f>
        <v>0</v>
      </c>
      <c r="W1136" s="20"/>
      <c r="X1136" s="50"/>
      <c r="Y1136" t="s">
        <v>4530</v>
      </c>
      <c r="Z1136" s="49" t="s">
        <v>278</v>
      </c>
      <c r="AA1136" s="51" t="s">
        <v>279</v>
      </c>
      <c r="AB1136" s="49">
        <v>11974490389</v>
      </c>
      <c r="AC1136" s="49" t="s">
        <v>280</v>
      </c>
      <c r="AD1136" s="1"/>
    </row>
    <row r="1137" spans="1:30" x14ac:dyDescent="0.25">
      <c r="A1137" s="30">
        <v>5427</v>
      </c>
      <c r="B1137" t="s">
        <v>2226</v>
      </c>
      <c r="C1137" t="s">
        <v>2572</v>
      </c>
      <c r="D1137" t="s">
        <v>71</v>
      </c>
      <c r="E1137" s="30"/>
      <c r="F1137" s="32">
        <v>1453</v>
      </c>
      <c r="G1137" s="40">
        <v>0</v>
      </c>
      <c r="H1137" s="22">
        <v>0</v>
      </c>
      <c r="I1137" s="21">
        <v>-15</v>
      </c>
      <c r="J1137" s="35">
        <f>Tabela13[[#This Row],[V.BRUTO 24]]*Tabela13[[#This Row],[% DESC.]]%</f>
        <v>-217.95</v>
      </c>
      <c r="K1137" s="24">
        <f>Tabela13[[#This Row],[V.BRUTO 24]]+J1137</f>
        <v>1235.05</v>
      </c>
      <c r="M1137" s="79">
        <v>1598</v>
      </c>
      <c r="N1137" s="80">
        <v>0</v>
      </c>
      <c r="O1137" s="81">
        <v>0</v>
      </c>
      <c r="P1137" s="71">
        <f>Tabela13[[#This Row],[V.BRUTO 25]]*Tabela13[[#This Row],[% DESC.25]]%</f>
        <v>-239.7</v>
      </c>
      <c r="Q1137" s="56">
        <f>Tabela13[[#This Row],[V.BRUTO 25]]+P1137</f>
        <v>1358.3</v>
      </c>
      <c r="R1137" s="67">
        <f>Tabela13[[#This Row],[% DESC.]]+Tabela13[[#This Row],[% DIFER.]]</f>
        <v>-15</v>
      </c>
      <c r="S1137" s="64">
        <f>(Tabela13[[#This Row],[V.LIQ. 25]]-Tabela13[[#This Row],[V.LIQ. 24]])/Tabela13[[#This Row],[V.LIQ. 24]]</f>
        <v>9.9793530626290441E-2</v>
      </c>
      <c r="T1137" s="87">
        <f>Tabela13[[#This Row],[V.LIQ. 25]]-Tabela13[[#This Row],[V.LIQ. 24]]</f>
        <v>123.25</v>
      </c>
      <c r="U1137" s="88">
        <v>0</v>
      </c>
      <c r="V1137" s="60">
        <f>Tabela13[[#This Row],[V.DESC. 24]]-Tabela13[[#This Row],[V.DESC. 25]]</f>
        <v>21.75</v>
      </c>
      <c r="W1137" s="20"/>
      <c r="X1137" s="50"/>
      <c r="Y1137" t="s">
        <v>4531</v>
      </c>
      <c r="Z1137" s="49" t="s">
        <v>2227</v>
      </c>
      <c r="AA1137" s="51" t="s">
        <v>2228</v>
      </c>
      <c r="AB1137" s="49">
        <v>11981154040</v>
      </c>
      <c r="AC1137" s="49" t="s">
        <v>2229</v>
      </c>
      <c r="AD1137" s="1"/>
    </row>
    <row r="1138" spans="1:30" x14ac:dyDescent="0.25">
      <c r="A1138" s="30">
        <v>6358</v>
      </c>
      <c r="B1138" t="s">
        <v>2230</v>
      </c>
      <c r="C1138" t="s">
        <v>2572</v>
      </c>
      <c r="D1138" t="s">
        <v>71</v>
      </c>
      <c r="E1138" s="30"/>
      <c r="F1138" s="32">
        <v>1453</v>
      </c>
      <c r="G1138" s="40">
        <v>-50</v>
      </c>
      <c r="H1138" s="22">
        <v>0</v>
      </c>
      <c r="I1138" s="21">
        <v>0</v>
      </c>
      <c r="J1138" s="35">
        <f>Tabela13[[#This Row],[V.BRUTO 24]]*Tabela13[[#This Row],[% DESC.]]%</f>
        <v>0</v>
      </c>
      <c r="K1138" s="24">
        <f>Tabela13[[#This Row],[V.BRUTO 24]]+J1138</f>
        <v>1453</v>
      </c>
      <c r="M1138" s="79">
        <v>1598</v>
      </c>
      <c r="N1138" s="80">
        <v>-50</v>
      </c>
      <c r="O1138" s="81">
        <v>0</v>
      </c>
      <c r="P1138" s="71">
        <f>Tabela13[[#This Row],[V.BRUTO 25]]*Tabela13[[#This Row],[% DESC.25]]%</f>
        <v>0</v>
      </c>
      <c r="Q1138" s="56">
        <f>Tabela13[[#This Row],[V.BRUTO 25]]+P1138</f>
        <v>1598</v>
      </c>
      <c r="R1138" s="67">
        <f>Tabela13[[#This Row],[% DESC.]]+Tabela13[[#This Row],[% DIFER.]]</f>
        <v>0</v>
      </c>
      <c r="S1138" s="64">
        <f>(Tabela13[[#This Row],[V.LIQ. 25]]-Tabela13[[#This Row],[V.LIQ. 24]])/Tabela13[[#This Row],[V.LIQ. 24]]</f>
        <v>9.9793530626290428E-2</v>
      </c>
      <c r="T1138" s="87">
        <f>Tabela13[[#This Row],[V.LIQ. 25]]-Tabela13[[#This Row],[V.LIQ. 24]]</f>
        <v>145</v>
      </c>
      <c r="U1138" s="88">
        <v>0</v>
      </c>
      <c r="V1138" s="60">
        <f>Tabela13[[#This Row],[V.DESC. 24]]-Tabela13[[#This Row],[V.DESC. 25]]</f>
        <v>0</v>
      </c>
      <c r="W1138" s="20"/>
      <c r="X1138" s="50"/>
      <c r="Y1138" t="s">
        <v>4537</v>
      </c>
      <c r="Z1138" s="49" t="s">
        <v>5216</v>
      </c>
      <c r="AA1138" s="51" t="s">
        <v>1470</v>
      </c>
      <c r="AB1138" s="49">
        <v>11986679911</v>
      </c>
      <c r="AC1138" s="49"/>
      <c r="AD1138" s="1"/>
    </row>
    <row r="1139" spans="1:30" x14ac:dyDescent="0.25">
      <c r="A1139" s="30">
        <v>6192</v>
      </c>
      <c r="B1139" t="s">
        <v>2231</v>
      </c>
      <c r="C1139" t="s">
        <v>2572</v>
      </c>
      <c r="D1139" t="s">
        <v>71</v>
      </c>
      <c r="E1139" s="30"/>
      <c r="F1139" s="32">
        <v>1453</v>
      </c>
      <c r="G1139" s="40">
        <v>0</v>
      </c>
      <c r="H1139" s="22">
        <v>0</v>
      </c>
      <c r="I1139" s="21">
        <v>-8</v>
      </c>
      <c r="J1139" s="35">
        <f>Tabela13[[#This Row],[V.BRUTO 24]]*Tabela13[[#This Row],[% DESC.]]%</f>
        <v>-116.24000000000001</v>
      </c>
      <c r="K1139" s="24">
        <f>Tabela13[[#This Row],[V.BRUTO 24]]+J1139</f>
        <v>1336.76</v>
      </c>
      <c r="M1139" s="79">
        <v>1598</v>
      </c>
      <c r="N1139" s="80">
        <v>0</v>
      </c>
      <c r="O1139" s="81">
        <v>0</v>
      </c>
      <c r="P1139" s="71">
        <f>Tabela13[[#This Row],[V.BRUTO 25]]*Tabela13[[#This Row],[% DESC.25]]%</f>
        <v>-127.84</v>
      </c>
      <c r="Q1139" s="56">
        <f>Tabela13[[#This Row],[V.BRUTO 25]]+P1139</f>
        <v>1470.16</v>
      </c>
      <c r="R1139" s="67">
        <f>Tabela13[[#This Row],[% DESC.]]+Tabela13[[#This Row],[% DIFER.]]</f>
        <v>-8</v>
      </c>
      <c r="S1139" s="64">
        <f>(Tabela13[[#This Row],[V.LIQ. 25]]-Tabela13[[#This Row],[V.LIQ. 24]])/Tabela13[[#This Row],[V.LIQ. 24]]</f>
        <v>9.9793530626290497E-2</v>
      </c>
      <c r="T1139" s="87">
        <f>Tabela13[[#This Row],[V.LIQ. 25]]-Tabela13[[#This Row],[V.LIQ. 24]]</f>
        <v>133.40000000000009</v>
      </c>
      <c r="U1139" s="88">
        <v>0</v>
      </c>
      <c r="V1139" s="60">
        <f>Tabela13[[#This Row],[V.DESC. 24]]-Tabela13[[#This Row],[V.DESC. 25]]</f>
        <v>11.599999999999994</v>
      </c>
      <c r="W1139" s="20"/>
      <c r="X1139" s="50"/>
      <c r="Y1139" t="s">
        <v>4531</v>
      </c>
      <c r="Z1139" s="49" t="s">
        <v>2232</v>
      </c>
      <c r="AA1139" s="51" t="s">
        <v>2233</v>
      </c>
      <c r="AB1139" s="49">
        <v>11947579404</v>
      </c>
      <c r="AC1139" s="49" t="s">
        <v>2234</v>
      </c>
      <c r="AD1139" s="1"/>
    </row>
    <row r="1140" spans="1:30" x14ac:dyDescent="0.25">
      <c r="A1140" s="30">
        <v>6890</v>
      </c>
      <c r="B1140" t="s">
        <v>2236</v>
      </c>
      <c r="C1140" t="s">
        <v>2572</v>
      </c>
      <c r="D1140" t="s">
        <v>71</v>
      </c>
      <c r="E1140" s="30"/>
      <c r="F1140" s="32">
        <v>1453</v>
      </c>
      <c r="G1140" s="40">
        <v>0</v>
      </c>
      <c r="H1140" s="22">
        <v>0</v>
      </c>
      <c r="I1140" s="21">
        <v>-10</v>
      </c>
      <c r="J1140" s="35">
        <f>Tabela13[[#This Row],[V.BRUTO 24]]*Tabela13[[#This Row],[% DESC.]]%</f>
        <v>-145.30000000000001</v>
      </c>
      <c r="K1140" s="24">
        <f>Tabela13[[#This Row],[V.BRUTO 24]]+J1140</f>
        <v>1307.7</v>
      </c>
      <c r="M1140" s="79">
        <v>1598</v>
      </c>
      <c r="N1140" s="80">
        <v>0</v>
      </c>
      <c r="O1140" s="81">
        <v>0</v>
      </c>
      <c r="P1140" s="71">
        <f>Tabela13[[#This Row],[V.BRUTO 25]]*Tabela13[[#This Row],[% DESC.25]]%</f>
        <v>-159.80000000000001</v>
      </c>
      <c r="Q1140" s="56">
        <f>Tabela13[[#This Row],[V.BRUTO 25]]+P1140</f>
        <v>1438.2</v>
      </c>
      <c r="R1140" s="67">
        <f>Tabela13[[#This Row],[% DESC.]]+Tabela13[[#This Row],[% DIFER.]]</f>
        <v>-10</v>
      </c>
      <c r="S1140" s="64">
        <f>(Tabela13[[#This Row],[V.LIQ. 25]]-Tabela13[[#This Row],[V.LIQ. 24]])/Tabela13[[#This Row],[V.LIQ. 24]]</f>
        <v>9.9793530626290428E-2</v>
      </c>
      <c r="T1140" s="87">
        <f>Tabela13[[#This Row],[V.LIQ. 25]]-Tabela13[[#This Row],[V.LIQ. 24]]</f>
        <v>130.5</v>
      </c>
      <c r="U1140" s="88">
        <v>0</v>
      </c>
      <c r="V1140" s="60">
        <f>Tabela13[[#This Row],[V.DESC. 24]]-Tabela13[[#This Row],[V.DESC. 25]]</f>
        <v>14.5</v>
      </c>
      <c r="W1140" s="20"/>
      <c r="X1140" s="50"/>
      <c r="Y1140" t="s">
        <v>4531</v>
      </c>
      <c r="Z1140" s="49" t="s">
        <v>130</v>
      </c>
      <c r="AA1140" s="51" t="s">
        <v>131</v>
      </c>
      <c r="AB1140" s="49">
        <v>11974077799</v>
      </c>
      <c r="AC1140" s="49" t="s">
        <v>132</v>
      </c>
      <c r="AD1140" s="1"/>
    </row>
    <row r="1141" spans="1:30" x14ac:dyDescent="0.25">
      <c r="A1141" s="30">
        <v>5314</v>
      </c>
      <c r="B1141" t="s">
        <v>2237</v>
      </c>
      <c r="C1141" t="s">
        <v>2572</v>
      </c>
      <c r="D1141" t="s">
        <v>71</v>
      </c>
      <c r="E1141" s="30"/>
      <c r="F1141" s="32">
        <v>1453</v>
      </c>
      <c r="G1141" s="40">
        <v>0</v>
      </c>
      <c r="H1141" s="22">
        <v>0</v>
      </c>
      <c r="I1141" s="21">
        <v>-12.5</v>
      </c>
      <c r="J1141" s="35">
        <f>Tabela13[[#This Row],[V.BRUTO 24]]*Tabela13[[#This Row],[% DESC.]]%</f>
        <v>-181.625</v>
      </c>
      <c r="K1141" s="24">
        <f>Tabela13[[#This Row],[V.BRUTO 24]]+J1141</f>
        <v>1271.375</v>
      </c>
      <c r="M1141" s="79">
        <v>1598</v>
      </c>
      <c r="N1141" s="80">
        <v>0</v>
      </c>
      <c r="O1141" s="81">
        <v>0</v>
      </c>
      <c r="P1141" s="71">
        <f>Tabela13[[#This Row],[V.BRUTO 25]]*Tabela13[[#This Row],[% DESC.25]]%</f>
        <v>-199.75</v>
      </c>
      <c r="Q1141" s="56">
        <f>Tabela13[[#This Row],[V.BRUTO 25]]+P1141</f>
        <v>1398.25</v>
      </c>
      <c r="R1141" s="67">
        <f>Tabela13[[#This Row],[% DESC.]]+Tabela13[[#This Row],[% DIFER.]]</f>
        <v>-12.5</v>
      </c>
      <c r="S1141" s="64">
        <f>(Tabela13[[#This Row],[V.LIQ. 25]]-Tabela13[[#This Row],[V.LIQ. 24]])/Tabela13[[#This Row],[V.LIQ. 24]]</f>
        <v>9.9793530626290428E-2</v>
      </c>
      <c r="T1141" s="87">
        <f>Tabela13[[#This Row],[V.LIQ. 25]]-Tabela13[[#This Row],[V.LIQ. 24]]</f>
        <v>126.875</v>
      </c>
      <c r="U1141" s="88">
        <v>0</v>
      </c>
      <c r="V1141" s="60">
        <f>Tabela13[[#This Row],[V.DESC. 24]]-Tabela13[[#This Row],[V.DESC. 25]]</f>
        <v>18.125</v>
      </c>
      <c r="W1141" s="20"/>
      <c r="X1141" s="50"/>
      <c r="Y1141" t="s">
        <v>4532</v>
      </c>
      <c r="Z1141" s="49" t="s">
        <v>2238</v>
      </c>
      <c r="AA1141" s="51" t="s">
        <v>2239</v>
      </c>
      <c r="AB1141" s="49">
        <v>11952142188</v>
      </c>
      <c r="AC1141" s="49" t="s">
        <v>2240</v>
      </c>
      <c r="AD1141" s="1"/>
    </row>
    <row r="1142" spans="1:30" x14ac:dyDescent="0.25">
      <c r="A1142" s="30">
        <v>6121</v>
      </c>
      <c r="B1142" t="s">
        <v>2241</v>
      </c>
      <c r="C1142" t="s">
        <v>2572</v>
      </c>
      <c r="D1142" t="s">
        <v>71</v>
      </c>
      <c r="E1142" s="30"/>
      <c r="F1142" s="32">
        <v>1453</v>
      </c>
      <c r="G1142" s="40">
        <v>-100</v>
      </c>
      <c r="H1142" s="22">
        <v>0</v>
      </c>
      <c r="I1142" s="21">
        <v>0</v>
      </c>
      <c r="J1142" s="35">
        <f>Tabela13[[#This Row],[V.BRUTO 24]]*Tabela13[[#This Row],[% DESC.]]%</f>
        <v>0</v>
      </c>
      <c r="K1142" s="24">
        <f>Tabela13[[#This Row],[V.BRUTO 24]]+J1142</f>
        <v>1453</v>
      </c>
      <c r="M1142" s="79">
        <v>1598</v>
      </c>
      <c r="N1142" s="80">
        <v>-100</v>
      </c>
      <c r="O1142" s="81">
        <v>0</v>
      </c>
      <c r="P1142" s="71">
        <f>Tabela13[[#This Row],[V.BRUTO 25]]*Tabela13[[#This Row],[% DESC.25]]%</f>
        <v>0</v>
      </c>
      <c r="Q1142" s="56">
        <f>Tabela13[[#This Row],[V.BRUTO 25]]+P1142</f>
        <v>1598</v>
      </c>
      <c r="R1142" s="67">
        <f>Tabela13[[#This Row],[% DESC.]]+Tabela13[[#This Row],[% DIFER.]]</f>
        <v>0</v>
      </c>
      <c r="S1142" s="64">
        <f>(Tabela13[[#This Row],[V.LIQ. 25]]-Tabela13[[#This Row],[V.LIQ. 24]])/Tabela13[[#This Row],[V.LIQ. 24]]</f>
        <v>9.9793530626290428E-2</v>
      </c>
      <c r="T1142" s="87">
        <f>Tabela13[[#This Row],[V.LIQ. 25]]-Tabela13[[#This Row],[V.LIQ. 24]]</f>
        <v>145</v>
      </c>
      <c r="U1142" s="88">
        <v>0</v>
      </c>
      <c r="V1142" s="60">
        <f>Tabela13[[#This Row],[V.DESC. 24]]-Tabela13[[#This Row],[V.DESC. 25]]</f>
        <v>0</v>
      </c>
      <c r="W1142" s="20"/>
      <c r="X1142" s="50"/>
      <c r="Y1142" t="s">
        <v>4530</v>
      </c>
      <c r="Z1142" s="49" t="s">
        <v>2242</v>
      </c>
      <c r="AA1142" s="51" t="s">
        <v>2243</v>
      </c>
      <c r="AB1142" s="49">
        <v>11970813362</v>
      </c>
      <c r="AC1142" s="49" t="s">
        <v>2244</v>
      </c>
      <c r="AD1142" s="1"/>
    </row>
    <row r="1143" spans="1:30" x14ac:dyDescent="0.25">
      <c r="A1143" s="30">
        <v>8473</v>
      </c>
      <c r="B1143" t="s">
        <v>4365</v>
      </c>
      <c r="C1143" t="s">
        <v>2572</v>
      </c>
      <c r="D1143" t="s">
        <v>16</v>
      </c>
      <c r="E1143" s="30"/>
      <c r="F1143" s="32">
        <v>1453</v>
      </c>
      <c r="G1143" s="40">
        <v>-50</v>
      </c>
      <c r="H1143" s="22">
        <v>0</v>
      </c>
      <c r="I1143" s="21">
        <v>0</v>
      </c>
      <c r="J1143" s="35">
        <f>Tabela13[[#This Row],[V.BRUTO 24]]*Tabela13[[#This Row],[% DESC.]]%</f>
        <v>0</v>
      </c>
      <c r="K1143" s="24">
        <f>Tabela13[[#This Row],[V.BRUTO 24]]+J1143</f>
        <v>1453</v>
      </c>
      <c r="M1143" s="79">
        <v>1598</v>
      </c>
      <c r="N1143" s="80">
        <v>-50</v>
      </c>
      <c r="O1143" s="81">
        <v>0</v>
      </c>
      <c r="P1143" s="71">
        <f>Tabela13[[#This Row],[V.BRUTO 25]]*Tabela13[[#This Row],[% DESC.25]]%</f>
        <v>0</v>
      </c>
      <c r="Q1143" s="56">
        <f>Tabela13[[#This Row],[V.BRUTO 25]]+P1143</f>
        <v>1598</v>
      </c>
      <c r="R1143" s="67">
        <f>Tabela13[[#This Row],[% DESC.]]+Tabela13[[#This Row],[% DIFER.]]</f>
        <v>0</v>
      </c>
      <c r="S1143" s="64">
        <f>(Tabela13[[#This Row],[V.LIQ. 25]]-Tabela13[[#This Row],[V.LIQ. 24]])/Tabela13[[#This Row],[V.LIQ. 24]]</f>
        <v>9.9793530626290428E-2</v>
      </c>
      <c r="T1143" s="87">
        <f>Tabela13[[#This Row],[V.LIQ. 25]]-Tabela13[[#This Row],[V.LIQ. 24]]</f>
        <v>145</v>
      </c>
      <c r="U1143" s="88">
        <v>0</v>
      </c>
      <c r="V1143" s="60">
        <f>Tabela13[[#This Row],[V.DESC. 24]]-Tabela13[[#This Row],[V.DESC. 25]]</f>
        <v>0</v>
      </c>
      <c r="W1143" s="20"/>
      <c r="X1143" s="50"/>
      <c r="Y1143" t="s">
        <v>4530</v>
      </c>
      <c r="Z1143" s="49" t="s">
        <v>5217</v>
      </c>
      <c r="AA1143" s="51" t="s">
        <v>5218</v>
      </c>
      <c r="AB1143" s="49">
        <v>11980809237</v>
      </c>
      <c r="AC1143" s="49" t="s">
        <v>5219</v>
      </c>
      <c r="AD1143" s="1"/>
    </row>
    <row r="1144" spans="1:30" x14ac:dyDescent="0.25">
      <c r="A1144" s="30">
        <v>8178</v>
      </c>
      <c r="B1144" t="s">
        <v>2245</v>
      </c>
      <c r="C1144" t="s">
        <v>2572</v>
      </c>
      <c r="D1144" t="s">
        <v>71</v>
      </c>
      <c r="E1144" s="30"/>
      <c r="F1144" s="32">
        <v>1453</v>
      </c>
      <c r="G1144" s="40">
        <v>-50</v>
      </c>
      <c r="H1144" s="22">
        <v>0</v>
      </c>
      <c r="I1144" s="21">
        <v>0</v>
      </c>
      <c r="J1144" s="35">
        <f>Tabela13[[#This Row],[V.BRUTO 24]]*Tabela13[[#This Row],[% DESC.]]%</f>
        <v>0</v>
      </c>
      <c r="K1144" s="24">
        <f>Tabela13[[#This Row],[V.BRUTO 24]]+J1144</f>
        <v>1453</v>
      </c>
      <c r="M1144" s="79">
        <v>1598</v>
      </c>
      <c r="N1144" s="80">
        <v>-50</v>
      </c>
      <c r="O1144" s="81">
        <v>0</v>
      </c>
      <c r="P1144" s="71">
        <f>Tabela13[[#This Row],[V.BRUTO 25]]*Tabela13[[#This Row],[% DESC.25]]%</f>
        <v>0</v>
      </c>
      <c r="Q1144" s="56">
        <f>Tabela13[[#This Row],[V.BRUTO 25]]+P1144</f>
        <v>1598</v>
      </c>
      <c r="R1144" s="67">
        <f>Tabela13[[#This Row],[% DESC.]]+Tabela13[[#This Row],[% DIFER.]]</f>
        <v>0</v>
      </c>
      <c r="S1144" s="64">
        <f>(Tabela13[[#This Row],[V.LIQ. 25]]-Tabela13[[#This Row],[V.LIQ. 24]])/Tabela13[[#This Row],[V.LIQ. 24]]</f>
        <v>9.9793530626290428E-2</v>
      </c>
      <c r="T1144" s="87">
        <f>Tabela13[[#This Row],[V.LIQ. 25]]-Tabela13[[#This Row],[V.LIQ. 24]]</f>
        <v>145</v>
      </c>
      <c r="U1144" s="88">
        <v>0</v>
      </c>
      <c r="V1144" s="60">
        <f>Tabela13[[#This Row],[V.DESC. 24]]-Tabela13[[#This Row],[V.DESC. 25]]</f>
        <v>0</v>
      </c>
      <c r="W1144" s="20" t="s">
        <v>4566</v>
      </c>
      <c r="X1144" s="54">
        <v>45474</v>
      </c>
      <c r="Y1144" t="s">
        <v>4531</v>
      </c>
      <c r="Z1144" s="49" t="s">
        <v>5220</v>
      </c>
      <c r="AA1144" s="51" t="s">
        <v>2246</v>
      </c>
      <c r="AB1144" s="49">
        <v>11965131184</v>
      </c>
      <c r="AC1144" s="49" t="s">
        <v>5221</v>
      </c>
      <c r="AD1144" s="1"/>
    </row>
    <row r="1145" spans="1:30" x14ac:dyDescent="0.25">
      <c r="A1145" s="30">
        <v>8484</v>
      </c>
      <c r="B1145" t="s">
        <v>4366</v>
      </c>
      <c r="C1145" t="s">
        <v>2572</v>
      </c>
      <c r="D1145" t="s">
        <v>16</v>
      </c>
      <c r="E1145" s="30"/>
      <c r="F1145" s="32">
        <v>1453</v>
      </c>
      <c r="G1145" s="40">
        <v>0</v>
      </c>
      <c r="H1145" s="22">
        <v>0</v>
      </c>
      <c r="I1145" s="21">
        <v>0</v>
      </c>
      <c r="J1145" s="35">
        <f>Tabela13[[#This Row],[V.BRUTO 24]]*Tabela13[[#This Row],[% DESC.]]%</f>
        <v>0</v>
      </c>
      <c r="K1145" s="24">
        <f>Tabela13[[#This Row],[V.BRUTO 24]]+J1145</f>
        <v>1453</v>
      </c>
      <c r="M1145" s="79">
        <v>1598</v>
      </c>
      <c r="N1145" s="80">
        <v>0</v>
      </c>
      <c r="O1145" s="81">
        <v>0</v>
      </c>
      <c r="P1145" s="71">
        <f>Tabela13[[#This Row],[V.BRUTO 25]]*Tabela13[[#This Row],[% DESC.25]]%</f>
        <v>0</v>
      </c>
      <c r="Q1145" s="56">
        <f>Tabela13[[#This Row],[V.BRUTO 25]]+P1145</f>
        <v>1598</v>
      </c>
      <c r="R1145" s="67">
        <f>Tabela13[[#This Row],[% DESC.]]+Tabela13[[#This Row],[% DIFER.]]</f>
        <v>0</v>
      </c>
      <c r="S1145" s="64">
        <f>(Tabela13[[#This Row],[V.LIQ. 25]]-Tabela13[[#This Row],[V.LIQ. 24]])/Tabela13[[#This Row],[V.LIQ. 24]]</f>
        <v>9.9793530626290428E-2</v>
      </c>
      <c r="T1145" s="87">
        <f>Tabela13[[#This Row],[V.LIQ. 25]]-Tabela13[[#This Row],[V.LIQ. 24]]</f>
        <v>145</v>
      </c>
      <c r="U1145" s="88">
        <v>0</v>
      </c>
      <c r="V1145" s="60">
        <f>Tabela13[[#This Row],[V.DESC. 24]]-Tabela13[[#This Row],[V.DESC. 25]]</f>
        <v>0</v>
      </c>
      <c r="W1145" s="20">
        <v>5812</v>
      </c>
      <c r="X1145" s="50" t="s">
        <v>4572</v>
      </c>
      <c r="Y1145" t="s">
        <v>4528</v>
      </c>
      <c r="Z1145" s="49" t="s">
        <v>5222</v>
      </c>
      <c r="AA1145" s="51" t="s">
        <v>5223</v>
      </c>
      <c r="AB1145" s="49">
        <v>11932964796</v>
      </c>
      <c r="AC1145" s="49" t="s">
        <v>5224</v>
      </c>
      <c r="AD1145" s="1"/>
    </row>
    <row r="1146" spans="1:30" x14ac:dyDescent="0.25">
      <c r="A1146" s="30">
        <v>7645</v>
      </c>
      <c r="B1146" t="s">
        <v>2248</v>
      </c>
      <c r="C1146" t="s">
        <v>2572</v>
      </c>
      <c r="D1146" t="s">
        <v>71</v>
      </c>
      <c r="E1146" s="30"/>
      <c r="F1146" s="32">
        <v>1453</v>
      </c>
      <c r="G1146" s="40">
        <v>-100</v>
      </c>
      <c r="H1146" s="22">
        <v>0</v>
      </c>
      <c r="I1146" s="21">
        <v>0</v>
      </c>
      <c r="J1146" s="35">
        <f>Tabela13[[#This Row],[V.BRUTO 24]]*Tabela13[[#This Row],[% DESC.]]%</f>
        <v>0</v>
      </c>
      <c r="K1146" s="24">
        <f>Tabela13[[#This Row],[V.BRUTO 24]]+J1146</f>
        <v>1453</v>
      </c>
      <c r="M1146" s="79">
        <v>1598</v>
      </c>
      <c r="N1146" s="80">
        <v>-100</v>
      </c>
      <c r="O1146" s="81">
        <v>0</v>
      </c>
      <c r="P1146" s="71">
        <f>Tabela13[[#This Row],[V.BRUTO 25]]*Tabela13[[#This Row],[% DESC.25]]%</f>
        <v>0</v>
      </c>
      <c r="Q1146" s="56">
        <f>Tabela13[[#This Row],[V.BRUTO 25]]+P1146</f>
        <v>1598</v>
      </c>
      <c r="R1146" s="67">
        <f>Tabela13[[#This Row],[% DESC.]]+Tabela13[[#This Row],[% DIFER.]]</f>
        <v>0</v>
      </c>
      <c r="S1146" s="64">
        <f>(Tabela13[[#This Row],[V.LIQ. 25]]-Tabela13[[#This Row],[V.LIQ. 24]])/Tabela13[[#This Row],[V.LIQ. 24]]</f>
        <v>9.9793530626290428E-2</v>
      </c>
      <c r="T1146" s="87">
        <f>Tabela13[[#This Row],[V.LIQ. 25]]-Tabela13[[#This Row],[V.LIQ. 24]]</f>
        <v>145</v>
      </c>
      <c r="U1146" s="88">
        <v>0</v>
      </c>
      <c r="V1146" s="60">
        <f>Tabela13[[#This Row],[V.DESC. 24]]-Tabela13[[#This Row],[V.DESC. 25]]</f>
        <v>0</v>
      </c>
      <c r="W1146" s="20"/>
      <c r="X1146" s="50"/>
      <c r="Y1146" t="s">
        <v>4531</v>
      </c>
      <c r="Z1146" s="49" t="s">
        <v>2249</v>
      </c>
      <c r="AA1146" s="51" t="s">
        <v>2250</v>
      </c>
      <c r="AB1146" s="49">
        <v>11943525828</v>
      </c>
      <c r="AC1146" s="49" t="s">
        <v>2251</v>
      </c>
      <c r="AD1146" s="1"/>
    </row>
    <row r="1147" spans="1:30" x14ac:dyDescent="0.25">
      <c r="A1147" s="30">
        <v>8418</v>
      </c>
      <c r="B1147" t="s">
        <v>4367</v>
      </c>
      <c r="C1147" t="s">
        <v>2572</v>
      </c>
      <c r="D1147" t="s">
        <v>16</v>
      </c>
      <c r="E1147" s="30"/>
      <c r="F1147" s="32">
        <v>1453</v>
      </c>
      <c r="G1147" s="40">
        <v>-100</v>
      </c>
      <c r="H1147" s="22">
        <v>0</v>
      </c>
      <c r="I1147" s="21">
        <v>0</v>
      </c>
      <c r="J1147" s="35">
        <f>Tabela13[[#This Row],[V.BRUTO 24]]*Tabela13[[#This Row],[% DESC.]]%</f>
        <v>0</v>
      </c>
      <c r="K1147" s="24">
        <f>Tabela13[[#This Row],[V.BRUTO 24]]+J1147</f>
        <v>1453</v>
      </c>
      <c r="M1147" s="79">
        <v>1598</v>
      </c>
      <c r="N1147" s="80">
        <v>-100</v>
      </c>
      <c r="O1147" s="81">
        <v>0</v>
      </c>
      <c r="P1147" s="71">
        <f>Tabela13[[#This Row],[V.BRUTO 25]]*Tabela13[[#This Row],[% DESC.25]]%</f>
        <v>0</v>
      </c>
      <c r="Q1147" s="56">
        <f>Tabela13[[#This Row],[V.BRUTO 25]]+P1147</f>
        <v>1598</v>
      </c>
      <c r="R1147" s="67">
        <f>Tabela13[[#This Row],[% DESC.]]+Tabela13[[#This Row],[% DIFER.]]</f>
        <v>0</v>
      </c>
      <c r="S1147" s="64">
        <f>(Tabela13[[#This Row],[V.LIQ. 25]]-Tabela13[[#This Row],[V.LIQ. 24]])/Tabela13[[#This Row],[V.LIQ. 24]]</f>
        <v>9.9793530626290428E-2</v>
      </c>
      <c r="T1147" s="87">
        <f>Tabela13[[#This Row],[V.LIQ. 25]]-Tabela13[[#This Row],[V.LIQ. 24]]</f>
        <v>145</v>
      </c>
      <c r="U1147" s="88">
        <v>0</v>
      </c>
      <c r="V1147" s="60">
        <f>Tabela13[[#This Row],[V.DESC. 24]]-Tabela13[[#This Row],[V.DESC. 25]]</f>
        <v>0</v>
      </c>
      <c r="W1147" s="20"/>
      <c r="X1147" s="50"/>
      <c r="Y1147" t="s">
        <v>4539</v>
      </c>
      <c r="Z1147" s="49" t="s">
        <v>5225</v>
      </c>
      <c r="AA1147" s="51" t="s">
        <v>5226</v>
      </c>
      <c r="AB1147" s="49">
        <v>11953924520</v>
      </c>
      <c r="AC1147" s="49" t="s">
        <v>5227</v>
      </c>
      <c r="AD1147" s="1"/>
    </row>
    <row r="1148" spans="1:30" x14ac:dyDescent="0.25">
      <c r="A1148" s="30">
        <v>6298</v>
      </c>
      <c r="B1148" t="s">
        <v>2252</v>
      </c>
      <c r="C1148" t="s">
        <v>2572</v>
      </c>
      <c r="D1148" t="s">
        <v>71</v>
      </c>
      <c r="E1148" s="30"/>
      <c r="F1148" s="32">
        <v>1453</v>
      </c>
      <c r="G1148" s="40">
        <v>0</v>
      </c>
      <c r="H1148" s="22">
        <v>0</v>
      </c>
      <c r="I1148" s="21">
        <v>-10</v>
      </c>
      <c r="J1148" s="35">
        <f>Tabela13[[#This Row],[V.BRUTO 24]]*Tabela13[[#This Row],[% DESC.]]%</f>
        <v>-145.30000000000001</v>
      </c>
      <c r="K1148" s="24">
        <f>Tabela13[[#This Row],[V.BRUTO 24]]+J1148</f>
        <v>1307.7</v>
      </c>
      <c r="M1148" s="79">
        <v>1598</v>
      </c>
      <c r="N1148" s="80">
        <v>0</v>
      </c>
      <c r="O1148" s="81">
        <v>0</v>
      </c>
      <c r="P1148" s="71">
        <f>Tabela13[[#This Row],[V.BRUTO 25]]*Tabela13[[#This Row],[% DESC.25]]%</f>
        <v>-159.80000000000001</v>
      </c>
      <c r="Q1148" s="56">
        <f>Tabela13[[#This Row],[V.BRUTO 25]]+P1148</f>
        <v>1438.2</v>
      </c>
      <c r="R1148" s="67">
        <f>Tabela13[[#This Row],[% DESC.]]+Tabela13[[#This Row],[% DIFER.]]</f>
        <v>-10</v>
      </c>
      <c r="S1148" s="64">
        <f>(Tabela13[[#This Row],[V.LIQ. 25]]-Tabela13[[#This Row],[V.LIQ. 24]])/Tabela13[[#This Row],[V.LIQ. 24]]</f>
        <v>9.9793530626290428E-2</v>
      </c>
      <c r="T1148" s="87">
        <f>Tabela13[[#This Row],[V.LIQ. 25]]-Tabela13[[#This Row],[V.LIQ. 24]]</f>
        <v>130.5</v>
      </c>
      <c r="U1148" s="88">
        <v>0</v>
      </c>
      <c r="V1148" s="60">
        <f>Tabela13[[#This Row],[V.DESC. 24]]-Tabela13[[#This Row],[V.DESC. 25]]</f>
        <v>14.5</v>
      </c>
      <c r="W1148" s="20"/>
      <c r="X1148" s="50"/>
      <c r="Y1148" t="s">
        <v>4532</v>
      </c>
      <c r="Z1148" s="49" t="s">
        <v>2253</v>
      </c>
      <c r="AA1148" s="51" t="s">
        <v>2254</v>
      </c>
      <c r="AB1148" s="49">
        <v>11947849019</v>
      </c>
      <c r="AC1148" s="49" t="s">
        <v>2255</v>
      </c>
      <c r="AD1148" s="1"/>
    </row>
    <row r="1149" spans="1:30" x14ac:dyDescent="0.25">
      <c r="A1149" s="30">
        <v>6226</v>
      </c>
      <c r="B1149" t="s">
        <v>2257</v>
      </c>
      <c r="C1149" t="s">
        <v>2617</v>
      </c>
      <c r="D1149" t="s">
        <v>71</v>
      </c>
      <c r="E1149" s="30"/>
      <c r="F1149" s="32">
        <v>1453</v>
      </c>
      <c r="G1149" s="40">
        <v>-100</v>
      </c>
      <c r="H1149" s="22">
        <v>0</v>
      </c>
      <c r="I1149" s="21">
        <v>0</v>
      </c>
      <c r="J1149" s="35">
        <f>Tabela13[[#This Row],[V.BRUTO 24]]*Tabela13[[#This Row],[% DESC.]]%</f>
        <v>0</v>
      </c>
      <c r="K1149" s="24">
        <f>Tabela13[[#This Row],[V.BRUTO 24]]+J1149</f>
        <v>1453</v>
      </c>
      <c r="M1149" s="79">
        <v>1598</v>
      </c>
      <c r="N1149" s="80">
        <v>-100</v>
      </c>
      <c r="O1149" s="81">
        <v>0</v>
      </c>
      <c r="P1149" s="71">
        <f>Tabela13[[#This Row],[V.BRUTO 25]]*Tabela13[[#This Row],[% DESC.25]]%</f>
        <v>0</v>
      </c>
      <c r="Q1149" s="56">
        <f>Tabela13[[#This Row],[V.BRUTO 25]]+P1149</f>
        <v>1598</v>
      </c>
      <c r="R1149" s="67">
        <f>Tabela13[[#This Row],[% DESC.]]+Tabela13[[#This Row],[% DIFER.]]</f>
        <v>0</v>
      </c>
      <c r="S1149" s="64">
        <f>(Tabela13[[#This Row],[V.LIQ. 25]]-Tabela13[[#This Row],[V.LIQ. 24]])/Tabela13[[#This Row],[V.LIQ. 24]]</f>
        <v>9.9793530626290428E-2</v>
      </c>
      <c r="T1149" s="87">
        <f>Tabela13[[#This Row],[V.LIQ. 25]]-Tabela13[[#This Row],[V.LIQ. 24]]</f>
        <v>145</v>
      </c>
      <c r="U1149" s="88">
        <v>0</v>
      </c>
      <c r="V1149" s="60">
        <f>Tabela13[[#This Row],[V.DESC. 24]]-Tabela13[[#This Row],[V.DESC. 25]]</f>
        <v>0</v>
      </c>
      <c r="W1149" s="20"/>
      <c r="X1149" s="50"/>
      <c r="Y1149" t="s">
        <v>4529</v>
      </c>
      <c r="Z1149" s="49" t="s">
        <v>2258</v>
      </c>
      <c r="AA1149" s="51" t="s">
        <v>2259</v>
      </c>
      <c r="AB1149" s="49">
        <v>11984304495</v>
      </c>
      <c r="AC1149" s="49" t="s">
        <v>2260</v>
      </c>
      <c r="AD1149" s="1"/>
    </row>
    <row r="1150" spans="1:30" x14ac:dyDescent="0.25">
      <c r="A1150" s="30">
        <v>6880</v>
      </c>
      <c r="B1150" t="s">
        <v>2319</v>
      </c>
      <c r="C1150" t="s">
        <v>2617</v>
      </c>
      <c r="D1150" t="s">
        <v>71</v>
      </c>
      <c r="E1150" s="30"/>
      <c r="F1150" s="32">
        <v>1453</v>
      </c>
      <c r="G1150" s="40">
        <v>0</v>
      </c>
      <c r="H1150" s="22">
        <v>-100</v>
      </c>
      <c r="I1150" s="21">
        <v>0</v>
      </c>
      <c r="J1150" s="35">
        <f>Tabela13[[#This Row],[V.BRUTO 24]]*Tabela13[[#This Row],[% DESC.]]%</f>
        <v>0</v>
      </c>
      <c r="K1150" s="24">
        <f>Tabela13[[#This Row],[V.BRUTO 24]]+J1150</f>
        <v>1453</v>
      </c>
      <c r="M1150" s="79">
        <v>1598</v>
      </c>
      <c r="N1150" s="80">
        <v>0</v>
      </c>
      <c r="O1150" s="81">
        <v>-100</v>
      </c>
      <c r="P1150" s="71">
        <f>Tabela13[[#This Row],[V.BRUTO 25]]*Tabela13[[#This Row],[% DESC.25]]%</f>
        <v>0</v>
      </c>
      <c r="Q1150" s="56">
        <f>Tabela13[[#This Row],[V.BRUTO 25]]+P1150</f>
        <v>1598</v>
      </c>
      <c r="R1150" s="67">
        <f>Tabela13[[#This Row],[% DESC.]]+Tabela13[[#This Row],[% DIFER.]]</f>
        <v>0</v>
      </c>
      <c r="S1150" s="64">
        <f>(Tabela13[[#This Row],[V.LIQ. 25]]-Tabela13[[#This Row],[V.LIQ. 24]])/Tabela13[[#This Row],[V.LIQ. 24]]</f>
        <v>9.9793530626290428E-2</v>
      </c>
      <c r="T1150" s="87">
        <f>Tabela13[[#This Row],[V.LIQ. 25]]-Tabela13[[#This Row],[V.LIQ. 24]]</f>
        <v>145</v>
      </c>
      <c r="U1150" s="88">
        <v>0</v>
      </c>
      <c r="V1150" s="60">
        <f>Tabela13[[#This Row],[V.DESC. 24]]-Tabela13[[#This Row],[V.DESC. 25]]</f>
        <v>0</v>
      </c>
      <c r="W1150" s="20"/>
      <c r="X1150" s="50"/>
      <c r="Y1150" t="s">
        <v>4529</v>
      </c>
      <c r="Z1150" s="49" t="s">
        <v>122</v>
      </c>
      <c r="AA1150" s="51" t="s">
        <v>123</v>
      </c>
      <c r="AB1150" s="49">
        <v>11959147373</v>
      </c>
      <c r="AC1150" s="49" t="s">
        <v>124</v>
      </c>
      <c r="AD1150" s="1"/>
    </row>
    <row r="1151" spans="1:30" x14ac:dyDescent="0.25">
      <c r="A1151" s="30">
        <v>5648</v>
      </c>
      <c r="B1151" t="s">
        <v>2292</v>
      </c>
      <c r="C1151" t="s">
        <v>2617</v>
      </c>
      <c r="D1151" t="s">
        <v>71</v>
      </c>
      <c r="E1151" s="30"/>
      <c r="F1151" s="32">
        <v>1453</v>
      </c>
      <c r="G1151" s="40">
        <v>0</v>
      </c>
      <c r="H1151" s="22">
        <v>0</v>
      </c>
      <c r="I1151" s="21">
        <v>-15</v>
      </c>
      <c r="J1151" s="35">
        <f>Tabela13[[#This Row],[V.BRUTO 24]]*Tabela13[[#This Row],[% DESC.]]%</f>
        <v>-217.95</v>
      </c>
      <c r="K1151" s="24">
        <f>Tabela13[[#This Row],[V.BRUTO 24]]+J1151</f>
        <v>1235.05</v>
      </c>
      <c r="M1151" s="79">
        <v>1598</v>
      </c>
      <c r="N1151" s="80">
        <v>0</v>
      </c>
      <c r="O1151" s="81">
        <v>0</v>
      </c>
      <c r="P1151" s="71">
        <f>Tabela13[[#This Row],[V.BRUTO 25]]*Tabela13[[#This Row],[% DESC.25]]%</f>
        <v>-239.7</v>
      </c>
      <c r="Q1151" s="56">
        <f>Tabela13[[#This Row],[V.BRUTO 25]]+P1151</f>
        <v>1358.3</v>
      </c>
      <c r="R1151" s="67">
        <f>Tabela13[[#This Row],[% DESC.]]+Tabela13[[#This Row],[% DIFER.]]</f>
        <v>-15</v>
      </c>
      <c r="S1151" s="64">
        <f>(Tabela13[[#This Row],[V.LIQ. 25]]-Tabela13[[#This Row],[V.LIQ. 24]])/Tabela13[[#This Row],[V.LIQ. 24]]</f>
        <v>9.9793530626290441E-2</v>
      </c>
      <c r="T1151" s="87">
        <f>Tabela13[[#This Row],[V.LIQ. 25]]-Tabela13[[#This Row],[V.LIQ. 24]]</f>
        <v>123.25</v>
      </c>
      <c r="U1151" s="88">
        <v>0</v>
      </c>
      <c r="V1151" s="60">
        <f>Tabela13[[#This Row],[V.DESC. 24]]-Tabela13[[#This Row],[V.DESC. 25]]</f>
        <v>21.75</v>
      </c>
      <c r="W1151" s="20"/>
      <c r="X1151" s="50"/>
      <c r="Y1151" t="s">
        <v>4529</v>
      </c>
      <c r="Z1151" s="49" t="s">
        <v>2293</v>
      </c>
      <c r="AA1151" s="51" t="s">
        <v>2294</v>
      </c>
      <c r="AB1151" s="49">
        <v>11995770584</v>
      </c>
      <c r="AC1151" s="49" t="s">
        <v>2295</v>
      </c>
      <c r="AD1151" s="1"/>
    </row>
    <row r="1152" spans="1:30" x14ac:dyDescent="0.25">
      <c r="A1152" s="30">
        <v>8564</v>
      </c>
      <c r="B1152" t="s">
        <v>4368</v>
      </c>
      <c r="C1152" t="s">
        <v>2617</v>
      </c>
      <c r="D1152" t="s">
        <v>16</v>
      </c>
      <c r="E1152" s="30"/>
      <c r="F1152" s="32">
        <v>1453</v>
      </c>
      <c r="G1152" s="40">
        <v>0</v>
      </c>
      <c r="H1152" s="22">
        <v>0</v>
      </c>
      <c r="I1152" s="21">
        <v>-9.99</v>
      </c>
      <c r="J1152" s="35">
        <f>Tabela13[[#This Row],[V.BRUTO 24]]*Tabela13[[#This Row],[% DESC.]]%</f>
        <v>-145.15469999999999</v>
      </c>
      <c r="K1152" s="24">
        <f>Tabela13[[#This Row],[V.BRUTO 24]]+J1152</f>
        <v>1307.8453</v>
      </c>
      <c r="M1152" s="79">
        <v>1598</v>
      </c>
      <c r="N1152" s="80">
        <v>0</v>
      </c>
      <c r="O1152" s="81">
        <v>0</v>
      </c>
      <c r="P1152" s="71">
        <f>Tabela13[[#This Row],[V.BRUTO 25]]*Tabela13[[#This Row],[% DESC.25]]%</f>
        <v>-159.64019999999999</v>
      </c>
      <c r="Q1152" s="56">
        <f>Tabela13[[#This Row],[V.BRUTO 25]]+P1152</f>
        <v>1438.3598</v>
      </c>
      <c r="R1152" s="67">
        <f>Tabela13[[#This Row],[% DESC.]]+Tabela13[[#This Row],[% DIFER.]]</f>
        <v>-9.99</v>
      </c>
      <c r="S1152" s="64">
        <f>(Tabela13[[#This Row],[V.LIQ. 25]]-Tabela13[[#This Row],[V.LIQ. 24]])/Tabela13[[#This Row],[V.LIQ. 24]]</f>
        <v>9.9793530626290441E-2</v>
      </c>
      <c r="T1152" s="87">
        <f>Tabela13[[#This Row],[V.LIQ. 25]]-Tabela13[[#This Row],[V.LIQ. 24]]</f>
        <v>130.5145</v>
      </c>
      <c r="U1152" s="88">
        <v>0</v>
      </c>
      <c r="V1152" s="60">
        <f>Tabela13[[#This Row],[V.DESC. 24]]-Tabela13[[#This Row],[V.DESC. 25]]</f>
        <v>14.485500000000002</v>
      </c>
      <c r="W1152" s="20"/>
      <c r="X1152" s="50"/>
      <c r="Y1152" t="s">
        <v>4528</v>
      </c>
      <c r="Z1152" s="49" t="s">
        <v>5228</v>
      </c>
      <c r="AA1152" s="51" t="s">
        <v>5229</v>
      </c>
      <c r="AB1152" s="49">
        <v>11966178127</v>
      </c>
      <c r="AC1152" s="49" t="s">
        <v>5230</v>
      </c>
      <c r="AD1152" s="1"/>
    </row>
    <row r="1153" spans="1:30" x14ac:dyDescent="0.25">
      <c r="A1153" s="30">
        <v>8451</v>
      </c>
      <c r="B1153" t="s">
        <v>4369</v>
      </c>
      <c r="C1153" t="s">
        <v>2617</v>
      </c>
      <c r="D1153" t="s">
        <v>16</v>
      </c>
      <c r="E1153" s="30"/>
      <c r="F1153" s="32">
        <v>1453</v>
      </c>
      <c r="G1153" s="40">
        <v>-100</v>
      </c>
      <c r="H1153" s="22">
        <v>0</v>
      </c>
      <c r="I1153" s="21">
        <v>0</v>
      </c>
      <c r="J1153" s="35">
        <f>Tabela13[[#This Row],[V.BRUTO 24]]*Tabela13[[#This Row],[% DESC.]]%</f>
        <v>0</v>
      </c>
      <c r="K1153" s="24">
        <f>Tabela13[[#This Row],[V.BRUTO 24]]+J1153</f>
        <v>1453</v>
      </c>
      <c r="M1153" s="79">
        <v>1598</v>
      </c>
      <c r="N1153" s="80">
        <v>-100</v>
      </c>
      <c r="O1153" s="81">
        <v>0</v>
      </c>
      <c r="P1153" s="71">
        <f>Tabela13[[#This Row],[V.BRUTO 25]]*Tabela13[[#This Row],[% DESC.25]]%</f>
        <v>0</v>
      </c>
      <c r="Q1153" s="56">
        <f>Tabela13[[#This Row],[V.BRUTO 25]]+P1153</f>
        <v>1598</v>
      </c>
      <c r="R1153" s="67">
        <f>Tabela13[[#This Row],[% DESC.]]+Tabela13[[#This Row],[% DIFER.]]</f>
        <v>0</v>
      </c>
      <c r="S1153" s="64">
        <f>(Tabela13[[#This Row],[V.LIQ. 25]]-Tabela13[[#This Row],[V.LIQ. 24]])/Tabela13[[#This Row],[V.LIQ. 24]]</f>
        <v>9.9793530626290428E-2</v>
      </c>
      <c r="T1153" s="87">
        <f>Tabela13[[#This Row],[V.LIQ. 25]]-Tabela13[[#This Row],[V.LIQ. 24]]</f>
        <v>145</v>
      </c>
      <c r="U1153" s="88">
        <v>0</v>
      </c>
      <c r="V1153" s="60">
        <f>Tabela13[[#This Row],[V.DESC. 24]]-Tabela13[[#This Row],[V.DESC. 25]]</f>
        <v>0</v>
      </c>
      <c r="W1153" s="20"/>
      <c r="X1153" s="50"/>
      <c r="Y1153" t="s">
        <v>4533</v>
      </c>
      <c r="Z1153" s="49" t="s">
        <v>5231</v>
      </c>
      <c r="AA1153" s="51" t="s">
        <v>5232</v>
      </c>
      <c r="AB1153" s="49">
        <v>11945960818</v>
      </c>
      <c r="AC1153" s="49"/>
      <c r="AD1153" s="1"/>
    </row>
    <row r="1154" spans="1:30" x14ac:dyDescent="0.25">
      <c r="A1154" s="30">
        <v>8540</v>
      </c>
      <c r="B1154" t="s">
        <v>4370</v>
      </c>
      <c r="C1154" t="s">
        <v>2617</v>
      </c>
      <c r="D1154" t="s">
        <v>16</v>
      </c>
      <c r="E1154" s="30"/>
      <c r="F1154" s="32">
        <v>1453</v>
      </c>
      <c r="G1154" s="40">
        <v>0</v>
      </c>
      <c r="H1154" s="22">
        <v>0</v>
      </c>
      <c r="I1154" s="21">
        <v>-5.99</v>
      </c>
      <c r="J1154" s="35">
        <f>Tabela13[[#This Row],[V.BRUTO 24]]*Tabela13[[#This Row],[% DESC.]]%</f>
        <v>-87.034700000000001</v>
      </c>
      <c r="K1154" s="24">
        <f>Tabela13[[#This Row],[V.BRUTO 24]]+J1154</f>
        <v>1365.9653000000001</v>
      </c>
      <c r="M1154" s="79">
        <v>1598</v>
      </c>
      <c r="N1154" s="80">
        <v>0</v>
      </c>
      <c r="O1154" s="81">
        <v>0</v>
      </c>
      <c r="P1154" s="71">
        <f>Tabela13[[#This Row],[V.BRUTO 25]]*Tabela13[[#This Row],[% DESC.25]]%</f>
        <v>-95.720200000000006</v>
      </c>
      <c r="Q1154" s="56">
        <f>Tabela13[[#This Row],[V.BRUTO 25]]+P1154</f>
        <v>1502.2798</v>
      </c>
      <c r="R1154" s="67">
        <f>Tabela13[[#This Row],[% DESC.]]+Tabela13[[#This Row],[% DIFER.]]</f>
        <v>-5.99</v>
      </c>
      <c r="S1154" s="64">
        <f>(Tabela13[[#This Row],[V.LIQ. 25]]-Tabela13[[#This Row],[V.LIQ. 24]])/Tabela13[[#This Row],[V.LIQ. 24]]</f>
        <v>9.97935306262904E-2</v>
      </c>
      <c r="T1154" s="87">
        <f>Tabela13[[#This Row],[V.LIQ. 25]]-Tabela13[[#This Row],[V.LIQ. 24]]</f>
        <v>136.31449999999995</v>
      </c>
      <c r="U1154" s="88">
        <v>0</v>
      </c>
      <c r="V1154" s="60">
        <f>Tabela13[[#This Row],[V.DESC. 24]]-Tabela13[[#This Row],[V.DESC. 25]]</f>
        <v>8.6855000000000047</v>
      </c>
      <c r="W1154" s="20"/>
      <c r="X1154" s="50"/>
      <c r="Y1154" t="s">
        <v>4530</v>
      </c>
      <c r="Z1154" s="49" t="s">
        <v>5233</v>
      </c>
      <c r="AA1154" s="51" t="s">
        <v>5234</v>
      </c>
      <c r="AB1154" s="49">
        <v>11981660740</v>
      </c>
      <c r="AC1154" s="49" t="s">
        <v>5235</v>
      </c>
      <c r="AD1154" s="1"/>
    </row>
    <row r="1155" spans="1:30" x14ac:dyDescent="0.25">
      <c r="A1155" s="30">
        <v>8056</v>
      </c>
      <c r="B1155" t="s">
        <v>2261</v>
      </c>
      <c r="C1155" t="s">
        <v>2617</v>
      </c>
      <c r="D1155" t="s">
        <v>71</v>
      </c>
      <c r="E1155" s="30"/>
      <c r="F1155" s="32">
        <v>1453</v>
      </c>
      <c r="G1155" s="40">
        <v>-100</v>
      </c>
      <c r="H1155" s="22">
        <v>0</v>
      </c>
      <c r="I1155" s="21">
        <v>0</v>
      </c>
      <c r="J1155" s="35">
        <f>Tabela13[[#This Row],[V.BRUTO 24]]*Tabela13[[#This Row],[% DESC.]]%</f>
        <v>0</v>
      </c>
      <c r="K1155" s="24">
        <f>Tabela13[[#This Row],[V.BRUTO 24]]+J1155</f>
        <v>1453</v>
      </c>
      <c r="M1155" s="79">
        <v>1598</v>
      </c>
      <c r="N1155" s="80">
        <v>-100</v>
      </c>
      <c r="O1155" s="81">
        <v>0</v>
      </c>
      <c r="P1155" s="71">
        <f>Tabela13[[#This Row],[V.BRUTO 25]]*Tabela13[[#This Row],[% DESC.25]]%</f>
        <v>0</v>
      </c>
      <c r="Q1155" s="56">
        <f>Tabela13[[#This Row],[V.BRUTO 25]]+P1155</f>
        <v>1598</v>
      </c>
      <c r="R1155" s="67">
        <f>Tabela13[[#This Row],[% DESC.]]+Tabela13[[#This Row],[% DIFER.]]</f>
        <v>0</v>
      </c>
      <c r="S1155" s="64">
        <f>(Tabela13[[#This Row],[V.LIQ. 25]]-Tabela13[[#This Row],[V.LIQ. 24]])/Tabela13[[#This Row],[V.LIQ. 24]]</f>
        <v>9.9793530626290428E-2</v>
      </c>
      <c r="T1155" s="87">
        <f>Tabela13[[#This Row],[V.LIQ. 25]]-Tabela13[[#This Row],[V.LIQ. 24]]</f>
        <v>145</v>
      </c>
      <c r="U1155" s="88">
        <v>0</v>
      </c>
      <c r="V1155" s="60">
        <f>Tabela13[[#This Row],[V.DESC. 24]]-Tabela13[[#This Row],[V.DESC. 25]]</f>
        <v>0</v>
      </c>
      <c r="W1155" s="20"/>
      <c r="X1155" s="50"/>
      <c r="Y1155" t="s">
        <v>4528</v>
      </c>
      <c r="Z1155" s="49" t="s">
        <v>2262</v>
      </c>
      <c r="AA1155" s="51" t="s">
        <v>2263</v>
      </c>
      <c r="AB1155" s="49">
        <v>11972681440</v>
      </c>
      <c r="AC1155" s="49" t="s">
        <v>2264</v>
      </c>
      <c r="AD1155" s="1"/>
    </row>
    <row r="1156" spans="1:30" x14ac:dyDescent="0.25">
      <c r="A1156" s="30">
        <v>6301</v>
      </c>
      <c r="B1156" t="s">
        <v>2265</v>
      </c>
      <c r="C1156" t="s">
        <v>2617</v>
      </c>
      <c r="D1156" t="s">
        <v>71</v>
      </c>
      <c r="E1156" s="30"/>
      <c r="F1156" s="32">
        <v>1453</v>
      </c>
      <c r="G1156" s="40">
        <v>0</v>
      </c>
      <c r="H1156" s="22">
        <v>0</v>
      </c>
      <c r="I1156" s="21">
        <v>-10</v>
      </c>
      <c r="J1156" s="35">
        <f>Tabela13[[#This Row],[V.BRUTO 24]]*Tabela13[[#This Row],[% DESC.]]%</f>
        <v>-145.30000000000001</v>
      </c>
      <c r="K1156" s="24">
        <f>Tabela13[[#This Row],[V.BRUTO 24]]+J1156</f>
        <v>1307.7</v>
      </c>
      <c r="M1156" s="79">
        <v>1598</v>
      </c>
      <c r="N1156" s="80">
        <v>0</v>
      </c>
      <c r="O1156" s="81">
        <v>0</v>
      </c>
      <c r="P1156" s="71">
        <f>Tabela13[[#This Row],[V.BRUTO 25]]*Tabela13[[#This Row],[% DESC.25]]%</f>
        <v>-159.80000000000001</v>
      </c>
      <c r="Q1156" s="56">
        <f>Tabela13[[#This Row],[V.BRUTO 25]]+P1156</f>
        <v>1438.2</v>
      </c>
      <c r="R1156" s="67">
        <f>Tabela13[[#This Row],[% DESC.]]+Tabela13[[#This Row],[% DIFER.]]</f>
        <v>-10</v>
      </c>
      <c r="S1156" s="64">
        <f>(Tabela13[[#This Row],[V.LIQ. 25]]-Tabela13[[#This Row],[V.LIQ. 24]])/Tabela13[[#This Row],[V.LIQ. 24]]</f>
        <v>9.9793530626290428E-2</v>
      </c>
      <c r="T1156" s="87">
        <f>Tabela13[[#This Row],[V.LIQ. 25]]-Tabela13[[#This Row],[V.LIQ. 24]]</f>
        <v>130.5</v>
      </c>
      <c r="U1156" s="88">
        <v>0</v>
      </c>
      <c r="V1156" s="60">
        <f>Tabela13[[#This Row],[V.DESC. 24]]-Tabela13[[#This Row],[V.DESC. 25]]</f>
        <v>14.5</v>
      </c>
      <c r="W1156" s="20"/>
      <c r="X1156" s="50"/>
      <c r="Y1156" t="s">
        <v>4531</v>
      </c>
      <c r="Z1156" s="49" t="s">
        <v>2266</v>
      </c>
      <c r="AA1156" s="51" t="s">
        <v>2267</v>
      </c>
      <c r="AB1156" s="49">
        <v>11984241254</v>
      </c>
      <c r="AC1156" s="49" t="s">
        <v>2268</v>
      </c>
      <c r="AD1156" s="1"/>
    </row>
    <row r="1157" spans="1:30" x14ac:dyDescent="0.25">
      <c r="A1157" s="30">
        <v>8206</v>
      </c>
      <c r="B1157" t="s">
        <v>4371</v>
      </c>
      <c r="C1157" t="s">
        <v>2617</v>
      </c>
      <c r="D1157" t="s">
        <v>71</v>
      </c>
      <c r="E1157" s="30"/>
      <c r="F1157" s="32">
        <v>1453</v>
      </c>
      <c r="G1157" s="40">
        <v>0</v>
      </c>
      <c r="H1157" s="22">
        <v>0</v>
      </c>
      <c r="I1157" s="21">
        <v>-5</v>
      </c>
      <c r="J1157" s="35">
        <f>Tabela13[[#This Row],[V.BRUTO 24]]*Tabela13[[#This Row],[% DESC.]]%</f>
        <v>-72.650000000000006</v>
      </c>
      <c r="K1157" s="24">
        <f>Tabela13[[#This Row],[V.BRUTO 24]]+J1157</f>
        <v>1380.35</v>
      </c>
      <c r="M1157" s="79">
        <v>1598</v>
      </c>
      <c r="N1157" s="80">
        <v>0</v>
      </c>
      <c r="O1157" s="81">
        <v>0</v>
      </c>
      <c r="P1157" s="71">
        <f>Tabela13[[#This Row],[V.BRUTO 25]]*Tabela13[[#This Row],[% DESC.25]]%</f>
        <v>-79.900000000000006</v>
      </c>
      <c r="Q1157" s="56">
        <f>Tabela13[[#This Row],[V.BRUTO 25]]+P1157</f>
        <v>1518.1</v>
      </c>
      <c r="R1157" s="67">
        <f>Tabela13[[#This Row],[% DESC.]]+Tabela13[[#This Row],[% DIFER.]]</f>
        <v>-5</v>
      </c>
      <c r="S1157" s="64">
        <f>(Tabela13[[#This Row],[V.LIQ. 25]]-Tabela13[[#This Row],[V.LIQ. 24]])/Tabela13[[#This Row],[V.LIQ. 24]]</f>
        <v>9.9793530626290441E-2</v>
      </c>
      <c r="T1157" s="87">
        <f>Tabela13[[#This Row],[V.LIQ. 25]]-Tabela13[[#This Row],[V.LIQ. 24]]</f>
        <v>137.75</v>
      </c>
      <c r="U1157" s="88">
        <v>0</v>
      </c>
      <c r="V1157" s="60">
        <f>Tabela13[[#This Row],[V.DESC. 24]]-Tabela13[[#This Row],[V.DESC. 25]]</f>
        <v>7.25</v>
      </c>
      <c r="W1157" s="20"/>
      <c r="X1157" s="50"/>
      <c r="Y1157" t="s">
        <v>4530</v>
      </c>
      <c r="Z1157" s="49" t="s">
        <v>5236</v>
      </c>
      <c r="AA1157" s="51" t="s">
        <v>5237</v>
      </c>
      <c r="AB1157" s="49">
        <v>11997762332</v>
      </c>
      <c r="AC1157" s="49" t="s">
        <v>5238</v>
      </c>
      <c r="AD1157" s="1"/>
    </row>
    <row r="1158" spans="1:30" x14ac:dyDescent="0.25">
      <c r="A1158" s="30">
        <v>6125</v>
      </c>
      <c r="B1158" t="s">
        <v>2269</v>
      </c>
      <c r="C1158" t="s">
        <v>2617</v>
      </c>
      <c r="D1158" t="s">
        <v>71</v>
      </c>
      <c r="E1158" s="30"/>
      <c r="F1158" s="32">
        <v>1453</v>
      </c>
      <c r="G1158" s="40">
        <v>-50</v>
      </c>
      <c r="H1158" s="22">
        <v>0</v>
      </c>
      <c r="I1158" s="21">
        <v>0</v>
      </c>
      <c r="J1158" s="35">
        <f>Tabela13[[#This Row],[V.BRUTO 24]]*Tabela13[[#This Row],[% DESC.]]%</f>
        <v>0</v>
      </c>
      <c r="K1158" s="24">
        <f>Tabela13[[#This Row],[V.BRUTO 24]]+J1158</f>
        <v>1453</v>
      </c>
      <c r="M1158" s="79">
        <v>1598</v>
      </c>
      <c r="N1158" s="80">
        <v>-50</v>
      </c>
      <c r="O1158" s="81">
        <v>0</v>
      </c>
      <c r="P1158" s="71">
        <f>Tabela13[[#This Row],[V.BRUTO 25]]*Tabela13[[#This Row],[% DESC.25]]%</f>
        <v>0</v>
      </c>
      <c r="Q1158" s="56">
        <f>Tabela13[[#This Row],[V.BRUTO 25]]+P1158</f>
        <v>1598</v>
      </c>
      <c r="R1158" s="67">
        <f>Tabela13[[#This Row],[% DESC.]]+Tabela13[[#This Row],[% DIFER.]]</f>
        <v>0</v>
      </c>
      <c r="S1158" s="64">
        <f>(Tabela13[[#This Row],[V.LIQ. 25]]-Tabela13[[#This Row],[V.LIQ. 24]])/Tabela13[[#This Row],[V.LIQ. 24]]</f>
        <v>9.9793530626290428E-2</v>
      </c>
      <c r="T1158" s="87">
        <f>Tabela13[[#This Row],[V.LIQ. 25]]-Tabela13[[#This Row],[V.LIQ. 24]]</f>
        <v>145</v>
      </c>
      <c r="U1158" s="88">
        <v>0</v>
      </c>
      <c r="V1158" s="60">
        <f>Tabela13[[#This Row],[V.DESC. 24]]-Tabela13[[#This Row],[V.DESC. 25]]</f>
        <v>0</v>
      </c>
      <c r="W1158" s="20"/>
      <c r="X1158" s="50"/>
      <c r="Y1158" t="s">
        <v>4532</v>
      </c>
      <c r="Z1158" s="49" t="s">
        <v>2270</v>
      </c>
      <c r="AA1158" s="51" t="s">
        <v>2271</v>
      </c>
      <c r="AB1158" s="49">
        <v>11947639181</v>
      </c>
      <c r="AC1158" s="49" t="s">
        <v>2272</v>
      </c>
      <c r="AD1158" s="1"/>
    </row>
    <row r="1159" spans="1:30" x14ac:dyDescent="0.25">
      <c r="A1159" s="30">
        <v>8177</v>
      </c>
      <c r="B1159" t="s">
        <v>2273</v>
      </c>
      <c r="C1159" t="s">
        <v>2617</v>
      </c>
      <c r="D1159" t="s">
        <v>71</v>
      </c>
      <c r="E1159" s="30"/>
      <c r="F1159" s="32">
        <v>1453</v>
      </c>
      <c r="G1159" s="40">
        <v>-50</v>
      </c>
      <c r="H1159" s="22">
        <v>0</v>
      </c>
      <c r="I1159" s="21">
        <v>0</v>
      </c>
      <c r="J1159" s="35">
        <f>Tabela13[[#This Row],[V.BRUTO 24]]*Tabela13[[#This Row],[% DESC.]]%</f>
        <v>0</v>
      </c>
      <c r="K1159" s="24">
        <f>Tabela13[[#This Row],[V.BRUTO 24]]+J1159</f>
        <v>1453</v>
      </c>
      <c r="M1159" s="79">
        <v>1598</v>
      </c>
      <c r="N1159" s="80">
        <v>-50</v>
      </c>
      <c r="O1159" s="81">
        <v>0</v>
      </c>
      <c r="P1159" s="71">
        <f>Tabela13[[#This Row],[V.BRUTO 25]]*Tabela13[[#This Row],[% DESC.25]]%</f>
        <v>0</v>
      </c>
      <c r="Q1159" s="56">
        <f>Tabela13[[#This Row],[V.BRUTO 25]]+P1159</f>
        <v>1598</v>
      </c>
      <c r="R1159" s="67">
        <f>Tabela13[[#This Row],[% DESC.]]+Tabela13[[#This Row],[% DIFER.]]</f>
        <v>0</v>
      </c>
      <c r="S1159" s="64">
        <f>(Tabela13[[#This Row],[V.LIQ. 25]]-Tabela13[[#This Row],[V.LIQ. 24]])/Tabela13[[#This Row],[V.LIQ. 24]]</f>
        <v>9.9793530626290428E-2</v>
      </c>
      <c r="T1159" s="87">
        <f>Tabela13[[#This Row],[V.LIQ. 25]]-Tabela13[[#This Row],[V.LIQ. 24]]</f>
        <v>145</v>
      </c>
      <c r="U1159" s="88">
        <v>0</v>
      </c>
      <c r="V1159" s="60">
        <f>Tabela13[[#This Row],[V.DESC. 24]]-Tabela13[[#This Row],[V.DESC. 25]]</f>
        <v>0</v>
      </c>
      <c r="W1159" s="20"/>
      <c r="X1159" s="50"/>
      <c r="Y1159" t="s">
        <v>4531</v>
      </c>
      <c r="Z1159" s="49" t="s">
        <v>2274</v>
      </c>
      <c r="AA1159" s="51" t="s">
        <v>2275</v>
      </c>
      <c r="AB1159" s="49">
        <v>11970504054</v>
      </c>
      <c r="AC1159" s="49" t="s">
        <v>2276</v>
      </c>
      <c r="AD1159" s="1"/>
    </row>
    <row r="1160" spans="1:30" x14ac:dyDescent="0.25">
      <c r="A1160" s="30">
        <v>5442</v>
      </c>
      <c r="B1160" t="s">
        <v>2029</v>
      </c>
      <c r="C1160" t="s">
        <v>2617</v>
      </c>
      <c r="D1160" t="s">
        <v>71</v>
      </c>
      <c r="E1160" s="30"/>
      <c r="F1160" s="32">
        <v>1453</v>
      </c>
      <c r="G1160" s="40">
        <v>0</v>
      </c>
      <c r="H1160" s="22">
        <v>0</v>
      </c>
      <c r="I1160" s="21">
        <v>-20</v>
      </c>
      <c r="J1160" s="35">
        <f>Tabela13[[#This Row],[V.BRUTO 24]]*Tabela13[[#This Row],[% DESC.]]%</f>
        <v>-290.60000000000002</v>
      </c>
      <c r="K1160" s="24">
        <f>Tabela13[[#This Row],[V.BRUTO 24]]+J1160</f>
        <v>1162.4000000000001</v>
      </c>
      <c r="M1160" s="79">
        <v>1598</v>
      </c>
      <c r="N1160" s="80">
        <v>0</v>
      </c>
      <c r="O1160" s="81">
        <v>0</v>
      </c>
      <c r="P1160" s="71">
        <f>Tabela13[[#This Row],[V.BRUTO 25]]*Tabela13[[#This Row],[% DESC.25]]%</f>
        <v>-319.60000000000002</v>
      </c>
      <c r="Q1160" s="56">
        <f>Tabela13[[#This Row],[V.BRUTO 25]]+P1160</f>
        <v>1278.4000000000001</v>
      </c>
      <c r="R1160" s="67">
        <f>Tabela13[[#This Row],[% DESC.]]+Tabela13[[#This Row],[% DIFER.]]</f>
        <v>-20</v>
      </c>
      <c r="S1160" s="64">
        <f>(Tabela13[[#This Row],[V.LIQ. 25]]-Tabela13[[#This Row],[V.LIQ. 24]])/Tabela13[[#This Row],[V.LIQ. 24]]</f>
        <v>9.9793530626290428E-2</v>
      </c>
      <c r="T1160" s="87">
        <f>Tabela13[[#This Row],[V.LIQ. 25]]-Tabela13[[#This Row],[V.LIQ. 24]]</f>
        <v>116</v>
      </c>
      <c r="U1160" s="88">
        <v>0</v>
      </c>
      <c r="V1160" s="60">
        <f>Tabela13[[#This Row],[V.DESC. 24]]-Tabela13[[#This Row],[V.DESC. 25]]</f>
        <v>29</v>
      </c>
      <c r="W1160" s="20"/>
      <c r="X1160" s="50"/>
      <c r="Y1160" t="s">
        <v>4537</v>
      </c>
      <c r="Z1160" s="49" t="s">
        <v>540</v>
      </c>
      <c r="AA1160" s="51" t="s">
        <v>541</v>
      </c>
      <c r="AB1160" s="49">
        <v>11949077562</v>
      </c>
      <c r="AC1160" s="49" t="s">
        <v>542</v>
      </c>
      <c r="AD1160" s="1"/>
    </row>
    <row r="1161" spans="1:30" x14ac:dyDescent="0.25">
      <c r="A1161" s="30">
        <v>7078</v>
      </c>
      <c r="B1161" t="s">
        <v>2277</v>
      </c>
      <c r="C1161" t="s">
        <v>2617</v>
      </c>
      <c r="D1161" t="s">
        <v>71</v>
      </c>
      <c r="E1161" s="30"/>
      <c r="F1161" s="32">
        <v>1453</v>
      </c>
      <c r="G1161" s="40">
        <v>-100</v>
      </c>
      <c r="H1161" s="22">
        <v>0</v>
      </c>
      <c r="I1161" s="21">
        <v>0</v>
      </c>
      <c r="J1161" s="35">
        <f>Tabela13[[#This Row],[V.BRUTO 24]]*Tabela13[[#This Row],[% DESC.]]%</f>
        <v>0</v>
      </c>
      <c r="K1161" s="24">
        <f>Tabela13[[#This Row],[V.BRUTO 24]]+J1161</f>
        <v>1453</v>
      </c>
      <c r="M1161" s="79">
        <v>1598</v>
      </c>
      <c r="N1161" s="80">
        <v>-100</v>
      </c>
      <c r="O1161" s="81">
        <v>0</v>
      </c>
      <c r="P1161" s="71">
        <f>Tabela13[[#This Row],[V.BRUTO 25]]*Tabela13[[#This Row],[% DESC.25]]%</f>
        <v>0</v>
      </c>
      <c r="Q1161" s="56">
        <f>Tabela13[[#This Row],[V.BRUTO 25]]+P1161</f>
        <v>1598</v>
      </c>
      <c r="R1161" s="67">
        <f>Tabela13[[#This Row],[% DESC.]]+Tabela13[[#This Row],[% DIFER.]]</f>
        <v>0</v>
      </c>
      <c r="S1161" s="64">
        <f>(Tabela13[[#This Row],[V.LIQ. 25]]-Tabela13[[#This Row],[V.LIQ. 24]])/Tabela13[[#This Row],[V.LIQ. 24]]</f>
        <v>9.9793530626290428E-2</v>
      </c>
      <c r="T1161" s="87">
        <f>Tabela13[[#This Row],[V.LIQ. 25]]-Tabela13[[#This Row],[V.LIQ. 24]]</f>
        <v>145</v>
      </c>
      <c r="U1161" s="88">
        <v>0</v>
      </c>
      <c r="V1161" s="60">
        <f>Tabela13[[#This Row],[V.DESC. 24]]-Tabela13[[#This Row],[V.DESC. 25]]</f>
        <v>0</v>
      </c>
      <c r="W1161" s="20"/>
      <c r="X1161" s="50"/>
      <c r="Y1161" t="s">
        <v>4530</v>
      </c>
      <c r="Z1161" s="49" t="s">
        <v>5239</v>
      </c>
      <c r="AA1161" s="51" t="s">
        <v>2278</v>
      </c>
      <c r="AB1161" s="49">
        <v>11952024681</v>
      </c>
      <c r="AC1161" s="49" t="s">
        <v>2279</v>
      </c>
      <c r="AD1161" s="1"/>
    </row>
    <row r="1162" spans="1:30" x14ac:dyDescent="0.25">
      <c r="A1162" s="30">
        <v>6450</v>
      </c>
      <c r="B1162" t="s">
        <v>2284</v>
      </c>
      <c r="C1162" t="s">
        <v>2617</v>
      </c>
      <c r="D1162" t="s">
        <v>71</v>
      </c>
      <c r="E1162" s="30"/>
      <c r="F1162" s="32">
        <v>1453</v>
      </c>
      <c r="G1162" s="40">
        <v>-100</v>
      </c>
      <c r="H1162" s="22">
        <v>0</v>
      </c>
      <c r="I1162" s="21">
        <v>0</v>
      </c>
      <c r="J1162" s="35">
        <f>Tabela13[[#This Row],[V.BRUTO 24]]*Tabela13[[#This Row],[% DESC.]]%</f>
        <v>0</v>
      </c>
      <c r="K1162" s="24">
        <f>Tabela13[[#This Row],[V.BRUTO 24]]+J1162</f>
        <v>1453</v>
      </c>
      <c r="M1162" s="79">
        <v>1598</v>
      </c>
      <c r="N1162" s="80">
        <v>-100</v>
      </c>
      <c r="O1162" s="81">
        <v>0</v>
      </c>
      <c r="P1162" s="71">
        <f>Tabela13[[#This Row],[V.BRUTO 25]]*Tabela13[[#This Row],[% DESC.25]]%</f>
        <v>0</v>
      </c>
      <c r="Q1162" s="56">
        <f>Tabela13[[#This Row],[V.BRUTO 25]]+P1162</f>
        <v>1598</v>
      </c>
      <c r="R1162" s="67">
        <f>Tabela13[[#This Row],[% DESC.]]+Tabela13[[#This Row],[% DIFER.]]</f>
        <v>0</v>
      </c>
      <c r="S1162" s="64">
        <f>(Tabela13[[#This Row],[V.LIQ. 25]]-Tabela13[[#This Row],[V.LIQ. 24]])/Tabela13[[#This Row],[V.LIQ. 24]]</f>
        <v>9.9793530626290428E-2</v>
      </c>
      <c r="T1162" s="87">
        <f>Tabela13[[#This Row],[V.LIQ. 25]]-Tabela13[[#This Row],[V.LIQ. 24]]</f>
        <v>145</v>
      </c>
      <c r="U1162" s="88">
        <v>0</v>
      </c>
      <c r="V1162" s="60">
        <f>Tabela13[[#This Row],[V.DESC. 24]]-Tabela13[[#This Row],[V.DESC. 25]]</f>
        <v>0</v>
      </c>
      <c r="W1162" s="20"/>
      <c r="X1162" s="50"/>
      <c r="Y1162" t="s">
        <v>4528</v>
      </c>
      <c r="Z1162" s="49" t="s">
        <v>1862</v>
      </c>
      <c r="AA1162" s="51" t="s">
        <v>1863</v>
      </c>
      <c r="AB1162" s="49">
        <v>11965876902</v>
      </c>
      <c r="AC1162" s="49" t="s">
        <v>1864</v>
      </c>
      <c r="AD1162" s="1"/>
    </row>
    <row r="1163" spans="1:30" x14ac:dyDescent="0.25">
      <c r="A1163" s="30">
        <v>8427</v>
      </c>
      <c r="B1163" t="s">
        <v>4372</v>
      </c>
      <c r="C1163" t="s">
        <v>2617</v>
      </c>
      <c r="D1163" t="s">
        <v>16</v>
      </c>
      <c r="E1163" s="30"/>
      <c r="F1163" s="32">
        <v>1453</v>
      </c>
      <c r="G1163" s="40">
        <v>-100</v>
      </c>
      <c r="H1163" s="22">
        <v>0</v>
      </c>
      <c r="I1163" s="21">
        <v>0</v>
      </c>
      <c r="J1163" s="35">
        <f>Tabela13[[#This Row],[V.BRUTO 24]]*Tabela13[[#This Row],[% DESC.]]%</f>
        <v>0</v>
      </c>
      <c r="K1163" s="24">
        <f>Tabela13[[#This Row],[V.BRUTO 24]]+J1163</f>
        <v>1453</v>
      </c>
      <c r="M1163" s="79">
        <v>1598</v>
      </c>
      <c r="N1163" s="80">
        <v>-100</v>
      </c>
      <c r="O1163" s="81">
        <v>0</v>
      </c>
      <c r="P1163" s="71">
        <f>Tabela13[[#This Row],[V.BRUTO 25]]*Tabela13[[#This Row],[% DESC.25]]%</f>
        <v>0</v>
      </c>
      <c r="Q1163" s="56">
        <f>Tabela13[[#This Row],[V.BRUTO 25]]+P1163</f>
        <v>1598</v>
      </c>
      <c r="R1163" s="67">
        <f>Tabela13[[#This Row],[% DESC.]]+Tabela13[[#This Row],[% DIFER.]]</f>
        <v>0</v>
      </c>
      <c r="S1163" s="64">
        <f>(Tabela13[[#This Row],[V.LIQ. 25]]-Tabela13[[#This Row],[V.LIQ. 24]])/Tabela13[[#This Row],[V.LIQ. 24]]</f>
        <v>9.9793530626290428E-2</v>
      </c>
      <c r="T1163" s="87">
        <f>Tabela13[[#This Row],[V.LIQ. 25]]-Tabela13[[#This Row],[V.LIQ. 24]]</f>
        <v>145</v>
      </c>
      <c r="U1163" s="88">
        <v>0</v>
      </c>
      <c r="V1163" s="60">
        <f>Tabela13[[#This Row],[V.DESC. 24]]-Tabela13[[#This Row],[V.DESC. 25]]</f>
        <v>0</v>
      </c>
      <c r="W1163" s="20"/>
      <c r="X1163" s="50"/>
      <c r="Y1163" t="s">
        <v>4533</v>
      </c>
      <c r="Z1163" s="49" t="s">
        <v>5240</v>
      </c>
      <c r="AA1163" s="51" t="s">
        <v>5241</v>
      </c>
      <c r="AB1163" s="49">
        <v>11986662229</v>
      </c>
      <c r="AC1163" s="49" t="s">
        <v>5242</v>
      </c>
      <c r="AD1163" s="1"/>
    </row>
    <row r="1164" spans="1:30" x14ac:dyDescent="0.25">
      <c r="A1164" s="30">
        <v>7640</v>
      </c>
      <c r="B1164" t="s">
        <v>2289</v>
      </c>
      <c r="C1164" t="s">
        <v>2617</v>
      </c>
      <c r="D1164" t="s">
        <v>71</v>
      </c>
      <c r="E1164" s="30"/>
      <c r="F1164" s="32">
        <v>1453</v>
      </c>
      <c r="G1164" s="40">
        <v>-100</v>
      </c>
      <c r="H1164" s="22">
        <v>0</v>
      </c>
      <c r="I1164" s="21">
        <v>0</v>
      </c>
      <c r="J1164" s="35">
        <f>Tabela13[[#This Row],[V.BRUTO 24]]*Tabela13[[#This Row],[% DESC.]]%</f>
        <v>0</v>
      </c>
      <c r="K1164" s="24">
        <f>Tabela13[[#This Row],[V.BRUTO 24]]+J1164</f>
        <v>1453</v>
      </c>
      <c r="M1164" s="79">
        <v>1598</v>
      </c>
      <c r="N1164" s="80">
        <v>-100</v>
      </c>
      <c r="O1164" s="81">
        <v>0</v>
      </c>
      <c r="P1164" s="71">
        <f>Tabela13[[#This Row],[V.BRUTO 25]]*Tabela13[[#This Row],[% DESC.25]]%</f>
        <v>0</v>
      </c>
      <c r="Q1164" s="56">
        <f>Tabela13[[#This Row],[V.BRUTO 25]]+P1164</f>
        <v>1598</v>
      </c>
      <c r="R1164" s="67">
        <f>Tabela13[[#This Row],[% DESC.]]+Tabela13[[#This Row],[% DIFER.]]</f>
        <v>0</v>
      </c>
      <c r="S1164" s="64">
        <f>(Tabela13[[#This Row],[V.LIQ. 25]]-Tabela13[[#This Row],[V.LIQ. 24]])/Tabela13[[#This Row],[V.LIQ. 24]]</f>
        <v>9.9793530626290428E-2</v>
      </c>
      <c r="T1164" s="87">
        <f>Tabela13[[#This Row],[V.LIQ. 25]]-Tabela13[[#This Row],[V.LIQ. 24]]</f>
        <v>145</v>
      </c>
      <c r="U1164" s="88">
        <v>0</v>
      </c>
      <c r="V1164" s="60">
        <f>Tabela13[[#This Row],[V.DESC. 24]]-Tabela13[[#This Row],[V.DESC. 25]]</f>
        <v>0</v>
      </c>
      <c r="W1164" s="20"/>
      <c r="X1164" s="50"/>
      <c r="Y1164" t="s">
        <v>4532</v>
      </c>
      <c r="Z1164" s="49" t="s">
        <v>2290</v>
      </c>
      <c r="AA1164" s="51" t="s">
        <v>2291</v>
      </c>
      <c r="AB1164" s="49">
        <v>11967585962</v>
      </c>
      <c r="AC1164" s="49" t="s">
        <v>4780</v>
      </c>
      <c r="AD1164" s="1"/>
    </row>
    <row r="1165" spans="1:30" x14ac:dyDescent="0.25">
      <c r="A1165" s="30">
        <v>7037</v>
      </c>
      <c r="B1165" t="s">
        <v>2058</v>
      </c>
      <c r="C1165" t="s">
        <v>2617</v>
      </c>
      <c r="D1165" t="s">
        <v>71</v>
      </c>
      <c r="E1165" s="30"/>
      <c r="F1165" s="32">
        <v>1453</v>
      </c>
      <c r="G1165" s="40">
        <v>-50</v>
      </c>
      <c r="H1165" s="22">
        <v>0</v>
      </c>
      <c r="I1165" s="21">
        <v>0</v>
      </c>
      <c r="J1165" s="35">
        <f>Tabela13[[#This Row],[V.BRUTO 24]]*Tabela13[[#This Row],[% DESC.]]%</f>
        <v>0</v>
      </c>
      <c r="K1165" s="24">
        <f>Tabela13[[#This Row],[V.BRUTO 24]]+J1165</f>
        <v>1453</v>
      </c>
      <c r="M1165" s="79">
        <v>1598</v>
      </c>
      <c r="N1165" s="80">
        <v>-50</v>
      </c>
      <c r="O1165" s="81">
        <v>0</v>
      </c>
      <c r="P1165" s="71">
        <f>Tabela13[[#This Row],[V.BRUTO 25]]*Tabela13[[#This Row],[% DESC.25]]%</f>
        <v>0</v>
      </c>
      <c r="Q1165" s="56">
        <f>Tabela13[[#This Row],[V.BRUTO 25]]+P1165</f>
        <v>1598</v>
      </c>
      <c r="R1165" s="67">
        <f>Tabela13[[#This Row],[% DESC.]]+Tabela13[[#This Row],[% DIFER.]]</f>
        <v>0</v>
      </c>
      <c r="S1165" s="64">
        <f>(Tabela13[[#This Row],[V.LIQ. 25]]-Tabela13[[#This Row],[V.LIQ. 24]])/Tabela13[[#This Row],[V.LIQ. 24]]</f>
        <v>9.9793530626290428E-2</v>
      </c>
      <c r="T1165" s="87">
        <f>Tabela13[[#This Row],[V.LIQ. 25]]-Tabela13[[#This Row],[V.LIQ. 24]]</f>
        <v>145</v>
      </c>
      <c r="U1165" s="88">
        <v>0</v>
      </c>
      <c r="V1165" s="60">
        <f>Tabela13[[#This Row],[V.DESC. 24]]-Tabela13[[#This Row],[V.DESC. 25]]</f>
        <v>0</v>
      </c>
      <c r="W1165" s="20" t="s">
        <v>4573</v>
      </c>
      <c r="X1165" s="50" t="s">
        <v>4552</v>
      </c>
      <c r="Y1165" t="s">
        <v>4531</v>
      </c>
      <c r="Z1165" s="49" t="s">
        <v>2059</v>
      </c>
      <c r="AA1165" s="51" t="s">
        <v>2060</v>
      </c>
      <c r="AB1165" s="49">
        <v>11971482830</v>
      </c>
      <c r="AC1165" s="49" t="s">
        <v>2061</v>
      </c>
      <c r="AD1165" s="1"/>
    </row>
    <row r="1166" spans="1:30" x14ac:dyDescent="0.25">
      <c r="A1166" s="30">
        <v>7696</v>
      </c>
      <c r="B1166" t="s">
        <v>4373</v>
      </c>
      <c r="C1166" t="s">
        <v>2617</v>
      </c>
      <c r="D1166" t="s">
        <v>16</v>
      </c>
      <c r="E1166" s="30"/>
      <c r="F1166" s="32">
        <v>1453</v>
      </c>
      <c r="G1166" s="40">
        <v>0</v>
      </c>
      <c r="H1166" s="22">
        <v>0</v>
      </c>
      <c r="I1166" s="21">
        <v>-15</v>
      </c>
      <c r="J1166" s="35">
        <f>Tabela13[[#This Row],[V.BRUTO 24]]*Tabela13[[#This Row],[% DESC.]]%</f>
        <v>-217.95</v>
      </c>
      <c r="K1166" s="24">
        <f>Tabela13[[#This Row],[V.BRUTO 24]]+J1166</f>
        <v>1235.05</v>
      </c>
      <c r="M1166" s="79">
        <v>1598</v>
      </c>
      <c r="N1166" s="80">
        <v>0</v>
      </c>
      <c r="O1166" s="81">
        <v>0</v>
      </c>
      <c r="P1166" s="71">
        <f>Tabela13[[#This Row],[V.BRUTO 25]]*Tabela13[[#This Row],[% DESC.25]]%</f>
        <v>-239.7</v>
      </c>
      <c r="Q1166" s="56">
        <f>Tabela13[[#This Row],[V.BRUTO 25]]+P1166</f>
        <v>1358.3</v>
      </c>
      <c r="R1166" s="67">
        <f>Tabela13[[#This Row],[% DESC.]]+Tabela13[[#This Row],[% DIFER.]]</f>
        <v>-15</v>
      </c>
      <c r="S1166" s="64">
        <f>(Tabela13[[#This Row],[V.LIQ. 25]]-Tabela13[[#This Row],[V.LIQ. 24]])/Tabela13[[#This Row],[V.LIQ. 24]]</f>
        <v>9.9793530626290441E-2</v>
      </c>
      <c r="T1166" s="87">
        <f>Tabela13[[#This Row],[V.LIQ. 25]]-Tabela13[[#This Row],[V.LIQ. 24]]</f>
        <v>123.25</v>
      </c>
      <c r="U1166" s="88">
        <v>0</v>
      </c>
      <c r="V1166" s="60">
        <f>Tabela13[[#This Row],[V.DESC. 24]]-Tabela13[[#This Row],[V.DESC. 25]]</f>
        <v>21.75</v>
      </c>
      <c r="W1166" s="20"/>
      <c r="X1166" s="50"/>
      <c r="Y1166" t="s">
        <v>4531</v>
      </c>
      <c r="Z1166" s="49" t="s">
        <v>5243</v>
      </c>
      <c r="AA1166" s="51" t="s">
        <v>5244</v>
      </c>
      <c r="AB1166" s="49">
        <v>11954370042</v>
      </c>
      <c r="AC1166" s="49" t="s">
        <v>5245</v>
      </c>
      <c r="AD1166" s="1"/>
    </row>
    <row r="1167" spans="1:30" x14ac:dyDescent="0.25">
      <c r="A1167" s="30">
        <v>6291</v>
      </c>
      <c r="B1167" t="s">
        <v>2296</v>
      </c>
      <c r="C1167" t="s">
        <v>2617</v>
      </c>
      <c r="D1167" t="s">
        <v>71</v>
      </c>
      <c r="E1167" s="30"/>
      <c r="F1167" s="32">
        <v>1453</v>
      </c>
      <c r="G1167" s="40">
        <v>-100</v>
      </c>
      <c r="H1167" s="22">
        <v>0</v>
      </c>
      <c r="I1167" s="21">
        <v>0</v>
      </c>
      <c r="J1167" s="35">
        <f>Tabela13[[#This Row],[V.BRUTO 24]]*Tabela13[[#This Row],[% DESC.]]%</f>
        <v>0</v>
      </c>
      <c r="K1167" s="24">
        <f>Tabela13[[#This Row],[V.BRUTO 24]]+J1167</f>
        <v>1453</v>
      </c>
      <c r="M1167" s="79">
        <v>1598</v>
      </c>
      <c r="N1167" s="80">
        <v>-100</v>
      </c>
      <c r="O1167" s="81">
        <v>0</v>
      </c>
      <c r="P1167" s="71">
        <f>Tabela13[[#This Row],[V.BRUTO 25]]*Tabela13[[#This Row],[% DESC.25]]%</f>
        <v>0</v>
      </c>
      <c r="Q1167" s="56">
        <f>Tabela13[[#This Row],[V.BRUTO 25]]+P1167</f>
        <v>1598</v>
      </c>
      <c r="R1167" s="67">
        <f>Tabela13[[#This Row],[% DESC.]]+Tabela13[[#This Row],[% DIFER.]]</f>
        <v>0</v>
      </c>
      <c r="S1167" s="64">
        <f>(Tabela13[[#This Row],[V.LIQ. 25]]-Tabela13[[#This Row],[V.LIQ. 24]])/Tabela13[[#This Row],[V.LIQ. 24]]</f>
        <v>9.9793530626290428E-2</v>
      </c>
      <c r="T1167" s="87">
        <f>Tabela13[[#This Row],[V.LIQ. 25]]-Tabela13[[#This Row],[V.LIQ. 24]]</f>
        <v>145</v>
      </c>
      <c r="U1167" s="88">
        <v>0</v>
      </c>
      <c r="V1167" s="60">
        <f>Tabela13[[#This Row],[V.DESC. 24]]-Tabela13[[#This Row],[V.DESC. 25]]</f>
        <v>0</v>
      </c>
      <c r="W1167" s="20"/>
      <c r="X1167" s="50"/>
      <c r="Y1167" t="s">
        <v>4532</v>
      </c>
      <c r="Z1167" s="49" t="s">
        <v>1445</v>
      </c>
      <c r="AA1167" s="51" t="s">
        <v>1446</v>
      </c>
      <c r="AB1167" s="49">
        <v>11974751730</v>
      </c>
      <c r="AC1167" s="49" t="s">
        <v>1447</v>
      </c>
      <c r="AD1167" s="1"/>
    </row>
    <row r="1168" spans="1:30" x14ac:dyDescent="0.25">
      <c r="A1168" s="30">
        <v>8415</v>
      </c>
      <c r="B1168" t="s">
        <v>4374</v>
      </c>
      <c r="C1168" t="s">
        <v>2617</v>
      </c>
      <c r="D1168" t="s">
        <v>16</v>
      </c>
      <c r="E1168" s="30"/>
      <c r="F1168" s="32">
        <v>1453</v>
      </c>
      <c r="G1168" s="40">
        <v>-100</v>
      </c>
      <c r="H1168" s="22">
        <v>0</v>
      </c>
      <c r="I1168" s="21">
        <v>0</v>
      </c>
      <c r="J1168" s="35">
        <f>Tabela13[[#This Row],[V.BRUTO 24]]*Tabela13[[#This Row],[% DESC.]]%</f>
        <v>0</v>
      </c>
      <c r="K1168" s="24">
        <f>Tabela13[[#This Row],[V.BRUTO 24]]+J1168</f>
        <v>1453</v>
      </c>
      <c r="M1168" s="79">
        <v>1598</v>
      </c>
      <c r="N1168" s="80">
        <v>-100</v>
      </c>
      <c r="O1168" s="81">
        <v>0</v>
      </c>
      <c r="P1168" s="71">
        <f>Tabela13[[#This Row],[V.BRUTO 25]]*Tabela13[[#This Row],[% DESC.25]]%</f>
        <v>0</v>
      </c>
      <c r="Q1168" s="56">
        <f>Tabela13[[#This Row],[V.BRUTO 25]]+P1168</f>
        <v>1598</v>
      </c>
      <c r="R1168" s="67">
        <f>Tabela13[[#This Row],[% DESC.]]+Tabela13[[#This Row],[% DIFER.]]</f>
        <v>0</v>
      </c>
      <c r="S1168" s="64">
        <f>(Tabela13[[#This Row],[V.LIQ. 25]]-Tabela13[[#This Row],[V.LIQ. 24]])/Tabela13[[#This Row],[V.LIQ. 24]]</f>
        <v>9.9793530626290428E-2</v>
      </c>
      <c r="T1168" s="87">
        <f>Tabela13[[#This Row],[V.LIQ. 25]]-Tabela13[[#This Row],[V.LIQ. 24]]</f>
        <v>145</v>
      </c>
      <c r="U1168" s="88">
        <v>0</v>
      </c>
      <c r="V1168" s="60">
        <f>Tabela13[[#This Row],[V.DESC. 24]]-Tabela13[[#This Row],[V.DESC. 25]]</f>
        <v>0</v>
      </c>
      <c r="W1168" s="20"/>
      <c r="X1168" s="50"/>
      <c r="Y1168" t="s">
        <v>4533</v>
      </c>
      <c r="Z1168" s="49" t="s">
        <v>5083</v>
      </c>
      <c r="AA1168" s="51" t="s">
        <v>5084</v>
      </c>
      <c r="AB1168" s="49">
        <v>11952089216</v>
      </c>
      <c r="AC1168" s="49" t="s">
        <v>5085</v>
      </c>
      <c r="AD1168" s="1"/>
    </row>
    <row r="1169" spans="1:30" x14ac:dyDescent="0.25">
      <c r="A1169" s="30">
        <v>7864</v>
      </c>
      <c r="B1169" t="s">
        <v>2297</v>
      </c>
      <c r="C1169" t="s">
        <v>2617</v>
      </c>
      <c r="D1169" t="s">
        <v>71</v>
      </c>
      <c r="E1169" s="30"/>
      <c r="F1169" s="32">
        <v>1453</v>
      </c>
      <c r="G1169" s="40">
        <v>0</v>
      </c>
      <c r="H1169" s="22">
        <v>0</v>
      </c>
      <c r="I1169" s="21">
        <v>-10</v>
      </c>
      <c r="J1169" s="35">
        <f>Tabela13[[#This Row],[V.BRUTO 24]]*Tabela13[[#This Row],[% DESC.]]%</f>
        <v>-145.30000000000001</v>
      </c>
      <c r="K1169" s="24">
        <f>Tabela13[[#This Row],[V.BRUTO 24]]+J1169</f>
        <v>1307.7</v>
      </c>
      <c r="M1169" s="79">
        <v>1598</v>
      </c>
      <c r="N1169" s="80">
        <v>0</v>
      </c>
      <c r="O1169" s="81">
        <v>0</v>
      </c>
      <c r="P1169" s="71">
        <f>Tabela13[[#This Row],[V.BRUTO 25]]*Tabela13[[#This Row],[% DESC.25]]%</f>
        <v>-159.80000000000001</v>
      </c>
      <c r="Q1169" s="56">
        <f>Tabela13[[#This Row],[V.BRUTO 25]]+P1169</f>
        <v>1438.2</v>
      </c>
      <c r="R1169" s="67">
        <f>Tabela13[[#This Row],[% DESC.]]+Tabela13[[#This Row],[% DIFER.]]</f>
        <v>-10</v>
      </c>
      <c r="S1169" s="64">
        <f>(Tabela13[[#This Row],[V.LIQ. 25]]-Tabela13[[#This Row],[V.LIQ. 24]])/Tabela13[[#This Row],[V.LIQ. 24]]</f>
        <v>9.9793530626290428E-2</v>
      </c>
      <c r="T1169" s="87">
        <f>Tabela13[[#This Row],[V.LIQ. 25]]-Tabela13[[#This Row],[V.LIQ. 24]]</f>
        <v>130.5</v>
      </c>
      <c r="U1169" s="88">
        <v>0</v>
      </c>
      <c r="V1169" s="60">
        <f>Tabela13[[#This Row],[V.DESC. 24]]-Tabela13[[#This Row],[V.DESC. 25]]</f>
        <v>14.5</v>
      </c>
      <c r="W1169" s="20"/>
      <c r="X1169" s="50"/>
      <c r="Y1169" t="s">
        <v>4531</v>
      </c>
      <c r="Z1169" s="49" t="s">
        <v>2298</v>
      </c>
      <c r="AA1169" s="51" t="s">
        <v>2299</v>
      </c>
      <c r="AB1169" s="49">
        <v>11999962507</v>
      </c>
      <c r="AC1169" s="49" t="s">
        <v>2300</v>
      </c>
      <c r="AD1169" s="1"/>
    </row>
    <row r="1170" spans="1:30" x14ac:dyDescent="0.25">
      <c r="A1170" s="30">
        <v>8446</v>
      </c>
      <c r="B1170" t="s">
        <v>4375</v>
      </c>
      <c r="C1170" t="s">
        <v>2617</v>
      </c>
      <c r="D1170" t="s">
        <v>16</v>
      </c>
      <c r="E1170" s="30"/>
      <c r="F1170" s="32">
        <v>1453</v>
      </c>
      <c r="G1170" s="40">
        <v>-50</v>
      </c>
      <c r="H1170" s="22">
        <v>0</v>
      </c>
      <c r="I1170" s="21">
        <v>0</v>
      </c>
      <c r="J1170" s="35">
        <f>Tabela13[[#This Row],[V.BRUTO 24]]*Tabela13[[#This Row],[% DESC.]]%</f>
        <v>0</v>
      </c>
      <c r="K1170" s="24">
        <f>Tabela13[[#This Row],[V.BRUTO 24]]+J1170</f>
        <v>1453</v>
      </c>
      <c r="M1170" s="79">
        <v>1598</v>
      </c>
      <c r="N1170" s="80">
        <v>-50</v>
      </c>
      <c r="O1170" s="81">
        <v>0</v>
      </c>
      <c r="P1170" s="71">
        <f>Tabela13[[#This Row],[V.BRUTO 25]]*Tabela13[[#This Row],[% DESC.25]]%</f>
        <v>0</v>
      </c>
      <c r="Q1170" s="56">
        <f>Tabela13[[#This Row],[V.BRUTO 25]]+P1170</f>
        <v>1598</v>
      </c>
      <c r="R1170" s="67">
        <f>Tabela13[[#This Row],[% DESC.]]+Tabela13[[#This Row],[% DIFER.]]</f>
        <v>0</v>
      </c>
      <c r="S1170" s="64">
        <f>(Tabela13[[#This Row],[V.LIQ. 25]]-Tabela13[[#This Row],[V.LIQ. 24]])/Tabela13[[#This Row],[V.LIQ. 24]]</f>
        <v>9.9793530626290428E-2</v>
      </c>
      <c r="T1170" s="87">
        <f>Tabela13[[#This Row],[V.LIQ. 25]]-Tabela13[[#This Row],[V.LIQ. 24]]</f>
        <v>145</v>
      </c>
      <c r="U1170" s="88">
        <v>0</v>
      </c>
      <c r="V1170" s="60">
        <f>Tabela13[[#This Row],[V.DESC. 24]]-Tabela13[[#This Row],[V.DESC. 25]]</f>
        <v>0</v>
      </c>
      <c r="W1170" s="20"/>
      <c r="X1170" s="50"/>
      <c r="Y1170" t="s">
        <v>4533</v>
      </c>
      <c r="Z1170" s="49" t="s">
        <v>4872</v>
      </c>
      <c r="AA1170" s="51" t="s">
        <v>4873</v>
      </c>
      <c r="AB1170" s="49">
        <v>11985119744</v>
      </c>
      <c r="AC1170" s="49" t="s">
        <v>4874</v>
      </c>
      <c r="AD1170" s="1"/>
    </row>
    <row r="1171" spans="1:30" x14ac:dyDescent="0.25">
      <c r="A1171" s="30">
        <v>7483</v>
      </c>
      <c r="B1171" t="s">
        <v>2301</v>
      </c>
      <c r="C1171" t="s">
        <v>2617</v>
      </c>
      <c r="D1171" t="s">
        <v>71</v>
      </c>
      <c r="E1171" s="30"/>
      <c r="F1171" s="32">
        <v>1453</v>
      </c>
      <c r="G1171" s="40">
        <v>-50</v>
      </c>
      <c r="H1171" s="22">
        <v>0</v>
      </c>
      <c r="I1171" s="21">
        <v>0</v>
      </c>
      <c r="J1171" s="35">
        <f>Tabela13[[#This Row],[V.BRUTO 24]]*Tabela13[[#This Row],[% DESC.]]%</f>
        <v>0</v>
      </c>
      <c r="K1171" s="24">
        <f>Tabela13[[#This Row],[V.BRUTO 24]]+J1171</f>
        <v>1453</v>
      </c>
      <c r="M1171" s="79">
        <v>1598</v>
      </c>
      <c r="N1171" s="80">
        <v>-50</v>
      </c>
      <c r="O1171" s="81">
        <v>0</v>
      </c>
      <c r="P1171" s="71">
        <f>Tabela13[[#This Row],[V.BRUTO 25]]*Tabela13[[#This Row],[% DESC.25]]%</f>
        <v>0</v>
      </c>
      <c r="Q1171" s="56">
        <f>Tabela13[[#This Row],[V.BRUTO 25]]+P1171</f>
        <v>1598</v>
      </c>
      <c r="R1171" s="67">
        <f>Tabela13[[#This Row],[% DESC.]]+Tabela13[[#This Row],[% DIFER.]]</f>
        <v>0</v>
      </c>
      <c r="S1171" s="64">
        <f>(Tabela13[[#This Row],[V.LIQ. 25]]-Tabela13[[#This Row],[V.LIQ. 24]])/Tabela13[[#This Row],[V.LIQ. 24]]</f>
        <v>9.9793530626290428E-2</v>
      </c>
      <c r="T1171" s="87">
        <f>Tabela13[[#This Row],[V.LIQ. 25]]-Tabela13[[#This Row],[V.LIQ. 24]]</f>
        <v>145</v>
      </c>
      <c r="U1171" s="88">
        <v>0</v>
      </c>
      <c r="V1171" s="60">
        <f>Tabela13[[#This Row],[V.DESC. 24]]-Tabela13[[#This Row],[V.DESC. 25]]</f>
        <v>0</v>
      </c>
      <c r="W1171" s="20"/>
      <c r="X1171" s="50"/>
      <c r="Y1171" t="s">
        <v>4530</v>
      </c>
      <c r="Z1171" s="49" t="s">
        <v>2302</v>
      </c>
      <c r="AA1171" s="51" t="s">
        <v>2303</v>
      </c>
      <c r="AB1171" s="49">
        <v>11952267209</v>
      </c>
      <c r="AC1171" s="49" t="s">
        <v>2304</v>
      </c>
      <c r="AD1171" s="1"/>
    </row>
    <row r="1172" spans="1:30" x14ac:dyDescent="0.25">
      <c r="A1172" s="30">
        <v>8054</v>
      </c>
      <c r="B1172" t="s">
        <v>2305</v>
      </c>
      <c r="C1172" t="s">
        <v>2617</v>
      </c>
      <c r="D1172" t="s">
        <v>71</v>
      </c>
      <c r="E1172" s="30"/>
      <c r="F1172" s="32">
        <v>1453</v>
      </c>
      <c r="G1172" s="40">
        <v>-100</v>
      </c>
      <c r="H1172" s="22">
        <v>0</v>
      </c>
      <c r="I1172" s="21">
        <v>0</v>
      </c>
      <c r="J1172" s="35">
        <f>Tabela13[[#This Row],[V.BRUTO 24]]*Tabela13[[#This Row],[% DESC.]]%</f>
        <v>0</v>
      </c>
      <c r="K1172" s="24">
        <f>Tabela13[[#This Row],[V.BRUTO 24]]+J1172</f>
        <v>1453</v>
      </c>
      <c r="M1172" s="79">
        <v>1598</v>
      </c>
      <c r="N1172" s="80">
        <v>-100</v>
      </c>
      <c r="O1172" s="81">
        <v>0</v>
      </c>
      <c r="P1172" s="71">
        <f>Tabela13[[#This Row],[V.BRUTO 25]]*Tabela13[[#This Row],[% DESC.25]]%</f>
        <v>0</v>
      </c>
      <c r="Q1172" s="56">
        <f>Tabela13[[#This Row],[V.BRUTO 25]]+P1172</f>
        <v>1598</v>
      </c>
      <c r="R1172" s="67">
        <f>Tabela13[[#This Row],[% DESC.]]+Tabela13[[#This Row],[% DIFER.]]</f>
        <v>0</v>
      </c>
      <c r="S1172" s="64">
        <f>(Tabela13[[#This Row],[V.LIQ. 25]]-Tabela13[[#This Row],[V.LIQ. 24]])/Tabela13[[#This Row],[V.LIQ. 24]]</f>
        <v>9.9793530626290428E-2</v>
      </c>
      <c r="T1172" s="87">
        <f>Tabela13[[#This Row],[V.LIQ. 25]]-Tabela13[[#This Row],[V.LIQ. 24]]</f>
        <v>145</v>
      </c>
      <c r="U1172" s="88">
        <v>0</v>
      </c>
      <c r="V1172" s="60">
        <f>Tabela13[[#This Row],[V.DESC. 24]]-Tabela13[[#This Row],[V.DESC. 25]]</f>
        <v>0</v>
      </c>
      <c r="W1172" s="20"/>
      <c r="X1172" s="50"/>
      <c r="Y1172" t="s">
        <v>4528</v>
      </c>
      <c r="Z1172" s="49" t="s">
        <v>2306</v>
      </c>
      <c r="AA1172" s="51" t="s">
        <v>2307</v>
      </c>
      <c r="AB1172" s="49">
        <v>11989915619</v>
      </c>
      <c r="AC1172" s="49" t="s">
        <v>2308</v>
      </c>
      <c r="AD1172" s="1"/>
    </row>
    <row r="1173" spans="1:30" x14ac:dyDescent="0.25">
      <c r="A1173" s="30">
        <v>6160</v>
      </c>
      <c r="B1173" t="s">
        <v>2309</v>
      </c>
      <c r="C1173" t="s">
        <v>2617</v>
      </c>
      <c r="D1173" t="s">
        <v>71</v>
      </c>
      <c r="E1173" s="30"/>
      <c r="F1173" s="32">
        <v>1453</v>
      </c>
      <c r="G1173" s="40">
        <v>-50</v>
      </c>
      <c r="H1173" s="22">
        <v>0</v>
      </c>
      <c r="I1173" s="21">
        <v>0</v>
      </c>
      <c r="J1173" s="35">
        <f>Tabela13[[#This Row],[V.BRUTO 24]]*Tabela13[[#This Row],[% DESC.]]%</f>
        <v>0</v>
      </c>
      <c r="K1173" s="24">
        <f>Tabela13[[#This Row],[V.BRUTO 24]]+J1173</f>
        <v>1453</v>
      </c>
      <c r="M1173" s="79">
        <v>1598</v>
      </c>
      <c r="N1173" s="80">
        <v>-50</v>
      </c>
      <c r="O1173" s="81">
        <v>0</v>
      </c>
      <c r="P1173" s="71">
        <f>Tabela13[[#This Row],[V.BRUTO 25]]*Tabela13[[#This Row],[% DESC.25]]%</f>
        <v>0</v>
      </c>
      <c r="Q1173" s="56">
        <f>Tabela13[[#This Row],[V.BRUTO 25]]+P1173</f>
        <v>1598</v>
      </c>
      <c r="R1173" s="67">
        <f>Tabela13[[#This Row],[% DESC.]]+Tabela13[[#This Row],[% DIFER.]]</f>
        <v>0</v>
      </c>
      <c r="S1173" s="64">
        <f>(Tabela13[[#This Row],[V.LIQ. 25]]-Tabela13[[#This Row],[V.LIQ. 24]])/Tabela13[[#This Row],[V.LIQ. 24]]</f>
        <v>9.9793530626290428E-2</v>
      </c>
      <c r="T1173" s="87">
        <f>Tabela13[[#This Row],[V.LIQ. 25]]-Tabela13[[#This Row],[V.LIQ. 24]]</f>
        <v>145</v>
      </c>
      <c r="U1173" s="88">
        <v>0</v>
      </c>
      <c r="V1173" s="60">
        <f>Tabela13[[#This Row],[V.DESC. 24]]-Tabela13[[#This Row],[V.DESC. 25]]</f>
        <v>0</v>
      </c>
      <c r="W1173" s="20"/>
      <c r="X1173" s="50"/>
      <c r="Y1173" t="s">
        <v>4532</v>
      </c>
      <c r="Z1173" s="49" t="s">
        <v>1441</v>
      </c>
      <c r="AA1173" s="51" t="s">
        <v>1442</v>
      </c>
      <c r="AB1173" s="49">
        <v>11984830220</v>
      </c>
      <c r="AC1173" s="49" t="s">
        <v>1443</v>
      </c>
      <c r="AD1173" s="1"/>
    </row>
    <row r="1174" spans="1:30" x14ac:dyDescent="0.25">
      <c r="A1174" s="30">
        <v>6327</v>
      </c>
      <c r="B1174" t="s">
        <v>2310</v>
      </c>
      <c r="C1174" t="s">
        <v>2617</v>
      </c>
      <c r="D1174" t="s">
        <v>71</v>
      </c>
      <c r="E1174" s="30"/>
      <c r="F1174" s="32">
        <v>1453</v>
      </c>
      <c r="G1174" s="40">
        <v>0</v>
      </c>
      <c r="H1174" s="22">
        <v>0</v>
      </c>
      <c r="I1174" s="21">
        <v>0</v>
      </c>
      <c r="J1174" s="35">
        <f>Tabela13[[#This Row],[V.BRUTO 24]]*Tabela13[[#This Row],[% DESC.]]%</f>
        <v>0</v>
      </c>
      <c r="K1174" s="24">
        <f>Tabela13[[#This Row],[V.BRUTO 24]]+J1174</f>
        <v>1453</v>
      </c>
      <c r="M1174" s="79">
        <v>1598</v>
      </c>
      <c r="N1174" s="80">
        <v>0</v>
      </c>
      <c r="O1174" s="81">
        <v>0</v>
      </c>
      <c r="P1174" s="71">
        <f>Tabela13[[#This Row],[V.BRUTO 25]]*Tabela13[[#This Row],[% DESC.25]]%</f>
        <v>0</v>
      </c>
      <c r="Q1174" s="56">
        <f>Tabela13[[#This Row],[V.BRUTO 25]]+P1174</f>
        <v>1598</v>
      </c>
      <c r="R1174" s="67">
        <f>Tabela13[[#This Row],[% DESC.]]+Tabela13[[#This Row],[% DIFER.]]</f>
        <v>0</v>
      </c>
      <c r="S1174" s="64">
        <f>(Tabela13[[#This Row],[V.LIQ. 25]]-Tabela13[[#This Row],[V.LIQ. 24]])/Tabela13[[#This Row],[V.LIQ. 24]]</f>
        <v>9.9793530626290428E-2</v>
      </c>
      <c r="T1174" s="87">
        <f>Tabela13[[#This Row],[V.LIQ. 25]]-Tabela13[[#This Row],[V.LIQ. 24]]</f>
        <v>145</v>
      </c>
      <c r="U1174" s="88">
        <v>0</v>
      </c>
      <c r="V1174" s="60">
        <f>Tabela13[[#This Row],[V.DESC. 24]]-Tabela13[[#This Row],[V.DESC. 25]]</f>
        <v>0</v>
      </c>
      <c r="W1174" s="20">
        <v>11468</v>
      </c>
      <c r="X1174" s="50" t="s">
        <v>4574</v>
      </c>
      <c r="Y1174" t="s">
        <v>4532</v>
      </c>
      <c r="Z1174" s="49" t="s">
        <v>2311</v>
      </c>
      <c r="AA1174" s="51" t="s">
        <v>2312</v>
      </c>
      <c r="AB1174" s="49">
        <v>11954801728</v>
      </c>
      <c r="AC1174" s="49" t="s">
        <v>2313</v>
      </c>
      <c r="AD1174" s="1"/>
    </row>
    <row r="1175" spans="1:30" x14ac:dyDescent="0.25">
      <c r="A1175" s="30">
        <v>8483</v>
      </c>
      <c r="B1175" t="s">
        <v>4376</v>
      </c>
      <c r="C1175" t="s">
        <v>2617</v>
      </c>
      <c r="D1175" t="s">
        <v>16</v>
      </c>
      <c r="E1175" s="30"/>
      <c r="F1175" s="32">
        <v>1453</v>
      </c>
      <c r="G1175" s="40">
        <v>0</v>
      </c>
      <c r="H1175" s="22">
        <v>0</v>
      </c>
      <c r="I1175" s="21">
        <v>-3.99</v>
      </c>
      <c r="J1175" s="35">
        <f>Tabela13[[#This Row],[V.BRUTO 24]]*Tabela13[[#This Row],[% DESC.]]%</f>
        <v>-57.974700000000006</v>
      </c>
      <c r="K1175" s="24">
        <f>Tabela13[[#This Row],[V.BRUTO 24]]+J1175</f>
        <v>1395.0253</v>
      </c>
      <c r="M1175" s="79">
        <v>1598</v>
      </c>
      <c r="N1175" s="80">
        <v>0</v>
      </c>
      <c r="O1175" s="81">
        <v>0</v>
      </c>
      <c r="P1175" s="71">
        <f>Tabela13[[#This Row],[V.BRUTO 25]]*Tabela13[[#This Row],[% DESC.25]]%</f>
        <v>-63.760200000000005</v>
      </c>
      <c r="Q1175" s="56">
        <f>Tabela13[[#This Row],[V.BRUTO 25]]+P1175</f>
        <v>1534.2398000000001</v>
      </c>
      <c r="R1175" s="67">
        <f>Tabela13[[#This Row],[% DESC.]]+Tabela13[[#This Row],[% DIFER.]]</f>
        <v>-3.99</v>
      </c>
      <c r="S1175" s="64">
        <f>(Tabela13[[#This Row],[V.LIQ. 25]]-Tabela13[[#This Row],[V.LIQ. 24]])/Tabela13[[#This Row],[V.LIQ. 24]]</f>
        <v>9.9793530626290469E-2</v>
      </c>
      <c r="T1175" s="87">
        <f>Tabela13[[#This Row],[V.LIQ. 25]]-Tabela13[[#This Row],[V.LIQ. 24]]</f>
        <v>139.21450000000004</v>
      </c>
      <c r="U1175" s="88">
        <v>0</v>
      </c>
      <c r="V1175" s="60">
        <f>Tabela13[[#This Row],[V.DESC. 24]]-Tabela13[[#This Row],[V.DESC. 25]]</f>
        <v>5.785499999999999</v>
      </c>
      <c r="W1175" s="20"/>
      <c r="X1175" s="50"/>
      <c r="Y1175" t="s">
        <v>4532</v>
      </c>
      <c r="Z1175" s="49" t="s">
        <v>5246</v>
      </c>
      <c r="AA1175" s="51" t="s">
        <v>5247</v>
      </c>
      <c r="AB1175" s="49">
        <v>11969265700</v>
      </c>
      <c r="AC1175" s="49" t="s">
        <v>5248</v>
      </c>
      <c r="AD1175" s="1"/>
    </row>
    <row r="1176" spans="1:30" x14ac:dyDescent="0.25">
      <c r="A1176" s="30">
        <v>8053</v>
      </c>
      <c r="B1176" t="s">
        <v>2314</v>
      </c>
      <c r="C1176" t="s">
        <v>2617</v>
      </c>
      <c r="D1176" t="s">
        <v>71</v>
      </c>
      <c r="E1176" s="30"/>
      <c r="F1176" s="32">
        <v>1453</v>
      </c>
      <c r="G1176" s="40">
        <v>-100</v>
      </c>
      <c r="H1176" s="22">
        <v>0</v>
      </c>
      <c r="I1176" s="21">
        <v>0</v>
      </c>
      <c r="J1176" s="35">
        <f>Tabela13[[#This Row],[V.BRUTO 24]]*Tabela13[[#This Row],[% DESC.]]%</f>
        <v>0</v>
      </c>
      <c r="K1176" s="24">
        <f>Tabela13[[#This Row],[V.BRUTO 24]]+J1176</f>
        <v>1453</v>
      </c>
      <c r="M1176" s="79">
        <v>1598</v>
      </c>
      <c r="N1176" s="80">
        <v>-100</v>
      </c>
      <c r="O1176" s="81">
        <v>0</v>
      </c>
      <c r="P1176" s="71">
        <f>Tabela13[[#This Row],[V.BRUTO 25]]*Tabela13[[#This Row],[% DESC.25]]%</f>
        <v>0</v>
      </c>
      <c r="Q1176" s="56">
        <f>Tabela13[[#This Row],[V.BRUTO 25]]+P1176</f>
        <v>1598</v>
      </c>
      <c r="R1176" s="67">
        <f>Tabela13[[#This Row],[% DESC.]]+Tabela13[[#This Row],[% DIFER.]]</f>
        <v>0</v>
      </c>
      <c r="S1176" s="64">
        <f>(Tabela13[[#This Row],[V.LIQ. 25]]-Tabela13[[#This Row],[V.LIQ. 24]])/Tabela13[[#This Row],[V.LIQ. 24]]</f>
        <v>9.9793530626290428E-2</v>
      </c>
      <c r="T1176" s="87">
        <f>Tabela13[[#This Row],[V.LIQ. 25]]-Tabela13[[#This Row],[V.LIQ. 24]]</f>
        <v>145</v>
      </c>
      <c r="U1176" s="88">
        <v>0</v>
      </c>
      <c r="V1176" s="60">
        <f>Tabela13[[#This Row],[V.DESC. 24]]-Tabela13[[#This Row],[V.DESC. 25]]</f>
        <v>0</v>
      </c>
      <c r="W1176" s="20"/>
      <c r="X1176" s="50"/>
      <c r="Y1176" t="s">
        <v>4531</v>
      </c>
      <c r="Z1176" s="49" t="s">
        <v>2315</v>
      </c>
      <c r="AA1176" s="51" t="s">
        <v>2316</v>
      </c>
      <c r="AB1176" s="49">
        <v>11963861380</v>
      </c>
      <c r="AC1176" s="49" t="s">
        <v>2317</v>
      </c>
      <c r="AD1176" s="1"/>
    </row>
    <row r="1177" spans="1:30" x14ac:dyDescent="0.25">
      <c r="A1177" s="30">
        <v>8410</v>
      </c>
      <c r="B1177" t="s">
        <v>4377</v>
      </c>
      <c r="C1177" t="s">
        <v>2617</v>
      </c>
      <c r="D1177" t="s">
        <v>16</v>
      </c>
      <c r="E1177" s="30"/>
      <c r="F1177" s="32">
        <v>1453</v>
      </c>
      <c r="G1177" s="40">
        <v>-100</v>
      </c>
      <c r="H1177" s="22">
        <v>0</v>
      </c>
      <c r="I1177" s="21">
        <v>0</v>
      </c>
      <c r="J1177" s="35">
        <f>Tabela13[[#This Row],[V.BRUTO 24]]*Tabela13[[#This Row],[% DESC.]]%</f>
        <v>0</v>
      </c>
      <c r="K1177" s="24">
        <f>Tabela13[[#This Row],[V.BRUTO 24]]+J1177</f>
        <v>1453</v>
      </c>
      <c r="M1177" s="79">
        <v>1598</v>
      </c>
      <c r="N1177" s="80">
        <v>-100</v>
      </c>
      <c r="O1177" s="81">
        <v>0</v>
      </c>
      <c r="P1177" s="71">
        <f>Tabela13[[#This Row],[V.BRUTO 25]]*Tabela13[[#This Row],[% DESC.25]]%</f>
        <v>0</v>
      </c>
      <c r="Q1177" s="56">
        <f>Tabela13[[#This Row],[V.BRUTO 25]]+P1177</f>
        <v>1598</v>
      </c>
      <c r="R1177" s="67">
        <f>Tabela13[[#This Row],[% DESC.]]+Tabela13[[#This Row],[% DIFER.]]</f>
        <v>0</v>
      </c>
      <c r="S1177" s="64">
        <f>(Tabela13[[#This Row],[V.LIQ. 25]]-Tabela13[[#This Row],[V.LIQ. 24]])/Tabela13[[#This Row],[V.LIQ. 24]]</f>
        <v>9.9793530626290428E-2</v>
      </c>
      <c r="T1177" s="87">
        <f>Tabela13[[#This Row],[V.LIQ. 25]]-Tabela13[[#This Row],[V.LIQ. 24]]</f>
        <v>145</v>
      </c>
      <c r="U1177" s="88">
        <v>0</v>
      </c>
      <c r="V1177" s="60">
        <f>Tabela13[[#This Row],[V.DESC. 24]]-Tabela13[[#This Row],[V.DESC. 25]]</f>
        <v>0</v>
      </c>
      <c r="W1177" s="20"/>
      <c r="X1177" s="50"/>
      <c r="Y1177" t="s">
        <v>4533</v>
      </c>
      <c r="Z1177" s="49" t="s">
        <v>5026</v>
      </c>
      <c r="AA1177" s="51" t="s">
        <v>5027</v>
      </c>
      <c r="AB1177" s="49">
        <v>11977582820</v>
      </c>
      <c r="AC1177" s="49" t="s">
        <v>5028</v>
      </c>
      <c r="AD1177" s="1"/>
    </row>
    <row r="1178" spans="1:30" x14ac:dyDescent="0.25">
      <c r="A1178" s="30">
        <v>6127</v>
      </c>
      <c r="B1178" t="s">
        <v>2318</v>
      </c>
      <c r="C1178" t="s">
        <v>2617</v>
      </c>
      <c r="D1178" t="s">
        <v>71</v>
      </c>
      <c r="E1178" s="30"/>
      <c r="F1178" s="32">
        <v>1453</v>
      </c>
      <c r="G1178" s="40">
        <v>-50</v>
      </c>
      <c r="H1178" s="22">
        <v>0</v>
      </c>
      <c r="I1178" s="21">
        <v>0</v>
      </c>
      <c r="J1178" s="35">
        <f>Tabela13[[#This Row],[V.BRUTO 24]]*Tabela13[[#This Row],[% DESC.]]%</f>
        <v>0</v>
      </c>
      <c r="K1178" s="24">
        <f>Tabela13[[#This Row],[V.BRUTO 24]]+J1178</f>
        <v>1453</v>
      </c>
      <c r="M1178" s="79">
        <v>1598</v>
      </c>
      <c r="N1178" s="80">
        <v>-50</v>
      </c>
      <c r="O1178" s="81">
        <v>0</v>
      </c>
      <c r="P1178" s="71">
        <f>Tabela13[[#This Row],[V.BRUTO 25]]*Tabela13[[#This Row],[% DESC.25]]%</f>
        <v>0</v>
      </c>
      <c r="Q1178" s="56">
        <f>Tabela13[[#This Row],[V.BRUTO 25]]+P1178</f>
        <v>1598</v>
      </c>
      <c r="R1178" s="67">
        <f>Tabela13[[#This Row],[% DESC.]]+Tabela13[[#This Row],[% DIFER.]]</f>
        <v>0</v>
      </c>
      <c r="S1178" s="64">
        <f>(Tabela13[[#This Row],[V.LIQ. 25]]-Tabela13[[#This Row],[V.LIQ. 24]])/Tabela13[[#This Row],[V.LIQ. 24]]</f>
        <v>9.9793530626290428E-2</v>
      </c>
      <c r="T1178" s="87">
        <f>Tabela13[[#This Row],[V.LIQ. 25]]-Tabela13[[#This Row],[V.LIQ. 24]]</f>
        <v>145</v>
      </c>
      <c r="U1178" s="88">
        <v>0</v>
      </c>
      <c r="V1178" s="60">
        <f>Tabela13[[#This Row],[V.DESC. 24]]-Tabela13[[#This Row],[V.DESC. 25]]</f>
        <v>0</v>
      </c>
      <c r="W1178" s="20"/>
      <c r="X1178" s="50"/>
      <c r="Y1178" t="s">
        <v>4528</v>
      </c>
      <c r="Z1178" s="49" t="s">
        <v>1424</v>
      </c>
      <c r="AA1178" s="51" t="s">
        <v>1425</v>
      </c>
      <c r="AB1178" s="49">
        <v>11974149139</v>
      </c>
      <c r="AC1178" s="49" t="s">
        <v>1426</v>
      </c>
      <c r="AD1178" s="1"/>
    </row>
    <row r="1179" spans="1:30" x14ac:dyDescent="0.25">
      <c r="A1179" s="30">
        <v>8577</v>
      </c>
      <c r="B1179" t="s">
        <v>4378</v>
      </c>
      <c r="C1179" t="s">
        <v>2617</v>
      </c>
      <c r="D1179" t="s">
        <v>16</v>
      </c>
      <c r="E1179" s="30"/>
      <c r="F1179" s="32">
        <v>1453</v>
      </c>
      <c r="G1179" s="40">
        <v>0</v>
      </c>
      <c r="H1179" s="22">
        <v>0</v>
      </c>
      <c r="I1179" s="21">
        <v>-5</v>
      </c>
      <c r="J1179" s="35">
        <f>Tabela13[[#This Row],[V.BRUTO 24]]*Tabela13[[#This Row],[% DESC.]]%</f>
        <v>-72.650000000000006</v>
      </c>
      <c r="K1179" s="24">
        <f>Tabela13[[#This Row],[V.BRUTO 24]]+J1179</f>
        <v>1380.35</v>
      </c>
      <c r="M1179" s="79">
        <v>1598</v>
      </c>
      <c r="N1179" s="80">
        <v>0</v>
      </c>
      <c r="O1179" s="81">
        <v>0</v>
      </c>
      <c r="P1179" s="71">
        <f>Tabela13[[#This Row],[V.BRUTO 25]]*Tabela13[[#This Row],[% DESC.25]]%</f>
        <v>-79.900000000000006</v>
      </c>
      <c r="Q1179" s="56">
        <f>Tabela13[[#This Row],[V.BRUTO 25]]+P1179</f>
        <v>1518.1</v>
      </c>
      <c r="R1179" s="67">
        <f>Tabela13[[#This Row],[% DESC.]]+Tabela13[[#This Row],[% DIFER.]]</f>
        <v>-5</v>
      </c>
      <c r="S1179" s="64">
        <f>(Tabela13[[#This Row],[V.LIQ. 25]]-Tabela13[[#This Row],[V.LIQ. 24]])/Tabela13[[#This Row],[V.LIQ. 24]]</f>
        <v>9.9793530626290441E-2</v>
      </c>
      <c r="T1179" s="87">
        <f>Tabela13[[#This Row],[V.LIQ. 25]]-Tabela13[[#This Row],[V.LIQ. 24]]</f>
        <v>137.75</v>
      </c>
      <c r="U1179" s="88">
        <v>0</v>
      </c>
      <c r="V1179" s="60">
        <f>Tabela13[[#This Row],[V.DESC. 24]]-Tabela13[[#This Row],[V.DESC. 25]]</f>
        <v>7.25</v>
      </c>
      <c r="W1179" s="20"/>
      <c r="X1179" s="50"/>
      <c r="Y1179" t="s">
        <v>4533</v>
      </c>
      <c r="Z1179" s="49" t="s">
        <v>5015</v>
      </c>
      <c r="AA1179" s="51" t="s">
        <v>5016</v>
      </c>
      <c r="AB1179" s="49">
        <v>11985900863</v>
      </c>
      <c r="AC1179" s="49"/>
      <c r="AD1179" s="1"/>
    </row>
    <row r="1180" spans="1:30" x14ac:dyDescent="0.25">
      <c r="A1180" s="30">
        <v>7179</v>
      </c>
      <c r="B1180" t="s">
        <v>2320</v>
      </c>
      <c r="C1180" t="s">
        <v>2617</v>
      </c>
      <c r="D1180" t="s">
        <v>71</v>
      </c>
      <c r="E1180" s="30"/>
      <c r="F1180" s="32">
        <v>1453</v>
      </c>
      <c r="G1180" s="40">
        <v>0</v>
      </c>
      <c r="H1180" s="22">
        <v>0</v>
      </c>
      <c r="I1180" s="21">
        <v>0</v>
      </c>
      <c r="J1180" s="35">
        <f>Tabela13[[#This Row],[V.BRUTO 24]]*Tabela13[[#This Row],[% DESC.]]%</f>
        <v>0</v>
      </c>
      <c r="K1180" s="24">
        <f>Tabela13[[#This Row],[V.BRUTO 24]]+J1180</f>
        <v>1453</v>
      </c>
      <c r="M1180" s="79">
        <v>1598</v>
      </c>
      <c r="N1180" s="80">
        <v>0</v>
      </c>
      <c r="O1180" s="81">
        <v>0</v>
      </c>
      <c r="P1180" s="71">
        <f>Tabela13[[#This Row],[V.BRUTO 25]]*Tabela13[[#This Row],[% DESC.25]]%</f>
        <v>0</v>
      </c>
      <c r="Q1180" s="56">
        <f>Tabela13[[#This Row],[V.BRUTO 25]]+P1180</f>
        <v>1598</v>
      </c>
      <c r="R1180" s="67">
        <f>Tabela13[[#This Row],[% DESC.]]+Tabela13[[#This Row],[% DIFER.]]</f>
        <v>0</v>
      </c>
      <c r="S1180" s="64">
        <f>(Tabela13[[#This Row],[V.LIQ. 25]]-Tabela13[[#This Row],[V.LIQ. 24]])/Tabela13[[#This Row],[V.LIQ. 24]]</f>
        <v>9.9793530626290428E-2</v>
      </c>
      <c r="T1180" s="87">
        <f>Tabela13[[#This Row],[V.LIQ. 25]]-Tabela13[[#This Row],[V.LIQ. 24]]</f>
        <v>145</v>
      </c>
      <c r="U1180" s="88">
        <v>0</v>
      </c>
      <c r="V1180" s="60">
        <f>Tabela13[[#This Row],[V.DESC. 24]]-Tabela13[[#This Row],[V.DESC. 25]]</f>
        <v>0</v>
      </c>
      <c r="W1180" s="20"/>
      <c r="X1180" s="50"/>
      <c r="Y1180" t="s">
        <v>4528</v>
      </c>
      <c r="Z1180" s="49" t="s">
        <v>1420</v>
      </c>
      <c r="AA1180" s="51" t="s">
        <v>1421</v>
      </c>
      <c r="AB1180" s="49">
        <v>11984750900</v>
      </c>
      <c r="AC1180" s="49" t="s">
        <v>1422</v>
      </c>
      <c r="AD1180" s="1"/>
    </row>
    <row r="1181" spans="1:30" x14ac:dyDescent="0.25">
      <c r="A1181" s="30">
        <v>8341</v>
      </c>
      <c r="B1181" t="s">
        <v>4379</v>
      </c>
      <c r="C1181" t="s">
        <v>2617</v>
      </c>
      <c r="D1181" t="s">
        <v>16</v>
      </c>
      <c r="E1181" s="30"/>
      <c r="F1181" s="32">
        <v>1453</v>
      </c>
      <c r="G1181" s="40">
        <v>0</v>
      </c>
      <c r="H1181" s="22">
        <v>0</v>
      </c>
      <c r="I1181" s="21">
        <v>-8.99</v>
      </c>
      <c r="J1181" s="35">
        <f>Tabela13[[#This Row],[V.BRUTO 24]]*Tabela13[[#This Row],[% DESC.]]%</f>
        <v>-130.62470000000002</v>
      </c>
      <c r="K1181" s="24">
        <f>Tabela13[[#This Row],[V.BRUTO 24]]+J1181</f>
        <v>1322.3752999999999</v>
      </c>
      <c r="M1181" s="79">
        <v>1598</v>
      </c>
      <c r="N1181" s="80">
        <v>0</v>
      </c>
      <c r="O1181" s="81">
        <v>0</v>
      </c>
      <c r="P1181" s="71">
        <f>Tabela13[[#This Row],[V.BRUTO 25]]*Tabela13[[#This Row],[% DESC.25]]%</f>
        <v>-143.6602</v>
      </c>
      <c r="Q1181" s="56">
        <f>Tabela13[[#This Row],[V.BRUTO 25]]+P1181</f>
        <v>1454.3398</v>
      </c>
      <c r="R1181" s="67">
        <f>Tabela13[[#This Row],[% DESC.]]+Tabela13[[#This Row],[% DIFER.]]</f>
        <v>-8.99</v>
      </c>
      <c r="S1181" s="64">
        <f>(Tabela13[[#This Row],[V.LIQ. 25]]-Tabela13[[#This Row],[V.LIQ. 24]])/Tabela13[[#This Row],[V.LIQ. 24]]</f>
        <v>9.9793530626290469E-2</v>
      </c>
      <c r="T1181" s="87">
        <f>Tabela13[[#This Row],[V.LIQ. 25]]-Tabela13[[#This Row],[V.LIQ. 24]]</f>
        <v>131.96450000000004</v>
      </c>
      <c r="U1181" s="88">
        <v>0</v>
      </c>
      <c r="V1181" s="60">
        <f>Tabela13[[#This Row],[V.DESC. 24]]-Tabela13[[#This Row],[V.DESC. 25]]</f>
        <v>13.035499999999985</v>
      </c>
      <c r="W1181" s="20"/>
      <c r="X1181" s="50"/>
      <c r="Y1181" t="s">
        <v>4528</v>
      </c>
      <c r="Z1181" s="49" t="s">
        <v>5249</v>
      </c>
      <c r="AA1181" s="51" t="s">
        <v>5250</v>
      </c>
      <c r="AB1181" s="49">
        <v>11982413484</v>
      </c>
      <c r="AC1181" s="49" t="s">
        <v>5251</v>
      </c>
      <c r="AD1181" s="1"/>
    </row>
    <row r="1182" spans="1:30" x14ac:dyDescent="0.25">
      <c r="A1182" s="30">
        <v>5527</v>
      </c>
      <c r="B1182" t="s">
        <v>2321</v>
      </c>
      <c r="C1182" t="s">
        <v>2669</v>
      </c>
      <c r="D1182" t="s">
        <v>71</v>
      </c>
      <c r="E1182" s="30"/>
      <c r="F1182" s="32">
        <v>1453</v>
      </c>
      <c r="G1182" s="40">
        <v>0</v>
      </c>
      <c r="H1182" s="22">
        <v>-100</v>
      </c>
      <c r="I1182" s="21">
        <v>0</v>
      </c>
      <c r="J1182" s="35">
        <f>Tabela13[[#This Row],[V.BRUTO 24]]*Tabela13[[#This Row],[% DESC.]]%</f>
        <v>0</v>
      </c>
      <c r="K1182" s="24">
        <f>Tabela13[[#This Row],[V.BRUTO 24]]+J1182</f>
        <v>1453</v>
      </c>
      <c r="M1182" s="79">
        <v>1598</v>
      </c>
      <c r="N1182" s="80">
        <v>0</v>
      </c>
      <c r="O1182" s="81">
        <v>-100</v>
      </c>
      <c r="P1182" s="71">
        <f>Tabela13[[#This Row],[V.BRUTO 25]]*Tabela13[[#This Row],[% DESC.25]]%</f>
        <v>0</v>
      </c>
      <c r="Q1182" s="56">
        <f>Tabela13[[#This Row],[V.BRUTO 25]]+P1182</f>
        <v>1598</v>
      </c>
      <c r="R1182" s="67">
        <f>Tabela13[[#This Row],[% DESC.]]+Tabela13[[#This Row],[% DIFER.]]</f>
        <v>0</v>
      </c>
      <c r="S1182" s="64">
        <f>(Tabela13[[#This Row],[V.LIQ. 25]]-Tabela13[[#This Row],[V.LIQ. 24]])/Tabela13[[#This Row],[V.LIQ. 24]]</f>
        <v>9.9793530626290428E-2</v>
      </c>
      <c r="T1182" s="87">
        <f>Tabela13[[#This Row],[V.LIQ. 25]]-Tabela13[[#This Row],[V.LIQ. 24]]</f>
        <v>145</v>
      </c>
      <c r="U1182" s="88">
        <v>0</v>
      </c>
      <c r="V1182" s="60">
        <f>Tabela13[[#This Row],[V.DESC. 24]]-Tabela13[[#This Row],[V.DESC. 25]]</f>
        <v>0</v>
      </c>
      <c r="W1182" s="20"/>
      <c r="X1182" s="50"/>
      <c r="Y1182" t="s">
        <v>4529</v>
      </c>
      <c r="Z1182" s="49" t="s">
        <v>2323</v>
      </c>
      <c r="AA1182" s="51" t="s">
        <v>2324</v>
      </c>
      <c r="AB1182" s="49">
        <v>11983333065</v>
      </c>
      <c r="AC1182" s="49" t="s">
        <v>2325</v>
      </c>
      <c r="AD1182" s="1"/>
    </row>
    <row r="1183" spans="1:30" x14ac:dyDescent="0.25">
      <c r="A1183" s="30">
        <v>7719</v>
      </c>
      <c r="B1183" t="s">
        <v>2326</v>
      </c>
      <c r="C1183" t="s">
        <v>2669</v>
      </c>
      <c r="D1183" t="s">
        <v>71</v>
      </c>
      <c r="E1183" s="30"/>
      <c r="F1183" s="32">
        <v>1453</v>
      </c>
      <c r="G1183" s="40">
        <v>-100</v>
      </c>
      <c r="H1183" s="22">
        <v>0</v>
      </c>
      <c r="I1183" s="21">
        <v>0</v>
      </c>
      <c r="J1183" s="35">
        <f>Tabela13[[#This Row],[V.BRUTO 24]]*Tabela13[[#This Row],[% DESC.]]%</f>
        <v>0</v>
      </c>
      <c r="K1183" s="24">
        <f>Tabela13[[#This Row],[V.BRUTO 24]]+J1183</f>
        <v>1453</v>
      </c>
      <c r="M1183" s="79">
        <v>1598</v>
      </c>
      <c r="N1183" s="80">
        <v>-100</v>
      </c>
      <c r="O1183" s="81">
        <v>0</v>
      </c>
      <c r="P1183" s="71">
        <f>Tabela13[[#This Row],[V.BRUTO 25]]*Tabela13[[#This Row],[% DESC.25]]%</f>
        <v>0</v>
      </c>
      <c r="Q1183" s="56">
        <f>Tabela13[[#This Row],[V.BRUTO 25]]+P1183</f>
        <v>1598</v>
      </c>
      <c r="R1183" s="67">
        <f>Tabela13[[#This Row],[% DESC.]]+Tabela13[[#This Row],[% DIFER.]]</f>
        <v>0</v>
      </c>
      <c r="S1183" s="64">
        <f>(Tabela13[[#This Row],[V.LIQ. 25]]-Tabela13[[#This Row],[V.LIQ. 24]])/Tabela13[[#This Row],[V.LIQ. 24]]</f>
        <v>9.9793530626290428E-2</v>
      </c>
      <c r="T1183" s="87">
        <f>Tabela13[[#This Row],[V.LIQ. 25]]-Tabela13[[#This Row],[V.LIQ. 24]]</f>
        <v>145</v>
      </c>
      <c r="U1183" s="88">
        <v>0</v>
      </c>
      <c r="V1183" s="60">
        <f>Tabela13[[#This Row],[V.DESC. 24]]-Tabela13[[#This Row],[V.DESC. 25]]</f>
        <v>0</v>
      </c>
      <c r="W1183" s="20"/>
      <c r="X1183" s="50"/>
      <c r="Y1183" t="s">
        <v>4529</v>
      </c>
      <c r="Z1183" s="49" t="s">
        <v>5255</v>
      </c>
      <c r="AA1183" s="51" t="s">
        <v>5256</v>
      </c>
      <c r="AB1183" s="49">
        <v>11992452851</v>
      </c>
      <c r="AC1183" s="49" t="s">
        <v>5257</v>
      </c>
      <c r="AD1183" s="1"/>
    </row>
    <row r="1184" spans="1:30" x14ac:dyDescent="0.25">
      <c r="A1184" s="30">
        <v>5556</v>
      </c>
      <c r="B1184" t="s">
        <v>2535</v>
      </c>
      <c r="C1184" t="s">
        <v>2669</v>
      </c>
      <c r="D1184" t="s">
        <v>71</v>
      </c>
      <c r="E1184" s="30"/>
      <c r="F1184" s="32">
        <v>1453</v>
      </c>
      <c r="G1184" s="40">
        <v>0</v>
      </c>
      <c r="H1184" s="22">
        <v>-100</v>
      </c>
      <c r="I1184" s="21">
        <v>0</v>
      </c>
      <c r="J1184" s="35">
        <f>Tabela13[[#This Row],[V.BRUTO 24]]*Tabela13[[#This Row],[% DESC.]]%</f>
        <v>0</v>
      </c>
      <c r="K1184" s="24">
        <f>Tabela13[[#This Row],[V.BRUTO 24]]+J1184</f>
        <v>1453</v>
      </c>
      <c r="M1184" s="79">
        <v>1598</v>
      </c>
      <c r="N1184" s="80">
        <v>0</v>
      </c>
      <c r="O1184" s="81">
        <v>-100</v>
      </c>
      <c r="P1184" s="71">
        <f>Tabela13[[#This Row],[V.BRUTO 25]]*Tabela13[[#This Row],[% DESC.25]]%</f>
        <v>0</v>
      </c>
      <c r="Q1184" s="56">
        <f>Tabela13[[#This Row],[V.BRUTO 25]]+P1184</f>
        <v>1598</v>
      </c>
      <c r="R1184" s="67">
        <f>Tabela13[[#This Row],[% DESC.]]+Tabela13[[#This Row],[% DIFER.]]</f>
        <v>0</v>
      </c>
      <c r="S1184" s="64">
        <f>(Tabela13[[#This Row],[V.LIQ. 25]]-Tabela13[[#This Row],[V.LIQ. 24]])/Tabela13[[#This Row],[V.LIQ. 24]]</f>
        <v>9.9793530626290428E-2</v>
      </c>
      <c r="T1184" s="87">
        <f>Tabela13[[#This Row],[V.LIQ. 25]]-Tabela13[[#This Row],[V.LIQ. 24]]</f>
        <v>145</v>
      </c>
      <c r="U1184" s="88">
        <v>0</v>
      </c>
      <c r="V1184" s="60">
        <f>Tabela13[[#This Row],[V.DESC. 24]]-Tabela13[[#This Row],[V.DESC. 25]]</f>
        <v>0</v>
      </c>
      <c r="W1184" s="20"/>
      <c r="X1184" s="50"/>
      <c r="Y1184" t="s">
        <v>4529</v>
      </c>
      <c r="Z1184" s="49" t="s">
        <v>1337</v>
      </c>
      <c r="AA1184" s="51" t="s">
        <v>1338</v>
      </c>
      <c r="AB1184" s="49">
        <v>11952080160</v>
      </c>
      <c r="AC1184" s="49" t="s">
        <v>1339</v>
      </c>
      <c r="AD1184" s="1"/>
    </row>
    <row r="1185" spans="1:30" x14ac:dyDescent="0.25">
      <c r="A1185" s="30">
        <v>4923</v>
      </c>
      <c r="B1185" t="s">
        <v>2399</v>
      </c>
      <c r="C1185" t="s">
        <v>2669</v>
      </c>
      <c r="D1185" t="s">
        <v>71</v>
      </c>
      <c r="E1185" s="30"/>
      <c r="F1185" s="32">
        <v>1453</v>
      </c>
      <c r="G1185" s="40">
        <v>0</v>
      </c>
      <c r="H1185" s="22">
        <v>-100</v>
      </c>
      <c r="I1185" s="21">
        <v>0</v>
      </c>
      <c r="J1185" s="35">
        <f>Tabela13[[#This Row],[V.BRUTO 24]]*Tabela13[[#This Row],[% DESC.]]%</f>
        <v>0</v>
      </c>
      <c r="K1185" s="24">
        <f>Tabela13[[#This Row],[V.BRUTO 24]]+J1185</f>
        <v>1453</v>
      </c>
      <c r="M1185" s="79">
        <v>1598</v>
      </c>
      <c r="N1185" s="80">
        <v>0</v>
      </c>
      <c r="O1185" s="81">
        <v>-100</v>
      </c>
      <c r="P1185" s="71">
        <f>Tabela13[[#This Row],[V.BRUTO 25]]*Tabela13[[#This Row],[% DESC.25]]%</f>
        <v>0</v>
      </c>
      <c r="Q1185" s="56">
        <f>Tabela13[[#This Row],[V.BRUTO 25]]+P1185</f>
        <v>1598</v>
      </c>
      <c r="R1185" s="67">
        <f>Tabela13[[#This Row],[% DESC.]]+Tabela13[[#This Row],[% DIFER.]]</f>
        <v>0</v>
      </c>
      <c r="S1185" s="64">
        <f>(Tabela13[[#This Row],[V.LIQ. 25]]-Tabela13[[#This Row],[V.LIQ. 24]])/Tabela13[[#This Row],[V.LIQ. 24]]</f>
        <v>9.9793530626290428E-2</v>
      </c>
      <c r="T1185" s="87">
        <f>Tabela13[[#This Row],[V.LIQ. 25]]-Tabela13[[#This Row],[V.LIQ. 24]]</f>
        <v>145</v>
      </c>
      <c r="U1185" s="88">
        <v>0</v>
      </c>
      <c r="V1185" s="60">
        <f>Tabela13[[#This Row],[V.DESC. 24]]-Tabela13[[#This Row],[V.DESC. 25]]</f>
        <v>0</v>
      </c>
      <c r="W1185" s="20"/>
      <c r="X1185" s="50"/>
      <c r="Y1185" t="s">
        <v>4529</v>
      </c>
      <c r="Z1185" s="49" t="s">
        <v>4849</v>
      </c>
      <c r="AA1185" s="51" t="s">
        <v>522</v>
      </c>
      <c r="AB1185" s="49">
        <v>11959409378</v>
      </c>
      <c r="AC1185" s="49" t="s">
        <v>523</v>
      </c>
      <c r="AD1185" s="1"/>
    </row>
    <row r="1186" spans="1:30" x14ac:dyDescent="0.25">
      <c r="A1186" s="30">
        <v>5639</v>
      </c>
      <c r="B1186" t="s">
        <v>2561</v>
      </c>
      <c r="C1186" t="s">
        <v>2669</v>
      </c>
      <c r="D1186" t="s">
        <v>71</v>
      </c>
      <c r="E1186" s="30"/>
      <c r="F1186" s="32">
        <v>1453</v>
      </c>
      <c r="G1186" s="40">
        <v>-50</v>
      </c>
      <c r="H1186" s="22">
        <v>0</v>
      </c>
      <c r="I1186" s="21">
        <v>0</v>
      </c>
      <c r="J1186" s="35">
        <f>Tabela13[[#This Row],[V.BRUTO 24]]*Tabela13[[#This Row],[% DESC.]]%</f>
        <v>0</v>
      </c>
      <c r="K1186" s="24">
        <f>Tabela13[[#This Row],[V.BRUTO 24]]+J1186</f>
        <v>1453</v>
      </c>
      <c r="M1186" s="79">
        <v>1598</v>
      </c>
      <c r="N1186" s="80">
        <v>-50</v>
      </c>
      <c r="O1186" s="81">
        <v>0</v>
      </c>
      <c r="P1186" s="71">
        <f>Tabela13[[#This Row],[V.BRUTO 25]]*Tabela13[[#This Row],[% DESC.25]]%</f>
        <v>0</v>
      </c>
      <c r="Q1186" s="56">
        <f>Tabela13[[#This Row],[V.BRUTO 25]]+P1186</f>
        <v>1598</v>
      </c>
      <c r="R1186" s="67">
        <f>Tabela13[[#This Row],[% DESC.]]+Tabela13[[#This Row],[% DIFER.]]</f>
        <v>0</v>
      </c>
      <c r="S1186" s="64">
        <f>(Tabela13[[#This Row],[V.LIQ. 25]]-Tabela13[[#This Row],[V.LIQ. 24]])/Tabela13[[#This Row],[V.LIQ. 24]]</f>
        <v>9.9793530626290428E-2</v>
      </c>
      <c r="T1186" s="87">
        <f>Tabela13[[#This Row],[V.LIQ. 25]]-Tabela13[[#This Row],[V.LIQ. 24]]</f>
        <v>145</v>
      </c>
      <c r="U1186" s="88">
        <v>0</v>
      </c>
      <c r="V1186" s="60">
        <f>Tabela13[[#This Row],[V.DESC. 24]]-Tabela13[[#This Row],[V.DESC. 25]]</f>
        <v>0</v>
      </c>
      <c r="W1186" s="20"/>
      <c r="X1186" s="50"/>
      <c r="Y1186" t="s">
        <v>4529</v>
      </c>
      <c r="Z1186" s="49" t="s">
        <v>2562</v>
      </c>
      <c r="AA1186" s="51" t="s">
        <v>2563</v>
      </c>
      <c r="AB1186" s="49">
        <v>11950240498</v>
      </c>
      <c r="AC1186" s="49" t="s">
        <v>2564</v>
      </c>
      <c r="AD1186" s="1"/>
    </row>
    <row r="1187" spans="1:30" x14ac:dyDescent="0.25">
      <c r="A1187" s="30">
        <v>4817</v>
      </c>
      <c r="B1187" t="s">
        <v>2420</v>
      </c>
      <c r="C1187" t="s">
        <v>2669</v>
      </c>
      <c r="D1187" t="s">
        <v>71</v>
      </c>
      <c r="E1187" s="30"/>
      <c r="F1187" s="32">
        <v>1453</v>
      </c>
      <c r="G1187" s="40">
        <v>-50</v>
      </c>
      <c r="H1187" s="22">
        <v>0</v>
      </c>
      <c r="I1187" s="21">
        <v>0</v>
      </c>
      <c r="J1187" s="35">
        <f>Tabela13[[#This Row],[V.BRUTO 24]]*Tabela13[[#This Row],[% DESC.]]%</f>
        <v>0</v>
      </c>
      <c r="K1187" s="24">
        <f>Tabela13[[#This Row],[V.BRUTO 24]]+J1187</f>
        <v>1453</v>
      </c>
      <c r="M1187" s="79">
        <v>1598</v>
      </c>
      <c r="N1187" s="80">
        <v>-50</v>
      </c>
      <c r="O1187" s="81">
        <v>0</v>
      </c>
      <c r="P1187" s="71">
        <f>Tabela13[[#This Row],[V.BRUTO 25]]*Tabela13[[#This Row],[% DESC.25]]%</f>
        <v>0</v>
      </c>
      <c r="Q1187" s="56">
        <f>Tabela13[[#This Row],[V.BRUTO 25]]+P1187</f>
        <v>1598</v>
      </c>
      <c r="R1187" s="67">
        <f>Tabela13[[#This Row],[% DESC.]]+Tabela13[[#This Row],[% DIFER.]]</f>
        <v>0</v>
      </c>
      <c r="S1187" s="64">
        <f>(Tabela13[[#This Row],[V.LIQ. 25]]-Tabela13[[#This Row],[V.LIQ. 24]])/Tabela13[[#This Row],[V.LIQ. 24]]</f>
        <v>9.9793530626290428E-2</v>
      </c>
      <c r="T1187" s="87">
        <f>Tabela13[[#This Row],[V.LIQ. 25]]-Tabela13[[#This Row],[V.LIQ. 24]]</f>
        <v>145</v>
      </c>
      <c r="U1187" s="88">
        <v>0</v>
      </c>
      <c r="V1187" s="60">
        <f>Tabela13[[#This Row],[V.DESC. 24]]-Tabela13[[#This Row],[V.DESC. 25]]</f>
        <v>0</v>
      </c>
      <c r="W1187" s="20"/>
      <c r="X1187" s="50"/>
      <c r="Y1187" t="s">
        <v>4529</v>
      </c>
      <c r="Z1187" s="49" t="s">
        <v>2421</v>
      </c>
      <c r="AA1187" s="51" t="s">
        <v>2422</v>
      </c>
      <c r="AB1187" s="49">
        <v>11986353442</v>
      </c>
      <c r="AC1187" s="49" t="s">
        <v>2423</v>
      </c>
      <c r="AD1187" s="1"/>
    </row>
    <row r="1188" spans="1:30" x14ac:dyDescent="0.25">
      <c r="A1188" s="30">
        <v>8557</v>
      </c>
      <c r="B1188" t="s">
        <v>4380</v>
      </c>
      <c r="C1188" t="s">
        <v>2669</v>
      </c>
      <c r="D1188" t="s">
        <v>16</v>
      </c>
      <c r="E1188" s="30"/>
      <c r="F1188" s="32">
        <v>1453</v>
      </c>
      <c r="G1188" s="40">
        <v>0</v>
      </c>
      <c r="H1188" s="22">
        <v>0</v>
      </c>
      <c r="I1188" s="21">
        <v>-15</v>
      </c>
      <c r="J1188" s="35">
        <f>Tabela13[[#This Row],[V.BRUTO 24]]*Tabela13[[#This Row],[% DESC.]]%</f>
        <v>-217.95</v>
      </c>
      <c r="K1188" s="24">
        <f>Tabela13[[#This Row],[V.BRUTO 24]]+J1188</f>
        <v>1235.05</v>
      </c>
      <c r="M1188" s="79">
        <v>1598</v>
      </c>
      <c r="N1188" s="80">
        <v>0</v>
      </c>
      <c r="O1188" s="81">
        <v>0</v>
      </c>
      <c r="P1188" s="71">
        <f>Tabela13[[#This Row],[V.BRUTO 25]]*Tabela13[[#This Row],[% DESC.25]]%</f>
        <v>-239.7</v>
      </c>
      <c r="Q1188" s="56">
        <f>Tabela13[[#This Row],[V.BRUTO 25]]+P1188</f>
        <v>1358.3</v>
      </c>
      <c r="R1188" s="67">
        <f>Tabela13[[#This Row],[% DESC.]]+Tabela13[[#This Row],[% DIFER.]]</f>
        <v>-15</v>
      </c>
      <c r="S1188" s="64">
        <f>(Tabela13[[#This Row],[V.LIQ. 25]]-Tabela13[[#This Row],[V.LIQ. 24]])/Tabela13[[#This Row],[V.LIQ. 24]]</f>
        <v>9.9793530626290441E-2</v>
      </c>
      <c r="T1188" s="87">
        <f>Tabela13[[#This Row],[V.LIQ. 25]]-Tabela13[[#This Row],[V.LIQ. 24]]</f>
        <v>123.25</v>
      </c>
      <c r="U1188" s="88">
        <v>0</v>
      </c>
      <c r="V1188" s="60">
        <f>Tabela13[[#This Row],[V.DESC. 24]]-Tabela13[[#This Row],[V.DESC. 25]]</f>
        <v>21.75</v>
      </c>
      <c r="W1188" s="20"/>
      <c r="X1188" s="50"/>
      <c r="Y1188" t="s">
        <v>4529</v>
      </c>
      <c r="Z1188" s="49" t="s">
        <v>5252</v>
      </c>
      <c r="AA1188" s="51" t="s">
        <v>5253</v>
      </c>
      <c r="AB1188" s="49">
        <v>11994608027</v>
      </c>
      <c r="AC1188" s="49" t="s">
        <v>5254</v>
      </c>
      <c r="AD1188" s="1"/>
    </row>
    <row r="1189" spans="1:30" x14ac:dyDescent="0.25">
      <c r="A1189" s="30">
        <v>4933</v>
      </c>
      <c r="B1189" t="s">
        <v>2398</v>
      </c>
      <c r="C1189" t="s">
        <v>2669</v>
      </c>
      <c r="D1189" t="s">
        <v>71</v>
      </c>
      <c r="E1189" s="30">
        <v>20</v>
      </c>
      <c r="F1189" s="32">
        <v>1453</v>
      </c>
      <c r="G1189" s="40">
        <v>0</v>
      </c>
      <c r="H1189" s="22">
        <v>0</v>
      </c>
      <c r="I1189" s="21">
        <v>-15</v>
      </c>
      <c r="J1189" s="35">
        <f>Tabela13[[#This Row],[V.BRUTO 24]]*Tabela13[[#This Row],[% DESC.]]%</f>
        <v>-217.95</v>
      </c>
      <c r="K1189" s="24">
        <f>Tabela13[[#This Row],[V.BRUTO 24]]+J1189</f>
        <v>1235.05</v>
      </c>
      <c r="M1189" s="79">
        <v>1598</v>
      </c>
      <c r="N1189" s="80">
        <v>0</v>
      </c>
      <c r="O1189" s="81">
        <v>0</v>
      </c>
      <c r="P1189" s="71">
        <f>Tabela13[[#This Row],[V.BRUTO 25]]*Tabela13[[#This Row],[% DESC.25]]%</f>
        <v>-239.7</v>
      </c>
      <c r="Q1189" s="56">
        <f>Tabela13[[#This Row],[V.BRUTO 25]]+P1189</f>
        <v>1358.3</v>
      </c>
      <c r="R1189" s="67">
        <f>Tabela13[[#This Row],[% DESC.]]+Tabela13[[#This Row],[% DIFER.]]</f>
        <v>-15</v>
      </c>
      <c r="S1189" s="64">
        <f>(Tabela13[[#This Row],[V.LIQ. 25]]-Tabela13[[#This Row],[V.LIQ. 24]])/Tabela13[[#This Row],[V.LIQ. 24]]</f>
        <v>9.9793530626290441E-2</v>
      </c>
      <c r="T1189" s="87">
        <f>Tabela13[[#This Row],[V.LIQ. 25]]-Tabela13[[#This Row],[V.LIQ. 24]]</f>
        <v>123.25</v>
      </c>
      <c r="U1189" s="88">
        <v>0</v>
      </c>
      <c r="V1189" s="60">
        <f>Tabela13[[#This Row],[V.DESC. 24]]-Tabela13[[#This Row],[V.DESC. 25]]</f>
        <v>21.75</v>
      </c>
      <c r="W1189" s="20"/>
      <c r="X1189" s="50"/>
      <c r="Y1189" t="s">
        <v>4529</v>
      </c>
      <c r="Z1189" s="49" t="s">
        <v>949</v>
      </c>
      <c r="AA1189" s="51" t="s">
        <v>950</v>
      </c>
      <c r="AB1189" s="49">
        <v>11983611925</v>
      </c>
      <c r="AC1189" s="49" t="s">
        <v>951</v>
      </c>
      <c r="AD1189" s="1"/>
    </row>
    <row r="1190" spans="1:30" x14ac:dyDescent="0.25">
      <c r="A1190" s="30">
        <v>7024</v>
      </c>
      <c r="B1190" t="s">
        <v>2571</v>
      </c>
      <c r="C1190" t="s">
        <v>2669</v>
      </c>
      <c r="D1190" t="s">
        <v>71</v>
      </c>
      <c r="E1190" s="30"/>
      <c r="F1190" s="32">
        <v>1453</v>
      </c>
      <c r="G1190" s="40">
        <v>-100</v>
      </c>
      <c r="H1190" s="22">
        <v>0</v>
      </c>
      <c r="I1190" s="21">
        <v>0</v>
      </c>
      <c r="J1190" s="35">
        <f>Tabela13[[#This Row],[V.BRUTO 24]]*Tabela13[[#This Row],[% DESC.]]%</f>
        <v>0</v>
      </c>
      <c r="K1190" s="24">
        <f>Tabela13[[#This Row],[V.BRUTO 24]]+J1190</f>
        <v>1453</v>
      </c>
      <c r="M1190" s="79">
        <v>1598</v>
      </c>
      <c r="N1190" s="80">
        <v>-100</v>
      </c>
      <c r="O1190" s="81">
        <v>0</v>
      </c>
      <c r="P1190" s="71">
        <f>Tabela13[[#This Row],[V.BRUTO 25]]*Tabela13[[#This Row],[% DESC.25]]%</f>
        <v>0</v>
      </c>
      <c r="Q1190" s="56">
        <f>Tabela13[[#This Row],[V.BRUTO 25]]+P1190</f>
        <v>1598</v>
      </c>
      <c r="R1190" s="67">
        <f>Tabela13[[#This Row],[% DESC.]]+Tabela13[[#This Row],[% DIFER.]]</f>
        <v>0</v>
      </c>
      <c r="S1190" s="64">
        <f>(Tabela13[[#This Row],[V.LIQ. 25]]-Tabela13[[#This Row],[V.LIQ. 24]])/Tabela13[[#This Row],[V.LIQ. 24]]</f>
        <v>9.9793530626290428E-2</v>
      </c>
      <c r="T1190" s="87">
        <f>Tabela13[[#This Row],[V.LIQ. 25]]-Tabela13[[#This Row],[V.LIQ. 24]]</f>
        <v>145</v>
      </c>
      <c r="U1190" s="88">
        <v>0</v>
      </c>
      <c r="V1190" s="60">
        <f>Tabela13[[#This Row],[V.DESC. 24]]-Tabela13[[#This Row],[V.DESC. 25]]</f>
        <v>0</v>
      </c>
      <c r="W1190" s="20"/>
      <c r="X1190" s="50"/>
      <c r="Y1190" t="s">
        <v>4532</v>
      </c>
      <c r="Z1190" s="49" t="s">
        <v>2573</v>
      </c>
      <c r="AA1190" s="51" t="s">
        <v>2574</v>
      </c>
      <c r="AB1190" s="49">
        <v>11980830507</v>
      </c>
      <c r="AC1190" s="49" t="s">
        <v>2575</v>
      </c>
      <c r="AD1190" s="1"/>
    </row>
    <row r="1191" spans="1:30" x14ac:dyDescent="0.25">
      <c r="A1191" s="30">
        <v>5686</v>
      </c>
      <c r="B1191" t="s">
        <v>2327</v>
      </c>
      <c r="C1191" t="s">
        <v>2669</v>
      </c>
      <c r="D1191" t="s">
        <v>71</v>
      </c>
      <c r="E1191" s="30"/>
      <c r="F1191" s="32">
        <v>1453</v>
      </c>
      <c r="G1191" s="40">
        <v>-100</v>
      </c>
      <c r="H1191" s="22">
        <v>0</v>
      </c>
      <c r="I1191" s="21">
        <v>0</v>
      </c>
      <c r="J1191" s="35">
        <f>Tabela13[[#This Row],[V.BRUTO 24]]*Tabela13[[#This Row],[% DESC.]]%</f>
        <v>0</v>
      </c>
      <c r="K1191" s="24">
        <f>Tabela13[[#This Row],[V.BRUTO 24]]+J1191</f>
        <v>1453</v>
      </c>
      <c r="M1191" s="79">
        <v>1598</v>
      </c>
      <c r="N1191" s="80">
        <v>-100</v>
      </c>
      <c r="O1191" s="81">
        <v>0</v>
      </c>
      <c r="P1191" s="71">
        <f>Tabela13[[#This Row],[V.BRUTO 25]]*Tabela13[[#This Row],[% DESC.25]]%</f>
        <v>0</v>
      </c>
      <c r="Q1191" s="56">
        <f>Tabela13[[#This Row],[V.BRUTO 25]]+P1191</f>
        <v>1598</v>
      </c>
      <c r="R1191" s="67">
        <f>Tabela13[[#This Row],[% DESC.]]+Tabela13[[#This Row],[% DIFER.]]</f>
        <v>0</v>
      </c>
      <c r="S1191" s="64">
        <f>(Tabela13[[#This Row],[V.LIQ. 25]]-Tabela13[[#This Row],[V.LIQ. 24]])/Tabela13[[#This Row],[V.LIQ. 24]]</f>
        <v>9.9793530626290428E-2</v>
      </c>
      <c r="T1191" s="87">
        <f>Tabela13[[#This Row],[V.LIQ. 25]]-Tabela13[[#This Row],[V.LIQ. 24]]</f>
        <v>145</v>
      </c>
      <c r="U1191" s="88">
        <v>0</v>
      </c>
      <c r="V1191" s="60">
        <f>Tabela13[[#This Row],[V.DESC. 24]]-Tabela13[[#This Row],[V.DESC. 25]]</f>
        <v>0</v>
      </c>
      <c r="W1191" s="20"/>
      <c r="X1191" s="50"/>
      <c r="Y1191" t="s">
        <v>4530</v>
      </c>
      <c r="Z1191" s="49" t="s">
        <v>2328</v>
      </c>
      <c r="AA1191" s="51" t="s">
        <v>2329</v>
      </c>
      <c r="AB1191" s="49">
        <v>11973357901</v>
      </c>
      <c r="AC1191" s="49" t="s">
        <v>2330</v>
      </c>
      <c r="AD1191" s="1"/>
    </row>
    <row r="1192" spans="1:30" x14ac:dyDescent="0.25">
      <c r="A1192" s="30">
        <v>7660</v>
      </c>
      <c r="B1192" t="s">
        <v>2331</v>
      </c>
      <c r="C1192" t="s">
        <v>2669</v>
      </c>
      <c r="D1192" t="s">
        <v>71</v>
      </c>
      <c r="E1192" s="30"/>
      <c r="F1192" s="32">
        <v>1453</v>
      </c>
      <c r="G1192" s="40">
        <v>0</v>
      </c>
      <c r="H1192" s="22">
        <v>0</v>
      </c>
      <c r="I1192" s="21">
        <v>-20</v>
      </c>
      <c r="J1192" s="35">
        <f>Tabela13[[#This Row],[V.BRUTO 24]]*Tabela13[[#This Row],[% DESC.]]%</f>
        <v>-290.60000000000002</v>
      </c>
      <c r="K1192" s="24">
        <f>Tabela13[[#This Row],[V.BRUTO 24]]+J1192</f>
        <v>1162.4000000000001</v>
      </c>
      <c r="M1192" s="79">
        <v>1598</v>
      </c>
      <c r="N1192" s="80">
        <v>0</v>
      </c>
      <c r="O1192" s="81">
        <v>0</v>
      </c>
      <c r="P1192" s="71">
        <f>Tabela13[[#This Row],[V.BRUTO 25]]*Tabela13[[#This Row],[% DESC.25]]%</f>
        <v>-319.60000000000002</v>
      </c>
      <c r="Q1192" s="56">
        <f>Tabela13[[#This Row],[V.BRUTO 25]]+P1192</f>
        <v>1278.4000000000001</v>
      </c>
      <c r="R1192" s="67">
        <f>Tabela13[[#This Row],[% DESC.]]+Tabela13[[#This Row],[% DIFER.]]</f>
        <v>-20</v>
      </c>
      <c r="S1192" s="64">
        <f>(Tabela13[[#This Row],[V.LIQ. 25]]-Tabela13[[#This Row],[V.LIQ. 24]])/Tabela13[[#This Row],[V.LIQ. 24]]</f>
        <v>9.9793530626290428E-2</v>
      </c>
      <c r="T1192" s="87">
        <f>Tabela13[[#This Row],[V.LIQ. 25]]-Tabela13[[#This Row],[V.LIQ. 24]]</f>
        <v>116</v>
      </c>
      <c r="U1192" s="88">
        <v>0</v>
      </c>
      <c r="V1192" s="60">
        <f>Tabela13[[#This Row],[V.DESC. 24]]-Tabela13[[#This Row],[V.DESC. 25]]</f>
        <v>29</v>
      </c>
      <c r="W1192" s="20"/>
      <c r="X1192" s="50"/>
      <c r="Y1192" t="s">
        <v>4532</v>
      </c>
      <c r="Z1192" s="49" t="s">
        <v>2332</v>
      </c>
      <c r="AA1192" s="51" t="s">
        <v>2333</v>
      </c>
      <c r="AB1192" s="49">
        <v>11959467687</v>
      </c>
      <c r="AC1192" s="49" t="s">
        <v>2334</v>
      </c>
      <c r="AD1192" s="1"/>
    </row>
    <row r="1193" spans="1:30" x14ac:dyDescent="0.25">
      <c r="A1193" s="30">
        <v>7749</v>
      </c>
      <c r="B1193" t="s">
        <v>2335</v>
      </c>
      <c r="C1193" t="s">
        <v>2669</v>
      </c>
      <c r="D1193" t="s">
        <v>71</v>
      </c>
      <c r="E1193" s="30"/>
      <c r="F1193" s="32">
        <v>1453</v>
      </c>
      <c r="G1193" s="40">
        <v>0</v>
      </c>
      <c r="H1193" s="22">
        <v>0</v>
      </c>
      <c r="I1193" s="21">
        <v>-10</v>
      </c>
      <c r="J1193" s="35">
        <f>Tabela13[[#This Row],[V.BRUTO 24]]*Tabela13[[#This Row],[% DESC.]]%</f>
        <v>-145.30000000000001</v>
      </c>
      <c r="K1193" s="24">
        <f>Tabela13[[#This Row],[V.BRUTO 24]]+J1193</f>
        <v>1307.7</v>
      </c>
      <c r="M1193" s="79">
        <v>1598</v>
      </c>
      <c r="N1193" s="80">
        <v>0</v>
      </c>
      <c r="O1193" s="81">
        <v>0</v>
      </c>
      <c r="P1193" s="71">
        <f>Tabela13[[#This Row],[V.BRUTO 25]]*Tabela13[[#This Row],[% DESC.25]]%</f>
        <v>-159.80000000000001</v>
      </c>
      <c r="Q1193" s="56">
        <f>Tabela13[[#This Row],[V.BRUTO 25]]+P1193</f>
        <v>1438.2</v>
      </c>
      <c r="R1193" s="67">
        <f>Tabela13[[#This Row],[% DESC.]]+Tabela13[[#This Row],[% DIFER.]]</f>
        <v>-10</v>
      </c>
      <c r="S1193" s="64">
        <f>(Tabela13[[#This Row],[V.LIQ. 25]]-Tabela13[[#This Row],[V.LIQ. 24]])/Tabela13[[#This Row],[V.LIQ. 24]]</f>
        <v>9.9793530626290428E-2</v>
      </c>
      <c r="T1193" s="87">
        <f>Tabela13[[#This Row],[V.LIQ. 25]]-Tabela13[[#This Row],[V.LIQ. 24]]</f>
        <v>130.5</v>
      </c>
      <c r="U1193" s="88">
        <v>0</v>
      </c>
      <c r="V1193" s="60">
        <f>Tabela13[[#This Row],[V.DESC. 24]]-Tabela13[[#This Row],[V.DESC. 25]]</f>
        <v>14.5</v>
      </c>
      <c r="W1193" s="20"/>
      <c r="X1193" s="50"/>
      <c r="Y1193" t="s">
        <v>4530</v>
      </c>
      <c r="Z1193" s="49" t="s">
        <v>2336</v>
      </c>
      <c r="AA1193" s="51" t="s">
        <v>2337</v>
      </c>
      <c r="AB1193" s="49">
        <v>11949822278</v>
      </c>
      <c r="AC1193" s="49" t="s">
        <v>2338</v>
      </c>
      <c r="AD1193" s="1"/>
    </row>
    <row r="1194" spans="1:30" x14ac:dyDescent="0.25">
      <c r="A1194" s="30">
        <v>7566</v>
      </c>
      <c r="B1194" t="s">
        <v>2339</v>
      </c>
      <c r="C1194" t="s">
        <v>2669</v>
      </c>
      <c r="D1194" t="s">
        <v>71</v>
      </c>
      <c r="E1194" s="30"/>
      <c r="F1194" s="32">
        <v>1453</v>
      </c>
      <c r="G1194" s="40">
        <v>0</v>
      </c>
      <c r="H1194" s="22">
        <v>0</v>
      </c>
      <c r="I1194" s="21">
        <v>-10</v>
      </c>
      <c r="J1194" s="35">
        <f>Tabela13[[#This Row],[V.BRUTO 24]]*Tabela13[[#This Row],[% DESC.]]%</f>
        <v>-145.30000000000001</v>
      </c>
      <c r="K1194" s="24">
        <f>Tabela13[[#This Row],[V.BRUTO 24]]+J1194</f>
        <v>1307.7</v>
      </c>
      <c r="M1194" s="79">
        <v>1598</v>
      </c>
      <c r="N1194" s="80">
        <v>0</v>
      </c>
      <c r="O1194" s="81">
        <v>0</v>
      </c>
      <c r="P1194" s="71">
        <f>Tabela13[[#This Row],[V.BRUTO 25]]*Tabela13[[#This Row],[% DESC.25]]%</f>
        <v>-159.80000000000001</v>
      </c>
      <c r="Q1194" s="56">
        <f>Tabela13[[#This Row],[V.BRUTO 25]]+P1194</f>
        <v>1438.2</v>
      </c>
      <c r="R1194" s="67">
        <f>Tabela13[[#This Row],[% DESC.]]+Tabela13[[#This Row],[% DIFER.]]</f>
        <v>-10</v>
      </c>
      <c r="S1194" s="64">
        <f>(Tabela13[[#This Row],[V.LIQ. 25]]-Tabela13[[#This Row],[V.LIQ. 24]])/Tabela13[[#This Row],[V.LIQ. 24]]</f>
        <v>9.9793530626290428E-2</v>
      </c>
      <c r="T1194" s="87">
        <f>Tabela13[[#This Row],[V.LIQ. 25]]-Tabela13[[#This Row],[V.LIQ. 24]]</f>
        <v>130.5</v>
      </c>
      <c r="U1194" s="88">
        <v>0</v>
      </c>
      <c r="V1194" s="60">
        <f>Tabela13[[#This Row],[V.DESC. 24]]-Tabela13[[#This Row],[V.DESC. 25]]</f>
        <v>14.5</v>
      </c>
      <c r="W1194" s="20"/>
      <c r="X1194" s="50"/>
      <c r="Y1194" t="s">
        <v>4532</v>
      </c>
      <c r="Z1194" s="49" t="s">
        <v>363</v>
      </c>
      <c r="AA1194" s="51" t="s">
        <v>364</v>
      </c>
      <c r="AB1194" s="49">
        <v>11989940988</v>
      </c>
      <c r="AC1194" s="49" t="s">
        <v>365</v>
      </c>
      <c r="AD1194" s="1"/>
    </row>
    <row r="1195" spans="1:30" x14ac:dyDescent="0.25">
      <c r="A1195" s="30">
        <v>4899</v>
      </c>
      <c r="B1195" t="s">
        <v>2340</v>
      </c>
      <c r="C1195" t="s">
        <v>2669</v>
      </c>
      <c r="D1195" t="s">
        <v>71</v>
      </c>
      <c r="E1195" s="30"/>
      <c r="F1195" s="32">
        <v>1453</v>
      </c>
      <c r="G1195" s="40">
        <v>0</v>
      </c>
      <c r="H1195" s="22">
        <v>0</v>
      </c>
      <c r="I1195" s="21">
        <v>-13.5</v>
      </c>
      <c r="J1195" s="35">
        <f>Tabela13[[#This Row],[V.BRUTO 24]]*Tabela13[[#This Row],[% DESC.]]%</f>
        <v>-196.155</v>
      </c>
      <c r="K1195" s="24">
        <f>Tabela13[[#This Row],[V.BRUTO 24]]+J1195</f>
        <v>1256.845</v>
      </c>
      <c r="M1195" s="79">
        <v>1598</v>
      </c>
      <c r="N1195" s="80">
        <v>0</v>
      </c>
      <c r="O1195" s="81">
        <v>0</v>
      </c>
      <c r="P1195" s="71">
        <f>Tabela13[[#This Row],[V.BRUTO 25]]*Tabela13[[#This Row],[% DESC.25]]%</f>
        <v>-215.73000000000002</v>
      </c>
      <c r="Q1195" s="56">
        <f>Tabela13[[#This Row],[V.BRUTO 25]]+P1195</f>
        <v>1382.27</v>
      </c>
      <c r="R1195" s="67">
        <f>Tabela13[[#This Row],[% DESC.]]+Tabela13[[#This Row],[% DIFER.]]</f>
        <v>-13.5</v>
      </c>
      <c r="S1195" s="64">
        <f>(Tabela13[[#This Row],[V.LIQ. 25]]-Tabela13[[#This Row],[V.LIQ. 24]])/Tabela13[[#This Row],[V.LIQ. 24]]</f>
        <v>9.97935306262904E-2</v>
      </c>
      <c r="T1195" s="87">
        <f>Tabela13[[#This Row],[V.LIQ. 25]]-Tabela13[[#This Row],[V.LIQ. 24]]</f>
        <v>125.42499999999995</v>
      </c>
      <c r="U1195" s="88">
        <v>0</v>
      </c>
      <c r="V1195" s="60">
        <f>Tabela13[[#This Row],[V.DESC. 24]]-Tabela13[[#This Row],[V.DESC. 25]]</f>
        <v>19.575000000000017</v>
      </c>
      <c r="W1195" s="20"/>
      <c r="X1195" s="50"/>
      <c r="Y1195" t="s">
        <v>4531</v>
      </c>
      <c r="Z1195" s="49" t="s">
        <v>2341</v>
      </c>
      <c r="AA1195" s="51" t="s">
        <v>2342</v>
      </c>
      <c r="AB1195" s="49">
        <v>11981300417</v>
      </c>
      <c r="AC1195" s="49" t="s">
        <v>2343</v>
      </c>
      <c r="AD1195" s="1"/>
    </row>
    <row r="1196" spans="1:30" x14ac:dyDescent="0.25">
      <c r="A1196" s="30">
        <v>7569</v>
      </c>
      <c r="B1196" t="s">
        <v>2458</v>
      </c>
      <c r="C1196" t="s">
        <v>2669</v>
      </c>
      <c r="D1196" t="s">
        <v>71</v>
      </c>
      <c r="E1196" s="30"/>
      <c r="F1196" s="32">
        <v>1453</v>
      </c>
      <c r="G1196" s="40">
        <v>0</v>
      </c>
      <c r="H1196" s="22">
        <v>0</v>
      </c>
      <c r="I1196" s="21">
        <v>-14</v>
      </c>
      <c r="J1196" s="35">
        <f>Tabela13[[#This Row],[V.BRUTO 24]]*Tabela13[[#This Row],[% DESC.]]%</f>
        <v>-203.42000000000002</v>
      </c>
      <c r="K1196" s="24">
        <f>Tabela13[[#This Row],[V.BRUTO 24]]+J1196</f>
        <v>1249.58</v>
      </c>
      <c r="M1196" s="79">
        <v>1598</v>
      </c>
      <c r="N1196" s="80">
        <v>0</v>
      </c>
      <c r="O1196" s="81">
        <v>0</v>
      </c>
      <c r="P1196" s="71">
        <f>Tabela13[[#This Row],[V.BRUTO 25]]*Tabela13[[#This Row],[% DESC.25]]%</f>
        <v>-223.72000000000003</v>
      </c>
      <c r="Q1196" s="56">
        <f>Tabela13[[#This Row],[V.BRUTO 25]]+P1196</f>
        <v>1374.28</v>
      </c>
      <c r="R1196" s="67">
        <f>Tabela13[[#This Row],[% DESC.]]+Tabela13[[#This Row],[% DIFER.]]</f>
        <v>-14</v>
      </c>
      <c r="S1196" s="64">
        <f>(Tabela13[[#This Row],[V.LIQ. 25]]-Tabela13[[#This Row],[V.LIQ. 24]])/Tabela13[[#This Row],[V.LIQ. 24]]</f>
        <v>9.9793530626290469E-2</v>
      </c>
      <c r="T1196" s="87">
        <f>Tabela13[[#This Row],[V.LIQ. 25]]-Tabela13[[#This Row],[V.LIQ. 24]]</f>
        <v>124.70000000000005</v>
      </c>
      <c r="U1196" s="88">
        <v>0</v>
      </c>
      <c r="V1196" s="60">
        <f>Tabela13[[#This Row],[V.DESC. 24]]-Tabela13[[#This Row],[V.DESC. 25]]</f>
        <v>20.300000000000011</v>
      </c>
      <c r="W1196" s="20"/>
      <c r="X1196" s="50"/>
      <c r="Y1196" t="s">
        <v>4532</v>
      </c>
      <c r="Z1196" s="49" t="s">
        <v>2459</v>
      </c>
      <c r="AA1196" s="51" t="s">
        <v>2460</v>
      </c>
      <c r="AB1196" s="49">
        <v>11983885948</v>
      </c>
      <c r="AC1196" s="49" t="s">
        <v>2461</v>
      </c>
      <c r="AD1196" s="1"/>
    </row>
    <row r="1197" spans="1:30" x14ac:dyDescent="0.25">
      <c r="A1197" s="30">
        <v>7473</v>
      </c>
      <c r="B1197" t="s">
        <v>2344</v>
      </c>
      <c r="C1197" t="s">
        <v>2669</v>
      </c>
      <c r="D1197" t="s">
        <v>71</v>
      </c>
      <c r="E1197" s="30"/>
      <c r="F1197" s="32">
        <v>1453</v>
      </c>
      <c r="G1197" s="40">
        <v>0</v>
      </c>
      <c r="H1197" s="22">
        <v>0</v>
      </c>
      <c r="I1197" s="21">
        <v>-18</v>
      </c>
      <c r="J1197" s="35">
        <f>Tabela13[[#This Row],[V.BRUTO 24]]*Tabela13[[#This Row],[% DESC.]]%</f>
        <v>-261.53999999999996</v>
      </c>
      <c r="K1197" s="24">
        <f>Tabela13[[#This Row],[V.BRUTO 24]]+J1197</f>
        <v>1191.46</v>
      </c>
      <c r="M1197" s="79">
        <v>1598</v>
      </c>
      <c r="N1197" s="80">
        <v>0</v>
      </c>
      <c r="O1197" s="81">
        <v>0</v>
      </c>
      <c r="P1197" s="71">
        <f>Tabela13[[#This Row],[V.BRUTO 25]]*Tabela13[[#This Row],[% DESC.25]]%</f>
        <v>-287.64</v>
      </c>
      <c r="Q1197" s="56">
        <f>Tabela13[[#This Row],[V.BRUTO 25]]+P1197</f>
        <v>1310.3600000000001</v>
      </c>
      <c r="R1197" s="67">
        <f>Tabela13[[#This Row],[% DESC.]]+Tabela13[[#This Row],[% DIFER.]]</f>
        <v>-18</v>
      </c>
      <c r="S1197" s="64">
        <f>(Tabela13[[#This Row],[V.LIQ. 25]]-Tabela13[[#This Row],[V.LIQ. 24]])/Tabela13[[#This Row],[V.LIQ. 24]]</f>
        <v>9.9793530626290511E-2</v>
      </c>
      <c r="T1197" s="87">
        <f>Tabela13[[#This Row],[V.LIQ. 25]]-Tabela13[[#This Row],[V.LIQ. 24]]</f>
        <v>118.90000000000009</v>
      </c>
      <c r="U1197" s="88">
        <v>0</v>
      </c>
      <c r="V1197" s="60">
        <f>Tabela13[[#This Row],[V.DESC. 24]]-Tabela13[[#This Row],[V.DESC. 25]]</f>
        <v>26.100000000000023</v>
      </c>
      <c r="W1197" s="20"/>
      <c r="X1197" s="50"/>
      <c r="Y1197" t="s">
        <v>4530</v>
      </c>
      <c r="Z1197" s="49" t="s">
        <v>2345</v>
      </c>
      <c r="AA1197" s="51" t="s">
        <v>2346</v>
      </c>
      <c r="AB1197" s="49">
        <v>11994755610</v>
      </c>
      <c r="AC1197" s="49" t="s">
        <v>2347</v>
      </c>
      <c r="AD1197" s="1"/>
    </row>
    <row r="1198" spans="1:30" x14ac:dyDescent="0.25">
      <c r="A1198" s="30">
        <v>6075</v>
      </c>
      <c r="B1198" t="s">
        <v>2348</v>
      </c>
      <c r="C1198" t="s">
        <v>2669</v>
      </c>
      <c r="D1198" t="s">
        <v>71</v>
      </c>
      <c r="E1198" s="30"/>
      <c r="F1198" s="32">
        <v>1453</v>
      </c>
      <c r="G1198" s="40">
        <v>0</v>
      </c>
      <c r="H1198" s="22">
        <v>0</v>
      </c>
      <c r="I1198" s="21">
        <v>-10</v>
      </c>
      <c r="J1198" s="35">
        <f>Tabela13[[#This Row],[V.BRUTO 24]]*Tabela13[[#This Row],[% DESC.]]%</f>
        <v>-145.30000000000001</v>
      </c>
      <c r="K1198" s="24">
        <f>Tabela13[[#This Row],[V.BRUTO 24]]+J1198</f>
        <v>1307.7</v>
      </c>
      <c r="M1198" s="79">
        <v>1598</v>
      </c>
      <c r="N1198" s="80">
        <v>0</v>
      </c>
      <c r="O1198" s="81">
        <v>0</v>
      </c>
      <c r="P1198" s="71">
        <f>Tabela13[[#This Row],[V.BRUTO 25]]*Tabela13[[#This Row],[% DESC.25]]%</f>
        <v>-159.80000000000001</v>
      </c>
      <c r="Q1198" s="56">
        <f>Tabela13[[#This Row],[V.BRUTO 25]]+P1198</f>
        <v>1438.2</v>
      </c>
      <c r="R1198" s="67">
        <f>Tabela13[[#This Row],[% DESC.]]+Tabela13[[#This Row],[% DIFER.]]</f>
        <v>-10</v>
      </c>
      <c r="S1198" s="64">
        <f>(Tabela13[[#This Row],[V.LIQ. 25]]-Tabela13[[#This Row],[V.LIQ. 24]])/Tabela13[[#This Row],[V.LIQ. 24]]</f>
        <v>9.9793530626290428E-2</v>
      </c>
      <c r="T1198" s="87">
        <f>Tabela13[[#This Row],[V.LIQ. 25]]-Tabela13[[#This Row],[V.LIQ. 24]]</f>
        <v>130.5</v>
      </c>
      <c r="U1198" s="88">
        <v>0</v>
      </c>
      <c r="V1198" s="60">
        <f>Tabela13[[#This Row],[V.DESC. 24]]-Tabela13[[#This Row],[V.DESC. 25]]</f>
        <v>14.5</v>
      </c>
      <c r="W1198" s="20"/>
      <c r="X1198" s="50"/>
      <c r="Y1198" t="s">
        <v>4528</v>
      </c>
      <c r="Z1198" s="49" t="s">
        <v>2349</v>
      </c>
      <c r="AA1198" s="51" t="s">
        <v>2350</v>
      </c>
      <c r="AB1198" s="49">
        <v>11985054908</v>
      </c>
      <c r="AC1198" s="49" t="s">
        <v>2351</v>
      </c>
      <c r="AD1198" s="1"/>
    </row>
    <row r="1199" spans="1:30" x14ac:dyDescent="0.25">
      <c r="A1199" s="30">
        <v>4833</v>
      </c>
      <c r="B1199" t="s">
        <v>2352</v>
      </c>
      <c r="C1199" t="s">
        <v>2669</v>
      </c>
      <c r="D1199" t="s">
        <v>71</v>
      </c>
      <c r="E1199" s="30"/>
      <c r="F1199" s="32">
        <v>1453</v>
      </c>
      <c r="G1199" s="40">
        <v>0</v>
      </c>
      <c r="H1199" s="22">
        <v>0</v>
      </c>
      <c r="I1199" s="21">
        <v>-10</v>
      </c>
      <c r="J1199" s="35">
        <f>Tabela13[[#This Row],[V.BRUTO 24]]*Tabela13[[#This Row],[% DESC.]]%</f>
        <v>-145.30000000000001</v>
      </c>
      <c r="K1199" s="24">
        <f>Tabela13[[#This Row],[V.BRUTO 24]]+J1199</f>
        <v>1307.7</v>
      </c>
      <c r="M1199" s="79">
        <v>1598</v>
      </c>
      <c r="N1199" s="80">
        <v>0</v>
      </c>
      <c r="O1199" s="81">
        <v>0</v>
      </c>
      <c r="P1199" s="71">
        <f>Tabela13[[#This Row],[V.BRUTO 25]]*Tabela13[[#This Row],[% DESC.25]]%</f>
        <v>-159.80000000000001</v>
      </c>
      <c r="Q1199" s="56">
        <f>Tabela13[[#This Row],[V.BRUTO 25]]+P1199</f>
        <v>1438.2</v>
      </c>
      <c r="R1199" s="67">
        <f>Tabela13[[#This Row],[% DESC.]]+Tabela13[[#This Row],[% DIFER.]]</f>
        <v>-10</v>
      </c>
      <c r="S1199" s="64">
        <f>(Tabela13[[#This Row],[V.LIQ. 25]]-Tabela13[[#This Row],[V.LIQ. 24]])/Tabela13[[#This Row],[V.LIQ. 24]]</f>
        <v>9.9793530626290428E-2</v>
      </c>
      <c r="T1199" s="87">
        <f>Tabela13[[#This Row],[V.LIQ. 25]]-Tabela13[[#This Row],[V.LIQ. 24]]</f>
        <v>130.5</v>
      </c>
      <c r="U1199" s="88">
        <v>0</v>
      </c>
      <c r="V1199" s="60">
        <f>Tabela13[[#This Row],[V.DESC. 24]]-Tabela13[[#This Row],[V.DESC. 25]]</f>
        <v>14.5</v>
      </c>
      <c r="W1199" s="20"/>
      <c r="X1199" s="50"/>
      <c r="Y1199" t="s">
        <v>4536</v>
      </c>
      <c r="Z1199" s="49" t="s">
        <v>2353</v>
      </c>
      <c r="AA1199" s="51" t="s">
        <v>2354</v>
      </c>
      <c r="AB1199" s="49" t="s">
        <v>2355</v>
      </c>
      <c r="AC1199" s="49" t="s">
        <v>2356</v>
      </c>
      <c r="AD1199" s="1"/>
    </row>
    <row r="1200" spans="1:30" x14ac:dyDescent="0.25">
      <c r="A1200" s="30">
        <v>6049</v>
      </c>
      <c r="B1200" t="s">
        <v>2357</v>
      </c>
      <c r="C1200" t="s">
        <v>2669</v>
      </c>
      <c r="D1200" t="s">
        <v>71</v>
      </c>
      <c r="E1200" s="30"/>
      <c r="F1200" s="32">
        <v>1453</v>
      </c>
      <c r="G1200" s="40">
        <v>-50</v>
      </c>
      <c r="H1200" s="22">
        <v>0</v>
      </c>
      <c r="I1200" s="21">
        <v>0</v>
      </c>
      <c r="J1200" s="35">
        <f>Tabela13[[#This Row],[V.BRUTO 24]]*Tabela13[[#This Row],[% DESC.]]%</f>
        <v>0</v>
      </c>
      <c r="K1200" s="24">
        <f>Tabela13[[#This Row],[V.BRUTO 24]]+J1200</f>
        <v>1453</v>
      </c>
      <c r="M1200" s="79">
        <v>1598</v>
      </c>
      <c r="N1200" s="80">
        <v>-50</v>
      </c>
      <c r="O1200" s="81">
        <v>0</v>
      </c>
      <c r="P1200" s="71">
        <f>Tabela13[[#This Row],[V.BRUTO 25]]*Tabela13[[#This Row],[% DESC.25]]%</f>
        <v>0</v>
      </c>
      <c r="Q1200" s="56">
        <f>Tabela13[[#This Row],[V.BRUTO 25]]+P1200</f>
        <v>1598</v>
      </c>
      <c r="R1200" s="67">
        <f>Tabela13[[#This Row],[% DESC.]]+Tabela13[[#This Row],[% DIFER.]]</f>
        <v>0</v>
      </c>
      <c r="S1200" s="64">
        <f>(Tabela13[[#This Row],[V.LIQ. 25]]-Tabela13[[#This Row],[V.LIQ. 24]])/Tabela13[[#This Row],[V.LIQ. 24]]</f>
        <v>9.9793530626290428E-2</v>
      </c>
      <c r="T1200" s="87">
        <f>Tabela13[[#This Row],[V.LIQ. 25]]-Tabela13[[#This Row],[V.LIQ. 24]]</f>
        <v>145</v>
      </c>
      <c r="U1200" s="88">
        <v>0</v>
      </c>
      <c r="V1200" s="60">
        <f>Tabela13[[#This Row],[V.DESC. 24]]-Tabela13[[#This Row],[V.DESC. 25]]</f>
        <v>0</v>
      </c>
      <c r="W1200" s="20" t="s">
        <v>4566</v>
      </c>
      <c r="X1200" s="54">
        <v>45505</v>
      </c>
      <c r="Y1200" t="s">
        <v>4531</v>
      </c>
      <c r="Z1200" s="49" t="s">
        <v>2358</v>
      </c>
      <c r="AA1200" s="51" t="s">
        <v>2359</v>
      </c>
      <c r="AB1200" s="49">
        <v>11995363053</v>
      </c>
      <c r="AC1200" s="49" t="s">
        <v>5258</v>
      </c>
      <c r="AD1200" s="1"/>
    </row>
    <row r="1201" spans="1:30" x14ac:dyDescent="0.25">
      <c r="A1201" s="30">
        <v>5734</v>
      </c>
      <c r="B1201" t="s">
        <v>2360</v>
      </c>
      <c r="C1201" t="s">
        <v>2669</v>
      </c>
      <c r="D1201" t="s">
        <v>71</v>
      </c>
      <c r="E1201" s="30"/>
      <c r="F1201" s="32">
        <v>1453</v>
      </c>
      <c r="G1201" s="40">
        <v>0</v>
      </c>
      <c r="H1201" s="22">
        <v>0</v>
      </c>
      <c r="I1201" s="21">
        <v>-7</v>
      </c>
      <c r="J1201" s="35">
        <f>Tabela13[[#This Row],[V.BRUTO 24]]*Tabela13[[#This Row],[% DESC.]]%</f>
        <v>-101.71000000000001</v>
      </c>
      <c r="K1201" s="24">
        <f>Tabela13[[#This Row],[V.BRUTO 24]]+J1201</f>
        <v>1351.29</v>
      </c>
      <c r="M1201" s="79">
        <v>1598</v>
      </c>
      <c r="N1201" s="80">
        <v>0</v>
      </c>
      <c r="O1201" s="81">
        <v>0</v>
      </c>
      <c r="P1201" s="71">
        <f>Tabela13[[#This Row],[V.BRUTO 25]]*Tabela13[[#This Row],[% DESC.25]]%</f>
        <v>-111.86000000000001</v>
      </c>
      <c r="Q1201" s="56">
        <f>Tabela13[[#This Row],[V.BRUTO 25]]+P1201</f>
        <v>1486.1399999999999</v>
      </c>
      <c r="R1201" s="67">
        <f>Tabela13[[#This Row],[% DESC.]]+Tabela13[[#This Row],[% DIFER.]]</f>
        <v>-7</v>
      </c>
      <c r="S1201" s="64">
        <f>(Tabela13[[#This Row],[V.LIQ. 25]]-Tabela13[[#This Row],[V.LIQ. 24]])/Tabela13[[#This Row],[V.LIQ. 24]]</f>
        <v>9.9793530626290372E-2</v>
      </c>
      <c r="T1201" s="87">
        <f>Tabela13[[#This Row],[V.LIQ. 25]]-Tabela13[[#This Row],[V.LIQ. 24]]</f>
        <v>134.84999999999991</v>
      </c>
      <c r="U1201" s="88">
        <v>0</v>
      </c>
      <c r="V1201" s="60">
        <f>Tabela13[[#This Row],[V.DESC. 24]]-Tabela13[[#This Row],[V.DESC. 25]]</f>
        <v>10.150000000000006</v>
      </c>
      <c r="W1201" s="20"/>
      <c r="X1201" s="50"/>
      <c r="Y1201" t="s">
        <v>4532</v>
      </c>
      <c r="Z1201" s="49" t="s">
        <v>2361</v>
      </c>
      <c r="AA1201" s="51" t="s">
        <v>2362</v>
      </c>
      <c r="AB1201" s="49">
        <v>11967667495</v>
      </c>
      <c r="AC1201" s="49" t="s">
        <v>5259</v>
      </c>
      <c r="AD1201" s="1"/>
    </row>
    <row r="1202" spans="1:30" x14ac:dyDescent="0.25">
      <c r="A1202" s="30">
        <v>5978</v>
      </c>
      <c r="B1202" t="s">
        <v>2363</v>
      </c>
      <c r="C1202" t="s">
        <v>2669</v>
      </c>
      <c r="D1202" t="s">
        <v>71</v>
      </c>
      <c r="E1202" s="30"/>
      <c r="F1202" s="32">
        <v>1453</v>
      </c>
      <c r="G1202" s="40">
        <v>-100</v>
      </c>
      <c r="H1202" s="22">
        <v>0</v>
      </c>
      <c r="I1202" s="21">
        <v>0</v>
      </c>
      <c r="J1202" s="35">
        <f>Tabela13[[#This Row],[V.BRUTO 24]]*Tabela13[[#This Row],[% DESC.]]%</f>
        <v>0</v>
      </c>
      <c r="K1202" s="24">
        <f>Tabela13[[#This Row],[V.BRUTO 24]]+J1202</f>
        <v>1453</v>
      </c>
      <c r="M1202" s="79">
        <v>1598</v>
      </c>
      <c r="N1202" s="80">
        <v>-100</v>
      </c>
      <c r="O1202" s="81">
        <v>0</v>
      </c>
      <c r="P1202" s="71">
        <f>Tabela13[[#This Row],[V.BRUTO 25]]*Tabela13[[#This Row],[% DESC.25]]%</f>
        <v>0</v>
      </c>
      <c r="Q1202" s="56">
        <f>Tabela13[[#This Row],[V.BRUTO 25]]+P1202</f>
        <v>1598</v>
      </c>
      <c r="R1202" s="67">
        <f>Tabela13[[#This Row],[% DESC.]]+Tabela13[[#This Row],[% DIFER.]]</f>
        <v>0</v>
      </c>
      <c r="S1202" s="64">
        <f>(Tabela13[[#This Row],[V.LIQ. 25]]-Tabela13[[#This Row],[V.LIQ. 24]])/Tabela13[[#This Row],[V.LIQ. 24]]</f>
        <v>9.9793530626290428E-2</v>
      </c>
      <c r="T1202" s="87">
        <f>Tabela13[[#This Row],[V.LIQ. 25]]-Tabela13[[#This Row],[V.LIQ. 24]]</f>
        <v>145</v>
      </c>
      <c r="U1202" s="88">
        <v>0</v>
      </c>
      <c r="V1202" s="60">
        <f>Tabela13[[#This Row],[V.DESC. 24]]-Tabela13[[#This Row],[V.DESC. 25]]</f>
        <v>0</v>
      </c>
      <c r="W1202" s="20"/>
      <c r="X1202" s="50"/>
      <c r="Y1202" t="s">
        <v>4528</v>
      </c>
      <c r="Z1202" s="49" t="s">
        <v>2364</v>
      </c>
      <c r="AA1202" s="51" t="s">
        <v>2365</v>
      </c>
      <c r="AB1202" s="49">
        <v>11981888974</v>
      </c>
      <c r="AC1202" s="49" t="s">
        <v>2366</v>
      </c>
      <c r="AD1202" s="1"/>
    </row>
    <row r="1203" spans="1:30" x14ac:dyDescent="0.25">
      <c r="A1203" s="30">
        <v>6743</v>
      </c>
      <c r="B1203" t="s">
        <v>2367</v>
      </c>
      <c r="C1203" t="s">
        <v>2669</v>
      </c>
      <c r="D1203" t="s">
        <v>71</v>
      </c>
      <c r="E1203" s="30">
        <v>20</v>
      </c>
      <c r="F1203" s="32">
        <v>1453</v>
      </c>
      <c r="G1203" s="40">
        <v>0</v>
      </c>
      <c r="H1203" s="22">
        <v>0</v>
      </c>
      <c r="I1203" s="21">
        <v>-20</v>
      </c>
      <c r="J1203" s="35">
        <f>Tabela13[[#This Row],[V.BRUTO 24]]*Tabela13[[#This Row],[% DESC.]]%</f>
        <v>-290.60000000000002</v>
      </c>
      <c r="K1203" s="24">
        <f>Tabela13[[#This Row],[V.BRUTO 24]]+J1203</f>
        <v>1162.4000000000001</v>
      </c>
      <c r="M1203" s="79">
        <v>1598</v>
      </c>
      <c r="N1203" s="80">
        <v>0</v>
      </c>
      <c r="O1203" s="81">
        <v>0</v>
      </c>
      <c r="P1203" s="71">
        <f>Tabela13[[#This Row],[V.BRUTO 25]]*Tabela13[[#This Row],[% DESC.25]]%</f>
        <v>-319.60000000000002</v>
      </c>
      <c r="Q1203" s="56">
        <f>Tabela13[[#This Row],[V.BRUTO 25]]+P1203</f>
        <v>1278.4000000000001</v>
      </c>
      <c r="R1203" s="67">
        <f>Tabela13[[#This Row],[% DESC.]]+Tabela13[[#This Row],[% DIFER.]]</f>
        <v>-20</v>
      </c>
      <c r="S1203" s="64">
        <f>(Tabela13[[#This Row],[V.LIQ. 25]]-Tabela13[[#This Row],[V.LIQ. 24]])/Tabela13[[#This Row],[V.LIQ. 24]]</f>
        <v>9.9793530626290428E-2</v>
      </c>
      <c r="T1203" s="87">
        <f>Tabela13[[#This Row],[V.LIQ. 25]]-Tabela13[[#This Row],[V.LIQ. 24]]</f>
        <v>116</v>
      </c>
      <c r="U1203" s="88">
        <v>0</v>
      </c>
      <c r="V1203" s="60">
        <f>Tabela13[[#This Row],[V.DESC. 24]]-Tabela13[[#This Row],[V.DESC. 25]]</f>
        <v>29</v>
      </c>
      <c r="W1203" s="20"/>
      <c r="X1203" s="50"/>
      <c r="Y1203" t="s">
        <v>4528</v>
      </c>
      <c r="Z1203" s="49" t="s">
        <v>2368</v>
      </c>
      <c r="AA1203" s="51" t="s">
        <v>2369</v>
      </c>
      <c r="AB1203" s="49">
        <v>11974504683</v>
      </c>
      <c r="AC1203" s="49" t="s">
        <v>2370</v>
      </c>
      <c r="AD1203" s="1"/>
    </row>
    <row r="1204" spans="1:30" x14ac:dyDescent="0.25">
      <c r="A1204" s="30">
        <v>8567</v>
      </c>
      <c r="B1204" t="s">
        <v>4381</v>
      </c>
      <c r="C1204" t="s">
        <v>2669</v>
      </c>
      <c r="D1204" t="s">
        <v>16</v>
      </c>
      <c r="E1204" s="30"/>
      <c r="F1204" s="32">
        <v>1453</v>
      </c>
      <c r="G1204" s="40">
        <v>0</v>
      </c>
      <c r="H1204" s="22">
        <v>0</v>
      </c>
      <c r="I1204" s="21">
        <v>-9.99</v>
      </c>
      <c r="J1204" s="35">
        <f>Tabela13[[#This Row],[V.BRUTO 24]]*Tabela13[[#This Row],[% DESC.]]%</f>
        <v>-145.15469999999999</v>
      </c>
      <c r="K1204" s="24">
        <f>Tabela13[[#This Row],[V.BRUTO 24]]+J1204</f>
        <v>1307.8453</v>
      </c>
      <c r="M1204" s="79">
        <v>1598</v>
      </c>
      <c r="N1204" s="80">
        <v>0</v>
      </c>
      <c r="O1204" s="81">
        <v>0</v>
      </c>
      <c r="P1204" s="71">
        <f>Tabela13[[#This Row],[V.BRUTO 25]]*Tabela13[[#This Row],[% DESC.25]]%</f>
        <v>-159.64019999999999</v>
      </c>
      <c r="Q1204" s="56">
        <f>Tabela13[[#This Row],[V.BRUTO 25]]+P1204</f>
        <v>1438.3598</v>
      </c>
      <c r="R1204" s="67">
        <f>Tabela13[[#This Row],[% DESC.]]+Tabela13[[#This Row],[% DIFER.]]</f>
        <v>-9.99</v>
      </c>
      <c r="S1204" s="64">
        <f>(Tabela13[[#This Row],[V.LIQ. 25]]-Tabela13[[#This Row],[V.LIQ. 24]])/Tabela13[[#This Row],[V.LIQ. 24]]</f>
        <v>9.9793530626290441E-2</v>
      </c>
      <c r="T1204" s="87">
        <f>Tabela13[[#This Row],[V.LIQ. 25]]-Tabela13[[#This Row],[V.LIQ. 24]]</f>
        <v>130.5145</v>
      </c>
      <c r="U1204" s="88">
        <v>0</v>
      </c>
      <c r="V1204" s="60">
        <f>Tabela13[[#This Row],[V.DESC. 24]]-Tabela13[[#This Row],[V.DESC. 25]]</f>
        <v>14.485500000000002</v>
      </c>
      <c r="W1204" s="20">
        <v>1453</v>
      </c>
      <c r="X1204" s="54">
        <v>45505</v>
      </c>
      <c r="Y1204" t="s">
        <v>4530</v>
      </c>
      <c r="Z1204" s="49" t="s">
        <v>5260</v>
      </c>
      <c r="AA1204" s="51" t="s">
        <v>5261</v>
      </c>
      <c r="AB1204" s="49">
        <v>11999376172</v>
      </c>
      <c r="AC1204" s="49" t="s">
        <v>5262</v>
      </c>
      <c r="AD1204" s="1"/>
    </row>
    <row r="1205" spans="1:30" x14ac:dyDescent="0.25">
      <c r="A1205" s="30">
        <v>6560</v>
      </c>
      <c r="B1205" t="s">
        <v>2371</v>
      </c>
      <c r="C1205" t="s">
        <v>2669</v>
      </c>
      <c r="D1205" t="s">
        <v>71</v>
      </c>
      <c r="E1205" s="30"/>
      <c r="F1205" s="32">
        <v>1453</v>
      </c>
      <c r="G1205" s="40">
        <v>-100</v>
      </c>
      <c r="H1205" s="22">
        <v>0</v>
      </c>
      <c r="I1205" s="21">
        <v>0</v>
      </c>
      <c r="J1205" s="35">
        <f>Tabela13[[#This Row],[V.BRUTO 24]]*Tabela13[[#This Row],[% DESC.]]%</f>
        <v>0</v>
      </c>
      <c r="K1205" s="24">
        <f>Tabela13[[#This Row],[V.BRUTO 24]]+J1205</f>
        <v>1453</v>
      </c>
      <c r="M1205" s="79">
        <v>1598</v>
      </c>
      <c r="N1205" s="80">
        <v>-100</v>
      </c>
      <c r="O1205" s="81">
        <v>0</v>
      </c>
      <c r="P1205" s="71">
        <f>Tabela13[[#This Row],[V.BRUTO 25]]*Tabela13[[#This Row],[% DESC.25]]%</f>
        <v>0</v>
      </c>
      <c r="Q1205" s="56">
        <f>Tabela13[[#This Row],[V.BRUTO 25]]+P1205</f>
        <v>1598</v>
      </c>
      <c r="R1205" s="67">
        <f>Tabela13[[#This Row],[% DESC.]]+Tabela13[[#This Row],[% DIFER.]]</f>
        <v>0</v>
      </c>
      <c r="S1205" s="64">
        <f>(Tabela13[[#This Row],[V.LIQ. 25]]-Tabela13[[#This Row],[V.LIQ. 24]])/Tabela13[[#This Row],[V.LIQ. 24]]</f>
        <v>9.9793530626290428E-2</v>
      </c>
      <c r="T1205" s="87">
        <f>Tabela13[[#This Row],[V.LIQ. 25]]-Tabela13[[#This Row],[V.LIQ. 24]]</f>
        <v>145</v>
      </c>
      <c r="U1205" s="88">
        <v>0</v>
      </c>
      <c r="V1205" s="60">
        <f>Tabela13[[#This Row],[V.DESC. 24]]-Tabela13[[#This Row],[V.DESC. 25]]</f>
        <v>0</v>
      </c>
      <c r="W1205" s="20"/>
      <c r="X1205" s="50"/>
      <c r="Y1205" t="s">
        <v>4532</v>
      </c>
      <c r="Z1205" s="49" t="s">
        <v>2372</v>
      </c>
      <c r="AA1205" s="51" t="s">
        <v>2373</v>
      </c>
      <c r="AB1205" s="49">
        <v>11984531673</v>
      </c>
      <c r="AC1205" s="49" t="s">
        <v>2374</v>
      </c>
      <c r="AD1205" s="1"/>
    </row>
    <row r="1206" spans="1:30" x14ac:dyDescent="0.25">
      <c r="A1206" s="30">
        <v>6700</v>
      </c>
      <c r="B1206" t="s">
        <v>2375</v>
      </c>
      <c r="C1206" t="s">
        <v>2669</v>
      </c>
      <c r="D1206" t="s">
        <v>71</v>
      </c>
      <c r="E1206" s="30"/>
      <c r="F1206" s="32">
        <v>1453</v>
      </c>
      <c r="G1206" s="40">
        <v>0</v>
      </c>
      <c r="H1206" s="22">
        <v>0</v>
      </c>
      <c r="I1206" s="21">
        <v>-12</v>
      </c>
      <c r="J1206" s="35">
        <f>Tabela13[[#This Row],[V.BRUTO 24]]*Tabela13[[#This Row],[% DESC.]]%</f>
        <v>-174.35999999999999</v>
      </c>
      <c r="K1206" s="24">
        <f>Tabela13[[#This Row],[V.BRUTO 24]]+J1206</f>
        <v>1278.6400000000001</v>
      </c>
      <c r="M1206" s="79">
        <v>1598</v>
      </c>
      <c r="N1206" s="80">
        <v>0</v>
      </c>
      <c r="O1206" s="81">
        <v>0</v>
      </c>
      <c r="P1206" s="71">
        <f>Tabela13[[#This Row],[V.BRUTO 25]]*Tabela13[[#This Row],[% DESC.25]]%</f>
        <v>-191.76</v>
      </c>
      <c r="Q1206" s="56">
        <f>Tabela13[[#This Row],[V.BRUTO 25]]+P1206</f>
        <v>1406.24</v>
      </c>
      <c r="R1206" s="67">
        <f>Tabela13[[#This Row],[% DESC.]]+Tabela13[[#This Row],[% DIFER.]]</f>
        <v>-12</v>
      </c>
      <c r="S1206" s="64">
        <f>(Tabela13[[#This Row],[V.LIQ. 25]]-Tabela13[[#This Row],[V.LIQ. 24]])/Tabela13[[#This Row],[V.LIQ. 24]]</f>
        <v>9.9793530626290358E-2</v>
      </c>
      <c r="T1206" s="87">
        <f>Tabela13[[#This Row],[V.LIQ. 25]]-Tabela13[[#This Row],[V.LIQ. 24]]</f>
        <v>127.59999999999991</v>
      </c>
      <c r="U1206" s="88">
        <v>0</v>
      </c>
      <c r="V1206" s="60">
        <f>Tabela13[[#This Row],[V.DESC. 24]]-Tabela13[[#This Row],[V.DESC. 25]]</f>
        <v>17.400000000000006</v>
      </c>
      <c r="W1206" s="20"/>
      <c r="X1206" s="50"/>
      <c r="Y1206" t="s">
        <v>4532</v>
      </c>
      <c r="Z1206" s="49" t="s">
        <v>2376</v>
      </c>
      <c r="AA1206" s="51" t="s">
        <v>2377</v>
      </c>
      <c r="AB1206" s="49">
        <v>11962122639</v>
      </c>
      <c r="AC1206" s="49" t="s">
        <v>2378</v>
      </c>
      <c r="AD1206" s="1"/>
    </row>
    <row r="1207" spans="1:30" x14ac:dyDescent="0.25">
      <c r="A1207" s="30">
        <v>4877</v>
      </c>
      <c r="B1207" t="s">
        <v>2379</v>
      </c>
      <c r="C1207" t="s">
        <v>2669</v>
      </c>
      <c r="D1207" t="s">
        <v>71</v>
      </c>
      <c r="E1207" s="30"/>
      <c r="F1207" s="32">
        <v>1453</v>
      </c>
      <c r="G1207" s="40">
        <v>0</v>
      </c>
      <c r="H1207" s="22">
        <v>0</v>
      </c>
      <c r="I1207" s="21">
        <v>-13</v>
      </c>
      <c r="J1207" s="35">
        <f>Tabela13[[#This Row],[V.BRUTO 24]]*Tabela13[[#This Row],[% DESC.]]%</f>
        <v>-188.89000000000001</v>
      </c>
      <c r="K1207" s="24">
        <f>Tabela13[[#This Row],[V.BRUTO 24]]+J1207</f>
        <v>1264.1099999999999</v>
      </c>
      <c r="M1207" s="79">
        <v>1598</v>
      </c>
      <c r="N1207" s="80">
        <v>0</v>
      </c>
      <c r="O1207" s="81">
        <v>0</v>
      </c>
      <c r="P1207" s="71">
        <f>Tabela13[[#This Row],[V.BRUTO 25]]*Tabela13[[#This Row],[% DESC.25]]%</f>
        <v>-207.74</v>
      </c>
      <c r="Q1207" s="56">
        <f>Tabela13[[#This Row],[V.BRUTO 25]]+P1207</f>
        <v>1390.26</v>
      </c>
      <c r="R1207" s="67">
        <f>Tabela13[[#This Row],[% DESC.]]+Tabela13[[#This Row],[% DIFER.]]</f>
        <v>-13</v>
      </c>
      <c r="S1207" s="64">
        <f>(Tabela13[[#This Row],[V.LIQ. 25]]-Tabela13[[#This Row],[V.LIQ. 24]])/Tabela13[[#This Row],[V.LIQ. 24]]</f>
        <v>9.9793530626290511E-2</v>
      </c>
      <c r="T1207" s="87">
        <f>Tabela13[[#This Row],[V.LIQ. 25]]-Tabela13[[#This Row],[V.LIQ. 24]]</f>
        <v>126.15000000000009</v>
      </c>
      <c r="U1207" s="88">
        <v>0</v>
      </c>
      <c r="V1207" s="60">
        <f>Tabela13[[#This Row],[V.DESC. 24]]-Tabela13[[#This Row],[V.DESC. 25]]</f>
        <v>18.849999999999994</v>
      </c>
      <c r="W1207" s="20"/>
      <c r="X1207" s="50"/>
      <c r="Y1207" t="s">
        <v>4537</v>
      </c>
      <c r="Z1207" s="49" t="s">
        <v>2380</v>
      </c>
      <c r="AA1207" s="51" t="s">
        <v>2381</v>
      </c>
      <c r="AB1207" s="49">
        <v>11972092636</v>
      </c>
      <c r="AC1207" s="49" t="s">
        <v>2382</v>
      </c>
      <c r="AD1207" s="1"/>
    </row>
    <row r="1208" spans="1:30" x14ac:dyDescent="0.25">
      <c r="A1208" s="30">
        <v>7644</v>
      </c>
      <c r="B1208" t="s">
        <v>2386</v>
      </c>
      <c r="C1208" t="s">
        <v>2669</v>
      </c>
      <c r="D1208" t="s">
        <v>71</v>
      </c>
      <c r="E1208" s="30"/>
      <c r="F1208" s="32">
        <v>1453</v>
      </c>
      <c r="G1208" s="40">
        <v>-100</v>
      </c>
      <c r="H1208" s="22">
        <v>0</v>
      </c>
      <c r="I1208" s="21">
        <v>0</v>
      </c>
      <c r="J1208" s="35">
        <f>Tabela13[[#This Row],[V.BRUTO 24]]*Tabela13[[#This Row],[% DESC.]]%</f>
        <v>0</v>
      </c>
      <c r="K1208" s="24">
        <f>Tabela13[[#This Row],[V.BRUTO 24]]+J1208</f>
        <v>1453</v>
      </c>
      <c r="M1208" s="79">
        <v>1598</v>
      </c>
      <c r="N1208" s="80">
        <v>-100</v>
      </c>
      <c r="O1208" s="81">
        <v>0</v>
      </c>
      <c r="P1208" s="71">
        <f>Tabela13[[#This Row],[V.BRUTO 25]]*Tabela13[[#This Row],[% DESC.25]]%</f>
        <v>0</v>
      </c>
      <c r="Q1208" s="56">
        <f>Tabela13[[#This Row],[V.BRUTO 25]]+P1208</f>
        <v>1598</v>
      </c>
      <c r="R1208" s="67">
        <f>Tabela13[[#This Row],[% DESC.]]+Tabela13[[#This Row],[% DIFER.]]</f>
        <v>0</v>
      </c>
      <c r="S1208" s="64">
        <f>(Tabela13[[#This Row],[V.LIQ. 25]]-Tabela13[[#This Row],[V.LIQ. 24]])/Tabela13[[#This Row],[V.LIQ. 24]]</f>
        <v>9.9793530626290428E-2</v>
      </c>
      <c r="T1208" s="87">
        <f>Tabela13[[#This Row],[V.LIQ. 25]]-Tabela13[[#This Row],[V.LIQ. 24]]</f>
        <v>145</v>
      </c>
      <c r="U1208" s="88">
        <v>0</v>
      </c>
      <c r="V1208" s="60">
        <f>Tabela13[[#This Row],[V.DESC. 24]]-Tabela13[[#This Row],[V.DESC. 25]]</f>
        <v>0</v>
      </c>
      <c r="W1208" s="20"/>
      <c r="X1208" s="50"/>
      <c r="Y1208" t="s">
        <v>4532</v>
      </c>
      <c r="Z1208" s="49" t="s">
        <v>2387</v>
      </c>
      <c r="AA1208" s="51" t="s">
        <v>2388</v>
      </c>
      <c r="AB1208" s="49">
        <v>11973833528</v>
      </c>
      <c r="AC1208" s="49" t="s">
        <v>2389</v>
      </c>
      <c r="AD1208" s="1"/>
    </row>
    <row r="1209" spans="1:30" x14ac:dyDescent="0.25">
      <c r="A1209" s="30">
        <v>4768</v>
      </c>
      <c r="B1209" t="s">
        <v>2390</v>
      </c>
      <c r="C1209" t="s">
        <v>2669</v>
      </c>
      <c r="D1209" t="s">
        <v>71</v>
      </c>
      <c r="E1209" s="30"/>
      <c r="F1209" s="32">
        <v>1453</v>
      </c>
      <c r="G1209" s="40">
        <v>0</v>
      </c>
      <c r="H1209" s="22">
        <v>0</v>
      </c>
      <c r="I1209" s="21">
        <v>-17.5</v>
      </c>
      <c r="J1209" s="35">
        <f>Tabela13[[#This Row],[V.BRUTO 24]]*Tabela13[[#This Row],[% DESC.]]%</f>
        <v>-254.27499999999998</v>
      </c>
      <c r="K1209" s="24">
        <f>Tabela13[[#This Row],[V.BRUTO 24]]+J1209</f>
        <v>1198.7249999999999</v>
      </c>
      <c r="M1209" s="79">
        <v>1598</v>
      </c>
      <c r="N1209" s="80">
        <v>0</v>
      </c>
      <c r="O1209" s="81">
        <v>0</v>
      </c>
      <c r="P1209" s="71">
        <f>Tabela13[[#This Row],[V.BRUTO 25]]*Tabela13[[#This Row],[% DESC.25]]%</f>
        <v>-279.64999999999998</v>
      </c>
      <c r="Q1209" s="56">
        <f>Tabela13[[#This Row],[V.BRUTO 25]]+P1209</f>
        <v>1318.35</v>
      </c>
      <c r="R1209" s="67">
        <f>Tabela13[[#This Row],[% DESC.]]+Tabela13[[#This Row],[% DIFER.]]</f>
        <v>-17.5</v>
      </c>
      <c r="S1209" s="64">
        <f>(Tabela13[[#This Row],[V.LIQ. 25]]-Tabela13[[#This Row],[V.LIQ. 24]])/Tabela13[[#This Row],[V.LIQ. 24]]</f>
        <v>9.9793530626290441E-2</v>
      </c>
      <c r="T1209" s="87">
        <f>Tabela13[[#This Row],[V.LIQ. 25]]-Tabela13[[#This Row],[V.LIQ. 24]]</f>
        <v>119.625</v>
      </c>
      <c r="U1209" s="88">
        <v>0</v>
      </c>
      <c r="V1209" s="60">
        <f>Tabela13[[#This Row],[V.DESC. 24]]-Tabela13[[#This Row],[V.DESC. 25]]</f>
        <v>25.375</v>
      </c>
      <c r="W1209" s="20"/>
      <c r="X1209" s="50"/>
      <c r="Y1209" t="s">
        <v>4532</v>
      </c>
      <c r="Z1209" s="49" t="s">
        <v>2391</v>
      </c>
      <c r="AA1209" s="51" t="s">
        <v>2392</v>
      </c>
      <c r="AB1209" s="49">
        <v>11997944934</v>
      </c>
      <c r="AC1209" s="49" t="s">
        <v>2393</v>
      </c>
      <c r="AD1209" s="1"/>
    </row>
    <row r="1210" spans="1:30" x14ac:dyDescent="0.25">
      <c r="A1210" s="30">
        <v>5714</v>
      </c>
      <c r="B1210" t="s">
        <v>2394</v>
      </c>
      <c r="C1210" t="s">
        <v>2669</v>
      </c>
      <c r="D1210" t="s">
        <v>71</v>
      </c>
      <c r="E1210" s="30"/>
      <c r="F1210" s="32">
        <v>1453</v>
      </c>
      <c r="G1210" s="40">
        <v>0</v>
      </c>
      <c r="H1210" s="22">
        <v>0</v>
      </c>
      <c r="I1210" s="21">
        <v>-10</v>
      </c>
      <c r="J1210" s="35">
        <f>Tabela13[[#This Row],[V.BRUTO 24]]*Tabela13[[#This Row],[% DESC.]]%</f>
        <v>-145.30000000000001</v>
      </c>
      <c r="K1210" s="24">
        <f>Tabela13[[#This Row],[V.BRUTO 24]]+J1210</f>
        <v>1307.7</v>
      </c>
      <c r="M1210" s="79">
        <v>1598</v>
      </c>
      <c r="N1210" s="80">
        <v>0</v>
      </c>
      <c r="O1210" s="81">
        <v>0</v>
      </c>
      <c r="P1210" s="71">
        <f>Tabela13[[#This Row],[V.BRUTO 25]]*Tabela13[[#This Row],[% DESC.25]]%</f>
        <v>-159.80000000000001</v>
      </c>
      <c r="Q1210" s="56">
        <f>Tabela13[[#This Row],[V.BRUTO 25]]+P1210</f>
        <v>1438.2</v>
      </c>
      <c r="R1210" s="67">
        <f>Tabela13[[#This Row],[% DESC.]]+Tabela13[[#This Row],[% DIFER.]]</f>
        <v>-10</v>
      </c>
      <c r="S1210" s="64">
        <f>(Tabela13[[#This Row],[V.LIQ. 25]]-Tabela13[[#This Row],[V.LIQ. 24]])/Tabela13[[#This Row],[V.LIQ. 24]]</f>
        <v>9.9793530626290428E-2</v>
      </c>
      <c r="T1210" s="87">
        <f>Tabela13[[#This Row],[V.LIQ. 25]]-Tabela13[[#This Row],[V.LIQ. 24]]</f>
        <v>130.5</v>
      </c>
      <c r="U1210" s="88">
        <v>0</v>
      </c>
      <c r="V1210" s="60">
        <f>Tabela13[[#This Row],[V.DESC. 24]]-Tabela13[[#This Row],[V.DESC. 25]]</f>
        <v>14.5</v>
      </c>
      <c r="W1210" s="20"/>
      <c r="X1210" s="50"/>
      <c r="Y1210" t="s">
        <v>4532</v>
      </c>
      <c r="Z1210" s="49" t="s">
        <v>2395</v>
      </c>
      <c r="AA1210" s="51" t="s">
        <v>2396</v>
      </c>
      <c r="AB1210" s="49">
        <v>11958548749</v>
      </c>
      <c r="AC1210" s="49" t="s">
        <v>2397</v>
      </c>
      <c r="AD1210" s="1"/>
    </row>
    <row r="1211" spans="1:30" x14ac:dyDescent="0.25">
      <c r="A1211" s="30">
        <v>6245</v>
      </c>
      <c r="B1211" t="s">
        <v>2400</v>
      </c>
      <c r="C1211" t="s">
        <v>2669</v>
      </c>
      <c r="D1211" t="s">
        <v>71</v>
      </c>
      <c r="E1211" s="30"/>
      <c r="F1211" s="32">
        <v>1453</v>
      </c>
      <c r="G1211" s="40">
        <v>-50</v>
      </c>
      <c r="H1211" s="22">
        <v>0</v>
      </c>
      <c r="I1211" s="21">
        <v>0</v>
      </c>
      <c r="J1211" s="35">
        <f>Tabela13[[#This Row],[V.BRUTO 24]]*Tabela13[[#This Row],[% DESC.]]%</f>
        <v>0</v>
      </c>
      <c r="K1211" s="24">
        <f>Tabela13[[#This Row],[V.BRUTO 24]]+J1211</f>
        <v>1453</v>
      </c>
      <c r="M1211" s="79">
        <v>1598</v>
      </c>
      <c r="N1211" s="80">
        <v>-50</v>
      </c>
      <c r="O1211" s="81">
        <v>0</v>
      </c>
      <c r="P1211" s="71">
        <f>Tabela13[[#This Row],[V.BRUTO 25]]*Tabela13[[#This Row],[% DESC.25]]%</f>
        <v>0</v>
      </c>
      <c r="Q1211" s="56">
        <f>Tabela13[[#This Row],[V.BRUTO 25]]+P1211</f>
        <v>1598</v>
      </c>
      <c r="R1211" s="67">
        <f>Tabela13[[#This Row],[% DESC.]]+Tabela13[[#This Row],[% DIFER.]]</f>
        <v>0</v>
      </c>
      <c r="S1211" s="64">
        <f>(Tabela13[[#This Row],[V.LIQ. 25]]-Tabela13[[#This Row],[V.LIQ. 24]])/Tabela13[[#This Row],[V.LIQ. 24]]</f>
        <v>9.9793530626290428E-2</v>
      </c>
      <c r="T1211" s="87">
        <f>Tabela13[[#This Row],[V.LIQ. 25]]-Tabela13[[#This Row],[V.LIQ. 24]]</f>
        <v>145</v>
      </c>
      <c r="U1211" s="88">
        <v>0</v>
      </c>
      <c r="V1211" s="60">
        <f>Tabela13[[#This Row],[V.DESC. 24]]-Tabela13[[#This Row],[V.DESC. 25]]</f>
        <v>0</v>
      </c>
      <c r="W1211" s="20"/>
      <c r="X1211" s="50"/>
      <c r="Y1211" t="s">
        <v>4531</v>
      </c>
      <c r="Z1211" s="49" t="s">
        <v>2401</v>
      </c>
      <c r="AA1211" s="51" t="s">
        <v>2402</v>
      </c>
      <c r="AB1211" s="49">
        <v>11950236792</v>
      </c>
      <c r="AC1211" s="49" t="s">
        <v>2403</v>
      </c>
      <c r="AD1211" s="1"/>
    </row>
    <row r="1212" spans="1:30" x14ac:dyDescent="0.25">
      <c r="A1212" s="30">
        <v>7766</v>
      </c>
      <c r="B1212" t="s">
        <v>2404</v>
      </c>
      <c r="C1212" t="s">
        <v>2669</v>
      </c>
      <c r="D1212" t="s">
        <v>71</v>
      </c>
      <c r="E1212" s="30"/>
      <c r="F1212" s="32">
        <v>1453</v>
      </c>
      <c r="G1212" s="40">
        <v>0</v>
      </c>
      <c r="H1212" s="22">
        <v>0</v>
      </c>
      <c r="I1212" s="21">
        <v>-8</v>
      </c>
      <c r="J1212" s="35">
        <f>Tabela13[[#This Row],[V.BRUTO 24]]*Tabela13[[#This Row],[% DESC.]]%</f>
        <v>-116.24000000000001</v>
      </c>
      <c r="K1212" s="24">
        <f>Tabela13[[#This Row],[V.BRUTO 24]]+J1212</f>
        <v>1336.76</v>
      </c>
      <c r="M1212" s="79">
        <v>1598</v>
      </c>
      <c r="N1212" s="80">
        <v>0</v>
      </c>
      <c r="O1212" s="81">
        <v>0</v>
      </c>
      <c r="P1212" s="71">
        <f>Tabela13[[#This Row],[V.BRUTO 25]]*Tabela13[[#This Row],[% DESC.25]]%</f>
        <v>-127.84</v>
      </c>
      <c r="Q1212" s="56">
        <f>Tabela13[[#This Row],[V.BRUTO 25]]+P1212</f>
        <v>1470.16</v>
      </c>
      <c r="R1212" s="67">
        <f>Tabela13[[#This Row],[% DESC.]]+Tabela13[[#This Row],[% DIFER.]]</f>
        <v>-8</v>
      </c>
      <c r="S1212" s="64">
        <f>(Tabela13[[#This Row],[V.LIQ. 25]]-Tabela13[[#This Row],[V.LIQ. 24]])/Tabela13[[#This Row],[V.LIQ. 24]]</f>
        <v>9.9793530626290497E-2</v>
      </c>
      <c r="T1212" s="87">
        <f>Tabela13[[#This Row],[V.LIQ. 25]]-Tabela13[[#This Row],[V.LIQ. 24]]</f>
        <v>133.40000000000009</v>
      </c>
      <c r="U1212" s="88">
        <v>0</v>
      </c>
      <c r="V1212" s="60">
        <f>Tabela13[[#This Row],[V.DESC. 24]]-Tabela13[[#This Row],[V.DESC. 25]]</f>
        <v>11.599999999999994</v>
      </c>
      <c r="W1212" s="20"/>
      <c r="X1212" s="50"/>
      <c r="Y1212" t="s">
        <v>4532</v>
      </c>
      <c r="Z1212" s="49" t="s">
        <v>2405</v>
      </c>
      <c r="AA1212" s="51" t="s">
        <v>2406</v>
      </c>
      <c r="AB1212" s="49">
        <v>87981772164</v>
      </c>
      <c r="AC1212" s="49" t="s">
        <v>2407</v>
      </c>
      <c r="AD1212" s="1"/>
    </row>
    <row r="1213" spans="1:30" x14ac:dyDescent="0.25">
      <c r="A1213" s="30">
        <v>7694</v>
      </c>
      <c r="B1213" t="s">
        <v>2408</v>
      </c>
      <c r="C1213" t="s">
        <v>2669</v>
      </c>
      <c r="D1213" t="s">
        <v>71</v>
      </c>
      <c r="E1213" s="30"/>
      <c r="F1213" s="32">
        <v>1453</v>
      </c>
      <c r="G1213" s="40">
        <v>0</v>
      </c>
      <c r="H1213" s="22">
        <v>0</v>
      </c>
      <c r="I1213" s="21">
        <v>0</v>
      </c>
      <c r="J1213" s="35">
        <f>Tabela13[[#This Row],[V.BRUTO 24]]*Tabela13[[#This Row],[% DESC.]]%</f>
        <v>0</v>
      </c>
      <c r="K1213" s="24">
        <f>Tabela13[[#This Row],[V.BRUTO 24]]+J1213</f>
        <v>1453</v>
      </c>
      <c r="M1213" s="79">
        <v>1598</v>
      </c>
      <c r="N1213" s="80">
        <v>0</v>
      </c>
      <c r="O1213" s="81">
        <v>0</v>
      </c>
      <c r="P1213" s="71">
        <f>Tabela13[[#This Row],[V.BRUTO 25]]*Tabela13[[#This Row],[% DESC.25]]%</f>
        <v>0</v>
      </c>
      <c r="Q1213" s="56">
        <f>Tabela13[[#This Row],[V.BRUTO 25]]+P1213</f>
        <v>1598</v>
      </c>
      <c r="R1213" s="67">
        <f>Tabela13[[#This Row],[% DESC.]]+Tabela13[[#This Row],[% DIFER.]]</f>
        <v>0</v>
      </c>
      <c r="S1213" s="64">
        <f>(Tabela13[[#This Row],[V.LIQ. 25]]-Tabela13[[#This Row],[V.LIQ. 24]])/Tabela13[[#This Row],[V.LIQ. 24]]</f>
        <v>9.9793530626290428E-2</v>
      </c>
      <c r="T1213" s="87">
        <f>Tabela13[[#This Row],[V.LIQ. 25]]-Tabela13[[#This Row],[V.LIQ. 24]]</f>
        <v>145</v>
      </c>
      <c r="U1213" s="88">
        <v>0</v>
      </c>
      <c r="V1213" s="60">
        <f>Tabela13[[#This Row],[V.DESC. 24]]-Tabela13[[#This Row],[V.DESC. 25]]</f>
        <v>0</v>
      </c>
      <c r="W1213" s="20"/>
      <c r="X1213" s="50"/>
      <c r="Y1213" t="s">
        <v>4531</v>
      </c>
      <c r="Z1213" s="49" t="s">
        <v>2409</v>
      </c>
      <c r="AA1213" s="51" t="s">
        <v>2410</v>
      </c>
      <c r="AB1213" s="49">
        <v>11991665035</v>
      </c>
      <c r="AC1213" s="49" t="s">
        <v>2411</v>
      </c>
      <c r="AD1213" s="1"/>
    </row>
    <row r="1214" spans="1:30" x14ac:dyDescent="0.25">
      <c r="A1214" s="30">
        <v>7542</v>
      </c>
      <c r="B1214" t="s">
        <v>2412</v>
      </c>
      <c r="C1214" t="s">
        <v>2669</v>
      </c>
      <c r="D1214" t="s">
        <v>71</v>
      </c>
      <c r="E1214" s="30"/>
      <c r="F1214" s="32">
        <v>1453</v>
      </c>
      <c r="G1214" s="40">
        <v>0</v>
      </c>
      <c r="H1214" s="22">
        <v>0</v>
      </c>
      <c r="I1214" s="21">
        <v>-11</v>
      </c>
      <c r="J1214" s="35">
        <f>Tabela13[[#This Row],[V.BRUTO 24]]*Tabela13[[#This Row],[% DESC.]]%</f>
        <v>-159.83000000000001</v>
      </c>
      <c r="K1214" s="24">
        <f>Tabela13[[#This Row],[V.BRUTO 24]]+J1214</f>
        <v>1293.17</v>
      </c>
      <c r="M1214" s="79">
        <v>1598</v>
      </c>
      <c r="N1214" s="80">
        <v>0</v>
      </c>
      <c r="O1214" s="81">
        <v>0</v>
      </c>
      <c r="P1214" s="71">
        <f>Tabela13[[#This Row],[V.BRUTO 25]]*Tabela13[[#This Row],[% DESC.25]]%</f>
        <v>-175.78</v>
      </c>
      <c r="Q1214" s="56">
        <f>Tabela13[[#This Row],[V.BRUTO 25]]+P1214</f>
        <v>1422.22</v>
      </c>
      <c r="R1214" s="67">
        <f>Tabela13[[#This Row],[% DESC.]]+Tabela13[[#This Row],[% DIFER.]]</f>
        <v>-11</v>
      </c>
      <c r="S1214" s="64">
        <f>(Tabela13[[#This Row],[V.LIQ. 25]]-Tabela13[[#This Row],[V.LIQ. 24]])/Tabela13[[#This Row],[V.LIQ. 24]]</f>
        <v>9.9793530626290386E-2</v>
      </c>
      <c r="T1214" s="87">
        <f>Tabela13[[#This Row],[V.LIQ. 25]]-Tabela13[[#This Row],[V.LIQ. 24]]</f>
        <v>129.04999999999995</v>
      </c>
      <c r="U1214" s="88">
        <v>0</v>
      </c>
      <c r="V1214" s="60">
        <f>Tabela13[[#This Row],[V.DESC. 24]]-Tabela13[[#This Row],[V.DESC. 25]]</f>
        <v>15.949999999999989</v>
      </c>
      <c r="W1214" s="20"/>
      <c r="X1214" s="50"/>
      <c r="Y1214" t="s">
        <v>4532</v>
      </c>
      <c r="Z1214" s="49" t="s">
        <v>2413</v>
      </c>
      <c r="AA1214" s="51" t="s">
        <v>2414</v>
      </c>
      <c r="AB1214" s="49">
        <v>11999678325</v>
      </c>
      <c r="AC1214" s="49" t="s">
        <v>2415</v>
      </c>
      <c r="AD1214" s="1"/>
    </row>
    <row r="1215" spans="1:30" x14ac:dyDescent="0.25">
      <c r="A1215" s="30">
        <v>5929</v>
      </c>
      <c r="B1215" t="s">
        <v>2416</v>
      </c>
      <c r="C1215" t="s">
        <v>2669</v>
      </c>
      <c r="D1215" t="s">
        <v>71</v>
      </c>
      <c r="E1215" s="30"/>
      <c r="F1215" s="32">
        <v>1453</v>
      </c>
      <c r="G1215" s="40">
        <v>-50</v>
      </c>
      <c r="H1215" s="22">
        <v>0</v>
      </c>
      <c r="I1215" s="21">
        <v>0</v>
      </c>
      <c r="J1215" s="35">
        <f>Tabela13[[#This Row],[V.BRUTO 24]]*Tabela13[[#This Row],[% DESC.]]%</f>
        <v>0</v>
      </c>
      <c r="K1215" s="24">
        <f>Tabela13[[#This Row],[V.BRUTO 24]]+J1215</f>
        <v>1453</v>
      </c>
      <c r="M1215" s="79">
        <v>1598</v>
      </c>
      <c r="N1215" s="80">
        <v>-50</v>
      </c>
      <c r="O1215" s="81">
        <v>0</v>
      </c>
      <c r="P1215" s="71">
        <f>Tabela13[[#This Row],[V.BRUTO 25]]*Tabela13[[#This Row],[% DESC.25]]%</f>
        <v>0</v>
      </c>
      <c r="Q1215" s="56">
        <f>Tabela13[[#This Row],[V.BRUTO 25]]+P1215</f>
        <v>1598</v>
      </c>
      <c r="R1215" s="67">
        <f>Tabela13[[#This Row],[% DESC.]]+Tabela13[[#This Row],[% DIFER.]]</f>
        <v>0</v>
      </c>
      <c r="S1215" s="64">
        <f>(Tabela13[[#This Row],[V.LIQ. 25]]-Tabela13[[#This Row],[V.LIQ. 24]])/Tabela13[[#This Row],[V.LIQ. 24]]</f>
        <v>9.9793530626290428E-2</v>
      </c>
      <c r="T1215" s="87">
        <f>Tabela13[[#This Row],[V.LIQ. 25]]-Tabela13[[#This Row],[V.LIQ. 24]]</f>
        <v>145</v>
      </c>
      <c r="U1215" s="88">
        <v>0</v>
      </c>
      <c r="V1215" s="60">
        <f>Tabela13[[#This Row],[V.DESC. 24]]-Tabela13[[#This Row],[V.DESC. 25]]</f>
        <v>0</v>
      </c>
      <c r="W1215" s="20"/>
      <c r="X1215" s="50"/>
      <c r="Y1215" t="s">
        <v>4532</v>
      </c>
      <c r="Z1215" s="49" t="s">
        <v>2417</v>
      </c>
      <c r="AA1215" s="51" t="s">
        <v>2418</v>
      </c>
      <c r="AB1215" s="49">
        <v>11947597408</v>
      </c>
      <c r="AC1215" s="49" t="s">
        <v>2419</v>
      </c>
      <c r="AD1215" s="1"/>
    </row>
    <row r="1216" spans="1:30" x14ac:dyDescent="0.25">
      <c r="A1216" s="30">
        <v>5041</v>
      </c>
      <c r="B1216" t="s">
        <v>2514</v>
      </c>
      <c r="C1216" t="s">
        <v>2805</v>
      </c>
      <c r="D1216" t="s">
        <v>71</v>
      </c>
      <c r="E1216" s="30"/>
      <c r="F1216" s="32">
        <v>1453</v>
      </c>
      <c r="G1216" s="40">
        <v>0</v>
      </c>
      <c r="H1216" s="22">
        <v>-100</v>
      </c>
      <c r="I1216" s="21">
        <v>0</v>
      </c>
      <c r="J1216" s="35">
        <f>Tabela13[[#This Row],[V.BRUTO 24]]*Tabela13[[#This Row],[% DESC.]]%</f>
        <v>0</v>
      </c>
      <c r="K1216" s="24">
        <f>Tabela13[[#This Row],[V.BRUTO 24]]+J1216</f>
        <v>1453</v>
      </c>
      <c r="M1216" s="79">
        <v>1598</v>
      </c>
      <c r="N1216" s="80">
        <v>0</v>
      </c>
      <c r="O1216" s="81">
        <v>-100</v>
      </c>
      <c r="P1216" s="71">
        <f>Tabela13[[#This Row],[V.BRUTO 25]]*Tabela13[[#This Row],[% DESC.25]]%</f>
        <v>0</v>
      </c>
      <c r="Q1216" s="56">
        <f>Tabela13[[#This Row],[V.BRUTO 25]]+P1216</f>
        <v>1598</v>
      </c>
      <c r="R1216" s="67">
        <f>Tabela13[[#This Row],[% DESC.]]+Tabela13[[#This Row],[% DIFER.]]</f>
        <v>0</v>
      </c>
      <c r="S1216" s="64">
        <f>(Tabela13[[#This Row],[V.LIQ. 25]]-Tabela13[[#This Row],[V.LIQ. 24]])/Tabela13[[#This Row],[V.LIQ. 24]]</f>
        <v>9.9793530626290428E-2</v>
      </c>
      <c r="T1216" s="87">
        <f>Tabela13[[#This Row],[V.LIQ. 25]]-Tabela13[[#This Row],[V.LIQ. 24]]</f>
        <v>145</v>
      </c>
      <c r="U1216" s="88">
        <v>0</v>
      </c>
      <c r="V1216" s="60">
        <f>Tabela13[[#This Row],[V.DESC. 24]]-Tabela13[[#This Row],[V.DESC. 25]]</f>
        <v>0</v>
      </c>
      <c r="W1216" s="20"/>
      <c r="X1216" s="50"/>
      <c r="Y1216" t="s">
        <v>4529</v>
      </c>
      <c r="Z1216" s="49" t="s">
        <v>2515</v>
      </c>
      <c r="AA1216" s="51" t="s">
        <v>2516</v>
      </c>
      <c r="AB1216" s="49">
        <v>11960195158</v>
      </c>
      <c r="AC1216" s="49" t="s">
        <v>2517</v>
      </c>
      <c r="AD1216" s="1"/>
    </row>
    <row r="1217" spans="1:30" x14ac:dyDescent="0.25">
      <c r="A1217" s="30">
        <v>8549</v>
      </c>
      <c r="B1217" t="s">
        <v>4382</v>
      </c>
      <c r="C1217" t="s">
        <v>2805</v>
      </c>
      <c r="D1217" t="s">
        <v>16</v>
      </c>
      <c r="E1217" s="30"/>
      <c r="F1217" s="32">
        <v>1453</v>
      </c>
      <c r="G1217" s="40">
        <v>0</v>
      </c>
      <c r="H1217" s="22">
        <v>0</v>
      </c>
      <c r="I1217" s="21">
        <v>-15</v>
      </c>
      <c r="J1217" s="35">
        <f>Tabela13[[#This Row],[V.BRUTO 24]]*Tabela13[[#This Row],[% DESC.]]%</f>
        <v>-217.95</v>
      </c>
      <c r="K1217" s="24">
        <f>Tabela13[[#This Row],[V.BRUTO 24]]+J1217</f>
        <v>1235.05</v>
      </c>
      <c r="M1217" s="79">
        <v>1598</v>
      </c>
      <c r="N1217" s="80">
        <v>0</v>
      </c>
      <c r="O1217" s="81">
        <v>0</v>
      </c>
      <c r="P1217" s="71">
        <f>Tabela13[[#This Row],[V.BRUTO 25]]*Tabela13[[#This Row],[% DESC.25]]%</f>
        <v>-239.7</v>
      </c>
      <c r="Q1217" s="56">
        <f>Tabela13[[#This Row],[V.BRUTO 25]]+P1217</f>
        <v>1358.3</v>
      </c>
      <c r="R1217" s="67">
        <f>Tabela13[[#This Row],[% DESC.]]+Tabela13[[#This Row],[% DIFER.]]</f>
        <v>-15</v>
      </c>
      <c r="S1217" s="64">
        <f>(Tabela13[[#This Row],[V.LIQ. 25]]-Tabela13[[#This Row],[V.LIQ. 24]])/Tabela13[[#This Row],[V.LIQ. 24]]</f>
        <v>9.9793530626290441E-2</v>
      </c>
      <c r="T1217" s="87">
        <f>Tabela13[[#This Row],[V.LIQ. 25]]-Tabela13[[#This Row],[V.LIQ. 24]]</f>
        <v>123.25</v>
      </c>
      <c r="U1217" s="88">
        <v>0</v>
      </c>
      <c r="V1217" s="60">
        <f>Tabela13[[#This Row],[V.DESC. 24]]-Tabela13[[#This Row],[V.DESC. 25]]</f>
        <v>21.75</v>
      </c>
      <c r="W1217" s="20"/>
      <c r="X1217" s="50"/>
      <c r="Y1217" t="s">
        <v>4529</v>
      </c>
      <c r="Z1217" s="49" t="s">
        <v>5263</v>
      </c>
      <c r="AA1217" s="51" t="s">
        <v>5264</v>
      </c>
      <c r="AB1217" s="49">
        <v>11997373491</v>
      </c>
      <c r="AC1217" s="49" t="s">
        <v>5265</v>
      </c>
      <c r="AD1217" s="1"/>
    </row>
    <row r="1218" spans="1:30" x14ac:dyDescent="0.25">
      <c r="A1218" s="30">
        <v>5913</v>
      </c>
      <c r="B1218" t="s">
        <v>2425</v>
      </c>
      <c r="C1218" t="s">
        <v>2805</v>
      </c>
      <c r="D1218" t="s">
        <v>71</v>
      </c>
      <c r="E1218" s="30"/>
      <c r="F1218" s="32">
        <v>1453</v>
      </c>
      <c r="G1218" s="40">
        <v>0</v>
      </c>
      <c r="H1218" s="22">
        <v>0</v>
      </c>
      <c r="I1218" s="21">
        <v>-12.5</v>
      </c>
      <c r="J1218" s="35">
        <f>Tabela13[[#This Row],[V.BRUTO 24]]*Tabela13[[#This Row],[% DESC.]]%</f>
        <v>-181.625</v>
      </c>
      <c r="K1218" s="24">
        <f>Tabela13[[#This Row],[V.BRUTO 24]]+J1218</f>
        <v>1271.375</v>
      </c>
      <c r="M1218" s="79">
        <v>1598</v>
      </c>
      <c r="N1218" s="80">
        <v>0</v>
      </c>
      <c r="O1218" s="81">
        <v>0</v>
      </c>
      <c r="P1218" s="71">
        <f>Tabela13[[#This Row],[V.BRUTO 25]]*Tabela13[[#This Row],[% DESC.25]]%</f>
        <v>-199.75</v>
      </c>
      <c r="Q1218" s="56">
        <f>Tabela13[[#This Row],[V.BRUTO 25]]+P1218</f>
        <v>1398.25</v>
      </c>
      <c r="R1218" s="67">
        <f>Tabela13[[#This Row],[% DESC.]]+Tabela13[[#This Row],[% DIFER.]]</f>
        <v>-12.5</v>
      </c>
      <c r="S1218" s="64">
        <f>(Tabela13[[#This Row],[V.LIQ. 25]]-Tabela13[[#This Row],[V.LIQ. 24]])/Tabela13[[#This Row],[V.LIQ. 24]]</f>
        <v>9.9793530626290428E-2</v>
      </c>
      <c r="T1218" s="87">
        <f>Tabela13[[#This Row],[V.LIQ. 25]]-Tabela13[[#This Row],[V.LIQ. 24]]</f>
        <v>126.875</v>
      </c>
      <c r="U1218" s="88">
        <v>0</v>
      </c>
      <c r="V1218" s="60">
        <f>Tabela13[[#This Row],[V.DESC. 24]]-Tabela13[[#This Row],[V.DESC. 25]]</f>
        <v>18.125</v>
      </c>
      <c r="W1218" s="20"/>
      <c r="X1218" s="50"/>
      <c r="Y1218" t="s">
        <v>4530</v>
      </c>
      <c r="Z1218" s="49" t="s">
        <v>2426</v>
      </c>
      <c r="AA1218" s="51" t="s">
        <v>2427</v>
      </c>
      <c r="AB1218" s="49">
        <v>11981220246</v>
      </c>
      <c r="AC1218" s="49" t="s">
        <v>2428</v>
      </c>
      <c r="AD1218" s="1"/>
    </row>
    <row r="1219" spans="1:30" x14ac:dyDescent="0.25">
      <c r="A1219" s="30">
        <v>5894</v>
      </c>
      <c r="B1219" t="s">
        <v>2429</v>
      </c>
      <c r="C1219" t="s">
        <v>2805</v>
      </c>
      <c r="D1219" t="s">
        <v>71</v>
      </c>
      <c r="E1219" s="30"/>
      <c r="F1219" s="32">
        <v>1453</v>
      </c>
      <c r="G1219" s="40">
        <v>-100</v>
      </c>
      <c r="H1219" s="22">
        <v>0</v>
      </c>
      <c r="I1219" s="21">
        <v>0</v>
      </c>
      <c r="J1219" s="35">
        <f>Tabela13[[#This Row],[V.BRUTO 24]]*Tabela13[[#This Row],[% DESC.]]%</f>
        <v>0</v>
      </c>
      <c r="K1219" s="24">
        <f>Tabela13[[#This Row],[V.BRUTO 24]]+J1219</f>
        <v>1453</v>
      </c>
      <c r="M1219" s="79">
        <v>1598</v>
      </c>
      <c r="N1219" s="80">
        <v>-100</v>
      </c>
      <c r="O1219" s="81">
        <v>0</v>
      </c>
      <c r="P1219" s="71">
        <f>Tabela13[[#This Row],[V.BRUTO 25]]*Tabela13[[#This Row],[% DESC.25]]%</f>
        <v>0</v>
      </c>
      <c r="Q1219" s="56">
        <f>Tabela13[[#This Row],[V.BRUTO 25]]+P1219</f>
        <v>1598</v>
      </c>
      <c r="R1219" s="67">
        <f>Tabela13[[#This Row],[% DESC.]]+Tabela13[[#This Row],[% DIFER.]]</f>
        <v>0</v>
      </c>
      <c r="S1219" s="64">
        <f>(Tabela13[[#This Row],[V.LIQ. 25]]-Tabela13[[#This Row],[V.LIQ. 24]])/Tabela13[[#This Row],[V.LIQ. 24]]</f>
        <v>9.9793530626290428E-2</v>
      </c>
      <c r="T1219" s="87">
        <f>Tabela13[[#This Row],[V.LIQ. 25]]-Tabela13[[#This Row],[V.LIQ. 24]]</f>
        <v>145</v>
      </c>
      <c r="U1219" s="88">
        <v>0</v>
      </c>
      <c r="V1219" s="60">
        <f>Tabela13[[#This Row],[V.DESC. 24]]-Tabela13[[#This Row],[V.DESC. 25]]</f>
        <v>0</v>
      </c>
      <c r="W1219" s="20"/>
      <c r="X1219" s="50"/>
      <c r="Y1219" t="s">
        <v>4532</v>
      </c>
      <c r="Z1219" s="49" t="s">
        <v>2430</v>
      </c>
      <c r="AA1219" s="51" t="s">
        <v>2431</v>
      </c>
      <c r="AB1219" s="49">
        <v>11984506741</v>
      </c>
      <c r="AC1219" s="49" t="s">
        <v>2432</v>
      </c>
      <c r="AD1219" s="1"/>
    </row>
    <row r="1220" spans="1:30" x14ac:dyDescent="0.25">
      <c r="A1220" s="30">
        <v>5707</v>
      </c>
      <c r="B1220" t="s">
        <v>2433</v>
      </c>
      <c r="C1220" t="s">
        <v>2805</v>
      </c>
      <c r="D1220" t="s">
        <v>71</v>
      </c>
      <c r="E1220" s="30"/>
      <c r="F1220" s="32">
        <v>1453</v>
      </c>
      <c r="G1220" s="40">
        <v>0</v>
      </c>
      <c r="H1220" s="22">
        <v>0</v>
      </c>
      <c r="I1220" s="21">
        <v>-13</v>
      </c>
      <c r="J1220" s="35">
        <f>Tabela13[[#This Row],[V.BRUTO 24]]*Tabela13[[#This Row],[% DESC.]]%</f>
        <v>-188.89000000000001</v>
      </c>
      <c r="K1220" s="24">
        <f>Tabela13[[#This Row],[V.BRUTO 24]]+J1220</f>
        <v>1264.1099999999999</v>
      </c>
      <c r="M1220" s="79">
        <v>1598</v>
      </c>
      <c r="N1220" s="80">
        <v>0</v>
      </c>
      <c r="O1220" s="81">
        <v>0</v>
      </c>
      <c r="P1220" s="71">
        <f>Tabela13[[#This Row],[V.BRUTO 25]]*Tabela13[[#This Row],[% DESC.25]]%</f>
        <v>-207.74</v>
      </c>
      <c r="Q1220" s="56">
        <f>Tabela13[[#This Row],[V.BRUTO 25]]+P1220</f>
        <v>1390.26</v>
      </c>
      <c r="R1220" s="67">
        <f>Tabela13[[#This Row],[% DESC.]]+Tabela13[[#This Row],[% DIFER.]]</f>
        <v>-13</v>
      </c>
      <c r="S1220" s="64">
        <f>(Tabela13[[#This Row],[V.LIQ. 25]]-Tabela13[[#This Row],[V.LIQ. 24]])/Tabela13[[#This Row],[V.LIQ. 24]]</f>
        <v>9.9793530626290511E-2</v>
      </c>
      <c r="T1220" s="87">
        <f>Tabela13[[#This Row],[V.LIQ. 25]]-Tabela13[[#This Row],[V.LIQ. 24]]</f>
        <v>126.15000000000009</v>
      </c>
      <c r="U1220" s="88">
        <v>0</v>
      </c>
      <c r="V1220" s="60">
        <f>Tabela13[[#This Row],[V.DESC. 24]]-Tabela13[[#This Row],[V.DESC. 25]]</f>
        <v>18.849999999999994</v>
      </c>
      <c r="W1220" s="20"/>
      <c r="X1220" s="50"/>
      <c r="Y1220" t="s">
        <v>4528</v>
      </c>
      <c r="Z1220" s="49" t="s">
        <v>181</v>
      </c>
      <c r="AA1220" s="51" t="s">
        <v>182</v>
      </c>
      <c r="AB1220" s="49">
        <v>11984708037</v>
      </c>
      <c r="AC1220" s="49" t="s">
        <v>183</v>
      </c>
      <c r="AD1220" s="1"/>
    </row>
    <row r="1221" spans="1:30" x14ac:dyDescent="0.25">
      <c r="A1221" s="30">
        <v>7455</v>
      </c>
      <c r="B1221" t="s">
        <v>2434</v>
      </c>
      <c r="C1221" t="s">
        <v>2805</v>
      </c>
      <c r="D1221" t="s">
        <v>71</v>
      </c>
      <c r="E1221" s="30"/>
      <c r="F1221" s="32">
        <v>1453</v>
      </c>
      <c r="G1221" s="40">
        <v>0</v>
      </c>
      <c r="H1221" s="22">
        <v>0</v>
      </c>
      <c r="I1221" s="21">
        <v>-20</v>
      </c>
      <c r="J1221" s="35">
        <f>Tabela13[[#This Row],[V.BRUTO 24]]*Tabela13[[#This Row],[% DESC.]]%</f>
        <v>-290.60000000000002</v>
      </c>
      <c r="K1221" s="24">
        <f>Tabela13[[#This Row],[V.BRUTO 24]]+J1221</f>
        <v>1162.4000000000001</v>
      </c>
      <c r="M1221" s="79">
        <v>1598</v>
      </c>
      <c r="N1221" s="80">
        <v>0</v>
      </c>
      <c r="O1221" s="81">
        <v>0</v>
      </c>
      <c r="P1221" s="71">
        <f>Tabela13[[#This Row],[V.BRUTO 25]]*Tabela13[[#This Row],[% DESC.25]]%</f>
        <v>-319.60000000000002</v>
      </c>
      <c r="Q1221" s="56">
        <f>Tabela13[[#This Row],[V.BRUTO 25]]+P1221</f>
        <v>1278.4000000000001</v>
      </c>
      <c r="R1221" s="67">
        <f>Tabela13[[#This Row],[% DESC.]]+Tabela13[[#This Row],[% DIFER.]]</f>
        <v>-20</v>
      </c>
      <c r="S1221" s="64">
        <f>(Tabela13[[#This Row],[V.LIQ. 25]]-Tabela13[[#This Row],[V.LIQ. 24]])/Tabela13[[#This Row],[V.LIQ. 24]]</f>
        <v>9.9793530626290428E-2</v>
      </c>
      <c r="T1221" s="87">
        <f>Tabela13[[#This Row],[V.LIQ. 25]]-Tabela13[[#This Row],[V.LIQ. 24]]</f>
        <v>116</v>
      </c>
      <c r="U1221" s="88">
        <v>0</v>
      </c>
      <c r="V1221" s="60">
        <f>Tabela13[[#This Row],[V.DESC. 24]]-Tabela13[[#This Row],[V.DESC. 25]]</f>
        <v>29</v>
      </c>
      <c r="W1221" s="20"/>
      <c r="X1221" s="50"/>
      <c r="Y1221" t="s">
        <v>4531</v>
      </c>
      <c r="Z1221" s="49" t="s">
        <v>2435</v>
      </c>
      <c r="AA1221" s="51" t="s">
        <v>2436</v>
      </c>
      <c r="AB1221" s="49">
        <v>11994801513</v>
      </c>
      <c r="AC1221" s="49" t="s">
        <v>2437</v>
      </c>
      <c r="AD1221" s="1"/>
    </row>
    <row r="1222" spans="1:30" x14ac:dyDescent="0.25">
      <c r="A1222" s="30">
        <v>5692</v>
      </c>
      <c r="B1222" t="s">
        <v>2438</v>
      </c>
      <c r="C1222" t="s">
        <v>2805</v>
      </c>
      <c r="D1222" t="s">
        <v>71</v>
      </c>
      <c r="E1222" s="30"/>
      <c r="F1222" s="32">
        <v>1453</v>
      </c>
      <c r="G1222" s="40">
        <v>0</v>
      </c>
      <c r="H1222" s="22">
        <v>0</v>
      </c>
      <c r="I1222" s="21">
        <v>-13</v>
      </c>
      <c r="J1222" s="35">
        <f>Tabela13[[#This Row],[V.BRUTO 24]]*Tabela13[[#This Row],[% DESC.]]%</f>
        <v>-188.89000000000001</v>
      </c>
      <c r="K1222" s="24">
        <f>Tabela13[[#This Row],[V.BRUTO 24]]+J1222</f>
        <v>1264.1099999999999</v>
      </c>
      <c r="M1222" s="79">
        <v>1598</v>
      </c>
      <c r="N1222" s="80">
        <v>0</v>
      </c>
      <c r="O1222" s="81">
        <v>0</v>
      </c>
      <c r="P1222" s="71">
        <f>Tabela13[[#This Row],[V.BRUTO 25]]*Tabela13[[#This Row],[% DESC.25]]%</f>
        <v>-207.74</v>
      </c>
      <c r="Q1222" s="56">
        <f>Tabela13[[#This Row],[V.BRUTO 25]]+P1222</f>
        <v>1390.26</v>
      </c>
      <c r="R1222" s="67">
        <f>Tabela13[[#This Row],[% DESC.]]+Tabela13[[#This Row],[% DIFER.]]</f>
        <v>-13</v>
      </c>
      <c r="S1222" s="64">
        <f>(Tabela13[[#This Row],[V.LIQ. 25]]-Tabela13[[#This Row],[V.LIQ. 24]])/Tabela13[[#This Row],[V.LIQ. 24]]</f>
        <v>9.9793530626290511E-2</v>
      </c>
      <c r="T1222" s="87">
        <f>Tabela13[[#This Row],[V.LIQ. 25]]-Tabela13[[#This Row],[V.LIQ. 24]]</f>
        <v>126.15000000000009</v>
      </c>
      <c r="U1222" s="88">
        <v>0</v>
      </c>
      <c r="V1222" s="60">
        <f>Tabela13[[#This Row],[V.DESC. 24]]-Tabela13[[#This Row],[V.DESC. 25]]</f>
        <v>18.849999999999994</v>
      </c>
      <c r="W1222" s="20"/>
      <c r="X1222" s="50"/>
      <c r="Y1222" t="s">
        <v>4528</v>
      </c>
      <c r="Z1222" s="49" t="s">
        <v>2439</v>
      </c>
      <c r="AA1222" s="51" t="s">
        <v>2440</v>
      </c>
      <c r="AB1222" s="49">
        <v>11980777140</v>
      </c>
      <c r="AC1222" s="49" t="s">
        <v>2441</v>
      </c>
      <c r="AD1222" s="1"/>
    </row>
    <row r="1223" spans="1:30" x14ac:dyDescent="0.25">
      <c r="A1223" s="30">
        <v>5882</v>
      </c>
      <c r="B1223" t="s">
        <v>2442</v>
      </c>
      <c r="C1223" t="s">
        <v>2805</v>
      </c>
      <c r="D1223" t="s">
        <v>71</v>
      </c>
      <c r="E1223" s="30"/>
      <c r="F1223" s="32">
        <v>1453</v>
      </c>
      <c r="G1223" s="40">
        <v>-50</v>
      </c>
      <c r="H1223" s="22">
        <v>0</v>
      </c>
      <c r="I1223" s="21">
        <v>0</v>
      </c>
      <c r="J1223" s="35">
        <f>Tabela13[[#This Row],[V.BRUTO 24]]*Tabela13[[#This Row],[% DESC.]]%</f>
        <v>0</v>
      </c>
      <c r="K1223" s="24">
        <f>Tabela13[[#This Row],[V.BRUTO 24]]+J1223</f>
        <v>1453</v>
      </c>
      <c r="M1223" s="79">
        <v>1598</v>
      </c>
      <c r="N1223" s="80">
        <v>-50</v>
      </c>
      <c r="O1223" s="81">
        <v>0</v>
      </c>
      <c r="P1223" s="71">
        <f>Tabela13[[#This Row],[V.BRUTO 25]]*Tabela13[[#This Row],[% DESC.25]]%</f>
        <v>0</v>
      </c>
      <c r="Q1223" s="56">
        <f>Tabela13[[#This Row],[V.BRUTO 25]]+P1223</f>
        <v>1598</v>
      </c>
      <c r="R1223" s="67">
        <f>Tabela13[[#This Row],[% DESC.]]+Tabela13[[#This Row],[% DIFER.]]</f>
        <v>0</v>
      </c>
      <c r="S1223" s="64">
        <f>(Tabela13[[#This Row],[V.LIQ. 25]]-Tabela13[[#This Row],[V.LIQ. 24]])/Tabela13[[#This Row],[V.LIQ. 24]]</f>
        <v>9.9793530626290428E-2</v>
      </c>
      <c r="T1223" s="87">
        <f>Tabela13[[#This Row],[V.LIQ. 25]]-Tabela13[[#This Row],[V.LIQ. 24]]</f>
        <v>145</v>
      </c>
      <c r="U1223" s="88">
        <v>0</v>
      </c>
      <c r="V1223" s="60">
        <f>Tabela13[[#This Row],[V.DESC. 24]]-Tabela13[[#This Row],[V.DESC. 25]]</f>
        <v>0</v>
      </c>
      <c r="W1223" s="20" t="s">
        <v>4575</v>
      </c>
      <c r="X1223" s="50" t="s">
        <v>4544</v>
      </c>
      <c r="Y1223" t="s">
        <v>4532</v>
      </c>
      <c r="Z1223" s="49" t="s">
        <v>2443</v>
      </c>
      <c r="AA1223" s="51" t="s">
        <v>2444</v>
      </c>
      <c r="AB1223" s="49">
        <v>11986868456</v>
      </c>
      <c r="AC1223" s="49" t="s">
        <v>2445</v>
      </c>
      <c r="AD1223" s="1"/>
    </row>
    <row r="1224" spans="1:30" x14ac:dyDescent="0.25">
      <c r="A1224" s="30">
        <v>4600</v>
      </c>
      <c r="B1224" t="s">
        <v>2446</v>
      </c>
      <c r="C1224" t="s">
        <v>2805</v>
      </c>
      <c r="D1224" t="s">
        <v>71</v>
      </c>
      <c r="E1224" s="30">
        <v>20</v>
      </c>
      <c r="F1224" s="32">
        <v>1453</v>
      </c>
      <c r="G1224" s="40">
        <v>-50</v>
      </c>
      <c r="H1224" s="22">
        <v>0</v>
      </c>
      <c r="I1224" s="21">
        <v>0</v>
      </c>
      <c r="J1224" s="35">
        <f>Tabela13[[#This Row],[V.BRUTO 24]]*Tabela13[[#This Row],[% DESC.]]%</f>
        <v>0</v>
      </c>
      <c r="K1224" s="24">
        <f>Tabela13[[#This Row],[V.BRUTO 24]]+J1224</f>
        <v>1453</v>
      </c>
      <c r="M1224" s="79">
        <v>1598</v>
      </c>
      <c r="N1224" s="80">
        <v>-50</v>
      </c>
      <c r="O1224" s="81">
        <v>0</v>
      </c>
      <c r="P1224" s="71">
        <f>Tabela13[[#This Row],[V.BRUTO 25]]*Tabela13[[#This Row],[% DESC.25]]%</f>
        <v>0</v>
      </c>
      <c r="Q1224" s="56">
        <f>Tabela13[[#This Row],[V.BRUTO 25]]+P1224</f>
        <v>1598</v>
      </c>
      <c r="R1224" s="67">
        <f>Tabela13[[#This Row],[% DESC.]]+Tabela13[[#This Row],[% DIFER.]]</f>
        <v>0</v>
      </c>
      <c r="S1224" s="64">
        <f>(Tabela13[[#This Row],[V.LIQ. 25]]-Tabela13[[#This Row],[V.LIQ. 24]])/Tabela13[[#This Row],[V.LIQ. 24]]</f>
        <v>9.9793530626290428E-2</v>
      </c>
      <c r="T1224" s="87">
        <f>Tabela13[[#This Row],[V.LIQ. 25]]-Tabela13[[#This Row],[V.LIQ. 24]]</f>
        <v>145</v>
      </c>
      <c r="U1224" s="88">
        <v>0</v>
      </c>
      <c r="V1224" s="60">
        <f>Tabela13[[#This Row],[V.DESC. 24]]-Tabela13[[#This Row],[V.DESC. 25]]</f>
        <v>0</v>
      </c>
      <c r="W1224" s="20"/>
      <c r="X1224" s="50"/>
      <c r="Y1224" t="s">
        <v>4530</v>
      </c>
      <c r="Z1224" s="49" t="s">
        <v>2447</v>
      </c>
      <c r="AA1224" s="51" t="s">
        <v>2448</v>
      </c>
      <c r="AB1224" s="49">
        <v>11981807382</v>
      </c>
      <c r="AC1224" s="49" t="s">
        <v>2449</v>
      </c>
      <c r="AD1224" s="1"/>
    </row>
    <row r="1225" spans="1:30" x14ac:dyDescent="0.25">
      <c r="A1225" s="30">
        <v>7274</v>
      </c>
      <c r="B1225" t="s">
        <v>2450</v>
      </c>
      <c r="C1225" t="s">
        <v>2805</v>
      </c>
      <c r="D1225" t="s">
        <v>71</v>
      </c>
      <c r="E1225" s="30"/>
      <c r="F1225" s="32">
        <v>1453</v>
      </c>
      <c r="G1225" s="40">
        <v>0</v>
      </c>
      <c r="H1225" s="22">
        <v>0</v>
      </c>
      <c r="I1225" s="21">
        <v>0</v>
      </c>
      <c r="J1225" s="35">
        <f>Tabela13[[#This Row],[V.BRUTO 24]]*Tabela13[[#This Row],[% DESC.]]%</f>
        <v>0</v>
      </c>
      <c r="K1225" s="24">
        <f>Tabela13[[#This Row],[V.BRUTO 24]]+J1225</f>
        <v>1453</v>
      </c>
      <c r="M1225" s="79">
        <v>1598</v>
      </c>
      <c r="N1225" s="80">
        <v>0</v>
      </c>
      <c r="O1225" s="81">
        <v>0</v>
      </c>
      <c r="P1225" s="71">
        <f>Tabela13[[#This Row],[V.BRUTO 25]]*Tabela13[[#This Row],[% DESC.25]]%</f>
        <v>0</v>
      </c>
      <c r="Q1225" s="56">
        <f>Tabela13[[#This Row],[V.BRUTO 25]]+P1225</f>
        <v>1598</v>
      </c>
      <c r="R1225" s="67">
        <f>Tabela13[[#This Row],[% DESC.]]+Tabela13[[#This Row],[% DIFER.]]</f>
        <v>0</v>
      </c>
      <c r="S1225" s="64">
        <f>(Tabela13[[#This Row],[V.LIQ. 25]]-Tabela13[[#This Row],[V.LIQ. 24]])/Tabela13[[#This Row],[V.LIQ. 24]]</f>
        <v>9.9793530626290428E-2</v>
      </c>
      <c r="T1225" s="87">
        <f>Tabela13[[#This Row],[V.LIQ. 25]]-Tabela13[[#This Row],[V.LIQ. 24]]</f>
        <v>145</v>
      </c>
      <c r="U1225" s="88">
        <v>0</v>
      </c>
      <c r="V1225" s="60">
        <f>Tabela13[[#This Row],[V.DESC. 24]]-Tabela13[[#This Row],[V.DESC. 25]]</f>
        <v>0</v>
      </c>
      <c r="W1225" s="20"/>
      <c r="X1225" s="50"/>
      <c r="Y1225" t="s">
        <v>4528</v>
      </c>
      <c r="Z1225" s="49" t="s">
        <v>2451</v>
      </c>
      <c r="AA1225" s="51" t="s">
        <v>2452</v>
      </c>
      <c r="AB1225" s="49">
        <v>11998252307</v>
      </c>
      <c r="AC1225" s="49" t="s">
        <v>2453</v>
      </c>
      <c r="AD1225" s="1"/>
    </row>
    <row r="1226" spans="1:30" x14ac:dyDescent="0.25">
      <c r="A1226" s="30">
        <v>5900</v>
      </c>
      <c r="B1226" t="s">
        <v>2454</v>
      </c>
      <c r="C1226" t="s">
        <v>2805</v>
      </c>
      <c r="D1226" t="s">
        <v>71</v>
      </c>
      <c r="E1226" s="30"/>
      <c r="F1226" s="32">
        <v>1453</v>
      </c>
      <c r="G1226" s="40">
        <v>0</v>
      </c>
      <c r="H1226" s="22">
        <v>0</v>
      </c>
      <c r="I1226" s="21">
        <v>-20</v>
      </c>
      <c r="J1226" s="35">
        <f>Tabela13[[#This Row],[V.BRUTO 24]]*Tabela13[[#This Row],[% DESC.]]%</f>
        <v>-290.60000000000002</v>
      </c>
      <c r="K1226" s="24">
        <f>Tabela13[[#This Row],[V.BRUTO 24]]+J1226</f>
        <v>1162.4000000000001</v>
      </c>
      <c r="M1226" s="79">
        <v>1598</v>
      </c>
      <c r="N1226" s="80">
        <v>0</v>
      </c>
      <c r="O1226" s="81">
        <v>0</v>
      </c>
      <c r="P1226" s="71">
        <f>Tabela13[[#This Row],[V.BRUTO 25]]*Tabela13[[#This Row],[% DESC.25]]%</f>
        <v>-319.60000000000002</v>
      </c>
      <c r="Q1226" s="56">
        <f>Tabela13[[#This Row],[V.BRUTO 25]]+P1226</f>
        <v>1278.4000000000001</v>
      </c>
      <c r="R1226" s="67">
        <f>Tabela13[[#This Row],[% DESC.]]+Tabela13[[#This Row],[% DIFER.]]</f>
        <v>-20</v>
      </c>
      <c r="S1226" s="64">
        <f>(Tabela13[[#This Row],[V.LIQ. 25]]-Tabela13[[#This Row],[V.LIQ. 24]])/Tabela13[[#This Row],[V.LIQ. 24]]</f>
        <v>9.9793530626290428E-2</v>
      </c>
      <c r="T1226" s="87">
        <f>Tabela13[[#This Row],[V.LIQ. 25]]-Tabela13[[#This Row],[V.LIQ. 24]]</f>
        <v>116</v>
      </c>
      <c r="U1226" s="88">
        <v>0</v>
      </c>
      <c r="V1226" s="60">
        <f>Tabela13[[#This Row],[V.DESC. 24]]-Tabela13[[#This Row],[V.DESC. 25]]</f>
        <v>29</v>
      </c>
      <c r="W1226" s="20"/>
      <c r="X1226" s="50"/>
      <c r="Y1226" t="s">
        <v>4532</v>
      </c>
      <c r="Z1226" s="49" t="s">
        <v>2455</v>
      </c>
      <c r="AA1226" s="51" t="s">
        <v>2456</v>
      </c>
      <c r="AB1226" s="49">
        <v>11966331234</v>
      </c>
      <c r="AC1226" s="49" t="s">
        <v>2457</v>
      </c>
      <c r="AD1226" s="1"/>
    </row>
    <row r="1227" spans="1:30" x14ac:dyDescent="0.25">
      <c r="A1227" s="30">
        <v>5668</v>
      </c>
      <c r="B1227" t="s">
        <v>2462</v>
      </c>
      <c r="C1227" t="s">
        <v>2805</v>
      </c>
      <c r="D1227" t="s">
        <v>71</v>
      </c>
      <c r="E1227" s="30"/>
      <c r="F1227" s="32">
        <v>1453</v>
      </c>
      <c r="G1227" s="40">
        <v>0</v>
      </c>
      <c r="H1227" s="22">
        <v>0</v>
      </c>
      <c r="I1227" s="21">
        <v>-15</v>
      </c>
      <c r="J1227" s="35">
        <f>Tabela13[[#This Row],[V.BRUTO 24]]*Tabela13[[#This Row],[% DESC.]]%</f>
        <v>-217.95</v>
      </c>
      <c r="K1227" s="24">
        <f>Tabela13[[#This Row],[V.BRUTO 24]]+J1227</f>
        <v>1235.05</v>
      </c>
      <c r="M1227" s="79">
        <v>1598</v>
      </c>
      <c r="N1227" s="80">
        <v>0</v>
      </c>
      <c r="O1227" s="81">
        <v>0</v>
      </c>
      <c r="P1227" s="71">
        <f>Tabela13[[#This Row],[V.BRUTO 25]]*Tabela13[[#This Row],[% DESC.25]]%</f>
        <v>-239.7</v>
      </c>
      <c r="Q1227" s="56">
        <f>Tabela13[[#This Row],[V.BRUTO 25]]+P1227</f>
        <v>1358.3</v>
      </c>
      <c r="R1227" s="67">
        <f>Tabela13[[#This Row],[% DESC.]]+Tabela13[[#This Row],[% DIFER.]]</f>
        <v>-15</v>
      </c>
      <c r="S1227" s="64">
        <f>(Tabela13[[#This Row],[V.LIQ. 25]]-Tabela13[[#This Row],[V.LIQ. 24]])/Tabela13[[#This Row],[V.LIQ. 24]]</f>
        <v>9.9793530626290441E-2</v>
      </c>
      <c r="T1227" s="87">
        <f>Tabela13[[#This Row],[V.LIQ. 25]]-Tabela13[[#This Row],[V.LIQ. 24]]</f>
        <v>123.25</v>
      </c>
      <c r="U1227" s="88">
        <v>0</v>
      </c>
      <c r="V1227" s="60">
        <f>Tabela13[[#This Row],[V.DESC. 24]]-Tabela13[[#This Row],[V.DESC. 25]]</f>
        <v>21.75</v>
      </c>
      <c r="W1227" s="20"/>
      <c r="X1227" s="50"/>
      <c r="Y1227" t="s">
        <v>4531</v>
      </c>
      <c r="Z1227" s="49" t="s">
        <v>1549</v>
      </c>
      <c r="AA1227" s="51" t="s">
        <v>1550</v>
      </c>
      <c r="AB1227" s="49">
        <v>11997792790</v>
      </c>
      <c r="AC1227" s="49" t="s">
        <v>1551</v>
      </c>
      <c r="AD1227" s="1"/>
    </row>
    <row r="1228" spans="1:30" x14ac:dyDescent="0.25">
      <c r="A1228" s="30">
        <v>6008</v>
      </c>
      <c r="B1228" t="s">
        <v>2463</v>
      </c>
      <c r="C1228" t="s">
        <v>2805</v>
      </c>
      <c r="D1228" t="s">
        <v>71</v>
      </c>
      <c r="E1228" s="30"/>
      <c r="F1228" s="32">
        <v>1453</v>
      </c>
      <c r="G1228" s="40">
        <v>-50</v>
      </c>
      <c r="H1228" s="22">
        <v>0</v>
      </c>
      <c r="I1228" s="21">
        <v>0</v>
      </c>
      <c r="J1228" s="35">
        <f>Tabela13[[#This Row],[V.BRUTO 24]]*Tabela13[[#This Row],[% DESC.]]%</f>
        <v>0</v>
      </c>
      <c r="K1228" s="24">
        <f>Tabela13[[#This Row],[V.BRUTO 24]]+J1228</f>
        <v>1453</v>
      </c>
      <c r="M1228" s="79">
        <v>1598</v>
      </c>
      <c r="N1228" s="80">
        <v>-50</v>
      </c>
      <c r="O1228" s="81">
        <v>0</v>
      </c>
      <c r="P1228" s="71">
        <f>Tabela13[[#This Row],[V.BRUTO 25]]*Tabela13[[#This Row],[% DESC.25]]%</f>
        <v>0</v>
      </c>
      <c r="Q1228" s="56">
        <f>Tabela13[[#This Row],[V.BRUTO 25]]+P1228</f>
        <v>1598</v>
      </c>
      <c r="R1228" s="67">
        <f>Tabela13[[#This Row],[% DESC.]]+Tabela13[[#This Row],[% DIFER.]]</f>
        <v>0</v>
      </c>
      <c r="S1228" s="64">
        <f>(Tabela13[[#This Row],[V.LIQ. 25]]-Tabela13[[#This Row],[V.LIQ. 24]])/Tabela13[[#This Row],[V.LIQ. 24]]</f>
        <v>9.9793530626290428E-2</v>
      </c>
      <c r="T1228" s="87">
        <f>Tabela13[[#This Row],[V.LIQ. 25]]-Tabela13[[#This Row],[V.LIQ. 24]]</f>
        <v>145</v>
      </c>
      <c r="U1228" s="88">
        <v>0</v>
      </c>
      <c r="V1228" s="60">
        <f>Tabela13[[#This Row],[V.DESC. 24]]-Tabela13[[#This Row],[V.DESC. 25]]</f>
        <v>0</v>
      </c>
      <c r="W1228" s="20"/>
      <c r="X1228" s="50"/>
      <c r="Y1228" t="s">
        <v>4530</v>
      </c>
      <c r="Z1228" s="49" t="s">
        <v>2464</v>
      </c>
      <c r="AA1228" s="51" t="s">
        <v>2465</v>
      </c>
      <c r="AB1228" s="49">
        <v>11982874674</v>
      </c>
      <c r="AC1228" s="49" t="s">
        <v>2466</v>
      </c>
      <c r="AD1228" s="1"/>
    </row>
    <row r="1229" spans="1:30" x14ac:dyDescent="0.25">
      <c r="A1229" s="30">
        <v>8334</v>
      </c>
      <c r="B1229" t="s">
        <v>4383</v>
      </c>
      <c r="C1229" t="s">
        <v>2805</v>
      </c>
      <c r="D1229" t="s">
        <v>16</v>
      </c>
      <c r="E1229" s="30"/>
      <c r="F1229" s="32">
        <v>1453</v>
      </c>
      <c r="G1229" s="40">
        <v>0</v>
      </c>
      <c r="H1229" s="22">
        <v>0</v>
      </c>
      <c r="I1229" s="21">
        <v>-9.9</v>
      </c>
      <c r="J1229" s="35">
        <f>Tabela13[[#This Row],[V.BRUTO 24]]*Tabela13[[#This Row],[% DESC.]]%</f>
        <v>-143.84700000000001</v>
      </c>
      <c r="K1229" s="24">
        <f>Tabela13[[#This Row],[V.BRUTO 24]]+J1229</f>
        <v>1309.153</v>
      </c>
      <c r="M1229" s="79">
        <v>1598</v>
      </c>
      <c r="N1229" s="80">
        <v>0</v>
      </c>
      <c r="O1229" s="81">
        <v>0</v>
      </c>
      <c r="P1229" s="71">
        <f>Tabela13[[#This Row],[V.BRUTO 25]]*Tabela13[[#This Row],[% DESC.25]]%</f>
        <v>-158.202</v>
      </c>
      <c r="Q1229" s="56">
        <f>Tabela13[[#This Row],[V.BRUTO 25]]+P1229</f>
        <v>1439.798</v>
      </c>
      <c r="R1229" s="67">
        <f>Tabela13[[#This Row],[% DESC.]]+Tabela13[[#This Row],[% DIFER.]]</f>
        <v>-9.9</v>
      </c>
      <c r="S1229" s="64">
        <f>(Tabela13[[#This Row],[V.LIQ. 25]]-Tabela13[[#This Row],[V.LIQ. 24]])/Tabela13[[#This Row],[V.LIQ. 24]]</f>
        <v>9.9793530626290414E-2</v>
      </c>
      <c r="T1229" s="87">
        <f>Tabela13[[#This Row],[V.LIQ. 25]]-Tabela13[[#This Row],[V.LIQ. 24]]</f>
        <v>130.64499999999998</v>
      </c>
      <c r="U1229" s="88">
        <v>0</v>
      </c>
      <c r="V1229" s="60">
        <f>Tabela13[[#This Row],[V.DESC. 24]]-Tabela13[[#This Row],[V.DESC. 25]]</f>
        <v>14.35499999999999</v>
      </c>
      <c r="W1229" s="20">
        <v>4359</v>
      </c>
      <c r="X1229" s="50" t="s">
        <v>4548</v>
      </c>
      <c r="Y1229" t="s">
        <v>4533</v>
      </c>
      <c r="Z1229" s="49" t="s">
        <v>5266</v>
      </c>
      <c r="AA1229" s="51" t="s">
        <v>5267</v>
      </c>
      <c r="AB1229" s="49">
        <v>11913492719</v>
      </c>
      <c r="AC1229" s="49" t="s">
        <v>5268</v>
      </c>
      <c r="AD1229" s="1"/>
    </row>
    <row r="1230" spans="1:30" x14ac:dyDescent="0.25">
      <c r="A1230" s="30">
        <v>4844</v>
      </c>
      <c r="B1230" t="s">
        <v>2467</v>
      </c>
      <c r="C1230" t="s">
        <v>2805</v>
      </c>
      <c r="D1230" t="s">
        <v>71</v>
      </c>
      <c r="E1230" s="30"/>
      <c r="F1230" s="32">
        <v>1453</v>
      </c>
      <c r="G1230" s="40">
        <v>-50</v>
      </c>
      <c r="H1230" s="22">
        <v>0</v>
      </c>
      <c r="I1230" s="21">
        <v>0</v>
      </c>
      <c r="J1230" s="35">
        <f>Tabela13[[#This Row],[V.BRUTO 24]]*Tabela13[[#This Row],[% DESC.]]%</f>
        <v>0</v>
      </c>
      <c r="K1230" s="24">
        <f>Tabela13[[#This Row],[V.BRUTO 24]]+J1230</f>
        <v>1453</v>
      </c>
      <c r="M1230" s="79">
        <v>1598</v>
      </c>
      <c r="N1230" s="80">
        <v>-50</v>
      </c>
      <c r="O1230" s="81">
        <v>0</v>
      </c>
      <c r="P1230" s="71">
        <f>Tabela13[[#This Row],[V.BRUTO 25]]*Tabela13[[#This Row],[% DESC.25]]%</f>
        <v>0</v>
      </c>
      <c r="Q1230" s="56">
        <f>Tabela13[[#This Row],[V.BRUTO 25]]+P1230</f>
        <v>1598</v>
      </c>
      <c r="R1230" s="67">
        <f>Tabela13[[#This Row],[% DESC.]]+Tabela13[[#This Row],[% DIFER.]]</f>
        <v>0</v>
      </c>
      <c r="S1230" s="64">
        <f>(Tabela13[[#This Row],[V.LIQ. 25]]-Tabela13[[#This Row],[V.LIQ. 24]])/Tabela13[[#This Row],[V.LIQ. 24]]</f>
        <v>9.9793530626290428E-2</v>
      </c>
      <c r="T1230" s="87">
        <f>Tabela13[[#This Row],[V.LIQ. 25]]-Tabela13[[#This Row],[V.LIQ. 24]]</f>
        <v>145</v>
      </c>
      <c r="U1230" s="88">
        <v>0</v>
      </c>
      <c r="V1230" s="60">
        <f>Tabela13[[#This Row],[V.DESC. 24]]-Tabela13[[#This Row],[V.DESC. 25]]</f>
        <v>0</v>
      </c>
      <c r="W1230" s="20"/>
      <c r="X1230" s="50"/>
      <c r="Y1230" t="s">
        <v>4528</v>
      </c>
      <c r="Z1230" s="49" t="s">
        <v>1658</v>
      </c>
      <c r="AA1230" s="51" t="s">
        <v>1659</v>
      </c>
      <c r="AB1230" s="49">
        <v>11945441212</v>
      </c>
      <c r="AC1230" s="49" t="s">
        <v>1660</v>
      </c>
      <c r="AD1230" s="1"/>
    </row>
    <row r="1231" spans="1:30" x14ac:dyDescent="0.25">
      <c r="A1231" s="30">
        <v>8199</v>
      </c>
      <c r="B1231" t="s">
        <v>2468</v>
      </c>
      <c r="C1231" t="s">
        <v>2805</v>
      </c>
      <c r="D1231" t="s">
        <v>71</v>
      </c>
      <c r="E1231" s="30"/>
      <c r="F1231" s="32">
        <v>1453</v>
      </c>
      <c r="G1231" s="40">
        <v>0</v>
      </c>
      <c r="H1231" s="22">
        <v>0</v>
      </c>
      <c r="I1231" s="21">
        <v>-10</v>
      </c>
      <c r="J1231" s="35">
        <f>Tabela13[[#This Row],[V.BRUTO 24]]*Tabela13[[#This Row],[% DESC.]]%</f>
        <v>-145.30000000000001</v>
      </c>
      <c r="K1231" s="24">
        <f>Tabela13[[#This Row],[V.BRUTO 24]]+J1231</f>
        <v>1307.7</v>
      </c>
      <c r="M1231" s="79">
        <v>1598</v>
      </c>
      <c r="N1231" s="80">
        <v>0</v>
      </c>
      <c r="O1231" s="81">
        <v>0</v>
      </c>
      <c r="P1231" s="71">
        <f>Tabela13[[#This Row],[V.BRUTO 25]]*Tabela13[[#This Row],[% DESC.25]]%</f>
        <v>-159.80000000000001</v>
      </c>
      <c r="Q1231" s="56">
        <f>Tabela13[[#This Row],[V.BRUTO 25]]+P1231</f>
        <v>1438.2</v>
      </c>
      <c r="R1231" s="67">
        <f>Tabela13[[#This Row],[% DESC.]]+Tabela13[[#This Row],[% DIFER.]]</f>
        <v>-10</v>
      </c>
      <c r="S1231" s="64">
        <f>(Tabela13[[#This Row],[V.LIQ. 25]]-Tabela13[[#This Row],[V.LIQ. 24]])/Tabela13[[#This Row],[V.LIQ. 24]]</f>
        <v>9.9793530626290428E-2</v>
      </c>
      <c r="T1231" s="87">
        <f>Tabela13[[#This Row],[V.LIQ. 25]]-Tabela13[[#This Row],[V.LIQ. 24]]</f>
        <v>130.5</v>
      </c>
      <c r="U1231" s="88">
        <v>0</v>
      </c>
      <c r="V1231" s="60">
        <f>Tabela13[[#This Row],[V.DESC. 24]]-Tabela13[[#This Row],[V.DESC. 25]]</f>
        <v>14.5</v>
      </c>
      <c r="W1231" s="20"/>
      <c r="X1231" s="50"/>
      <c r="Y1231" t="s">
        <v>4531</v>
      </c>
      <c r="Z1231" s="49" t="s">
        <v>2469</v>
      </c>
      <c r="AA1231" s="51" t="s">
        <v>2470</v>
      </c>
      <c r="AB1231" s="49">
        <v>11972936546</v>
      </c>
      <c r="AC1231" s="49" t="s">
        <v>2471</v>
      </c>
      <c r="AD1231" s="1"/>
    </row>
    <row r="1232" spans="1:30" x14ac:dyDescent="0.25">
      <c r="A1232" s="30">
        <v>8351</v>
      </c>
      <c r="B1232" t="s">
        <v>4384</v>
      </c>
      <c r="C1232" t="s">
        <v>2805</v>
      </c>
      <c r="D1232" t="s">
        <v>16</v>
      </c>
      <c r="E1232" s="30"/>
      <c r="F1232" s="32">
        <v>1453</v>
      </c>
      <c r="G1232" s="40">
        <v>0</v>
      </c>
      <c r="H1232" s="22">
        <v>0</v>
      </c>
      <c r="I1232" s="21">
        <v>0</v>
      </c>
      <c r="J1232" s="35">
        <f>Tabela13[[#This Row],[V.BRUTO 24]]*Tabela13[[#This Row],[% DESC.]]%</f>
        <v>0</v>
      </c>
      <c r="K1232" s="24">
        <f>Tabela13[[#This Row],[V.BRUTO 24]]+J1232</f>
        <v>1453</v>
      </c>
      <c r="M1232" s="79">
        <v>1598</v>
      </c>
      <c r="N1232" s="80">
        <v>0</v>
      </c>
      <c r="O1232" s="81">
        <v>0</v>
      </c>
      <c r="P1232" s="71">
        <f>Tabela13[[#This Row],[V.BRUTO 25]]*Tabela13[[#This Row],[% DESC.25]]%</f>
        <v>0</v>
      </c>
      <c r="Q1232" s="56">
        <f>Tabela13[[#This Row],[V.BRUTO 25]]+P1232</f>
        <v>1598</v>
      </c>
      <c r="R1232" s="67">
        <f>Tabela13[[#This Row],[% DESC.]]+Tabela13[[#This Row],[% DIFER.]]</f>
        <v>0</v>
      </c>
      <c r="S1232" s="64">
        <f>(Tabela13[[#This Row],[V.LIQ. 25]]-Tabela13[[#This Row],[V.LIQ. 24]])/Tabela13[[#This Row],[V.LIQ. 24]]</f>
        <v>9.9793530626290428E-2</v>
      </c>
      <c r="T1232" s="87">
        <f>Tabela13[[#This Row],[V.LIQ. 25]]-Tabela13[[#This Row],[V.LIQ. 24]]</f>
        <v>145</v>
      </c>
      <c r="U1232" s="88">
        <v>0</v>
      </c>
      <c r="V1232" s="60">
        <f>Tabela13[[#This Row],[V.DESC. 24]]-Tabela13[[#This Row],[V.DESC. 25]]</f>
        <v>0</v>
      </c>
      <c r="W1232" s="20"/>
      <c r="X1232" s="50"/>
      <c r="Y1232" t="s">
        <v>4531</v>
      </c>
      <c r="Z1232" s="49" t="s">
        <v>5269</v>
      </c>
      <c r="AA1232" s="51" t="s">
        <v>5270</v>
      </c>
      <c r="AB1232" s="49">
        <v>11991342281</v>
      </c>
      <c r="AC1232" s="49" t="s">
        <v>5271</v>
      </c>
      <c r="AD1232" s="1"/>
    </row>
    <row r="1233" spans="1:30" x14ac:dyDescent="0.25">
      <c r="A1233" s="30">
        <v>5830</v>
      </c>
      <c r="B1233" t="s">
        <v>2472</v>
      </c>
      <c r="C1233" t="s">
        <v>2805</v>
      </c>
      <c r="D1233" t="s">
        <v>71</v>
      </c>
      <c r="E1233" s="30"/>
      <c r="F1233" s="32">
        <v>1453</v>
      </c>
      <c r="G1233" s="40">
        <v>0</v>
      </c>
      <c r="H1233" s="22">
        <v>0</v>
      </c>
      <c r="I1233" s="21">
        <v>0</v>
      </c>
      <c r="J1233" s="35">
        <f>Tabela13[[#This Row],[V.BRUTO 24]]*Tabela13[[#This Row],[% DESC.]]%</f>
        <v>0</v>
      </c>
      <c r="K1233" s="24">
        <f>Tabela13[[#This Row],[V.BRUTO 24]]+J1233</f>
        <v>1453</v>
      </c>
      <c r="M1233" s="79">
        <v>1598</v>
      </c>
      <c r="N1233" s="80">
        <v>0</v>
      </c>
      <c r="O1233" s="81">
        <v>0</v>
      </c>
      <c r="P1233" s="71">
        <f>Tabela13[[#This Row],[V.BRUTO 25]]*Tabela13[[#This Row],[% DESC.25]]%</f>
        <v>0</v>
      </c>
      <c r="Q1233" s="56">
        <f>Tabela13[[#This Row],[V.BRUTO 25]]+P1233</f>
        <v>1598</v>
      </c>
      <c r="R1233" s="67">
        <f>Tabela13[[#This Row],[% DESC.]]+Tabela13[[#This Row],[% DIFER.]]</f>
        <v>0</v>
      </c>
      <c r="S1233" s="64">
        <f>(Tabela13[[#This Row],[V.LIQ. 25]]-Tabela13[[#This Row],[V.LIQ. 24]])/Tabela13[[#This Row],[V.LIQ. 24]]</f>
        <v>9.9793530626290428E-2</v>
      </c>
      <c r="T1233" s="87">
        <f>Tabela13[[#This Row],[V.LIQ. 25]]-Tabela13[[#This Row],[V.LIQ. 24]]</f>
        <v>145</v>
      </c>
      <c r="U1233" s="88">
        <v>0</v>
      </c>
      <c r="V1233" s="60">
        <f>Tabela13[[#This Row],[V.DESC. 24]]-Tabela13[[#This Row],[V.DESC. 25]]</f>
        <v>0</v>
      </c>
      <c r="W1233" s="20">
        <v>4359</v>
      </c>
      <c r="X1233" s="50" t="s">
        <v>4548</v>
      </c>
      <c r="Y1233" t="s">
        <v>4531</v>
      </c>
      <c r="Z1233" s="49" t="s">
        <v>2473</v>
      </c>
      <c r="AA1233" s="51" t="s">
        <v>2474</v>
      </c>
      <c r="AB1233" s="49">
        <v>11994214678</v>
      </c>
      <c r="AC1233" s="49" t="s">
        <v>2475</v>
      </c>
      <c r="AD1233" s="1"/>
    </row>
    <row r="1234" spans="1:30" x14ac:dyDescent="0.25">
      <c r="A1234" s="30">
        <v>6076</v>
      </c>
      <c r="B1234" t="s">
        <v>2476</v>
      </c>
      <c r="C1234" t="s">
        <v>2805</v>
      </c>
      <c r="D1234" t="s">
        <v>71</v>
      </c>
      <c r="E1234" s="30"/>
      <c r="F1234" s="32">
        <v>1453</v>
      </c>
      <c r="G1234" s="40">
        <v>0</v>
      </c>
      <c r="H1234" s="22">
        <v>0</v>
      </c>
      <c r="I1234" s="21">
        <v>-7</v>
      </c>
      <c r="J1234" s="35">
        <f>Tabela13[[#This Row],[V.BRUTO 24]]*Tabela13[[#This Row],[% DESC.]]%</f>
        <v>-101.71000000000001</v>
      </c>
      <c r="K1234" s="24">
        <f>Tabela13[[#This Row],[V.BRUTO 24]]+J1234</f>
        <v>1351.29</v>
      </c>
      <c r="M1234" s="79">
        <v>1598</v>
      </c>
      <c r="N1234" s="80">
        <v>0</v>
      </c>
      <c r="O1234" s="81">
        <v>0</v>
      </c>
      <c r="P1234" s="71">
        <f>Tabela13[[#This Row],[V.BRUTO 25]]*Tabela13[[#This Row],[% DESC.25]]%</f>
        <v>-111.86000000000001</v>
      </c>
      <c r="Q1234" s="56">
        <f>Tabela13[[#This Row],[V.BRUTO 25]]+P1234</f>
        <v>1486.1399999999999</v>
      </c>
      <c r="R1234" s="67">
        <f>Tabela13[[#This Row],[% DESC.]]+Tabela13[[#This Row],[% DIFER.]]</f>
        <v>-7</v>
      </c>
      <c r="S1234" s="64">
        <f>(Tabela13[[#This Row],[V.LIQ. 25]]-Tabela13[[#This Row],[V.LIQ. 24]])/Tabela13[[#This Row],[V.LIQ. 24]]</f>
        <v>9.9793530626290372E-2</v>
      </c>
      <c r="T1234" s="87">
        <f>Tabela13[[#This Row],[V.LIQ. 25]]-Tabela13[[#This Row],[V.LIQ. 24]]</f>
        <v>134.84999999999991</v>
      </c>
      <c r="U1234" s="88">
        <v>0</v>
      </c>
      <c r="V1234" s="60">
        <f>Tabela13[[#This Row],[V.DESC. 24]]-Tabela13[[#This Row],[V.DESC. 25]]</f>
        <v>10.150000000000006</v>
      </c>
      <c r="W1234" s="20"/>
      <c r="X1234" s="50"/>
      <c r="Y1234" t="s">
        <v>4528</v>
      </c>
      <c r="Z1234" s="49" t="s">
        <v>2477</v>
      </c>
      <c r="AA1234" s="51" t="s">
        <v>2478</v>
      </c>
      <c r="AB1234" s="49">
        <v>11981891838</v>
      </c>
      <c r="AC1234" s="49" t="s">
        <v>2479</v>
      </c>
      <c r="AD1234" s="1"/>
    </row>
    <row r="1235" spans="1:30" x14ac:dyDescent="0.25">
      <c r="A1235" s="30">
        <v>5667</v>
      </c>
      <c r="B1235" t="s">
        <v>2480</v>
      </c>
      <c r="C1235" t="s">
        <v>2805</v>
      </c>
      <c r="D1235" t="s">
        <v>71</v>
      </c>
      <c r="E1235" s="30"/>
      <c r="F1235" s="32">
        <v>1453</v>
      </c>
      <c r="G1235" s="40">
        <v>0</v>
      </c>
      <c r="H1235" s="22">
        <v>0</v>
      </c>
      <c r="I1235" s="21">
        <v>-17</v>
      </c>
      <c r="J1235" s="35">
        <f>Tabela13[[#This Row],[V.BRUTO 24]]*Tabela13[[#This Row],[% DESC.]]%</f>
        <v>-247.01000000000002</v>
      </c>
      <c r="K1235" s="24">
        <f>Tabela13[[#This Row],[V.BRUTO 24]]+J1235</f>
        <v>1205.99</v>
      </c>
      <c r="M1235" s="79">
        <v>1598</v>
      </c>
      <c r="N1235" s="80">
        <v>0</v>
      </c>
      <c r="O1235" s="81">
        <v>0</v>
      </c>
      <c r="P1235" s="71">
        <f>Tabela13[[#This Row],[V.BRUTO 25]]*Tabela13[[#This Row],[% DESC.25]]%</f>
        <v>-271.66000000000003</v>
      </c>
      <c r="Q1235" s="56">
        <f>Tabela13[[#This Row],[V.BRUTO 25]]+P1235</f>
        <v>1326.34</v>
      </c>
      <c r="R1235" s="67">
        <f>Tabela13[[#This Row],[% DESC.]]+Tabela13[[#This Row],[% DIFER.]]</f>
        <v>-17</v>
      </c>
      <c r="S1235" s="64">
        <f>(Tabela13[[#This Row],[V.LIQ. 25]]-Tabela13[[#This Row],[V.LIQ. 24]])/Tabela13[[#This Row],[V.LIQ. 24]]</f>
        <v>9.9793530626290358E-2</v>
      </c>
      <c r="T1235" s="87">
        <f>Tabela13[[#This Row],[V.LIQ. 25]]-Tabela13[[#This Row],[V.LIQ. 24]]</f>
        <v>120.34999999999991</v>
      </c>
      <c r="U1235" s="88">
        <v>0</v>
      </c>
      <c r="V1235" s="60">
        <f>Tabela13[[#This Row],[V.DESC. 24]]-Tabela13[[#This Row],[V.DESC. 25]]</f>
        <v>24.650000000000006</v>
      </c>
      <c r="W1235" s="20"/>
      <c r="X1235" s="50"/>
      <c r="Y1235" t="s">
        <v>4531</v>
      </c>
      <c r="Z1235" s="49" t="s">
        <v>2481</v>
      </c>
      <c r="AA1235" s="51" t="s">
        <v>2482</v>
      </c>
      <c r="AB1235" s="49">
        <v>11981814131</v>
      </c>
      <c r="AC1235" s="49" t="s">
        <v>2483</v>
      </c>
      <c r="AD1235" s="1"/>
    </row>
    <row r="1236" spans="1:30" x14ac:dyDescent="0.25">
      <c r="A1236" s="30">
        <v>8461</v>
      </c>
      <c r="B1236" t="s">
        <v>4385</v>
      </c>
      <c r="C1236" t="s">
        <v>2805</v>
      </c>
      <c r="D1236" t="s">
        <v>16</v>
      </c>
      <c r="E1236" s="30"/>
      <c r="F1236" s="32">
        <v>1453</v>
      </c>
      <c r="G1236" s="40">
        <v>0</v>
      </c>
      <c r="H1236" s="22">
        <v>0</v>
      </c>
      <c r="I1236" s="21">
        <v>-9.99</v>
      </c>
      <c r="J1236" s="35">
        <f>Tabela13[[#This Row],[V.BRUTO 24]]*Tabela13[[#This Row],[% DESC.]]%</f>
        <v>-145.15469999999999</v>
      </c>
      <c r="K1236" s="24">
        <f>Tabela13[[#This Row],[V.BRUTO 24]]+J1236</f>
        <v>1307.8453</v>
      </c>
      <c r="M1236" s="79">
        <v>1598</v>
      </c>
      <c r="N1236" s="80">
        <v>0</v>
      </c>
      <c r="O1236" s="81">
        <v>0</v>
      </c>
      <c r="P1236" s="71">
        <f>Tabela13[[#This Row],[V.BRUTO 25]]*Tabela13[[#This Row],[% DESC.25]]%</f>
        <v>-159.64019999999999</v>
      </c>
      <c r="Q1236" s="56">
        <f>Tabela13[[#This Row],[V.BRUTO 25]]+P1236</f>
        <v>1438.3598</v>
      </c>
      <c r="R1236" s="67">
        <f>Tabela13[[#This Row],[% DESC.]]+Tabela13[[#This Row],[% DIFER.]]</f>
        <v>-9.99</v>
      </c>
      <c r="S1236" s="64">
        <f>(Tabela13[[#This Row],[V.LIQ. 25]]-Tabela13[[#This Row],[V.LIQ. 24]])/Tabela13[[#This Row],[V.LIQ. 24]]</f>
        <v>9.9793530626290441E-2</v>
      </c>
      <c r="T1236" s="87">
        <f>Tabela13[[#This Row],[V.LIQ. 25]]-Tabela13[[#This Row],[V.LIQ. 24]]</f>
        <v>130.5145</v>
      </c>
      <c r="U1236" s="88">
        <v>0</v>
      </c>
      <c r="V1236" s="60">
        <f>Tabela13[[#This Row],[V.DESC. 24]]-Tabela13[[#This Row],[V.DESC. 25]]</f>
        <v>14.485500000000002</v>
      </c>
      <c r="W1236" s="20"/>
      <c r="X1236" s="50"/>
      <c r="Y1236" t="s">
        <v>4530</v>
      </c>
      <c r="Z1236" s="49" t="s">
        <v>5272</v>
      </c>
      <c r="AA1236" s="51" t="s">
        <v>5273</v>
      </c>
      <c r="AB1236" s="49">
        <v>11998844498</v>
      </c>
      <c r="AC1236" s="49" t="s">
        <v>5274</v>
      </c>
      <c r="AD1236" s="1"/>
    </row>
    <row r="1237" spans="1:30" x14ac:dyDescent="0.25">
      <c r="A1237" s="30">
        <v>8236</v>
      </c>
      <c r="B1237" t="s">
        <v>4386</v>
      </c>
      <c r="C1237" t="s">
        <v>2805</v>
      </c>
      <c r="D1237" t="s">
        <v>16</v>
      </c>
      <c r="E1237" s="30"/>
      <c r="F1237" s="32">
        <v>1453</v>
      </c>
      <c r="G1237" s="40">
        <v>0</v>
      </c>
      <c r="H1237" s="22">
        <v>0</v>
      </c>
      <c r="I1237" s="21">
        <v>-4.99</v>
      </c>
      <c r="J1237" s="35">
        <f>Tabela13[[#This Row],[V.BRUTO 24]]*Tabela13[[#This Row],[% DESC.]]%</f>
        <v>-72.5047</v>
      </c>
      <c r="K1237" s="24">
        <f>Tabela13[[#This Row],[V.BRUTO 24]]+J1237</f>
        <v>1380.4953</v>
      </c>
      <c r="M1237" s="79">
        <v>1598</v>
      </c>
      <c r="N1237" s="80">
        <v>0</v>
      </c>
      <c r="O1237" s="81">
        <v>0</v>
      </c>
      <c r="P1237" s="71">
        <f>Tabela13[[#This Row],[V.BRUTO 25]]*Tabela13[[#This Row],[% DESC.25]]%</f>
        <v>-79.740200000000002</v>
      </c>
      <c r="Q1237" s="56">
        <f>Tabela13[[#This Row],[V.BRUTO 25]]+P1237</f>
        <v>1518.2598</v>
      </c>
      <c r="R1237" s="67">
        <f>Tabela13[[#This Row],[% DESC.]]+Tabela13[[#This Row],[% DIFER.]]</f>
        <v>-4.99</v>
      </c>
      <c r="S1237" s="64">
        <f>(Tabela13[[#This Row],[V.LIQ. 25]]-Tabela13[[#This Row],[V.LIQ. 24]])/Tabela13[[#This Row],[V.LIQ. 24]]</f>
        <v>9.9793530626290428E-2</v>
      </c>
      <c r="T1237" s="87">
        <f>Tabela13[[#This Row],[V.LIQ. 25]]-Tabela13[[#This Row],[V.LIQ. 24]]</f>
        <v>137.7645</v>
      </c>
      <c r="U1237" s="88">
        <v>0</v>
      </c>
      <c r="V1237" s="60">
        <f>Tabela13[[#This Row],[V.DESC. 24]]-Tabela13[[#This Row],[V.DESC. 25]]</f>
        <v>7.2355000000000018</v>
      </c>
      <c r="W1237" s="20"/>
      <c r="X1237" s="50"/>
      <c r="Y1237" t="s">
        <v>4530</v>
      </c>
      <c r="Z1237" s="49" t="s">
        <v>5275</v>
      </c>
      <c r="AA1237" s="51" t="s">
        <v>5276</v>
      </c>
      <c r="AB1237" s="49">
        <v>11977370626</v>
      </c>
      <c r="AC1237" s="49" t="s">
        <v>5277</v>
      </c>
      <c r="AD1237" s="1"/>
    </row>
    <row r="1238" spans="1:30" x14ac:dyDescent="0.25">
      <c r="A1238" s="30">
        <v>7656</v>
      </c>
      <c r="B1238" t="s">
        <v>2484</v>
      </c>
      <c r="C1238" t="s">
        <v>2805</v>
      </c>
      <c r="D1238" t="s">
        <v>71</v>
      </c>
      <c r="E1238" s="30"/>
      <c r="F1238" s="32">
        <v>1453</v>
      </c>
      <c r="G1238" s="40">
        <v>-50</v>
      </c>
      <c r="H1238" s="22">
        <v>0</v>
      </c>
      <c r="I1238" s="21">
        <v>0</v>
      </c>
      <c r="J1238" s="35">
        <f>Tabela13[[#This Row],[V.BRUTO 24]]*Tabela13[[#This Row],[% DESC.]]%</f>
        <v>0</v>
      </c>
      <c r="K1238" s="24">
        <f>Tabela13[[#This Row],[V.BRUTO 24]]+J1238</f>
        <v>1453</v>
      </c>
      <c r="M1238" s="79">
        <v>1598</v>
      </c>
      <c r="N1238" s="80">
        <v>-50</v>
      </c>
      <c r="O1238" s="81">
        <v>0</v>
      </c>
      <c r="P1238" s="71">
        <f>Tabela13[[#This Row],[V.BRUTO 25]]*Tabela13[[#This Row],[% DESC.25]]%</f>
        <v>0</v>
      </c>
      <c r="Q1238" s="56">
        <f>Tabela13[[#This Row],[V.BRUTO 25]]+P1238</f>
        <v>1598</v>
      </c>
      <c r="R1238" s="67">
        <f>Tabela13[[#This Row],[% DESC.]]+Tabela13[[#This Row],[% DIFER.]]</f>
        <v>0</v>
      </c>
      <c r="S1238" s="64">
        <f>(Tabela13[[#This Row],[V.LIQ. 25]]-Tabela13[[#This Row],[V.LIQ. 24]])/Tabela13[[#This Row],[V.LIQ. 24]]</f>
        <v>9.9793530626290428E-2</v>
      </c>
      <c r="T1238" s="87">
        <f>Tabela13[[#This Row],[V.LIQ. 25]]-Tabela13[[#This Row],[V.LIQ. 24]]</f>
        <v>145</v>
      </c>
      <c r="U1238" s="88">
        <v>0</v>
      </c>
      <c r="V1238" s="60">
        <f>Tabela13[[#This Row],[V.DESC. 24]]-Tabela13[[#This Row],[V.DESC. 25]]</f>
        <v>0</v>
      </c>
      <c r="W1238" s="20"/>
      <c r="X1238" s="50"/>
      <c r="Y1238" t="s">
        <v>4530</v>
      </c>
      <c r="Z1238" s="49" t="s">
        <v>2485</v>
      </c>
      <c r="AA1238" s="51" t="s">
        <v>2486</v>
      </c>
      <c r="AB1238" s="49">
        <v>11998395548</v>
      </c>
      <c r="AC1238" s="49" t="s">
        <v>5278</v>
      </c>
      <c r="AD1238" s="1"/>
    </row>
    <row r="1239" spans="1:30" x14ac:dyDescent="0.25">
      <c r="A1239" s="30">
        <v>5746</v>
      </c>
      <c r="B1239" t="s">
        <v>2487</v>
      </c>
      <c r="C1239" t="s">
        <v>2805</v>
      </c>
      <c r="D1239" t="s">
        <v>71</v>
      </c>
      <c r="E1239" s="30"/>
      <c r="F1239" s="32">
        <v>1453</v>
      </c>
      <c r="G1239" s="40">
        <v>-50</v>
      </c>
      <c r="H1239" s="22">
        <v>0</v>
      </c>
      <c r="I1239" s="21">
        <v>0</v>
      </c>
      <c r="J1239" s="35">
        <f>Tabela13[[#This Row],[V.BRUTO 24]]*Tabela13[[#This Row],[% DESC.]]%</f>
        <v>0</v>
      </c>
      <c r="K1239" s="24">
        <f>Tabela13[[#This Row],[V.BRUTO 24]]+J1239</f>
        <v>1453</v>
      </c>
      <c r="M1239" s="79">
        <v>1598</v>
      </c>
      <c r="N1239" s="80">
        <v>-50</v>
      </c>
      <c r="O1239" s="81">
        <v>0</v>
      </c>
      <c r="P1239" s="71">
        <f>Tabela13[[#This Row],[V.BRUTO 25]]*Tabela13[[#This Row],[% DESC.25]]%</f>
        <v>0</v>
      </c>
      <c r="Q1239" s="56">
        <f>Tabela13[[#This Row],[V.BRUTO 25]]+P1239</f>
        <v>1598</v>
      </c>
      <c r="R1239" s="67">
        <f>Tabela13[[#This Row],[% DESC.]]+Tabela13[[#This Row],[% DIFER.]]</f>
        <v>0</v>
      </c>
      <c r="S1239" s="64">
        <f>(Tabela13[[#This Row],[V.LIQ. 25]]-Tabela13[[#This Row],[V.LIQ. 24]])/Tabela13[[#This Row],[V.LIQ. 24]]</f>
        <v>9.9793530626290428E-2</v>
      </c>
      <c r="T1239" s="87">
        <f>Tabela13[[#This Row],[V.LIQ. 25]]-Tabela13[[#This Row],[V.LIQ. 24]]</f>
        <v>145</v>
      </c>
      <c r="U1239" s="88">
        <v>0</v>
      </c>
      <c r="V1239" s="60">
        <f>Tabela13[[#This Row],[V.DESC. 24]]-Tabela13[[#This Row],[V.DESC. 25]]</f>
        <v>0</v>
      </c>
      <c r="W1239" s="20"/>
      <c r="X1239" s="50"/>
      <c r="Y1239" t="s">
        <v>4532</v>
      </c>
      <c r="Z1239" s="49" t="s">
        <v>2488</v>
      </c>
      <c r="AA1239" s="51" t="s">
        <v>2489</v>
      </c>
      <c r="AB1239" s="49">
        <v>11997353288</v>
      </c>
      <c r="AC1239" s="49" t="s">
        <v>2490</v>
      </c>
      <c r="AD1239" s="1"/>
    </row>
    <row r="1240" spans="1:30" x14ac:dyDescent="0.25">
      <c r="A1240" s="30">
        <v>8284</v>
      </c>
      <c r="B1240" t="s">
        <v>4387</v>
      </c>
      <c r="C1240" t="s">
        <v>2805</v>
      </c>
      <c r="D1240" t="s">
        <v>16</v>
      </c>
      <c r="E1240" s="30"/>
      <c r="F1240" s="32">
        <v>1453</v>
      </c>
      <c r="G1240" s="40">
        <v>0</v>
      </c>
      <c r="H1240" s="22">
        <v>0</v>
      </c>
      <c r="I1240" s="21">
        <v>-12.94</v>
      </c>
      <c r="J1240" s="35">
        <f>Tabela13[[#This Row],[V.BRUTO 24]]*Tabela13[[#This Row],[% DESC.]]%</f>
        <v>-188.01819999999998</v>
      </c>
      <c r="K1240" s="24">
        <f>Tabela13[[#This Row],[V.BRUTO 24]]+J1240</f>
        <v>1264.9818</v>
      </c>
      <c r="M1240" s="79">
        <v>1598</v>
      </c>
      <c r="N1240" s="80">
        <v>0</v>
      </c>
      <c r="O1240" s="81">
        <v>0</v>
      </c>
      <c r="P1240" s="71">
        <f>Tabela13[[#This Row],[V.BRUTO 25]]*Tabela13[[#This Row],[% DESC.25]]%</f>
        <v>-206.78119999999998</v>
      </c>
      <c r="Q1240" s="56">
        <f>Tabela13[[#This Row],[V.BRUTO 25]]+P1240</f>
        <v>1391.2188000000001</v>
      </c>
      <c r="R1240" s="67">
        <f>Tabela13[[#This Row],[% DESC.]]+Tabela13[[#This Row],[% DIFER.]]</f>
        <v>-12.94</v>
      </c>
      <c r="S1240" s="64">
        <f>(Tabela13[[#This Row],[V.LIQ. 25]]-Tabela13[[#This Row],[V.LIQ. 24]])/Tabela13[[#This Row],[V.LIQ. 24]]</f>
        <v>9.9793530626290497E-2</v>
      </c>
      <c r="T1240" s="87">
        <f>Tabela13[[#This Row],[V.LIQ. 25]]-Tabela13[[#This Row],[V.LIQ. 24]]</f>
        <v>126.23700000000008</v>
      </c>
      <c r="U1240" s="88">
        <v>0</v>
      </c>
      <c r="V1240" s="60">
        <f>Tabela13[[#This Row],[V.DESC. 24]]-Tabela13[[#This Row],[V.DESC. 25]]</f>
        <v>18.763000000000005</v>
      </c>
      <c r="W1240" s="20"/>
      <c r="X1240" s="50"/>
      <c r="Y1240" t="s">
        <v>4531</v>
      </c>
      <c r="Z1240" s="49" t="s">
        <v>5279</v>
      </c>
      <c r="AA1240" s="51" t="s">
        <v>5280</v>
      </c>
      <c r="AB1240" s="49">
        <v>11992365445</v>
      </c>
      <c r="AC1240" s="49" t="s">
        <v>5281</v>
      </c>
      <c r="AD1240" s="1"/>
    </row>
    <row r="1241" spans="1:30" x14ac:dyDescent="0.25">
      <c r="A1241" s="30">
        <v>7693</v>
      </c>
      <c r="B1241" t="s">
        <v>2491</v>
      </c>
      <c r="C1241" t="s">
        <v>2805</v>
      </c>
      <c r="D1241" t="s">
        <v>71</v>
      </c>
      <c r="E1241" s="30"/>
      <c r="F1241" s="32">
        <v>1453</v>
      </c>
      <c r="G1241" s="40">
        <v>0</v>
      </c>
      <c r="H1241" s="22">
        <v>0</v>
      </c>
      <c r="I1241" s="21">
        <v>-20</v>
      </c>
      <c r="J1241" s="35">
        <f>Tabela13[[#This Row],[V.BRUTO 24]]*Tabela13[[#This Row],[% DESC.]]%</f>
        <v>-290.60000000000002</v>
      </c>
      <c r="K1241" s="24">
        <f>Tabela13[[#This Row],[V.BRUTO 24]]+J1241</f>
        <v>1162.4000000000001</v>
      </c>
      <c r="M1241" s="79">
        <v>1598</v>
      </c>
      <c r="N1241" s="80">
        <v>0</v>
      </c>
      <c r="O1241" s="81">
        <v>0</v>
      </c>
      <c r="P1241" s="71">
        <f>Tabela13[[#This Row],[V.BRUTO 25]]*Tabela13[[#This Row],[% DESC.25]]%</f>
        <v>-319.60000000000002</v>
      </c>
      <c r="Q1241" s="56">
        <f>Tabela13[[#This Row],[V.BRUTO 25]]+P1241</f>
        <v>1278.4000000000001</v>
      </c>
      <c r="R1241" s="67">
        <f>Tabela13[[#This Row],[% DESC.]]+Tabela13[[#This Row],[% DIFER.]]</f>
        <v>-20</v>
      </c>
      <c r="S1241" s="64">
        <f>(Tabela13[[#This Row],[V.LIQ. 25]]-Tabela13[[#This Row],[V.LIQ. 24]])/Tabela13[[#This Row],[V.LIQ. 24]]</f>
        <v>9.9793530626290428E-2</v>
      </c>
      <c r="T1241" s="87">
        <f>Tabela13[[#This Row],[V.LIQ. 25]]-Tabela13[[#This Row],[V.LIQ. 24]]</f>
        <v>116</v>
      </c>
      <c r="U1241" s="88">
        <v>0</v>
      </c>
      <c r="V1241" s="60">
        <f>Tabela13[[#This Row],[V.DESC. 24]]-Tabela13[[#This Row],[V.DESC. 25]]</f>
        <v>29</v>
      </c>
      <c r="W1241" s="20"/>
      <c r="X1241" s="50"/>
      <c r="Y1241" t="s">
        <v>4531</v>
      </c>
      <c r="Z1241" s="49" t="s">
        <v>1054</v>
      </c>
      <c r="AA1241" s="51" t="s">
        <v>1055</v>
      </c>
      <c r="AB1241" s="49">
        <v>11972056161</v>
      </c>
      <c r="AC1241" s="49" t="s">
        <v>1056</v>
      </c>
      <c r="AD1241" s="1"/>
    </row>
    <row r="1242" spans="1:30" x14ac:dyDescent="0.25">
      <c r="A1242" s="30">
        <v>7654</v>
      </c>
      <c r="B1242" t="s">
        <v>2492</v>
      </c>
      <c r="C1242" t="s">
        <v>2805</v>
      </c>
      <c r="D1242" t="s">
        <v>71</v>
      </c>
      <c r="E1242" s="30"/>
      <c r="F1242" s="32">
        <v>1453</v>
      </c>
      <c r="G1242" s="40">
        <v>-50</v>
      </c>
      <c r="H1242" s="22">
        <v>0</v>
      </c>
      <c r="I1242" s="21">
        <v>0</v>
      </c>
      <c r="J1242" s="35">
        <f>Tabela13[[#This Row],[V.BRUTO 24]]*Tabela13[[#This Row],[% DESC.]]%</f>
        <v>0</v>
      </c>
      <c r="K1242" s="24">
        <f>Tabela13[[#This Row],[V.BRUTO 24]]+J1242</f>
        <v>1453</v>
      </c>
      <c r="M1242" s="79">
        <v>1598</v>
      </c>
      <c r="N1242" s="80">
        <v>-50</v>
      </c>
      <c r="O1242" s="81">
        <v>0</v>
      </c>
      <c r="P1242" s="71">
        <f>Tabela13[[#This Row],[V.BRUTO 25]]*Tabela13[[#This Row],[% DESC.25]]%</f>
        <v>0</v>
      </c>
      <c r="Q1242" s="56">
        <f>Tabela13[[#This Row],[V.BRUTO 25]]+P1242</f>
        <v>1598</v>
      </c>
      <c r="R1242" s="67">
        <f>Tabela13[[#This Row],[% DESC.]]+Tabela13[[#This Row],[% DIFER.]]</f>
        <v>0</v>
      </c>
      <c r="S1242" s="64">
        <f>(Tabela13[[#This Row],[V.LIQ. 25]]-Tabela13[[#This Row],[V.LIQ. 24]])/Tabela13[[#This Row],[V.LIQ. 24]]</f>
        <v>9.9793530626290428E-2</v>
      </c>
      <c r="T1242" s="87">
        <f>Tabela13[[#This Row],[V.LIQ. 25]]-Tabela13[[#This Row],[V.LIQ. 24]]</f>
        <v>145</v>
      </c>
      <c r="U1242" s="88">
        <v>0</v>
      </c>
      <c r="V1242" s="60">
        <f>Tabela13[[#This Row],[V.DESC. 24]]-Tabela13[[#This Row],[V.DESC. 25]]</f>
        <v>0</v>
      </c>
      <c r="W1242" s="20" t="s">
        <v>4566</v>
      </c>
      <c r="X1242" s="54">
        <v>45505</v>
      </c>
      <c r="Y1242" t="s">
        <v>4530</v>
      </c>
      <c r="Z1242" s="49" t="s">
        <v>2493</v>
      </c>
      <c r="AA1242" s="51" t="s">
        <v>2494</v>
      </c>
      <c r="AB1242" s="49">
        <v>11976632780</v>
      </c>
      <c r="AC1242" s="49" t="s">
        <v>5282</v>
      </c>
      <c r="AD1242" s="1"/>
    </row>
    <row r="1243" spans="1:30" x14ac:dyDescent="0.25">
      <c r="A1243" s="30">
        <v>7591</v>
      </c>
      <c r="B1243" t="s">
        <v>4388</v>
      </c>
      <c r="C1243" t="s">
        <v>2805</v>
      </c>
      <c r="D1243" t="s">
        <v>16</v>
      </c>
      <c r="E1243" s="30"/>
      <c r="F1243" s="32">
        <v>1453</v>
      </c>
      <c r="G1243" s="40">
        <v>0</v>
      </c>
      <c r="H1243" s="22">
        <v>0</v>
      </c>
      <c r="I1243" s="21">
        <v>0</v>
      </c>
      <c r="J1243" s="35">
        <f>Tabela13[[#This Row],[V.BRUTO 24]]*Tabela13[[#This Row],[% DESC.]]%</f>
        <v>0</v>
      </c>
      <c r="K1243" s="24">
        <f>Tabela13[[#This Row],[V.BRUTO 24]]+J1243</f>
        <v>1453</v>
      </c>
      <c r="M1243" s="79">
        <v>1598</v>
      </c>
      <c r="N1243" s="80">
        <v>0</v>
      </c>
      <c r="O1243" s="81">
        <v>0</v>
      </c>
      <c r="P1243" s="71">
        <f>Tabela13[[#This Row],[V.BRUTO 25]]*Tabela13[[#This Row],[% DESC.25]]%</f>
        <v>0</v>
      </c>
      <c r="Q1243" s="56">
        <f>Tabela13[[#This Row],[V.BRUTO 25]]+P1243</f>
        <v>1598</v>
      </c>
      <c r="R1243" s="67">
        <f>Tabela13[[#This Row],[% DESC.]]+Tabela13[[#This Row],[% DIFER.]]</f>
        <v>0</v>
      </c>
      <c r="S1243" s="64">
        <f>(Tabela13[[#This Row],[V.LIQ. 25]]-Tabela13[[#This Row],[V.LIQ. 24]])/Tabela13[[#This Row],[V.LIQ. 24]]</f>
        <v>9.9793530626290428E-2</v>
      </c>
      <c r="T1243" s="87">
        <f>Tabela13[[#This Row],[V.LIQ. 25]]-Tabela13[[#This Row],[V.LIQ. 24]]</f>
        <v>145</v>
      </c>
      <c r="U1243" s="88">
        <v>0</v>
      </c>
      <c r="V1243" s="60">
        <f>Tabela13[[#This Row],[V.DESC. 24]]-Tabela13[[#This Row],[V.DESC. 25]]</f>
        <v>0</v>
      </c>
      <c r="W1243" s="20"/>
      <c r="X1243" s="50"/>
      <c r="Y1243" t="s">
        <v>4532</v>
      </c>
      <c r="Z1243" s="49" t="s">
        <v>5283</v>
      </c>
      <c r="AA1243" s="51" t="s">
        <v>5284</v>
      </c>
      <c r="AB1243" s="49">
        <v>11998001797</v>
      </c>
      <c r="AC1243" s="49" t="s">
        <v>5285</v>
      </c>
      <c r="AD1243" s="1"/>
    </row>
    <row r="1244" spans="1:30" x14ac:dyDescent="0.25">
      <c r="A1244" s="30">
        <v>5788</v>
      </c>
      <c r="B1244" t="s">
        <v>2495</v>
      </c>
      <c r="C1244" t="s">
        <v>2805</v>
      </c>
      <c r="D1244" t="s">
        <v>71</v>
      </c>
      <c r="E1244" s="30"/>
      <c r="F1244" s="32">
        <v>1453</v>
      </c>
      <c r="G1244" s="40">
        <v>-50</v>
      </c>
      <c r="H1244" s="22">
        <v>0</v>
      </c>
      <c r="I1244" s="21">
        <v>0</v>
      </c>
      <c r="J1244" s="35">
        <f>Tabela13[[#This Row],[V.BRUTO 24]]*Tabela13[[#This Row],[% DESC.]]%</f>
        <v>0</v>
      </c>
      <c r="K1244" s="24">
        <f>Tabela13[[#This Row],[V.BRUTO 24]]+J1244</f>
        <v>1453</v>
      </c>
      <c r="M1244" s="79">
        <v>1598</v>
      </c>
      <c r="N1244" s="80">
        <v>-50</v>
      </c>
      <c r="O1244" s="81">
        <v>0</v>
      </c>
      <c r="P1244" s="71">
        <f>Tabela13[[#This Row],[V.BRUTO 25]]*Tabela13[[#This Row],[% DESC.25]]%</f>
        <v>0</v>
      </c>
      <c r="Q1244" s="56">
        <f>Tabela13[[#This Row],[V.BRUTO 25]]+P1244</f>
        <v>1598</v>
      </c>
      <c r="R1244" s="67">
        <f>Tabela13[[#This Row],[% DESC.]]+Tabela13[[#This Row],[% DIFER.]]</f>
        <v>0</v>
      </c>
      <c r="S1244" s="64">
        <f>(Tabela13[[#This Row],[V.LIQ. 25]]-Tabela13[[#This Row],[V.LIQ. 24]])/Tabela13[[#This Row],[V.LIQ. 24]]</f>
        <v>9.9793530626290428E-2</v>
      </c>
      <c r="T1244" s="87">
        <f>Tabela13[[#This Row],[V.LIQ. 25]]-Tabela13[[#This Row],[V.LIQ. 24]]</f>
        <v>145</v>
      </c>
      <c r="U1244" s="88">
        <v>0</v>
      </c>
      <c r="V1244" s="60">
        <f>Tabela13[[#This Row],[V.DESC. 24]]-Tabela13[[#This Row],[V.DESC. 25]]</f>
        <v>0</v>
      </c>
      <c r="W1244" s="20"/>
      <c r="X1244" s="50"/>
      <c r="Y1244" t="s">
        <v>4532</v>
      </c>
      <c r="Z1244" s="49" t="s">
        <v>2496</v>
      </c>
      <c r="AA1244" s="51" t="s">
        <v>2497</v>
      </c>
      <c r="AB1244" s="49">
        <v>11969319357</v>
      </c>
      <c r="AC1244" s="49" t="s">
        <v>2498</v>
      </c>
      <c r="AD1244" s="1"/>
    </row>
    <row r="1245" spans="1:30" x14ac:dyDescent="0.25">
      <c r="A1245" s="30">
        <v>7333</v>
      </c>
      <c r="B1245" t="s">
        <v>2499</v>
      </c>
      <c r="C1245" t="s">
        <v>2805</v>
      </c>
      <c r="D1245" t="s">
        <v>71</v>
      </c>
      <c r="E1245" s="30">
        <v>20</v>
      </c>
      <c r="F1245" s="32">
        <v>1453</v>
      </c>
      <c r="G1245" s="40">
        <v>0</v>
      </c>
      <c r="H1245" s="22">
        <v>0</v>
      </c>
      <c r="I1245" s="21">
        <v>-12</v>
      </c>
      <c r="J1245" s="35">
        <f>Tabela13[[#This Row],[V.BRUTO 24]]*Tabela13[[#This Row],[% DESC.]]%</f>
        <v>-174.35999999999999</v>
      </c>
      <c r="K1245" s="24">
        <f>Tabela13[[#This Row],[V.BRUTO 24]]+J1245</f>
        <v>1278.6400000000001</v>
      </c>
      <c r="M1245" s="79">
        <v>1598</v>
      </c>
      <c r="N1245" s="80">
        <v>0</v>
      </c>
      <c r="O1245" s="81">
        <v>0</v>
      </c>
      <c r="P1245" s="71">
        <f>Tabela13[[#This Row],[V.BRUTO 25]]*Tabela13[[#This Row],[% DESC.25]]%</f>
        <v>-191.76</v>
      </c>
      <c r="Q1245" s="56">
        <f>Tabela13[[#This Row],[V.BRUTO 25]]+P1245</f>
        <v>1406.24</v>
      </c>
      <c r="R1245" s="67">
        <f>Tabela13[[#This Row],[% DESC.]]+Tabela13[[#This Row],[% DIFER.]]</f>
        <v>-12</v>
      </c>
      <c r="S1245" s="64">
        <f>(Tabela13[[#This Row],[V.LIQ. 25]]-Tabela13[[#This Row],[V.LIQ. 24]])/Tabela13[[#This Row],[V.LIQ. 24]]</f>
        <v>9.9793530626290358E-2</v>
      </c>
      <c r="T1245" s="87">
        <f>Tabela13[[#This Row],[V.LIQ. 25]]-Tabela13[[#This Row],[V.LIQ. 24]]</f>
        <v>127.59999999999991</v>
      </c>
      <c r="U1245" s="88">
        <v>0</v>
      </c>
      <c r="V1245" s="60">
        <f>Tabela13[[#This Row],[V.DESC. 24]]-Tabela13[[#This Row],[V.DESC. 25]]</f>
        <v>17.400000000000006</v>
      </c>
      <c r="W1245" s="20"/>
      <c r="X1245" s="50"/>
      <c r="Y1245" t="s">
        <v>4532</v>
      </c>
      <c r="Z1245" s="49" t="s">
        <v>5286</v>
      </c>
      <c r="AA1245" s="51" t="s">
        <v>2500</v>
      </c>
      <c r="AB1245" s="49">
        <v>11982037536</v>
      </c>
      <c r="AC1245" s="49" t="s">
        <v>2501</v>
      </c>
      <c r="AD1245" s="1"/>
    </row>
    <row r="1246" spans="1:30" x14ac:dyDescent="0.25">
      <c r="A1246" s="30">
        <v>5814</v>
      </c>
      <c r="B1246" t="s">
        <v>2502</v>
      </c>
      <c r="C1246" t="s">
        <v>2805</v>
      </c>
      <c r="D1246" t="s">
        <v>71</v>
      </c>
      <c r="E1246" s="30"/>
      <c r="F1246" s="32">
        <v>1453</v>
      </c>
      <c r="G1246" s="40">
        <v>-100</v>
      </c>
      <c r="H1246" s="22">
        <v>0</v>
      </c>
      <c r="I1246" s="21">
        <v>0</v>
      </c>
      <c r="J1246" s="35">
        <f>Tabela13[[#This Row],[V.BRUTO 24]]*Tabela13[[#This Row],[% DESC.]]%</f>
        <v>0</v>
      </c>
      <c r="K1246" s="24">
        <f>Tabela13[[#This Row],[V.BRUTO 24]]+J1246</f>
        <v>1453</v>
      </c>
      <c r="M1246" s="79">
        <v>1598</v>
      </c>
      <c r="N1246" s="80">
        <v>-100</v>
      </c>
      <c r="O1246" s="81">
        <v>0</v>
      </c>
      <c r="P1246" s="71">
        <f>Tabela13[[#This Row],[V.BRUTO 25]]*Tabela13[[#This Row],[% DESC.25]]%</f>
        <v>0</v>
      </c>
      <c r="Q1246" s="56">
        <f>Tabela13[[#This Row],[V.BRUTO 25]]+P1246</f>
        <v>1598</v>
      </c>
      <c r="R1246" s="67">
        <f>Tabela13[[#This Row],[% DESC.]]+Tabela13[[#This Row],[% DIFER.]]</f>
        <v>0</v>
      </c>
      <c r="S1246" s="64">
        <f>(Tabela13[[#This Row],[V.LIQ. 25]]-Tabela13[[#This Row],[V.LIQ. 24]])/Tabela13[[#This Row],[V.LIQ. 24]]</f>
        <v>9.9793530626290428E-2</v>
      </c>
      <c r="T1246" s="87">
        <f>Tabela13[[#This Row],[V.LIQ. 25]]-Tabela13[[#This Row],[V.LIQ. 24]]</f>
        <v>145</v>
      </c>
      <c r="U1246" s="88">
        <v>0</v>
      </c>
      <c r="V1246" s="60">
        <f>Tabela13[[#This Row],[V.DESC. 24]]-Tabela13[[#This Row],[V.DESC. 25]]</f>
        <v>0</v>
      </c>
      <c r="W1246" s="20"/>
      <c r="X1246" s="50"/>
      <c r="Y1246" t="s">
        <v>4532</v>
      </c>
      <c r="Z1246" s="49" t="s">
        <v>2503</v>
      </c>
      <c r="AA1246" s="51" t="s">
        <v>2504</v>
      </c>
      <c r="AB1246" s="49">
        <v>11970382562</v>
      </c>
      <c r="AC1246" s="49" t="s">
        <v>2505</v>
      </c>
      <c r="AD1246" s="1"/>
    </row>
    <row r="1247" spans="1:30" x14ac:dyDescent="0.25">
      <c r="A1247" s="30">
        <v>5723</v>
      </c>
      <c r="B1247" t="s">
        <v>2506</v>
      </c>
      <c r="C1247" t="s">
        <v>2805</v>
      </c>
      <c r="D1247" t="s">
        <v>71</v>
      </c>
      <c r="E1247" s="30"/>
      <c r="F1247" s="32">
        <v>1453</v>
      </c>
      <c r="G1247" s="40">
        <v>0</v>
      </c>
      <c r="H1247" s="22">
        <v>0</v>
      </c>
      <c r="I1247" s="21">
        <v>-14</v>
      </c>
      <c r="J1247" s="35">
        <f>Tabela13[[#This Row],[V.BRUTO 24]]*Tabela13[[#This Row],[% DESC.]]%</f>
        <v>-203.42000000000002</v>
      </c>
      <c r="K1247" s="24">
        <f>Tabela13[[#This Row],[V.BRUTO 24]]+J1247</f>
        <v>1249.58</v>
      </c>
      <c r="M1247" s="79">
        <v>1598</v>
      </c>
      <c r="N1247" s="80">
        <v>0</v>
      </c>
      <c r="O1247" s="81">
        <v>0</v>
      </c>
      <c r="P1247" s="71">
        <f>Tabela13[[#This Row],[V.BRUTO 25]]*Tabela13[[#This Row],[% DESC.25]]%</f>
        <v>-223.72000000000003</v>
      </c>
      <c r="Q1247" s="56">
        <f>Tabela13[[#This Row],[V.BRUTO 25]]+P1247</f>
        <v>1374.28</v>
      </c>
      <c r="R1247" s="67">
        <f>Tabela13[[#This Row],[% DESC.]]+Tabela13[[#This Row],[% DIFER.]]</f>
        <v>-14</v>
      </c>
      <c r="S1247" s="64">
        <f>(Tabela13[[#This Row],[V.LIQ. 25]]-Tabela13[[#This Row],[V.LIQ. 24]])/Tabela13[[#This Row],[V.LIQ. 24]]</f>
        <v>9.9793530626290469E-2</v>
      </c>
      <c r="T1247" s="87">
        <f>Tabela13[[#This Row],[V.LIQ. 25]]-Tabela13[[#This Row],[V.LIQ. 24]]</f>
        <v>124.70000000000005</v>
      </c>
      <c r="U1247" s="88">
        <v>0</v>
      </c>
      <c r="V1247" s="60">
        <f>Tabela13[[#This Row],[V.DESC. 24]]-Tabela13[[#This Row],[V.DESC. 25]]</f>
        <v>20.300000000000011</v>
      </c>
      <c r="W1247" s="20"/>
      <c r="X1247" s="50"/>
      <c r="Y1247" t="s">
        <v>4537</v>
      </c>
      <c r="Z1247" s="49" t="s">
        <v>2507</v>
      </c>
      <c r="AA1247" s="51" t="s">
        <v>2508</v>
      </c>
      <c r="AB1247" s="49">
        <v>11994877441</v>
      </c>
      <c r="AC1247" s="49" t="s">
        <v>2509</v>
      </c>
      <c r="AD1247" s="1"/>
    </row>
    <row r="1248" spans="1:30" x14ac:dyDescent="0.25">
      <c r="A1248" s="30">
        <v>7787</v>
      </c>
      <c r="B1248" t="s">
        <v>2510</v>
      </c>
      <c r="C1248" t="s">
        <v>2805</v>
      </c>
      <c r="D1248" t="s">
        <v>71</v>
      </c>
      <c r="E1248" s="30"/>
      <c r="F1248" s="32">
        <v>1453</v>
      </c>
      <c r="G1248" s="40">
        <v>-100</v>
      </c>
      <c r="H1248" s="22">
        <v>0</v>
      </c>
      <c r="I1248" s="21">
        <v>0</v>
      </c>
      <c r="J1248" s="35">
        <f>Tabela13[[#This Row],[V.BRUTO 24]]*Tabela13[[#This Row],[% DESC.]]%</f>
        <v>0</v>
      </c>
      <c r="K1248" s="24">
        <f>Tabela13[[#This Row],[V.BRUTO 24]]+J1248</f>
        <v>1453</v>
      </c>
      <c r="M1248" s="79">
        <v>1598</v>
      </c>
      <c r="N1248" s="80">
        <v>-100</v>
      </c>
      <c r="O1248" s="81">
        <v>0</v>
      </c>
      <c r="P1248" s="71">
        <f>Tabela13[[#This Row],[V.BRUTO 25]]*Tabela13[[#This Row],[% DESC.25]]%</f>
        <v>0</v>
      </c>
      <c r="Q1248" s="56">
        <f>Tabela13[[#This Row],[V.BRUTO 25]]+P1248</f>
        <v>1598</v>
      </c>
      <c r="R1248" s="67">
        <f>Tabela13[[#This Row],[% DESC.]]+Tabela13[[#This Row],[% DIFER.]]</f>
        <v>0</v>
      </c>
      <c r="S1248" s="64">
        <f>(Tabela13[[#This Row],[V.LIQ. 25]]-Tabela13[[#This Row],[V.LIQ. 24]])/Tabela13[[#This Row],[V.LIQ. 24]]</f>
        <v>9.9793530626290428E-2</v>
      </c>
      <c r="T1248" s="87">
        <f>Tabela13[[#This Row],[V.LIQ. 25]]-Tabela13[[#This Row],[V.LIQ. 24]]</f>
        <v>145</v>
      </c>
      <c r="U1248" s="88">
        <v>0</v>
      </c>
      <c r="V1248" s="60">
        <f>Tabela13[[#This Row],[V.DESC. 24]]-Tabela13[[#This Row],[V.DESC. 25]]</f>
        <v>0</v>
      </c>
      <c r="W1248" s="20"/>
      <c r="X1248" s="50"/>
      <c r="Y1248" t="s">
        <v>4532</v>
      </c>
      <c r="Z1248" s="49" t="s">
        <v>2511</v>
      </c>
      <c r="AA1248" s="51" t="s">
        <v>2512</v>
      </c>
      <c r="AB1248" s="49">
        <v>11983153541</v>
      </c>
      <c r="AC1248" s="49" t="s">
        <v>2513</v>
      </c>
      <c r="AD1248" s="1"/>
    </row>
    <row r="1249" spans="1:30" x14ac:dyDescent="0.25">
      <c r="A1249" s="30">
        <v>7915</v>
      </c>
      <c r="B1249" t="s">
        <v>2576</v>
      </c>
      <c r="C1249" t="s">
        <v>2938</v>
      </c>
      <c r="D1249" t="s">
        <v>71</v>
      </c>
      <c r="E1249" s="30"/>
      <c r="F1249" s="32">
        <v>1453</v>
      </c>
      <c r="G1249" s="40">
        <v>0</v>
      </c>
      <c r="H1249" s="22">
        <v>-100</v>
      </c>
      <c r="I1249" s="21">
        <v>0</v>
      </c>
      <c r="J1249" s="35">
        <f>Tabela13[[#This Row],[V.BRUTO 24]]*Tabela13[[#This Row],[% DESC.]]%</f>
        <v>0</v>
      </c>
      <c r="K1249" s="24">
        <f>Tabela13[[#This Row],[V.BRUTO 24]]+J1249</f>
        <v>1453</v>
      </c>
      <c r="M1249" s="79">
        <v>1598</v>
      </c>
      <c r="N1249" s="80">
        <v>0</v>
      </c>
      <c r="O1249" s="81">
        <v>-100</v>
      </c>
      <c r="P1249" s="71">
        <f>Tabela13[[#This Row],[V.BRUTO 25]]*Tabela13[[#This Row],[% DESC.25]]%</f>
        <v>0</v>
      </c>
      <c r="Q1249" s="56">
        <f>Tabela13[[#This Row],[V.BRUTO 25]]+P1249</f>
        <v>1598</v>
      </c>
      <c r="R1249" s="67">
        <f>Tabela13[[#This Row],[% DESC.]]+Tabela13[[#This Row],[% DIFER.]]</f>
        <v>0</v>
      </c>
      <c r="S1249" s="64">
        <f>(Tabela13[[#This Row],[V.LIQ. 25]]-Tabela13[[#This Row],[V.LIQ. 24]])/Tabela13[[#This Row],[V.LIQ. 24]]</f>
        <v>9.9793530626290428E-2</v>
      </c>
      <c r="T1249" s="87">
        <f>Tabela13[[#This Row],[V.LIQ. 25]]-Tabela13[[#This Row],[V.LIQ. 24]]</f>
        <v>145</v>
      </c>
      <c r="U1249" s="88">
        <v>0</v>
      </c>
      <c r="V1249" s="60">
        <f>Tabela13[[#This Row],[V.DESC. 24]]-Tabela13[[#This Row],[V.DESC. 25]]</f>
        <v>0</v>
      </c>
      <c r="W1249" s="20"/>
      <c r="X1249" s="50"/>
      <c r="Y1249" t="s">
        <v>4529</v>
      </c>
      <c r="Z1249" s="49" t="s">
        <v>2577</v>
      </c>
      <c r="AA1249" s="51" t="s">
        <v>2578</v>
      </c>
      <c r="AB1249" s="49">
        <v>11961496145</v>
      </c>
      <c r="AC1249" s="49" t="s">
        <v>2579</v>
      </c>
      <c r="AD1249" s="1"/>
    </row>
    <row r="1250" spans="1:30" x14ac:dyDescent="0.25">
      <c r="A1250" s="30">
        <v>7216</v>
      </c>
      <c r="B1250" t="s">
        <v>4392</v>
      </c>
      <c r="C1250" t="s">
        <v>2938</v>
      </c>
      <c r="D1250" t="s">
        <v>71</v>
      </c>
      <c r="E1250" s="30"/>
      <c r="F1250" s="32">
        <v>1453</v>
      </c>
      <c r="G1250" s="40">
        <v>0</v>
      </c>
      <c r="H1250" s="22">
        <v>-100</v>
      </c>
      <c r="I1250" s="21">
        <v>0</v>
      </c>
      <c r="J1250" s="35">
        <f>Tabela13[[#This Row],[V.BRUTO 24]]*Tabela13[[#This Row],[% DESC.]]%</f>
        <v>0</v>
      </c>
      <c r="K1250" s="24">
        <f>Tabela13[[#This Row],[V.BRUTO 24]]+J1250</f>
        <v>1453</v>
      </c>
      <c r="M1250" s="79">
        <v>1598</v>
      </c>
      <c r="N1250" s="80">
        <v>0</v>
      </c>
      <c r="O1250" s="81">
        <v>-100</v>
      </c>
      <c r="P1250" s="71">
        <f>Tabela13[[#This Row],[V.BRUTO 25]]*Tabela13[[#This Row],[% DESC.25]]%</f>
        <v>0</v>
      </c>
      <c r="Q1250" s="56">
        <f>Tabela13[[#This Row],[V.BRUTO 25]]+P1250</f>
        <v>1598</v>
      </c>
      <c r="R1250" s="67">
        <f>Tabela13[[#This Row],[% DESC.]]+Tabela13[[#This Row],[% DIFER.]]</f>
        <v>0</v>
      </c>
      <c r="S1250" s="64">
        <f>(Tabela13[[#This Row],[V.LIQ. 25]]-Tabela13[[#This Row],[V.LIQ. 24]])/Tabela13[[#This Row],[V.LIQ. 24]]</f>
        <v>9.9793530626290428E-2</v>
      </c>
      <c r="T1250" s="87">
        <f>Tabela13[[#This Row],[V.LIQ. 25]]-Tabela13[[#This Row],[V.LIQ. 24]]</f>
        <v>145</v>
      </c>
      <c r="U1250" s="88">
        <v>0</v>
      </c>
      <c r="V1250" s="60">
        <f>Tabela13[[#This Row],[V.DESC. 24]]-Tabela13[[#This Row],[V.DESC. 25]]</f>
        <v>0</v>
      </c>
      <c r="W1250" s="20"/>
      <c r="X1250" s="50"/>
      <c r="Y1250" t="s">
        <v>4529</v>
      </c>
      <c r="Z1250" s="49" t="s">
        <v>5293</v>
      </c>
      <c r="AA1250" s="51" t="s">
        <v>5294</v>
      </c>
      <c r="AB1250" s="49">
        <v>11988824213</v>
      </c>
      <c r="AC1250" s="49" t="s">
        <v>5295</v>
      </c>
      <c r="AD1250" s="1"/>
    </row>
    <row r="1251" spans="1:30" x14ac:dyDescent="0.25">
      <c r="A1251" s="30">
        <v>7337</v>
      </c>
      <c r="B1251" t="s">
        <v>2569</v>
      </c>
      <c r="C1251" t="s">
        <v>2938</v>
      </c>
      <c r="D1251" t="s">
        <v>71</v>
      </c>
      <c r="E1251" s="30"/>
      <c r="F1251" s="32">
        <v>1453</v>
      </c>
      <c r="G1251" s="40">
        <v>0</v>
      </c>
      <c r="H1251" s="22">
        <v>-100</v>
      </c>
      <c r="I1251" s="21">
        <v>0</v>
      </c>
      <c r="J1251" s="35">
        <f>Tabela13[[#This Row],[V.BRUTO 24]]*Tabela13[[#This Row],[% DESC.]]%</f>
        <v>0</v>
      </c>
      <c r="K1251" s="24">
        <f>Tabela13[[#This Row],[V.BRUTO 24]]+J1251</f>
        <v>1453</v>
      </c>
      <c r="M1251" s="79">
        <v>1598</v>
      </c>
      <c r="N1251" s="80">
        <v>0</v>
      </c>
      <c r="O1251" s="81">
        <v>-100</v>
      </c>
      <c r="P1251" s="71">
        <f>Tabela13[[#This Row],[V.BRUTO 25]]*Tabela13[[#This Row],[% DESC.25]]%</f>
        <v>0</v>
      </c>
      <c r="Q1251" s="56">
        <f>Tabela13[[#This Row],[V.BRUTO 25]]+P1251</f>
        <v>1598</v>
      </c>
      <c r="R1251" s="67">
        <f>Tabela13[[#This Row],[% DESC.]]+Tabela13[[#This Row],[% DIFER.]]</f>
        <v>0</v>
      </c>
      <c r="S1251" s="64">
        <f>(Tabela13[[#This Row],[V.LIQ. 25]]-Tabela13[[#This Row],[V.LIQ. 24]])/Tabela13[[#This Row],[V.LIQ. 24]]</f>
        <v>9.9793530626290428E-2</v>
      </c>
      <c r="T1251" s="87">
        <f>Tabela13[[#This Row],[V.LIQ. 25]]-Tabela13[[#This Row],[V.LIQ. 24]]</f>
        <v>145</v>
      </c>
      <c r="U1251" s="88">
        <v>0</v>
      </c>
      <c r="V1251" s="60">
        <f>Tabela13[[#This Row],[V.DESC. 24]]-Tabela13[[#This Row],[V.DESC. 25]]</f>
        <v>0</v>
      </c>
      <c r="W1251" s="20"/>
      <c r="X1251" s="50"/>
      <c r="Y1251" t="s">
        <v>4529</v>
      </c>
      <c r="Z1251" s="49" t="s">
        <v>909</v>
      </c>
      <c r="AA1251" s="51" t="s">
        <v>910</v>
      </c>
      <c r="AB1251" s="49">
        <v>11993544621</v>
      </c>
      <c r="AC1251" s="49" t="s">
        <v>911</v>
      </c>
      <c r="AD1251" s="1"/>
    </row>
    <row r="1252" spans="1:30" x14ac:dyDescent="0.25">
      <c r="A1252" s="30">
        <v>5687</v>
      </c>
      <c r="B1252" t="s">
        <v>2518</v>
      </c>
      <c r="C1252" t="s">
        <v>2938</v>
      </c>
      <c r="D1252" t="s">
        <v>71</v>
      </c>
      <c r="E1252" s="30"/>
      <c r="F1252" s="32">
        <v>1453</v>
      </c>
      <c r="G1252" s="40">
        <v>0</v>
      </c>
      <c r="H1252" s="22">
        <v>0</v>
      </c>
      <c r="I1252" s="21">
        <v>0</v>
      </c>
      <c r="J1252" s="35">
        <f>Tabela13[[#This Row],[V.BRUTO 24]]*Tabela13[[#This Row],[% DESC.]]%</f>
        <v>0</v>
      </c>
      <c r="K1252" s="24">
        <f>Tabela13[[#This Row],[V.BRUTO 24]]+J1252</f>
        <v>1453</v>
      </c>
      <c r="M1252" s="79">
        <v>1598</v>
      </c>
      <c r="N1252" s="80">
        <v>0</v>
      </c>
      <c r="O1252" s="81">
        <v>0</v>
      </c>
      <c r="P1252" s="71">
        <f>Tabela13[[#This Row],[V.BRUTO 25]]*Tabela13[[#This Row],[% DESC.25]]%</f>
        <v>0</v>
      </c>
      <c r="Q1252" s="56">
        <f>Tabela13[[#This Row],[V.BRUTO 25]]+P1252</f>
        <v>1598</v>
      </c>
      <c r="R1252" s="67">
        <f>Tabela13[[#This Row],[% DESC.]]+Tabela13[[#This Row],[% DIFER.]]</f>
        <v>0</v>
      </c>
      <c r="S1252" s="64">
        <f>(Tabela13[[#This Row],[V.LIQ. 25]]-Tabela13[[#This Row],[V.LIQ. 24]])/Tabela13[[#This Row],[V.LIQ. 24]]</f>
        <v>9.9793530626290428E-2</v>
      </c>
      <c r="T1252" s="87">
        <f>Tabela13[[#This Row],[V.LIQ. 25]]-Tabela13[[#This Row],[V.LIQ. 24]]</f>
        <v>145</v>
      </c>
      <c r="U1252" s="88">
        <v>0</v>
      </c>
      <c r="V1252" s="60">
        <f>Tabela13[[#This Row],[V.DESC. 24]]-Tabela13[[#This Row],[V.DESC. 25]]</f>
        <v>0</v>
      </c>
      <c r="W1252" s="20">
        <v>1453</v>
      </c>
      <c r="X1252" s="54">
        <v>45505</v>
      </c>
      <c r="Y1252" t="s">
        <v>4537</v>
      </c>
      <c r="Z1252" s="49" t="s">
        <v>2519</v>
      </c>
      <c r="AA1252" s="51" t="s">
        <v>2520</v>
      </c>
      <c r="AB1252" s="49">
        <v>11980458848</v>
      </c>
      <c r="AC1252" s="49" t="s">
        <v>2521</v>
      </c>
      <c r="AD1252" s="1"/>
    </row>
    <row r="1253" spans="1:30" x14ac:dyDescent="0.25">
      <c r="A1253" s="30">
        <v>5373</v>
      </c>
      <c r="B1253" t="s">
        <v>2522</v>
      </c>
      <c r="C1253" t="s">
        <v>2938</v>
      </c>
      <c r="D1253" t="s">
        <v>71</v>
      </c>
      <c r="E1253" s="30"/>
      <c r="F1253" s="32">
        <v>1453</v>
      </c>
      <c r="G1253" s="40">
        <v>-50</v>
      </c>
      <c r="H1253" s="22">
        <v>0</v>
      </c>
      <c r="I1253" s="21">
        <v>0</v>
      </c>
      <c r="J1253" s="35">
        <f>Tabela13[[#This Row],[V.BRUTO 24]]*Tabela13[[#This Row],[% DESC.]]%</f>
        <v>0</v>
      </c>
      <c r="K1253" s="24">
        <f>Tabela13[[#This Row],[V.BRUTO 24]]+J1253</f>
        <v>1453</v>
      </c>
      <c r="M1253" s="79">
        <v>1598</v>
      </c>
      <c r="N1253" s="80">
        <v>-50</v>
      </c>
      <c r="O1253" s="81">
        <v>0</v>
      </c>
      <c r="P1253" s="71">
        <f>Tabela13[[#This Row],[V.BRUTO 25]]*Tabela13[[#This Row],[% DESC.25]]%</f>
        <v>0</v>
      </c>
      <c r="Q1253" s="56">
        <f>Tabela13[[#This Row],[V.BRUTO 25]]+P1253</f>
        <v>1598</v>
      </c>
      <c r="R1253" s="67">
        <f>Tabela13[[#This Row],[% DESC.]]+Tabela13[[#This Row],[% DIFER.]]</f>
        <v>0</v>
      </c>
      <c r="S1253" s="64">
        <f>(Tabela13[[#This Row],[V.LIQ. 25]]-Tabela13[[#This Row],[V.LIQ. 24]])/Tabela13[[#This Row],[V.LIQ. 24]]</f>
        <v>9.9793530626290428E-2</v>
      </c>
      <c r="T1253" s="87">
        <f>Tabela13[[#This Row],[V.LIQ. 25]]-Tabela13[[#This Row],[V.LIQ. 24]]</f>
        <v>145</v>
      </c>
      <c r="U1253" s="88">
        <v>0</v>
      </c>
      <c r="V1253" s="60">
        <f>Tabela13[[#This Row],[V.DESC. 24]]-Tabela13[[#This Row],[V.DESC. 25]]</f>
        <v>0</v>
      </c>
      <c r="W1253" s="20"/>
      <c r="X1253" s="50"/>
      <c r="Y1253" t="s">
        <v>4539</v>
      </c>
      <c r="Z1253" s="49" t="s">
        <v>2523</v>
      </c>
      <c r="AA1253" s="51" t="s">
        <v>2524</v>
      </c>
      <c r="AB1253" s="49">
        <v>11995467797</v>
      </c>
      <c r="AC1253" s="49" t="s">
        <v>2525</v>
      </c>
      <c r="AD1253" s="1"/>
    </row>
    <row r="1254" spans="1:30" x14ac:dyDescent="0.25">
      <c r="A1254" s="30">
        <v>5836</v>
      </c>
      <c r="B1254" t="s">
        <v>2580</v>
      </c>
      <c r="C1254" t="s">
        <v>2938</v>
      </c>
      <c r="D1254" t="s">
        <v>71</v>
      </c>
      <c r="E1254" s="30"/>
      <c r="F1254" s="32">
        <v>1453</v>
      </c>
      <c r="G1254" s="40">
        <v>0</v>
      </c>
      <c r="H1254" s="22">
        <v>0</v>
      </c>
      <c r="I1254" s="21">
        <v>-10</v>
      </c>
      <c r="J1254" s="35">
        <f>Tabela13[[#This Row],[V.BRUTO 24]]*Tabela13[[#This Row],[% DESC.]]%</f>
        <v>-145.30000000000001</v>
      </c>
      <c r="K1254" s="24">
        <f>Tabela13[[#This Row],[V.BRUTO 24]]+J1254</f>
        <v>1307.7</v>
      </c>
      <c r="M1254" s="79">
        <v>1598</v>
      </c>
      <c r="N1254" s="80">
        <v>0</v>
      </c>
      <c r="O1254" s="81">
        <v>0</v>
      </c>
      <c r="P1254" s="71">
        <f>Tabela13[[#This Row],[V.BRUTO 25]]*Tabela13[[#This Row],[% DESC.25]]%</f>
        <v>-159.80000000000001</v>
      </c>
      <c r="Q1254" s="56">
        <f>Tabela13[[#This Row],[V.BRUTO 25]]+P1254</f>
        <v>1438.2</v>
      </c>
      <c r="R1254" s="67">
        <f>Tabela13[[#This Row],[% DESC.]]+Tabela13[[#This Row],[% DIFER.]]</f>
        <v>-10</v>
      </c>
      <c r="S1254" s="64">
        <f>(Tabela13[[#This Row],[V.LIQ. 25]]-Tabela13[[#This Row],[V.LIQ. 24]])/Tabela13[[#This Row],[V.LIQ. 24]]</f>
        <v>9.9793530626290428E-2</v>
      </c>
      <c r="T1254" s="87">
        <f>Tabela13[[#This Row],[V.LIQ. 25]]-Tabela13[[#This Row],[V.LIQ. 24]]</f>
        <v>130.5</v>
      </c>
      <c r="U1254" s="88">
        <v>0</v>
      </c>
      <c r="V1254" s="60">
        <f>Tabela13[[#This Row],[V.DESC. 24]]-Tabela13[[#This Row],[V.DESC. 25]]</f>
        <v>14.5</v>
      </c>
      <c r="W1254" s="20"/>
      <c r="X1254" s="50"/>
      <c r="Y1254" t="s">
        <v>4528</v>
      </c>
      <c r="Z1254" s="49" t="s">
        <v>2581</v>
      </c>
      <c r="AA1254" s="51" t="s">
        <v>2582</v>
      </c>
      <c r="AB1254" s="49">
        <v>11984001345</v>
      </c>
      <c r="AC1254" s="49" t="s">
        <v>2583</v>
      </c>
      <c r="AD1254" s="1"/>
    </row>
    <row r="1255" spans="1:30" x14ac:dyDescent="0.25">
      <c r="A1255" s="30">
        <v>8550</v>
      </c>
      <c r="B1255" t="s">
        <v>4389</v>
      </c>
      <c r="C1255" t="s">
        <v>2938</v>
      </c>
      <c r="D1255" t="s">
        <v>16</v>
      </c>
      <c r="E1255" s="30"/>
      <c r="F1255" s="32">
        <v>1453</v>
      </c>
      <c r="G1255" s="40">
        <v>0</v>
      </c>
      <c r="H1255" s="22">
        <v>0</v>
      </c>
      <c r="I1255" s="21">
        <v>-15</v>
      </c>
      <c r="J1255" s="35">
        <f>Tabela13[[#This Row],[V.BRUTO 24]]*Tabela13[[#This Row],[% DESC.]]%</f>
        <v>-217.95</v>
      </c>
      <c r="K1255" s="24">
        <f>Tabela13[[#This Row],[V.BRUTO 24]]+J1255</f>
        <v>1235.05</v>
      </c>
      <c r="M1255" s="79">
        <v>1598</v>
      </c>
      <c r="N1255" s="80">
        <v>0</v>
      </c>
      <c r="O1255" s="81">
        <v>0</v>
      </c>
      <c r="P1255" s="71">
        <f>Tabela13[[#This Row],[V.BRUTO 25]]*Tabela13[[#This Row],[% DESC.25]]%</f>
        <v>-239.7</v>
      </c>
      <c r="Q1255" s="56">
        <f>Tabela13[[#This Row],[V.BRUTO 25]]+P1255</f>
        <v>1358.3</v>
      </c>
      <c r="R1255" s="67">
        <f>Tabela13[[#This Row],[% DESC.]]+Tabela13[[#This Row],[% DIFER.]]</f>
        <v>-15</v>
      </c>
      <c r="S1255" s="64">
        <f>(Tabela13[[#This Row],[V.LIQ. 25]]-Tabela13[[#This Row],[V.LIQ. 24]])/Tabela13[[#This Row],[V.LIQ. 24]]</f>
        <v>9.9793530626290441E-2</v>
      </c>
      <c r="T1255" s="87">
        <f>Tabela13[[#This Row],[V.LIQ. 25]]-Tabela13[[#This Row],[V.LIQ. 24]]</f>
        <v>123.25</v>
      </c>
      <c r="U1255" s="88">
        <v>0</v>
      </c>
      <c r="V1255" s="60">
        <f>Tabela13[[#This Row],[V.DESC. 24]]-Tabela13[[#This Row],[V.DESC. 25]]</f>
        <v>21.75</v>
      </c>
      <c r="W1255" s="20"/>
      <c r="X1255" s="50"/>
      <c r="Y1255" t="s">
        <v>4530</v>
      </c>
      <c r="Z1255" s="49" t="s">
        <v>5287</v>
      </c>
      <c r="AA1255" s="51" t="s">
        <v>5288</v>
      </c>
      <c r="AB1255" s="49">
        <v>11980994264</v>
      </c>
      <c r="AC1255" s="49" t="s">
        <v>5289</v>
      </c>
      <c r="AD1255" s="1"/>
    </row>
    <row r="1256" spans="1:30" x14ac:dyDescent="0.25">
      <c r="A1256" s="30">
        <v>7840</v>
      </c>
      <c r="B1256" t="s">
        <v>2526</v>
      </c>
      <c r="C1256" t="s">
        <v>2938</v>
      </c>
      <c r="D1256" t="s">
        <v>71</v>
      </c>
      <c r="E1256" s="30"/>
      <c r="F1256" s="32">
        <v>1453</v>
      </c>
      <c r="G1256" s="40">
        <v>0</v>
      </c>
      <c r="H1256" s="22">
        <v>0</v>
      </c>
      <c r="I1256" s="21">
        <v>-12.5</v>
      </c>
      <c r="J1256" s="35">
        <f>Tabela13[[#This Row],[V.BRUTO 24]]*Tabela13[[#This Row],[% DESC.]]%</f>
        <v>-181.625</v>
      </c>
      <c r="K1256" s="24">
        <f>Tabela13[[#This Row],[V.BRUTO 24]]+J1256</f>
        <v>1271.375</v>
      </c>
      <c r="M1256" s="79">
        <v>1598</v>
      </c>
      <c r="N1256" s="80">
        <v>0</v>
      </c>
      <c r="O1256" s="81">
        <v>0</v>
      </c>
      <c r="P1256" s="71">
        <f>Tabela13[[#This Row],[V.BRUTO 25]]*Tabela13[[#This Row],[% DESC.25]]%</f>
        <v>-199.75</v>
      </c>
      <c r="Q1256" s="56">
        <f>Tabela13[[#This Row],[V.BRUTO 25]]+P1256</f>
        <v>1398.25</v>
      </c>
      <c r="R1256" s="67">
        <f>Tabela13[[#This Row],[% DESC.]]+Tabela13[[#This Row],[% DIFER.]]</f>
        <v>-12.5</v>
      </c>
      <c r="S1256" s="64">
        <f>(Tabela13[[#This Row],[V.LIQ. 25]]-Tabela13[[#This Row],[V.LIQ. 24]])/Tabela13[[#This Row],[V.LIQ. 24]]</f>
        <v>9.9793530626290428E-2</v>
      </c>
      <c r="T1256" s="87">
        <f>Tabela13[[#This Row],[V.LIQ. 25]]-Tabela13[[#This Row],[V.LIQ. 24]]</f>
        <v>126.875</v>
      </c>
      <c r="U1256" s="88">
        <v>0</v>
      </c>
      <c r="V1256" s="60">
        <f>Tabela13[[#This Row],[V.DESC. 24]]-Tabela13[[#This Row],[V.DESC. 25]]</f>
        <v>18.125</v>
      </c>
      <c r="W1256" s="20"/>
      <c r="X1256" s="50"/>
      <c r="Y1256" t="s">
        <v>4530</v>
      </c>
      <c r="Z1256" s="49" t="s">
        <v>1373</v>
      </c>
      <c r="AA1256" s="51" t="s">
        <v>1374</v>
      </c>
      <c r="AB1256" s="49">
        <v>11947756383</v>
      </c>
      <c r="AC1256" s="49" t="s">
        <v>1375</v>
      </c>
      <c r="AD1256" s="1"/>
    </row>
    <row r="1257" spans="1:30" x14ac:dyDescent="0.25">
      <c r="A1257" s="30">
        <v>7160</v>
      </c>
      <c r="B1257" t="s">
        <v>2527</v>
      </c>
      <c r="C1257" t="s">
        <v>2938</v>
      </c>
      <c r="D1257" t="s">
        <v>71</v>
      </c>
      <c r="E1257" s="30"/>
      <c r="F1257" s="32">
        <v>1453</v>
      </c>
      <c r="G1257" s="40">
        <v>-50</v>
      </c>
      <c r="H1257" s="22">
        <v>0</v>
      </c>
      <c r="I1257" s="21">
        <v>0</v>
      </c>
      <c r="J1257" s="35">
        <f>Tabela13[[#This Row],[V.BRUTO 24]]*Tabela13[[#This Row],[% DESC.]]%</f>
        <v>0</v>
      </c>
      <c r="K1257" s="24">
        <f>Tabela13[[#This Row],[V.BRUTO 24]]+J1257</f>
        <v>1453</v>
      </c>
      <c r="M1257" s="79">
        <v>1598</v>
      </c>
      <c r="N1257" s="80">
        <v>-50</v>
      </c>
      <c r="O1257" s="81">
        <v>0</v>
      </c>
      <c r="P1257" s="71">
        <f>Tabela13[[#This Row],[V.BRUTO 25]]*Tabela13[[#This Row],[% DESC.25]]%</f>
        <v>0</v>
      </c>
      <c r="Q1257" s="56">
        <f>Tabela13[[#This Row],[V.BRUTO 25]]+P1257</f>
        <v>1598</v>
      </c>
      <c r="R1257" s="67">
        <f>Tabela13[[#This Row],[% DESC.]]+Tabela13[[#This Row],[% DIFER.]]</f>
        <v>0</v>
      </c>
      <c r="S1257" s="64">
        <f>(Tabela13[[#This Row],[V.LIQ. 25]]-Tabela13[[#This Row],[V.LIQ. 24]])/Tabela13[[#This Row],[V.LIQ. 24]]</f>
        <v>9.9793530626290428E-2</v>
      </c>
      <c r="T1257" s="87">
        <f>Tabela13[[#This Row],[V.LIQ. 25]]-Tabela13[[#This Row],[V.LIQ. 24]]</f>
        <v>145</v>
      </c>
      <c r="U1257" s="88">
        <v>0</v>
      </c>
      <c r="V1257" s="60">
        <f>Tabela13[[#This Row],[V.DESC. 24]]-Tabela13[[#This Row],[V.DESC. 25]]</f>
        <v>0</v>
      </c>
      <c r="W1257" s="20"/>
      <c r="X1257" s="50"/>
      <c r="Y1257" t="s">
        <v>4531</v>
      </c>
      <c r="Z1257" s="49" t="s">
        <v>2528</v>
      </c>
      <c r="AA1257" s="51" t="s">
        <v>2529</v>
      </c>
      <c r="AB1257" s="49">
        <v>11984898083</v>
      </c>
      <c r="AC1257" s="49" t="s">
        <v>2530</v>
      </c>
      <c r="AD1257" s="1"/>
    </row>
    <row r="1258" spans="1:30" x14ac:dyDescent="0.25">
      <c r="A1258" s="30">
        <v>5056</v>
      </c>
      <c r="B1258" t="s">
        <v>2620</v>
      </c>
      <c r="C1258" t="s">
        <v>2938</v>
      </c>
      <c r="D1258" t="s">
        <v>71</v>
      </c>
      <c r="E1258" s="30"/>
      <c r="F1258" s="32">
        <v>1453</v>
      </c>
      <c r="G1258" s="40">
        <v>-50</v>
      </c>
      <c r="H1258" s="22">
        <v>0</v>
      </c>
      <c r="I1258" s="21">
        <v>0</v>
      </c>
      <c r="J1258" s="35">
        <f>Tabela13[[#This Row],[V.BRUTO 24]]*Tabela13[[#This Row],[% DESC.]]%</f>
        <v>0</v>
      </c>
      <c r="K1258" s="24">
        <f>Tabela13[[#This Row],[V.BRUTO 24]]+J1258</f>
        <v>1453</v>
      </c>
      <c r="M1258" s="79">
        <v>1598</v>
      </c>
      <c r="N1258" s="80">
        <v>-50</v>
      </c>
      <c r="O1258" s="81">
        <v>0</v>
      </c>
      <c r="P1258" s="71">
        <f>Tabela13[[#This Row],[V.BRUTO 25]]*Tabela13[[#This Row],[% DESC.25]]%</f>
        <v>0</v>
      </c>
      <c r="Q1258" s="56">
        <f>Tabela13[[#This Row],[V.BRUTO 25]]+P1258</f>
        <v>1598</v>
      </c>
      <c r="R1258" s="67">
        <f>Tabela13[[#This Row],[% DESC.]]+Tabela13[[#This Row],[% DIFER.]]</f>
        <v>0</v>
      </c>
      <c r="S1258" s="64">
        <f>(Tabela13[[#This Row],[V.LIQ. 25]]-Tabela13[[#This Row],[V.LIQ. 24]])/Tabela13[[#This Row],[V.LIQ. 24]]</f>
        <v>9.9793530626290428E-2</v>
      </c>
      <c r="T1258" s="87">
        <f>Tabela13[[#This Row],[V.LIQ. 25]]-Tabela13[[#This Row],[V.LIQ. 24]]</f>
        <v>145</v>
      </c>
      <c r="U1258" s="88">
        <v>0</v>
      </c>
      <c r="V1258" s="60">
        <f>Tabela13[[#This Row],[V.DESC. 24]]-Tabela13[[#This Row],[V.DESC. 25]]</f>
        <v>0</v>
      </c>
      <c r="W1258" s="20"/>
      <c r="X1258" s="50"/>
      <c r="Y1258" t="s">
        <v>4532</v>
      </c>
      <c r="Z1258" s="49" t="s">
        <v>2621</v>
      </c>
      <c r="AA1258" s="51" t="s">
        <v>2622</v>
      </c>
      <c r="AB1258" s="49">
        <v>11950305243</v>
      </c>
      <c r="AC1258" s="49" t="s">
        <v>2623</v>
      </c>
      <c r="AD1258" s="1"/>
    </row>
    <row r="1259" spans="1:30" x14ac:dyDescent="0.25">
      <c r="A1259" s="30">
        <v>8529</v>
      </c>
      <c r="B1259" t="s">
        <v>4390</v>
      </c>
      <c r="C1259" t="s">
        <v>2938</v>
      </c>
      <c r="D1259" t="s">
        <v>16</v>
      </c>
      <c r="E1259" s="30"/>
      <c r="F1259" s="32">
        <v>1453</v>
      </c>
      <c r="G1259" s="40">
        <v>0</v>
      </c>
      <c r="H1259" s="22">
        <v>0</v>
      </c>
      <c r="I1259" s="21">
        <v>0</v>
      </c>
      <c r="J1259" s="35">
        <f>Tabela13[[#This Row],[V.BRUTO 24]]*Tabela13[[#This Row],[% DESC.]]%</f>
        <v>0</v>
      </c>
      <c r="K1259" s="24">
        <f>Tabela13[[#This Row],[V.BRUTO 24]]+J1259</f>
        <v>1453</v>
      </c>
      <c r="M1259" s="79">
        <v>1598</v>
      </c>
      <c r="N1259" s="80">
        <v>0</v>
      </c>
      <c r="O1259" s="81">
        <v>0</v>
      </c>
      <c r="P1259" s="71">
        <f>Tabela13[[#This Row],[V.BRUTO 25]]*Tabela13[[#This Row],[% DESC.25]]%</f>
        <v>0</v>
      </c>
      <c r="Q1259" s="56">
        <f>Tabela13[[#This Row],[V.BRUTO 25]]+P1259</f>
        <v>1598</v>
      </c>
      <c r="R1259" s="67">
        <f>Tabela13[[#This Row],[% DESC.]]+Tabela13[[#This Row],[% DIFER.]]</f>
        <v>0</v>
      </c>
      <c r="S1259" s="64">
        <f>(Tabela13[[#This Row],[V.LIQ. 25]]-Tabela13[[#This Row],[V.LIQ. 24]])/Tabela13[[#This Row],[V.LIQ. 24]]</f>
        <v>9.9793530626290428E-2</v>
      </c>
      <c r="T1259" s="87">
        <f>Tabela13[[#This Row],[V.LIQ. 25]]-Tabela13[[#This Row],[V.LIQ. 24]]</f>
        <v>145</v>
      </c>
      <c r="U1259" s="88">
        <v>0</v>
      </c>
      <c r="V1259" s="60">
        <f>Tabela13[[#This Row],[V.DESC. 24]]-Tabela13[[#This Row],[V.DESC. 25]]</f>
        <v>0</v>
      </c>
      <c r="W1259" s="20">
        <v>8718</v>
      </c>
      <c r="X1259" s="50" t="s">
        <v>4547</v>
      </c>
      <c r="Y1259" t="s">
        <v>4530</v>
      </c>
      <c r="Z1259" s="49" t="s">
        <v>5290</v>
      </c>
      <c r="AA1259" s="51" t="s">
        <v>5291</v>
      </c>
      <c r="AB1259" s="49">
        <v>11971795510</v>
      </c>
      <c r="AC1259" s="49" t="s">
        <v>5292</v>
      </c>
      <c r="AD1259" s="1"/>
    </row>
    <row r="1260" spans="1:30" x14ac:dyDescent="0.25">
      <c r="A1260" s="30">
        <v>8125</v>
      </c>
      <c r="B1260" t="s">
        <v>2531</v>
      </c>
      <c r="C1260" t="s">
        <v>2938</v>
      </c>
      <c r="D1260" t="s">
        <v>71</v>
      </c>
      <c r="E1260" s="30"/>
      <c r="F1260" s="32">
        <v>1453</v>
      </c>
      <c r="G1260" s="40">
        <v>0</v>
      </c>
      <c r="H1260" s="22">
        <v>0</v>
      </c>
      <c r="I1260" s="21">
        <v>-10</v>
      </c>
      <c r="J1260" s="35">
        <f>Tabela13[[#This Row],[V.BRUTO 24]]*Tabela13[[#This Row],[% DESC.]]%</f>
        <v>-145.30000000000001</v>
      </c>
      <c r="K1260" s="24">
        <f>Tabela13[[#This Row],[V.BRUTO 24]]+J1260</f>
        <v>1307.7</v>
      </c>
      <c r="M1260" s="79">
        <v>1598</v>
      </c>
      <c r="N1260" s="80">
        <v>0</v>
      </c>
      <c r="O1260" s="81">
        <v>0</v>
      </c>
      <c r="P1260" s="71">
        <f>Tabela13[[#This Row],[V.BRUTO 25]]*Tabela13[[#This Row],[% DESC.25]]%</f>
        <v>-159.80000000000001</v>
      </c>
      <c r="Q1260" s="56">
        <f>Tabela13[[#This Row],[V.BRUTO 25]]+P1260</f>
        <v>1438.2</v>
      </c>
      <c r="R1260" s="67">
        <f>Tabela13[[#This Row],[% DESC.]]+Tabela13[[#This Row],[% DIFER.]]</f>
        <v>-10</v>
      </c>
      <c r="S1260" s="64">
        <f>(Tabela13[[#This Row],[V.LIQ. 25]]-Tabela13[[#This Row],[V.LIQ. 24]])/Tabela13[[#This Row],[V.LIQ. 24]]</f>
        <v>9.9793530626290428E-2</v>
      </c>
      <c r="T1260" s="87">
        <f>Tabela13[[#This Row],[V.LIQ. 25]]-Tabela13[[#This Row],[V.LIQ. 24]]</f>
        <v>130.5</v>
      </c>
      <c r="U1260" s="88">
        <v>0</v>
      </c>
      <c r="V1260" s="60">
        <f>Tabela13[[#This Row],[V.DESC. 24]]-Tabela13[[#This Row],[V.DESC. 25]]</f>
        <v>14.5</v>
      </c>
      <c r="W1260" s="20"/>
      <c r="X1260" s="50"/>
      <c r="Y1260" t="s">
        <v>4528</v>
      </c>
      <c r="Z1260" s="49" t="s">
        <v>2532</v>
      </c>
      <c r="AA1260" s="51" t="s">
        <v>2533</v>
      </c>
      <c r="AB1260" s="49">
        <v>11940222548</v>
      </c>
      <c r="AC1260" s="49" t="s">
        <v>2534</v>
      </c>
      <c r="AD1260" s="1"/>
    </row>
    <row r="1261" spans="1:30" x14ac:dyDescent="0.25">
      <c r="A1261" s="30">
        <v>8225</v>
      </c>
      <c r="B1261" t="s">
        <v>4391</v>
      </c>
      <c r="C1261" t="s">
        <v>2938</v>
      </c>
      <c r="D1261" t="s">
        <v>71</v>
      </c>
      <c r="E1261" s="30"/>
      <c r="F1261" s="32">
        <v>1453</v>
      </c>
      <c r="G1261" s="40">
        <v>0</v>
      </c>
      <c r="H1261" s="22">
        <v>0</v>
      </c>
      <c r="I1261" s="21">
        <v>0</v>
      </c>
      <c r="J1261" s="35">
        <f>Tabela13[[#This Row],[V.BRUTO 24]]*Tabela13[[#This Row],[% DESC.]]%</f>
        <v>0</v>
      </c>
      <c r="K1261" s="24">
        <f>Tabela13[[#This Row],[V.BRUTO 24]]+J1261</f>
        <v>1453</v>
      </c>
      <c r="M1261" s="79">
        <v>1598</v>
      </c>
      <c r="N1261" s="80">
        <v>0</v>
      </c>
      <c r="O1261" s="81">
        <v>0</v>
      </c>
      <c r="P1261" s="71">
        <f>Tabela13[[#This Row],[V.BRUTO 25]]*Tabela13[[#This Row],[% DESC.25]]%</f>
        <v>0</v>
      </c>
      <c r="Q1261" s="56">
        <f>Tabela13[[#This Row],[V.BRUTO 25]]+P1261</f>
        <v>1598</v>
      </c>
      <c r="R1261" s="67">
        <f>Tabela13[[#This Row],[% DESC.]]+Tabela13[[#This Row],[% DIFER.]]</f>
        <v>0</v>
      </c>
      <c r="S1261" s="64">
        <f>(Tabela13[[#This Row],[V.LIQ. 25]]-Tabela13[[#This Row],[V.LIQ. 24]])/Tabela13[[#This Row],[V.LIQ. 24]]</f>
        <v>9.9793530626290428E-2</v>
      </c>
      <c r="T1261" s="87">
        <f>Tabela13[[#This Row],[V.LIQ. 25]]-Tabela13[[#This Row],[V.LIQ. 24]]</f>
        <v>145</v>
      </c>
      <c r="U1261" s="88">
        <v>0</v>
      </c>
      <c r="V1261" s="60">
        <f>Tabela13[[#This Row],[V.DESC. 24]]-Tabela13[[#This Row],[V.DESC. 25]]</f>
        <v>0</v>
      </c>
      <c r="W1261" s="20">
        <v>4203</v>
      </c>
      <c r="X1261" s="50" t="s">
        <v>4576</v>
      </c>
      <c r="Y1261" t="s">
        <v>4532</v>
      </c>
      <c r="Z1261" s="49" t="s">
        <v>5103</v>
      </c>
      <c r="AA1261" s="51" t="s">
        <v>5104</v>
      </c>
      <c r="AB1261" s="49">
        <v>11950301444</v>
      </c>
      <c r="AC1261" s="49" t="s">
        <v>5105</v>
      </c>
      <c r="AD1261" s="1"/>
    </row>
    <row r="1262" spans="1:30" x14ac:dyDescent="0.25">
      <c r="A1262" s="30">
        <v>5784</v>
      </c>
      <c r="B1262" t="s">
        <v>2536</v>
      </c>
      <c r="C1262" t="s">
        <v>2938</v>
      </c>
      <c r="D1262" t="s">
        <v>71</v>
      </c>
      <c r="E1262" s="30"/>
      <c r="F1262" s="32">
        <v>1453</v>
      </c>
      <c r="G1262" s="40">
        <v>-50</v>
      </c>
      <c r="H1262" s="22">
        <v>0</v>
      </c>
      <c r="I1262" s="21">
        <v>0</v>
      </c>
      <c r="J1262" s="35">
        <f>Tabela13[[#This Row],[V.BRUTO 24]]*Tabela13[[#This Row],[% DESC.]]%</f>
        <v>0</v>
      </c>
      <c r="K1262" s="24">
        <f>Tabela13[[#This Row],[V.BRUTO 24]]+J1262</f>
        <v>1453</v>
      </c>
      <c r="M1262" s="79">
        <v>1598</v>
      </c>
      <c r="N1262" s="80">
        <v>-50</v>
      </c>
      <c r="O1262" s="81">
        <v>0</v>
      </c>
      <c r="P1262" s="71">
        <f>Tabela13[[#This Row],[V.BRUTO 25]]*Tabela13[[#This Row],[% DESC.25]]%</f>
        <v>0</v>
      </c>
      <c r="Q1262" s="56">
        <f>Tabela13[[#This Row],[V.BRUTO 25]]+P1262</f>
        <v>1598</v>
      </c>
      <c r="R1262" s="67">
        <f>Tabela13[[#This Row],[% DESC.]]+Tabela13[[#This Row],[% DIFER.]]</f>
        <v>0</v>
      </c>
      <c r="S1262" s="64">
        <f>(Tabela13[[#This Row],[V.LIQ. 25]]-Tabela13[[#This Row],[V.LIQ. 24]])/Tabela13[[#This Row],[V.LIQ. 24]]</f>
        <v>9.9793530626290428E-2</v>
      </c>
      <c r="T1262" s="87">
        <f>Tabela13[[#This Row],[V.LIQ. 25]]-Tabela13[[#This Row],[V.LIQ. 24]]</f>
        <v>145</v>
      </c>
      <c r="U1262" s="88">
        <v>0</v>
      </c>
      <c r="V1262" s="60">
        <f>Tabela13[[#This Row],[V.DESC. 24]]-Tabela13[[#This Row],[V.DESC. 25]]</f>
        <v>0</v>
      </c>
      <c r="W1262" s="20"/>
      <c r="X1262" s="50"/>
      <c r="Y1262" t="s">
        <v>4532</v>
      </c>
      <c r="Z1262" s="49" t="s">
        <v>1284</v>
      </c>
      <c r="AA1262" s="51" t="s">
        <v>1285</v>
      </c>
      <c r="AB1262" s="49" t="s">
        <v>1286</v>
      </c>
      <c r="AC1262" s="49" t="s">
        <v>1287</v>
      </c>
      <c r="AD1262" s="1"/>
    </row>
    <row r="1263" spans="1:30" x14ac:dyDescent="0.25">
      <c r="A1263" s="30">
        <v>7908</v>
      </c>
      <c r="B1263" t="s">
        <v>2537</v>
      </c>
      <c r="C1263" t="s">
        <v>2938</v>
      </c>
      <c r="D1263" t="s">
        <v>71</v>
      </c>
      <c r="E1263" s="30"/>
      <c r="F1263" s="32">
        <v>1453</v>
      </c>
      <c r="G1263" s="40">
        <v>0</v>
      </c>
      <c r="H1263" s="22">
        <v>0</v>
      </c>
      <c r="I1263" s="21">
        <v>-5</v>
      </c>
      <c r="J1263" s="35">
        <f>Tabela13[[#This Row],[V.BRUTO 24]]*Tabela13[[#This Row],[% DESC.]]%</f>
        <v>-72.650000000000006</v>
      </c>
      <c r="K1263" s="24">
        <f>Tabela13[[#This Row],[V.BRUTO 24]]+J1263</f>
        <v>1380.35</v>
      </c>
      <c r="M1263" s="79">
        <v>1598</v>
      </c>
      <c r="N1263" s="80">
        <v>0</v>
      </c>
      <c r="O1263" s="81">
        <v>0</v>
      </c>
      <c r="P1263" s="71">
        <f>Tabela13[[#This Row],[V.BRUTO 25]]*Tabela13[[#This Row],[% DESC.25]]%</f>
        <v>-79.900000000000006</v>
      </c>
      <c r="Q1263" s="56">
        <f>Tabela13[[#This Row],[V.BRUTO 25]]+P1263</f>
        <v>1518.1</v>
      </c>
      <c r="R1263" s="67">
        <f>Tabela13[[#This Row],[% DESC.]]+Tabela13[[#This Row],[% DIFER.]]</f>
        <v>-5</v>
      </c>
      <c r="S1263" s="64">
        <f>(Tabela13[[#This Row],[V.LIQ. 25]]-Tabela13[[#This Row],[V.LIQ. 24]])/Tabela13[[#This Row],[V.LIQ. 24]]</f>
        <v>9.9793530626290441E-2</v>
      </c>
      <c r="T1263" s="87">
        <f>Tabela13[[#This Row],[V.LIQ. 25]]-Tabela13[[#This Row],[V.LIQ. 24]]</f>
        <v>137.75</v>
      </c>
      <c r="U1263" s="88">
        <v>0</v>
      </c>
      <c r="V1263" s="60">
        <f>Tabela13[[#This Row],[V.DESC. 24]]-Tabela13[[#This Row],[V.DESC. 25]]</f>
        <v>7.25</v>
      </c>
      <c r="W1263" s="20"/>
      <c r="X1263" s="50"/>
      <c r="Y1263" t="s">
        <v>4532</v>
      </c>
      <c r="Z1263" s="49" t="s">
        <v>2538</v>
      </c>
      <c r="AA1263" s="51" t="s">
        <v>2539</v>
      </c>
      <c r="AB1263" s="49">
        <v>11998262515</v>
      </c>
      <c r="AC1263" s="49" t="s">
        <v>2540</v>
      </c>
      <c r="AD1263" s="1"/>
    </row>
    <row r="1264" spans="1:30" x14ac:dyDescent="0.25">
      <c r="A1264" s="30">
        <v>5644</v>
      </c>
      <c r="B1264" t="s">
        <v>2597</v>
      </c>
      <c r="C1264" t="s">
        <v>2938</v>
      </c>
      <c r="D1264" t="s">
        <v>71</v>
      </c>
      <c r="E1264" s="30"/>
      <c r="F1264" s="32">
        <v>1453</v>
      </c>
      <c r="G1264" s="40">
        <v>0</v>
      </c>
      <c r="H1264" s="22">
        <v>0</v>
      </c>
      <c r="I1264" s="21">
        <v>-10</v>
      </c>
      <c r="J1264" s="35">
        <f>Tabela13[[#This Row],[V.BRUTO 24]]*Tabela13[[#This Row],[% DESC.]]%</f>
        <v>-145.30000000000001</v>
      </c>
      <c r="K1264" s="24">
        <f>Tabela13[[#This Row],[V.BRUTO 24]]+J1264</f>
        <v>1307.7</v>
      </c>
      <c r="M1264" s="79">
        <v>1598</v>
      </c>
      <c r="N1264" s="80">
        <v>0</v>
      </c>
      <c r="O1264" s="81">
        <v>0</v>
      </c>
      <c r="P1264" s="71">
        <f>Tabela13[[#This Row],[V.BRUTO 25]]*Tabela13[[#This Row],[% DESC.25]]%</f>
        <v>-159.80000000000001</v>
      </c>
      <c r="Q1264" s="56">
        <f>Tabela13[[#This Row],[V.BRUTO 25]]+P1264</f>
        <v>1438.2</v>
      </c>
      <c r="R1264" s="67">
        <f>Tabela13[[#This Row],[% DESC.]]+Tabela13[[#This Row],[% DIFER.]]</f>
        <v>-10</v>
      </c>
      <c r="S1264" s="64">
        <f>(Tabela13[[#This Row],[V.LIQ. 25]]-Tabela13[[#This Row],[V.LIQ. 24]])/Tabela13[[#This Row],[V.LIQ. 24]]</f>
        <v>9.9793530626290428E-2</v>
      </c>
      <c r="T1264" s="87">
        <f>Tabela13[[#This Row],[V.LIQ. 25]]-Tabela13[[#This Row],[V.LIQ. 24]]</f>
        <v>130.5</v>
      </c>
      <c r="U1264" s="88">
        <v>0</v>
      </c>
      <c r="V1264" s="60">
        <f>Tabela13[[#This Row],[V.DESC. 24]]-Tabela13[[#This Row],[V.DESC. 25]]</f>
        <v>14.5</v>
      </c>
      <c r="W1264" s="20"/>
      <c r="X1264" s="50"/>
      <c r="Y1264" t="s">
        <v>4532</v>
      </c>
      <c r="Z1264" s="49" t="s">
        <v>2598</v>
      </c>
      <c r="AA1264" s="51" t="s">
        <v>2599</v>
      </c>
      <c r="AB1264" s="49">
        <v>11941799733</v>
      </c>
      <c r="AC1264" s="49" t="s">
        <v>2600</v>
      </c>
      <c r="AD1264" s="1"/>
    </row>
    <row r="1265" spans="1:30" x14ac:dyDescent="0.25">
      <c r="A1265" s="30">
        <v>7976</v>
      </c>
      <c r="B1265" t="s">
        <v>2541</v>
      </c>
      <c r="C1265" t="s">
        <v>2938</v>
      </c>
      <c r="D1265" t="s">
        <v>71</v>
      </c>
      <c r="E1265" s="30"/>
      <c r="F1265" s="32">
        <v>1453</v>
      </c>
      <c r="G1265" s="40">
        <v>0</v>
      </c>
      <c r="H1265" s="22">
        <v>0</v>
      </c>
      <c r="I1265" s="21">
        <v>-10</v>
      </c>
      <c r="J1265" s="35">
        <f>Tabela13[[#This Row],[V.BRUTO 24]]*Tabela13[[#This Row],[% DESC.]]%</f>
        <v>-145.30000000000001</v>
      </c>
      <c r="K1265" s="24">
        <f>Tabela13[[#This Row],[V.BRUTO 24]]+J1265</f>
        <v>1307.7</v>
      </c>
      <c r="M1265" s="79">
        <v>1598</v>
      </c>
      <c r="N1265" s="80">
        <v>0</v>
      </c>
      <c r="O1265" s="81">
        <v>0</v>
      </c>
      <c r="P1265" s="71">
        <f>Tabela13[[#This Row],[V.BRUTO 25]]*Tabela13[[#This Row],[% DESC.25]]%</f>
        <v>-159.80000000000001</v>
      </c>
      <c r="Q1265" s="56">
        <f>Tabela13[[#This Row],[V.BRUTO 25]]+P1265</f>
        <v>1438.2</v>
      </c>
      <c r="R1265" s="67">
        <f>Tabela13[[#This Row],[% DESC.]]+Tabela13[[#This Row],[% DIFER.]]</f>
        <v>-10</v>
      </c>
      <c r="S1265" s="64">
        <f>(Tabela13[[#This Row],[V.LIQ. 25]]-Tabela13[[#This Row],[V.LIQ. 24]])/Tabela13[[#This Row],[V.LIQ. 24]]</f>
        <v>9.9793530626290428E-2</v>
      </c>
      <c r="T1265" s="87">
        <f>Tabela13[[#This Row],[V.LIQ. 25]]-Tabela13[[#This Row],[V.LIQ. 24]]</f>
        <v>130.5</v>
      </c>
      <c r="U1265" s="88">
        <v>0</v>
      </c>
      <c r="V1265" s="60">
        <f>Tabela13[[#This Row],[V.DESC. 24]]-Tabela13[[#This Row],[V.DESC. 25]]</f>
        <v>14.5</v>
      </c>
      <c r="W1265" s="20"/>
      <c r="X1265" s="50"/>
      <c r="Y1265" t="s">
        <v>4528</v>
      </c>
      <c r="Z1265" s="49" t="s">
        <v>2542</v>
      </c>
      <c r="AA1265" s="51" t="s">
        <v>2543</v>
      </c>
      <c r="AB1265" s="49">
        <v>11995183895</v>
      </c>
      <c r="AC1265" s="49" t="s">
        <v>2544</v>
      </c>
      <c r="AD1265" s="1"/>
    </row>
    <row r="1266" spans="1:30" x14ac:dyDescent="0.25">
      <c r="A1266" s="30">
        <v>8121</v>
      </c>
      <c r="B1266" t="s">
        <v>2545</v>
      </c>
      <c r="C1266" t="s">
        <v>2938</v>
      </c>
      <c r="D1266" t="s">
        <v>71</v>
      </c>
      <c r="E1266" s="30"/>
      <c r="F1266" s="32">
        <v>1453</v>
      </c>
      <c r="G1266" s="40">
        <v>-50</v>
      </c>
      <c r="H1266" s="22">
        <v>0</v>
      </c>
      <c r="I1266" s="21">
        <v>0</v>
      </c>
      <c r="J1266" s="35">
        <f>Tabela13[[#This Row],[V.BRUTO 24]]*Tabela13[[#This Row],[% DESC.]]%</f>
        <v>0</v>
      </c>
      <c r="K1266" s="24">
        <f>Tabela13[[#This Row],[V.BRUTO 24]]+J1266</f>
        <v>1453</v>
      </c>
      <c r="M1266" s="79">
        <v>1598</v>
      </c>
      <c r="N1266" s="80">
        <v>-50</v>
      </c>
      <c r="O1266" s="81">
        <v>0</v>
      </c>
      <c r="P1266" s="71">
        <f>Tabela13[[#This Row],[V.BRUTO 25]]*Tabela13[[#This Row],[% DESC.25]]%</f>
        <v>0</v>
      </c>
      <c r="Q1266" s="56">
        <f>Tabela13[[#This Row],[V.BRUTO 25]]+P1266</f>
        <v>1598</v>
      </c>
      <c r="R1266" s="67">
        <f>Tabela13[[#This Row],[% DESC.]]+Tabela13[[#This Row],[% DIFER.]]</f>
        <v>0</v>
      </c>
      <c r="S1266" s="64">
        <f>(Tabela13[[#This Row],[V.LIQ. 25]]-Tabela13[[#This Row],[V.LIQ. 24]])/Tabela13[[#This Row],[V.LIQ. 24]]</f>
        <v>9.9793530626290428E-2</v>
      </c>
      <c r="T1266" s="87">
        <f>Tabela13[[#This Row],[V.LIQ. 25]]-Tabela13[[#This Row],[V.LIQ. 24]]</f>
        <v>145</v>
      </c>
      <c r="U1266" s="88">
        <v>0</v>
      </c>
      <c r="V1266" s="60">
        <f>Tabela13[[#This Row],[V.DESC. 24]]-Tabela13[[#This Row],[V.DESC. 25]]</f>
        <v>0</v>
      </c>
      <c r="W1266" s="20"/>
      <c r="X1266" s="50"/>
      <c r="Y1266" t="s">
        <v>4528</v>
      </c>
      <c r="Z1266" s="49" t="s">
        <v>2546</v>
      </c>
      <c r="AA1266" s="51" t="s">
        <v>2547</v>
      </c>
      <c r="AB1266" s="49">
        <v>11963281625</v>
      </c>
      <c r="AC1266" s="49" t="s">
        <v>2548</v>
      </c>
      <c r="AD1266" s="1"/>
    </row>
    <row r="1267" spans="1:30" x14ac:dyDescent="0.25">
      <c r="A1267" s="30">
        <v>7031</v>
      </c>
      <c r="B1267" t="s">
        <v>2601</v>
      </c>
      <c r="C1267" t="s">
        <v>2938</v>
      </c>
      <c r="D1267" t="s">
        <v>71</v>
      </c>
      <c r="E1267" s="30"/>
      <c r="F1267" s="32">
        <v>1453</v>
      </c>
      <c r="G1267" s="40">
        <v>-100</v>
      </c>
      <c r="H1267" s="22">
        <v>0</v>
      </c>
      <c r="I1267" s="21">
        <v>0</v>
      </c>
      <c r="J1267" s="35">
        <f>Tabela13[[#This Row],[V.BRUTO 24]]*Tabela13[[#This Row],[% DESC.]]%</f>
        <v>0</v>
      </c>
      <c r="K1267" s="24">
        <f>Tabela13[[#This Row],[V.BRUTO 24]]+J1267</f>
        <v>1453</v>
      </c>
      <c r="M1267" s="79">
        <v>1598</v>
      </c>
      <c r="N1267" s="80">
        <v>-100</v>
      </c>
      <c r="O1267" s="81">
        <v>0</v>
      </c>
      <c r="P1267" s="71">
        <f>Tabela13[[#This Row],[V.BRUTO 25]]*Tabela13[[#This Row],[% DESC.25]]%</f>
        <v>0</v>
      </c>
      <c r="Q1267" s="56">
        <f>Tabela13[[#This Row],[V.BRUTO 25]]+P1267</f>
        <v>1598</v>
      </c>
      <c r="R1267" s="67">
        <f>Tabela13[[#This Row],[% DESC.]]+Tabela13[[#This Row],[% DIFER.]]</f>
        <v>0</v>
      </c>
      <c r="S1267" s="64">
        <f>(Tabela13[[#This Row],[V.LIQ. 25]]-Tabela13[[#This Row],[V.LIQ. 24]])/Tabela13[[#This Row],[V.LIQ. 24]]</f>
        <v>9.9793530626290428E-2</v>
      </c>
      <c r="T1267" s="87">
        <f>Tabela13[[#This Row],[V.LIQ. 25]]-Tabela13[[#This Row],[V.LIQ. 24]]</f>
        <v>145</v>
      </c>
      <c r="U1267" s="88">
        <v>0</v>
      </c>
      <c r="V1267" s="60">
        <f>Tabela13[[#This Row],[V.DESC. 24]]-Tabela13[[#This Row],[V.DESC. 25]]</f>
        <v>0</v>
      </c>
      <c r="W1267" s="20"/>
      <c r="X1267" s="50"/>
      <c r="Y1267" t="s">
        <v>4531</v>
      </c>
      <c r="Z1267" s="49" t="s">
        <v>2602</v>
      </c>
      <c r="AA1267" s="51" t="s">
        <v>2603</v>
      </c>
      <c r="AB1267" s="49">
        <v>11931505286</v>
      </c>
      <c r="AC1267" s="49" t="s">
        <v>2604</v>
      </c>
      <c r="AD1267" s="1"/>
    </row>
    <row r="1268" spans="1:30" x14ac:dyDescent="0.25">
      <c r="A1268" s="30">
        <v>7920</v>
      </c>
      <c r="B1268" t="s">
        <v>2549</v>
      </c>
      <c r="C1268" t="s">
        <v>2938</v>
      </c>
      <c r="D1268" t="s">
        <v>71</v>
      </c>
      <c r="E1268" s="30"/>
      <c r="F1268" s="32">
        <v>1453</v>
      </c>
      <c r="G1268" s="40">
        <v>0</v>
      </c>
      <c r="H1268" s="22">
        <v>0</v>
      </c>
      <c r="I1268" s="21">
        <v>-5</v>
      </c>
      <c r="J1268" s="35">
        <f>Tabela13[[#This Row],[V.BRUTO 24]]*Tabela13[[#This Row],[% DESC.]]%</f>
        <v>-72.650000000000006</v>
      </c>
      <c r="K1268" s="24">
        <f>Tabela13[[#This Row],[V.BRUTO 24]]+J1268</f>
        <v>1380.35</v>
      </c>
      <c r="M1268" s="79">
        <v>1598</v>
      </c>
      <c r="N1268" s="80">
        <v>0</v>
      </c>
      <c r="O1268" s="81">
        <v>0</v>
      </c>
      <c r="P1268" s="71">
        <f>Tabela13[[#This Row],[V.BRUTO 25]]*Tabela13[[#This Row],[% DESC.25]]%</f>
        <v>-79.900000000000006</v>
      </c>
      <c r="Q1268" s="56">
        <f>Tabela13[[#This Row],[V.BRUTO 25]]+P1268</f>
        <v>1518.1</v>
      </c>
      <c r="R1268" s="67">
        <f>Tabela13[[#This Row],[% DESC.]]+Tabela13[[#This Row],[% DIFER.]]</f>
        <v>-5</v>
      </c>
      <c r="S1268" s="64">
        <f>(Tabela13[[#This Row],[V.LIQ. 25]]-Tabela13[[#This Row],[V.LIQ. 24]])/Tabela13[[#This Row],[V.LIQ. 24]]</f>
        <v>9.9793530626290441E-2</v>
      </c>
      <c r="T1268" s="87">
        <f>Tabela13[[#This Row],[V.LIQ. 25]]-Tabela13[[#This Row],[V.LIQ. 24]]</f>
        <v>137.75</v>
      </c>
      <c r="U1268" s="88">
        <v>0</v>
      </c>
      <c r="V1268" s="60">
        <f>Tabela13[[#This Row],[V.DESC. 24]]-Tabela13[[#This Row],[V.DESC. 25]]</f>
        <v>7.25</v>
      </c>
      <c r="W1268" s="20"/>
      <c r="X1268" s="50"/>
      <c r="Y1268" t="s">
        <v>4532</v>
      </c>
      <c r="Z1268" s="49" t="s">
        <v>399</v>
      </c>
      <c r="AA1268" s="51" t="s">
        <v>400</v>
      </c>
      <c r="AB1268" s="49">
        <v>11933604567</v>
      </c>
      <c r="AC1268" s="49" t="s">
        <v>401</v>
      </c>
      <c r="AD1268" s="1"/>
    </row>
    <row r="1269" spans="1:30" x14ac:dyDescent="0.25">
      <c r="A1269" s="30">
        <v>8008</v>
      </c>
      <c r="B1269" t="s">
        <v>2550</v>
      </c>
      <c r="C1269" t="s">
        <v>2938</v>
      </c>
      <c r="D1269" t="s">
        <v>71</v>
      </c>
      <c r="E1269" s="30"/>
      <c r="F1269" s="32">
        <v>1453</v>
      </c>
      <c r="G1269" s="40">
        <v>0</v>
      </c>
      <c r="H1269" s="22">
        <v>0</v>
      </c>
      <c r="I1269" s="21">
        <v>-10</v>
      </c>
      <c r="J1269" s="35">
        <f>Tabela13[[#This Row],[V.BRUTO 24]]*Tabela13[[#This Row],[% DESC.]]%</f>
        <v>-145.30000000000001</v>
      </c>
      <c r="K1269" s="24">
        <f>Tabela13[[#This Row],[V.BRUTO 24]]+J1269</f>
        <v>1307.7</v>
      </c>
      <c r="M1269" s="79">
        <v>1598</v>
      </c>
      <c r="N1269" s="80">
        <v>0</v>
      </c>
      <c r="O1269" s="81">
        <v>0</v>
      </c>
      <c r="P1269" s="71">
        <f>Tabela13[[#This Row],[V.BRUTO 25]]*Tabela13[[#This Row],[% DESC.25]]%</f>
        <v>-159.80000000000001</v>
      </c>
      <c r="Q1269" s="56">
        <f>Tabela13[[#This Row],[V.BRUTO 25]]+P1269</f>
        <v>1438.2</v>
      </c>
      <c r="R1269" s="67">
        <f>Tabela13[[#This Row],[% DESC.]]+Tabela13[[#This Row],[% DIFER.]]</f>
        <v>-10</v>
      </c>
      <c r="S1269" s="64">
        <f>(Tabela13[[#This Row],[V.LIQ. 25]]-Tabela13[[#This Row],[V.LIQ. 24]])/Tabela13[[#This Row],[V.LIQ. 24]]</f>
        <v>9.9793530626290428E-2</v>
      </c>
      <c r="T1269" s="87">
        <f>Tabela13[[#This Row],[V.LIQ. 25]]-Tabela13[[#This Row],[V.LIQ. 24]]</f>
        <v>130.5</v>
      </c>
      <c r="U1269" s="88">
        <v>0</v>
      </c>
      <c r="V1269" s="60">
        <f>Tabela13[[#This Row],[V.DESC. 24]]-Tabela13[[#This Row],[V.DESC. 25]]</f>
        <v>14.5</v>
      </c>
      <c r="W1269" s="20"/>
      <c r="X1269" s="50"/>
      <c r="Y1269" t="s">
        <v>4532</v>
      </c>
      <c r="Z1269" s="49" t="s">
        <v>5296</v>
      </c>
      <c r="AA1269" s="51" t="s">
        <v>2551</v>
      </c>
      <c r="AB1269" s="49">
        <v>11989496367</v>
      </c>
      <c r="AC1269" s="49" t="s">
        <v>2552</v>
      </c>
      <c r="AD1269" s="1"/>
    </row>
    <row r="1270" spans="1:30" x14ac:dyDescent="0.25">
      <c r="A1270" s="30">
        <v>5565</v>
      </c>
      <c r="B1270" t="s">
        <v>2553</v>
      </c>
      <c r="C1270" t="s">
        <v>2938</v>
      </c>
      <c r="D1270" t="s">
        <v>71</v>
      </c>
      <c r="E1270" s="30"/>
      <c r="F1270" s="32">
        <v>1453</v>
      </c>
      <c r="G1270" s="40">
        <v>0</v>
      </c>
      <c r="H1270" s="22">
        <v>0</v>
      </c>
      <c r="I1270" s="21">
        <v>-17</v>
      </c>
      <c r="J1270" s="35">
        <f>Tabela13[[#This Row],[V.BRUTO 24]]*Tabela13[[#This Row],[% DESC.]]%</f>
        <v>-247.01000000000002</v>
      </c>
      <c r="K1270" s="24">
        <f>Tabela13[[#This Row],[V.BRUTO 24]]+J1270</f>
        <v>1205.99</v>
      </c>
      <c r="M1270" s="79">
        <v>1598</v>
      </c>
      <c r="N1270" s="80">
        <v>0</v>
      </c>
      <c r="O1270" s="81">
        <v>0</v>
      </c>
      <c r="P1270" s="71">
        <f>Tabela13[[#This Row],[V.BRUTO 25]]*Tabela13[[#This Row],[% DESC.25]]%</f>
        <v>-271.66000000000003</v>
      </c>
      <c r="Q1270" s="56">
        <f>Tabela13[[#This Row],[V.BRUTO 25]]+P1270</f>
        <v>1326.34</v>
      </c>
      <c r="R1270" s="67">
        <f>Tabela13[[#This Row],[% DESC.]]+Tabela13[[#This Row],[% DIFER.]]</f>
        <v>-17</v>
      </c>
      <c r="S1270" s="64">
        <f>(Tabela13[[#This Row],[V.LIQ. 25]]-Tabela13[[#This Row],[V.LIQ. 24]])/Tabela13[[#This Row],[V.LIQ. 24]]</f>
        <v>9.9793530626290358E-2</v>
      </c>
      <c r="T1270" s="87">
        <f>Tabela13[[#This Row],[V.LIQ. 25]]-Tabela13[[#This Row],[V.LIQ. 24]]</f>
        <v>120.34999999999991</v>
      </c>
      <c r="U1270" s="88">
        <v>0</v>
      </c>
      <c r="V1270" s="60">
        <f>Tabela13[[#This Row],[V.DESC. 24]]-Tabela13[[#This Row],[V.DESC. 25]]</f>
        <v>24.650000000000006</v>
      </c>
      <c r="W1270" s="20"/>
      <c r="X1270" s="50"/>
      <c r="Y1270" t="s">
        <v>4528</v>
      </c>
      <c r="Z1270" s="49" t="s">
        <v>727</v>
      </c>
      <c r="AA1270" s="51" t="s">
        <v>728</v>
      </c>
      <c r="AB1270" s="49">
        <v>11991490209</v>
      </c>
      <c r="AC1270" s="49" t="s">
        <v>729</v>
      </c>
      <c r="AD1270" s="1"/>
    </row>
    <row r="1271" spans="1:30" x14ac:dyDescent="0.25">
      <c r="A1271" s="30">
        <v>8129</v>
      </c>
      <c r="B1271" t="s">
        <v>2554</v>
      </c>
      <c r="C1271" t="s">
        <v>2938</v>
      </c>
      <c r="D1271" t="s">
        <v>71</v>
      </c>
      <c r="E1271" s="30"/>
      <c r="F1271" s="32">
        <v>1453</v>
      </c>
      <c r="G1271" s="40">
        <v>0</v>
      </c>
      <c r="H1271" s="22">
        <v>0</v>
      </c>
      <c r="I1271" s="21">
        <v>-10</v>
      </c>
      <c r="J1271" s="35">
        <f>Tabela13[[#This Row],[V.BRUTO 24]]*Tabela13[[#This Row],[% DESC.]]%</f>
        <v>-145.30000000000001</v>
      </c>
      <c r="K1271" s="24">
        <f>Tabela13[[#This Row],[V.BRUTO 24]]+J1271</f>
        <v>1307.7</v>
      </c>
      <c r="M1271" s="79">
        <v>1598</v>
      </c>
      <c r="N1271" s="80">
        <v>0</v>
      </c>
      <c r="O1271" s="81">
        <v>0</v>
      </c>
      <c r="P1271" s="71">
        <f>Tabela13[[#This Row],[V.BRUTO 25]]*Tabela13[[#This Row],[% DESC.25]]%</f>
        <v>-159.80000000000001</v>
      </c>
      <c r="Q1271" s="56">
        <f>Tabela13[[#This Row],[V.BRUTO 25]]+P1271</f>
        <v>1438.2</v>
      </c>
      <c r="R1271" s="67">
        <f>Tabela13[[#This Row],[% DESC.]]+Tabela13[[#This Row],[% DIFER.]]</f>
        <v>-10</v>
      </c>
      <c r="S1271" s="64">
        <f>(Tabela13[[#This Row],[V.LIQ. 25]]-Tabela13[[#This Row],[V.LIQ. 24]])/Tabela13[[#This Row],[V.LIQ. 24]]</f>
        <v>9.9793530626290428E-2</v>
      </c>
      <c r="T1271" s="87">
        <f>Tabela13[[#This Row],[V.LIQ. 25]]-Tabela13[[#This Row],[V.LIQ. 24]]</f>
        <v>130.5</v>
      </c>
      <c r="U1271" s="88">
        <v>0</v>
      </c>
      <c r="V1271" s="60">
        <f>Tabela13[[#This Row],[V.DESC. 24]]-Tabela13[[#This Row],[V.DESC. 25]]</f>
        <v>14.5</v>
      </c>
      <c r="W1271" s="20"/>
      <c r="X1271" s="50"/>
      <c r="Y1271" t="s">
        <v>4531</v>
      </c>
      <c r="Z1271" s="49" t="s">
        <v>2555</v>
      </c>
      <c r="AA1271" s="51" t="s">
        <v>2556</v>
      </c>
      <c r="AB1271" s="49">
        <v>11954234583</v>
      </c>
      <c r="AC1271" s="49" t="s">
        <v>2557</v>
      </c>
      <c r="AD1271" s="1"/>
    </row>
    <row r="1272" spans="1:30" x14ac:dyDescent="0.25">
      <c r="A1272" s="30">
        <v>8565</v>
      </c>
      <c r="B1272" t="s">
        <v>4393</v>
      </c>
      <c r="C1272" t="s">
        <v>2938</v>
      </c>
      <c r="D1272" t="s">
        <v>16</v>
      </c>
      <c r="E1272" s="30"/>
      <c r="F1272" s="32">
        <v>1453</v>
      </c>
      <c r="G1272" s="40">
        <v>0</v>
      </c>
      <c r="H1272" s="22">
        <v>0</v>
      </c>
      <c r="I1272" s="21">
        <v>-15</v>
      </c>
      <c r="J1272" s="35">
        <f>Tabela13[[#This Row],[V.BRUTO 24]]*Tabela13[[#This Row],[% DESC.]]%</f>
        <v>-217.95</v>
      </c>
      <c r="K1272" s="24">
        <f>Tabela13[[#This Row],[V.BRUTO 24]]+J1272</f>
        <v>1235.05</v>
      </c>
      <c r="M1272" s="79">
        <v>1598</v>
      </c>
      <c r="N1272" s="80">
        <v>0</v>
      </c>
      <c r="O1272" s="81">
        <v>0</v>
      </c>
      <c r="P1272" s="71">
        <f>Tabela13[[#This Row],[V.BRUTO 25]]*Tabela13[[#This Row],[% DESC.25]]%</f>
        <v>-239.7</v>
      </c>
      <c r="Q1272" s="56">
        <f>Tabela13[[#This Row],[V.BRUTO 25]]+P1272</f>
        <v>1358.3</v>
      </c>
      <c r="R1272" s="67">
        <f>Tabela13[[#This Row],[% DESC.]]+Tabela13[[#This Row],[% DIFER.]]</f>
        <v>-15</v>
      </c>
      <c r="S1272" s="64">
        <f>(Tabela13[[#This Row],[V.LIQ. 25]]-Tabela13[[#This Row],[V.LIQ. 24]])/Tabela13[[#This Row],[V.LIQ. 24]]</f>
        <v>9.9793530626290441E-2</v>
      </c>
      <c r="T1272" s="87">
        <f>Tabela13[[#This Row],[V.LIQ. 25]]-Tabela13[[#This Row],[V.LIQ. 24]]</f>
        <v>123.25</v>
      </c>
      <c r="U1272" s="88">
        <v>0</v>
      </c>
      <c r="V1272" s="60">
        <f>Tabela13[[#This Row],[V.DESC. 24]]-Tabela13[[#This Row],[V.DESC. 25]]</f>
        <v>21.75</v>
      </c>
      <c r="W1272" s="20"/>
      <c r="X1272" s="50"/>
      <c r="Y1272" t="s">
        <v>4536</v>
      </c>
      <c r="Z1272" s="49" t="s">
        <v>5297</v>
      </c>
      <c r="AA1272" s="51" t="s">
        <v>5298</v>
      </c>
      <c r="AB1272" s="49">
        <v>11932841641</v>
      </c>
      <c r="AC1272" s="49" t="s">
        <v>5299</v>
      </c>
      <c r="AD1272" s="1"/>
    </row>
    <row r="1273" spans="1:30" x14ac:dyDescent="0.25">
      <c r="A1273" s="30">
        <v>6329</v>
      </c>
      <c r="B1273" t="s">
        <v>2558</v>
      </c>
      <c r="C1273" t="s">
        <v>2938</v>
      </c>
      <c r="D1273" t="s">
        <v>71</v>
      </c>
      <c r="E1273" s="30"/>
      <c r="F1273" s="32">
        <v>1453</v>
      </c>
      <c r="G1273" s="40">
        <v>0</v>
      </c>
      <c r="H1273" s="22">
        <v>0</v>
      </c>
      <c r="I1273" s="21">
        <v>-13</v>
      </c>
      <c r="J1273" s="35">
        <f>Tabela13[[#This Row],[V.BRUTO 24]]*Tabela13[[#This Row],[% DESC.]]%</f>
        <v>-188.89000000000001</v>
      </c>
      <c r="K1273" s="24">
        <f>Tabela13[[#This Row],[V.BRUTO 24]]+J1273</f>
        <v>1264.1099999999999</v>
      </c>
      <c r="M1273" s="79">
        <v>1598</v>
      </c>
      <c r="N1273" s="80">
        <v>0</v>
      </c>
      <c r="O1273" s="81">
        <v>0</v>
      </c>
      <c r="P1273" s="71">
        <f>Tabela13[[#This Row],[V.BRUTO 25]]*Tabela13[[#This Row],[% DESC.25]]%</f>
        <v>-207.74</v>
      </c>
      <c r="Q1273" s="56">
        <f>Tabela13[[#This Row],[V.BRUTO 25]]+P1273</f>
        <v>1390.26</v>
      </c>
      <c r="R1273" s="67">
        <f>Tabela13[[#This Row],[% DESC.]]+Tabela13[[#This Row],[% DIFER.]]</f>
        <v>-13</v>
      </c>
      <c r="S1273" s="64">
        <f>(Tabela13[[#This Row],[V.LIQ. 25]]-Tabela13[[#This Row],[V.LIQ. 24]])/Tabela13[[#This Row],[V.LIQ. 24]]</f>
        <v>9.9793530626290511E-2</v>
      </c>
      <c r="T1273" s="87">
        <f>Tabela13[[#This Row],[V.LIQ. 25]]-Tabela13[[#This Row],[V.LIQ. 24]]</f>
        <v>126.15000000000009</v>
      </c>
      <c r="U1273" s="88">
        <v>0</v>
      </c>
      <c r="V1273" s="60">
        <f>Tabela13[[#This Row],[V.DESC. 24]]-Tabela13[[#This Row],[V.DESC. 25]]</f>
        <v>18.849999999999994</v>
      </c>
      <c r="W1273" s="20"/>
      <c r="X1273" s="50"/>
      <c r="Y1273" t="s">
        <v>4531</v>
      </c>
      <c r="Z1273" s="49" t="s">
        <v>5300</v>
      </c>
      <c r="AA1273" s="51" t="s">
        <v>2559</v>
      </c>
      <c r="AB1273" s="49">
        <v>11960787485</v>
      </c>
      <c r="AC1273" s="49" t="s">
        <v>2560</v>
      </c>
      <c r="AD1273" s="1"/>
    </row>
    <row r="1274" spans="1:30" x14ac:dyDescent="0.25">
      <c r="A1274" s="30">
        <v>8265</v>
      </c>
      <c r="B1274" t="s">
        <v>4394</v>
      </c>
      <c r="C1274" t="s">
        <v>2938</v>
      </c>
      <c r="D1274" t="s">
        <v>16</v>
      </c>
      <c r="E1274" s="30"/>
      <c r="F1274" s="32">
        <v>1453</v>
      </c>
      <c r="G1274" s="40">
        <v>0</v>
      </c>
      <c r="H1274" s="22">
        <v>0</v>
      </c>
      <c r="I1274" s="21">
        <v>-9.9</v>
      </c>
      <c r="J1274" s="35">
        <f>Tabela13[[#This Row],[V.BRUTO 24]]*Tabela13[[#This Row],[% DESC.]]%</f>
        <v>-143.84700000000001</v>
      </c>
      <c r="K1274" s="24">
        <f>Tabela13[[#This Row],[V.BRUTO 24]]+J1274</f>
        <v>1309.153</v>
      </c>
      <c r="M1274" s="79">
        <v>1598</v>
      </c>
      <c r="N1274" s="80">
        <v>0</v>
      </c>
      <c r="O1274" s="81">
        <v>0</v>
      </c>
      <c r="P1274" s="71">
        <f>Tabela13[[#This Row],[V.BRUTO 25]]*Tabela13[[#This Row],[% DESC.25]]%</f>
        <v>-158.202</v>
      </c>
      <c r="Q1274" s="56">
        <f>Tabela13[[#This Row],[V.BRUTO 25]]+P1274</f>
        <v>1439.798</v>
      </c>
      <c r="R1274" s="67">
        <f>Tabela13[[#This Row],[% DESC.]]+Tabela13[[#This Row],[% DIFER.]]</f>
        <v>-9.9</v>
      </c>
      <c r="S1274" s="64">
        <f>(Tabela13[[#This Row],[V.LIQ. 25]]-Tabela13[[#This Row],[V.LIQ. 24]])/Tabela13[[#This Row],[V.LIQ. 24]]</f>
        <v>9.9793530626290414E-2</v>
      </c>
      <c r="T1274" s="87">
        <f>Tabela13[[#This Row],[V.LIQ. 25]]-Tabela13[[#This Row],[V.LIQ. 24]]</f>
        <v>130.64499999999998</v>
      </c>
      <c r="U1274" s="88">
        <v>0</v>
      </c>
      <c r="V1274" s="60">
        <f>Tabela13[[#This Row],[V.DESC. 24]]-Tabela13[[#This Row],[V.DESC. 25]]</f>
        <v>14.35499999999999</v>
      </c>
      <c r="W1274" s="20"/>
      <c r="X1274" s="50"/>
      <c r="Y1274" t="s">
        <v>4531</v>
      </c>
      <c r="Z1274" s="49" t="s">
        <v>4894</v>
      </c>
      <c r="AA1274" s="51" t="s">
        <v>4895</v>
      </c>
      <c r="AB1274" s="49">
        <v>11952438863</v>
      </c>
      <c r="AC1274" s="49" t="s">
        <v>4896</v>
      </c>
      <c r="AD1274" s="1"/>
    </row>
    <row r="1275" spans="1:30" x14ac:dyDescent="0.25">
      <c r="A1275" s="30">
        <v>7988</v>
      </c>
      <c r="B1275" t="s">
        <v>2565</v>
      </c>
      <c r="C1275" t="s">
        <v>2938</v>
      </c>
      <c r="D1275" t="s">
        <v>71</v>
      </c>
      <c r="E1275" s="30"/>
      <c r="F1275" s="32">
        <v>1453</v>
      </c>
      <c r="G1275" s="40">
        <v>0</v>
      </c>
      <c r="H1275" s="22">
        <v>0</v>
      </c>
      <c r="I1275" s="21">
        <v>-10</v>
      </c>
      <c r="J1275" s="35">
        <f>Tabela13[[#This Row],[V.BRUTO 24]]*Tabela13[[#This Row],[% DESC.]]%</f>
        <v>-145.30000000000001</v>
      </c>
      <c r="K1275" s="24">
        <f>Tabela13[[#This Row],[V.BRUTO 24]]+J1275</f>
        <v>1307.7</v>
      </c>
      <c r="M1275" s="79">
        <v>1598</v>
      </c>
      <c r="N1275" s="80">
        <v>0</v>
      </c>
      <c r="O1275" s="81">
        <v>0</v>
      </c>
      <c r="P1275" s="71">
        <f>Tabela13[[#This Row],[V.BRUTO 25]]*Tabela13[[#This Row],[% DESC.25]]%</f>
        <v>-159.80000000000001</v>
      </c>
      <c r="Q1275" s="56">
        <f>Tabela13[[#This Row],[V.BRUTO 25]]+P1275</f>
        <v>1438.2</v>
      </c>
      <c r="R1275" s="67">
        <f>Tabela13[[#This Row],[% DESC.]]+Tabela13[[#This Row],[% DIFER.]]</f>
        <v>-10</v>
      </c>
      <c r="S1275" s="64">
        <f>(Tabela13[[#This Row],[V.LIQ. 25]]-Tabela13[[#This Row],[V.LIQ. 24]])/Tabela13[[#This Row],[V.LIQ. 24]]</f>
        <v>9.9793530626290428E-2</v>
      </c>
      <c r="T1275" s="87">
        <f>Tabela13[[#This Row],[V.LIQ. 25]]-Tabela13[[#This Row],[V.LIQ. 24]]</f>
        <v>130.5</v>
      </c>
      <c r="U1275" s="88">
        <v>0</v>
      </c>
      <c r="V1275" s="60">
        <f>Tabela13[[#This Row],[V.DESC. 24]]-Tabela13[[#This Row],[V.DESC. 25]]</f>
        <v>14.5</v>
      </c>
      <c r="W1275" s="20"/>
      <c r="X1275" s="50"/>
      <c r="Y1275" t="s">
        <v>4528</v>
      </c>
      <c r="Z1275" s="49" t="s">
        <v>2566</v>
      </c>
      <c r="AA1275" s="51" t="s">
        <v>2567</v>
      </c>
      <c r="AB1275" s="49">
        <v>11998451304</v>
      </c>
      <c r="AC1275" s="49" t="s">
        <v>2568</v>
      </c>
      <c r="AD1275" s="1"/>
    </row>
    <row r="1276" spans="1:30" x14ac:dyDescent="0.25">
      <c r="A1276" s="30">
        <v>8294</v>
      </c>
      <c r="B1276" t="s">
        <v>4395</v>
      </c>
      <c r="C1276" t="s">
        <v>2938</v>
      </c>
      <c r="D1276" t="s">
        <v>16</v>
      </c>
      <c r="E1276" s="30"/>
      <c r="F1276" s="32">
        <v>1453</v>
      </c>
      <c r="G1276" s="40">
        <v>0</v>
      </c>
      <c r="H1276" s="22">
        <v>0</v>
      </c>
      <c r="I1276" s="21">
        <v>-6.99</v>
      </c>
      <c r="J1276" s="35">
        <f>Tabela13[[#This Row],[V.BRUTO 24]]*Tabela13[[#This Row],[% DESC.]]%</f>
        <v>-101.5647</v>
      </c>
      <c r="K1276" s="24">
        <f>Tabela13[[#This Row],[V.BRUTO 24]]+J1276</f>
        <v>1351.4353000000001</v>
      </c>
      <c r="M1276" s="79">
        <v>1598</v>
      </c>
      <c r="N1276" s="80">
        <v>0</v>
      </c>
      <c r="O1276" s="81">
        <v>0</v>
      </c>
      <c r="P1276" s="71">
        <f>Tabela13[[#This Row],[V.BRUTO 25]]*Tabela13[[#This Row],[% DESC.25]]%</f>
        <v>-111.70020000000001</v>
      </c>
      <c r="Q1276" s="56">
        <f>Tabela13[[#This Row],[V.BRUTO 25]]+P1276</f>
        <v>1486.2998</v>
      </c>
      <c r="R1276" s="67">
        <f>Tabela13[[#This Row],[% DESC.]]+Tabela13[[#This Row],[% DIFER.]]</f>
        <v>-6.99</v>
      </c>
      <c r="S1276" s="64">
        <f>(Tabela13[[#This Row],[V.LIQ. 25]]-Tabela13[[#This Row],[V.LIQ. 24]])/Tabela13[[#This Row],[V.LIQ. 24]]</f>
        <v>9.9793530626290358E-2</v>
      </c>
      <c r="T1276" s="87">
        <f>Tabela13[[#This Row],[V.LIQ. 25]]-Tabela13[[#This Row],[V.LIQ. 24]]</f>
        <v>134.86449999999991</v>
      </c>
      <c r="U1276" s="88">
        <v>0</v>
      </c>
      <c r="V1276" s="60">
        <f>Tabela13[[#This Row],[V.DESC. 24]]-Tabela13[[#This Row],[V.DESC. 25]]</f>
        <v>10.135500000000008</v>
      </c>
      <c r="W1276" s="20"/>
      <c r="X1276" s="50"/>
      <c r="Y1276" t="s">
        <v>4531</v>
      </c>
      <c r="Z1276" s="49" t="s">
        <v>5301</v>
      </c>
      <c r="AA1276" s="51" t="s">
        <v>5302</v>
      </c>
      <c r="AB1276" s="49">
        <v>11976556942</v>
      </c>
      <c r="AC1276" s="49" t="s">
        <v>5303</v>
      </c>
      <c r="AD1276" s="1"/>
    </row>
    <row r="1277" spans="1:30" x14ac:dyDescent="0.25">
      <c r="A1277" s="30">
        <v>8397</v>
      </c>
      <c r="B1277" t="s">
        <v>4396</v>
      </c>
      <c r="C1277" t="s">
        <v>2938</v>
      </c>
      <c r="D1277" t="s">
        <v>16</v>
      </c>
      <c r="E1277" s="30"/>
      <c r="F1277" s="32">
        <v>1453</v>
      </c>
      <c r="G1277" s="40">
        <v>0</v>
      </c>
      <c r="H1277" s="22">
        <v>0</v>
      </c>
      <c r="I1277" s="21">
        <v>-4.9000000000000004</v>
      </c>
      <c r="J1277" s="35">
        <f>Tabela13[[#This Row],[V.BRUTO 24]]*Tabela13[[#This Row],[% DESC.]]%</f>
        <v>-71.197000000000003</v>
      </c>
      <c r="K1277" s="24">
        <f>Tabela13[[#This Row],[V.BRUTO 24]]+J1277</f>
        <v>1381.8029999999999</v>
      </c>
      <c r="M1277" s="79">
        <v>1598</v>
      </c>
      <c r="N1277" s="80">
        <v>0</v>
      </c>
      <c r="O1277" s="81">
        <v>0</v>
      </c>
      <c r="P1277" s="71">
        <f>Tabela13[[#This Row],[V.BRUTO 25]]*Tabela13[[#This Row],[% DESC.25]]%</f>
        <v>-78.302000000000007</v>
      </c>
      <c r="Q1277" s="56">
        <f>Tabela13[[#This Row],[V.BRUTO 25]]+P1277</f>
        <v>1519.6980000000001</v>
      </c>
      <c r="R1277" s="67">
        <f>Tabela13[[#This Row],[% DESC.]]+Tabela13[[#This Row],[% DIFER.]]</f>
        <v>-4.9000000000000004</v>
      </c>
      <c r="S1277" s="64">
        <f>(Tabela13[[#This Row],[V.LIQ. 25]]-Tabela13[[#This Row],[V.LIQ. 24]])/Tabela13[[#This Row],[V.LIQ. 24]]</f>
        <v>9.9793530626290594E-2</v>
      </c>
      <c r="T1277" s="87">
        <f>Tabela13[[#This Row],[V.LIQ. 25]]-Tabela13[[#This Row],[V.LIQ. 24]]</f>
        <v>137.89500000000021</v>
      </c>
      <c r="U1277" s="88">
        <v>0</v>
      </c>
      <c r="V1277" s="60">
        <f>Tabela13[[#This Row],[V.DESC. 24]]-Tabela13[[#This Row],[V.DESC. 25]]</f>
        <v>7.105000000000004</v>
      </c>
      <c r="W1277" s="20"/>
      <c r="X1277" s="50"/>
      <c r="Y1277" t="s">
        <v>4538</v>
      </c>
      <c r="Z1277" s="49" t="s">
        <v>5058</v>
      </c>
      <c r="AA1277" s="51" t="s">
        <v>5059</v>
      </c>
      <c r="AB1277" s="49">
        <v>11995571967</v>
      </c>
      <c r="AC1277" s="49" t="s">
        <v>5060</v>
      </c>
      <c r="AD1277" s="1"/>
    </row>
    <row r="1278" spans="1:30" x14ac:dyDescent="0.25">
      <c r="A1278" s="30">
        <v>8228</v>
      </c>
      <c r="B1278" t="s">
        <v>4397</v>
      </c>
      <c r="C1278" t="s">
        <v>2938</v>
      </c>
      <c r="D1278" t="s">
        <v>16</v>
      </c>
      <c r="E1278" s="30"/>
      <c r="F1278" s="32">
        <v>1453</v>
      </c>
      <c r="G1278" s="40">
        <v>0</v>
      </c>
      <c r="H1278" s="22">
        <v>0</v>
      </c>
      <c r="I1278" s="21">
        <v>-4.99</v>
      </c>
      <c r="J1278" s="35">
        <f>Tabela13[[#This Row],[V.BRUTO 24]]*Tabela13[[#This Row],[% DESC.]]%</f>
        <v>-72.5047</v>
      </c>
      <c r="K1278" s="24">
        <f>Tabela13[[#This Row],[V.BRUTO 24]]+J1278</f>
        <v>1380.4953</v>
      </c>
      <c r="M1278" s="79">
        <v>1598</v>
      </c>
      <c r="N1278" s="80">
        <v>0</v>
      </c>
      <c r="O1278" s="81">
        <v>0</v>
      </c>
      <c r="P1278" s="71">
        <f>Tabela13[[#This Row],[V.BRUTO 25]]*Tabela13[[#This Row],[% DESC.25]]%</f>
        <v>-79.740200000000002</v>
      </c>
      <c r="Q1278" s="56">
        <f>Tabela13[[#This Row],[V.BRUTO 25]]+P1278</f>
        <v>1518.2598</v>
      </c>
      <c r="R1278" s="67">
        <f>Tabela13[[#This Row],[% DESC.]]+Tabela13[[#This Row],[% DIFER.]]</f>
        <v>-4.99</v>
      </c>
      <c r="S1278" s="64">
        <f>(Tabela13[[#This Row],[V.LIQ. 25]]-Tabela13[[#This Row],[V.LIQ. 24]])/Tabela13[[#This Row],[V.LIQ. 24]]</f>
        <v>9.9793530626290428E-2</v>
      </c>
      <c r="T1278" s="87">
        <f>Tabela13[[#This Row],[V.LIQ. 25]]-Tabela13[[#This Row],[V.LIQ. 24]]</f>
        <v>137.7645</v>
      </c>
      <c r="U1278" s="88">
        <v>0</v>
      </c>
      <c r="V1278" s="60">
        <f>Tabela13[[#This Row],[V.DESC. 24]]-Tabela13[[#This Row],[V.DESC. 25]]</f>
        <v>7.2355000000000018</v>
      </c>
      <c r="W1278" s="20"/>
      <c r="X1278" s="50"/>
      <c r="Y1278" t="s">
        <v>4528</v>
      </c>
      <c r="Z1278" s="49" t="s">
        <v>5304</v>
      </c>
      <c r="AA1278" s="51" t="s">
        <v>5305</v>
      </c>
      <c r="AB1278" s="49">
        <v>11998246190</v>
      </c>
      <c r="AC1278" s="49" t="s">
        <v>5306</v>
      </c>
      <c r="AD1278" s="1"/>
    </row>
    <row r="1279" spans="1:30" x14ac:dyDescent="0.25">
      <c r="A1279" s="30">
        <v>7882</v>
      </c>
      <c r="B1279" t="s">
        <v>2570</v>
      </c>
      <c r="C1279" t="s">
        <v>2938</v>
      </c>
      <c r="D1279" t="s">
        <v>71</v>
      </c>
      <c r="E1279" s="30"/>
      <c r="F1279" s="32">
        <v>1453</v>
      </c>
      <c r="G1279" s="40">
        <v>-50</v>
      </c>
      <c r="H1279" s="22">
        <v>0</v>
      </c>
      <c r="I1279" s="21">
        <v>0</v>
      </c>
      <c r="J1279" s="35">
        <f>Tabela13[[#This Row],[V.BRUTO 24]]*Tabela13[[#This Row],[% DESC.]]%</f>
        <v>0</v>
      </c>
      <c r="K1279" s="24">
        <f>Tabela13[[#This Row],[V.BRUTO 24]]+J1279</f>
        <v>1453</v>
      </c>
      <c r="M1279" s="79">
        <v>1598</v>
      </c>
      <c r="N1279" s="80">
        <v>-50</v>
      </c>
      <c r="O1279" s="81">
        <v>0</v>
      </c>
      <c r="P1279" s="71">
        <f>Tabela13[[#This Row],[V.BRUTO 25]]*Tabela13[[#This Row],[% DESC.25]]%</f>
        <v>0</v>
      </c>
      <c r="Q1279" s="56">
        <f>Tabela13[[#This Row],[V.BRUTO 25]]+P1279</f>
        <v>1598</v>
      </c>
      <c r="R1279" s="67">
        <f>Tabela13[[#This Row],[% DESC.]]+Tabela13[[#This Row],[% DIFER.]]</f>
        <v>0</v>
      </c>
      <c r="S1279" s="64">
        <f>(Tabela13[[#This Row],[V.LIQ. 25]]-Tabela13[[#This Row],[V.LIQ. 24]])/Tabela13[[#This Row],[V.LIQ. 24]]</f>
        <v>9.9793530626290428E-2</v>
      </c>
      <c r="T1279" s="87">
        <f>Tabela13[[#This Row],[V.LIQ. 25]]-Tabela13[[#This Row],[V.LIQ. 24]]</f>
        <v>145</v>
      </c>
      <c r="U1279" s="88">
        <v>0</v>
      </c>
      <c r="V1279" s="60">
        <f>Tabela13[[#This Row],[V.DESC. 24]]-Tabela13[[#This Row],[V.DESC. 25]]</f>
        <v>0</v>
      </c>
      <c r="W1279" s="20"/>
      <c r="X1279" s="50"/>
      <c r="Y1279" t="s">
        <v>4528</v>
      </c>
      <c r="Z1279" s="49" t="s">
        <v>1564</v>
      </c>
      <c r="AA1279" s="51" t="s">
        <v>1565</v>
      </c>
      <c r="AB1279" s="49">
        <v>11960825304</v>
      </c>
      <c r="AC1279" s="49" t="s">
        <v>1566</v>
      </c>
      <c r="AD1279" s="1"/>
    </row>
    <row r="1280" spans="1:30" x14ac:dyDescent="0.25">
      <c r="A1280" s="30">
        <v>5832</v>
      </c>
      <c r="B1280" t="s">
        <v>2612</v>
      </c>
      <c r="C1280" t="s">
        <v>2938</v>
      </c>
      <c r="D1280" t="s">
        <v>71</v>
      </c>
      <c r="E1280" s="30"/>
      <c r="F1280" s="32">
        <v>1453</v>
      </c>
      <c r="G1280" s="40">
        <v>0</v>
      </c>
      <c r="H1280" s="22">
        <v>0</v>
      </c>
      <c r="I1280" s="21">
        <v>-15</v>
      </c>
      <c r="J1280" s="35">
        <f>Tabela13[[#This Row],[V.BRUTO 24]]*Tabela13[[#This Row],[% DESC.]]%</f>
        <v>-217.95</v>
      </c>
      <c r="K1280" s="24">
        <f>Tabela13[[#This Row],[V.BRUTO 24]]+J1280</f>
        <v>1235.05</v>
      </c>
      <c r="M1280" s="79">
        <v>1598</v>
      </c>
      <c r="N1280" s="80">
        <v>0</v>
      </c>
      <c r="O1280" s="81">
        <v>0</v>
      </c>
      <c r="P1280" s="71">
        <f>Tabela13[[#This Row],[V.BRUTO 25]]*Tabela13[[#This Row],[% DESC.25]]%</f>
        <v>-239.7</v>
      </c>
      <c r="Q1280" s="56">
        <f>Tabela13[[#This Row],[V.BRUTO 25]]+P1280</f>
        <v>1358.3</v>
      </c>
      <c r="R1280" s="67">
        <f>Tabela13[[#This Row],[% DESC.]]+Tabela13[[#This Row],[% DIFER.]]</f>
        <v>-15</v>
      </c>
      <c r="S1280" s="64">
        <f>(Tabela13[[#This Row],[V.LIQ. 25]]-Tabela13[[#This Row],[V.LIQ. 24]])/Tabela13[[#This Row],[V.LIQ. 24]]</f>
        <v>9.9793530626290441E-2</v>
      </c>
      <c r="T1280" s="87">
        <f>Tabela13[[#This Row],[V.LIQ. 25]]-Tabela13[[#This Row],[V.LIQ. 24]]</f>
        <v>123.25</v>
      </c>
      <c r="U1280" s="88">
        <v>0</v>
      </c>
      <c r="V1280" s="60">
        <f>Tabela13[[#This Row],[V.DESC. 24]]-Tabela13[[#This Row],[V.DESC. 25]]</f>
        <v>21.75</v>
      </c>
      <c r="W1280" s="20"/>
      <c r="X1280" s="50"/>
      <c r="Y1280" t="s">
        <v>4532</v>
      </c>
      <c r="Z1280" s="49" t="s">
        <v>2613</v>
      </c>
      <c r="AA1280" s="51" t="s">
        <v>2614</v>
      </c>
      <c r="AB1280" s="49">
        <v>11995957243</v>
      </c>
      <c r="AC1280" s="49" t="s">
        <v>2615</v>
      </c>
      <c r="AD1280" s="1"/>
    </row>
    <row r="1281" spans="1:30" x14ac:dyDescent="0.25">
      <c r="A1281" s="30">
        <v>5763</v>
      </c>
      <c r="B1281" t="s">
        <v>2619</v>
      </c>
      <c r="C1281" t="s">
        <v>3039</v>
      </c>
      <c r="D1281" t="s">
        <v>71</v>
      </c>
      <c r="E1281" s="30"/>
      <c r="F1281" s="32">
        <v>1453</v>
      </c>
      <c r="G1281" s="40">
        <v>-50</v>
      </c>
      <c r="H1281" s="22">
        <v>0</v>
      </c>
      <c r="I1281" s="21">
        <v>0</v>
      </c>
      <c r="J1281" s="35">
        <f>Tabela13[[#This Row],[V.BRUTO 24]]*Tabela13[[#This Row],[% DESC.]]%</f>
        <v>0</v>
      </c>
      <c r="K1281" s="24">
        <f>Tabela13[[#This Row],[V.BRUTO 24]]+J1281</f>
        <v>1453</v>
      </c>
      <c r="M1281" s="79">
        <v>1598</v>
      </c>
      <c r="N1281" s="80">
        <v>-50</v>
      </c>
      <c r="O1281" s="81">
        <v>0</v>
      </c>
      <c r="P1281" s="71">
        <f>Tabela13[[#This Row],[V.BRUTO 25]]*Tabela13[[#This Row],[% DESC.25]]%</f>
        <v>0</v>
      </c>
      <c r="Q1281" s="56">
        <f>Tabela13[[#This Row],[V.BRUTO 25]]+P1281</f>
        <v>1598</v>
      </c>
      <c r="R1281" s="67">
        <f>Tabela13[[#This Row],[% DESC.]]+Tabela13[[#This Row],[% DIFER.]]</f>
        <v>0</v>
      </c>
      <c r="S1281" s="64">
        <f>(Tabela13[[#This Row],[V.LIQ. 25]]-Tabela13[[#This Row],[V.LIQ. 24]])/Tabela13[[#This Row],[V.LIQ. 24]]</f>
        <v>9.9793530626290428E-2</v>
      </c>
      <c r="T1281" s="87">
        <f>Tabela13[[#This Row],[V.LIQ. 25]]-Tabela13[[#This Row],[V.LIQ. 24]]</f>
        <v>145</v>
      </c>
      <c r="U1281" s="88">
        <v>0</v>
      </c>
      <c r="V1281" s="60">
        <f>Tabela13[[#This Row],[V.DESC. 24]]-Tabela13[[#This Row],[V.DESC. 25]]</f>
        <v>0</v>
      </c>
      <c r="W1281" s="20" t="s">
        <v>4566</v>
      </c>
      <c r="X1281" s="54">
        <v>45505</v>
      </c>
      <c r="Y1281" t="s">
        <v>4529</v>
      </c>
      <c r="Z1281" s="49" t="s">
        <v>2585</v>
      </c>
      <c r="AA1281" s="51" t="s">
        <v>2586</v>
      </c>
      <c r="AB1281" s="49">
        <v>11997059677</v>
      </c>
      <c r="AC1281" s="49" t="s">
        <v>5307</v>
      </c>
      <c r="AD1281" s="1"/>
    </row>
    <row r="1282" spans="1:30" x14ac:dyDescent="0.25">
      <c r="A1282" s="30">
        <v>5738</v>
      </c>
      <c r="B1282" t="s">
        <v>2584</v>
      </c>
      <c r="C1282" t="s">
        <v>3039</v>
      </c>
      <c r="D1282" t="s">
        <v>71</v>
      </c>
      <c r="E1282" s="30"/>
      <c r="F1282" s="32">
        <v>1453</v>
      </c>
      <c r="G1282" s="40">
        <v>-50</v>
      </c>
      <c r="H1282" s="22">
        <v>0</v>
      </c>
      <c r="I1282" s="21">
        <v>0</v>
      </c>
      <c r="J1282" s="35">
        <f>Tabela13[[#This Row],[V.BRUTO 24]]*Tabela13[[#This Row],[% DESC.]]%</f>
        <v>0</v>
      </c>
      <c r="K1282" s="24">
        <f>Tabela13[[#This Row],[V.BRUTO 24]]+J1282</f>
        <v>1453</v>
      </c>
      <c r="M1282" s="79">
        <v>1598</v>
      </c>
      <c r="N1282" s="80">
        <v>-50</v>
      </c>
      <c r="O1282" s="81">
        <v>0</v>
      </c>
      <c r="P1282" s="71">
        <f>Tabela13[[#This Row],[V.BRUTO 25]]*Tabela13[[#This Row],[% DESC.25]]%</f>
        <v>0</v>
      </c>
      <c r="Q1282" s="56">
        <f>Tabela13[[#This Row],[V.BRUTO 25]]+P1282</f>
        <v>1598</v>
      </c>
      <c r="R1282" s="67">
        <f>Tabela13[[#This Row],[% DESC.]]+Tabela13[[#This Row],[% DIFER.]]</f>
        <v>0</v>
      </c>
      <c r="S1282" s="64">
        <f>(Tabela13[[#This Row],[V.LIQ. 25]]-Tabela13[[#This Row],[V.LIQ. 24]])/Tabela13[[#This Row],[V.LIQ. 24]]</f>
        <v>9.9793530626290428E-2</v>
      </c>
      <c r="T1282" s="87">
        <f>Tabela13[[#This Row],[V.LIQ. 25]]-Tabela13[[#This Row],[V.LIQ. 24]]</f>
        <v>145</v>
      </c>
      <c r="U1282" s="88">
        <v>0</v>
      </c>
      <c r="V1282" s="60">
        <f>Tabela13[[#This Row],[V.DESC. 24]]-Tabela13[[#This Row],[V.DESC. 25]]</f>
        <v>0</v>
      </c>
      <c r="W1282" s="20" t="s">
        <v>4566</v>
      </c>
      <c r="X1282" s="54">
        <v>45505</v>
      </c>
      <c r="Y1282" t="s">
        <v>4529</v>
      </c>
      <c r="Z1282" s="49" t="s">
        <v>2585</v>
      </c>
      <c r="AA1282" s="51" t="s">
        <v>2586</v>
      </c>
      <c r="AB1282" s="49">
        <v>11997059677</v>
      </c>
      <c r="AC1282" s="49" t="s">
        <v>5307</v>
      </c>
      <c r="AD1282" s="1"/>
    </row>
    <row r="1283" spans="1:30" x14ac:dyDescent="0.25">
      <c r="A1283" s="30">
        <v>8117</v>
      </c>
      <c r="B1283" t="s">
        <v>2595</v>
      </c>
      <c r="C1283" t="s">
        <v>3039</v>
      </c>
      <c r="D1283" t="s">
        <v>71</v>
      </c>
      <c r="E1283" s="30"/>
      <c r="F1283" s="32">
        <v>1453</v>
      </c>
      <c r="G1283" s="40">
        <v>-100</v>
      </c>
      <c r="H1283" s="22">
        <v>0</v>
      </c>
      <c r="I1283" s="21">
        <v>0</v>
      </c>
      <c r="J1283" s="35">
        <f>Tabela13[[#This Row],[V.BRUTO 24]]*Tabela13[[#This Row],[% DESC.]]%</f>
        <v>0</v>
      </c>
      <c r="K1283" s="24">
        <f>Tabela13[[#This Row],[V.BRUTO 24]]+J1283</f>
        <v>1453</v>
      </c>
      <c r="M1283" s="79">
        <v>1598</v>
      </c>
      <c r="N1283" s="80">
        <v>-100</v>
      </c>
      <c r="O1283" s="81">
        <v>0</v>
      </c>
      <c r="P1283" s="71">
        <f>Tabela13[[#This Row],[V.BRUTO 25]]*Tabela13[[#This Row],[% DESC.25]]%</f>
        <v>0</v>
      </c>
      <c r="Q1283" s="56">
        <f>Tabela13[[#This Row],[V.BRUTO 25]]+P1283</f>
        <v>1598</v>
      </c>
      <c r="R1283" s="67">
        <f>Tabela13[[#This Row],[% DESC.]]+Tabela13[[#This Row],[% DIFER.]]</f>
        <v>0</v>
      </c>
      <c r="S1283" s="64">
        <f>(Tabela13[[#This Row],[V.LIQ. 25]]-Tabela13[[#This Row],[V.LIQ. 24]])/Tabela13[[#This Row],[V.LIQ. 24]]</f>
        <v>9.9793530626290428E-2</v>
      </c>
      <c r="T1283" s="87">
        <f>Tabela13[[#This Row],[V.LIQ. 25]]-Tabela13[[#This Row],[V.LIQ. 24]]</f>
        <v>145</v>
      </c>
      <c r="U1283" s="88">
        <v>0</v>
      </c>
      <c r="V1283" s="60">
        <f>Tabela13[[#This Row],[V.DESC. 24]]-Tabela13[[#This Row],[V.DESC. 25]]</f>
        <v>0</v>
      </c>
      <c r="W1283" s="20"/>
      <c r="X1283" s="50"/>
      <c r="Y1283" t="s">
        <v>4529</v>
      </c>
      <c r="Z1283" s="49" t="s">
        <v>593</v>
      </c>
      <c r="AA1283" s="51" t="s">
        <v>594</v>
      </c>
      <c r="AB1283" s="49">
        <v>11953644294</v>
      </c>
      <c r="AC1283" s="49" t="s">
        <v>595</v>
      </c>
      <c r="AD1283" s="1"/>
    </row>
    <row r="1284" spans="1:30" x14ac:dyDescent="0.25">
      <c r="A1284" s="30">
        <v>6949</v>
      </c>
      <c r="B1284" t="s">
        <v>2632</v>
      </c>
      <c r="C1284" t="s">
        <v>3039</v>
      </c>
      <c r="D1284" t="s">
        <v>71</v>
      </c>
      <c r="E1284" s="30"/>
      <c r="F1284" s="32">
        <v>1453</v>
      </c>
      <c r="G1284" s="40">
        <v>0</v>
      </c>
      <c r="H1284" s="22">
        <v>0</v>
      </c>
      <c r="I1284" s="21">
        <v>-15</v>
      </c>
      <c r="J1284" s="35">
        <f>Tabela13[[#This Row],[V.BRUTO 24]]*Tabela13[[#This Row],[% DESC.]]%</f>
        <v>-217.95</v>
      </c>
      <c r="K1284" s="24">
        <f>Tabela13[[#This Row],[V.BRUTO 24]]+J1284</f>
        <v>1235.05</v>
      </c>
      <c r="M1284" s="79">
        <v>1598</v>
      </c>
      <c r="N1284" s="80">
        <v>0</v>
      </c>
      <c r="O1284" s="81">
        <v>0</v>
      </c>
      <c r="P1284" s="71">
        <f>Tabela13[[#This Row],[V.BRUTO 25]]*Tabela13[[#This Row],[% DESC.25]]%</f>
        <v>-239.7</v>
      </c>
      <c r="Q1284" s="56">
        <f>Tabela13[[#This Row],[V.BRUTO 25]]+P1284</f>
        <v>1358.3</v>
      </c>
      <c r="R1284" s="67">
        <f>Tabela13[[#This Row],[% DESC.]]+Tabela13[[#This Row],[% DIFER.]]</f>
        <v>-15</v>
      </c>
      <c r="S1284" s="64">
        <f>(Tabela13[[#This Row],[V.LIQ. 25]]-Tabela13[[#This Row],[V.LIQ. 24]])/Tabela13[[#This Row],[V.LIQ. 24]]</f>
        <v>9.9793530626290441E-2</v>
      </c>
      <c r="T1284" s="87">
        <f>Tabela13[[#This Row],[V.LIQ. 25]]-Tabela13[[#This Row],[V.LIQ. 24]]</f>
        <v>123.25</v>
      </c>
      <c r="U1284" s="88">
        <v>0</v>
      </c>
      <c r="V1284" s="60">
        <f>Tabela13[[#This Row],[V.DESC. 24]]-Tabela13[[#This Row],[V.DESC. 25]]</f>
        <v>21.75</v>
      </c>
      <c r="W1284" s="20"/>
      <c r="X1284" s="50"/>
      <c r="Y1284" t="s">
        <v>4529</v>
      </c>
      <c r="Z1284" s="49" t="s">
        <v>2633</v>
      </c>
      <c r="AA1284" s="51" t="s">
        <v>2634</v>
      </c>
      <c r="AB1284" s="49">
        <v>11954647201</v>
      </c>
      <c r="AC1284" s="49" t="s">
        <v>2635</v>
      </c>
      <c r="AD1284" s="1"/>
    </row>
    <row r="1285" spans="1:30" x14ac:dyDescent="0.25">
      <c r="A1285" s="30">
        <v>7339</v>
      </c>
      <c r="B1285" t="s">
        <v>2616</v>
      </c>
      <c r="C1285" t="s">
        <v>3039</v>
      </c>
      <c r="D1285" t="s">
        <v>71</v>
      </c>
      <c r="E1285" s="30"/>
      <c r="F1285" s="32">
        <v>1453</v>
      </c>
      <c r="G1285" s="40">
        <v>0</v>
      </c>
      <c r="H1285" s="22">
        <v>0</v>
      </c>
      <c r="I1285" s="21">
        <v>-10</v>
      </c>
      <c r="J1285" s="35">
        <f>Tabela13[[#This Row],[V.BRUTO 24]]*Tabela13[[#This Row],[% DESC.]]%</f>
        <v>-145.30000000000001</v>
      </c>
      <c r="K1285" s="24">
        <f>Tabela13[[#This Row],[V.BRUTO 24]]+J1285</f>
        <v>1307.7</v>
      </c>
      <c r="M1285" s="79">
        <v>1598</v>
      </c>
      <c r="N1285" s="80">
        <v>0</v>
      </c>
      <c r="O1285" s="81">
        <v>0</v>
      </c>
      <c r="P1285" s="71">
        <f>Tabela13[[#This Row],[V.BRUTO 25]]*Tabela13[[#This Row],[% DESC.25]]%</f>
        <v>-159.80000000000001</v>
      </c>
      <c r="Q1285" s="56">
        <f>Tabela13[[#This Row],[V.BRUTO 25]]+P1285</f>
        <v>1438.2</v>
      </c>
      <c r="R1285" s="67">
        <f>Tabela13[[#This Row],[% DESC.]]+Tabela13[[#This Row],[% DIFER.]]</f>
        <v>-10</v>
      </c>
      <c r="S1285" s="64">
        <f>(Tabela13[[#This Row],[V.LIQ. 25]]-Tabela13[[#This Row],[V.LIQ. 24]])/Tabela13[[#This Row],[V.LIQ. 24]]</f>
        <v>9.9793530626290428E-2</v>
      </c>
      <c r="T1285" s="87">
        <f>Tabela13[[#This Row],[V.LIQ. 25]]-Tabela13[[#This Row],[V.LIQ. 24]]</f>
        <v>130.5</v>
      </c>
      <c r="U1285" s="88">
        <v>0</v>
      </c>
      <c r="V1285" s="60">
        <f>Tabela13[[#This Row],[V.DESC. 24]]-Tabela13[[#This Row],[V.DESC. 25]]</f>
        <v>14.5</v>
      </c>
      <c r="W1285" s="20"/>
      <c r="X1285" s="50"/>
      <c r="Y1285" t="s">
        <v>4530</v>
      </c>
      <c r="Z1285" s="49" t="s">
        <v>5138</v>
      </c>
      <c r="AA1285" s="51" t="s">
        <v>1749</v>
      </c>
      <c r="AB1285" s="49">
        <v>11980564417</v>
      </c>
      <c r="AC1285" s="49" t="s">
        <v>1750</v>
      </c>
      <c r="AD1285" s="1"/>
    </row>
    <row r="1286" spans="1:30" x14ac:dyDescent="0.25">
      <c r="A1286" s="30">
        <v>7678</v>
      </c>
      <c r="B1286" t="s">
        <v>2618</v>
      </c>
      <c r="C1286" t="s">
        <v>3039</v>
      </c>
      <c r="D1286" t="s">
        <v>71</v>
      </c>
      <c r="E1286" s="30"/>
      <c r="F1286" s="32">
        <v>1453</v>
      </c>
      <c r="G1286" s="40">
        <v>-50</v>
      </c>
      <c r="H1286" s="22">
        <v>0</v>
      </c>
      <c r="I1286" s="21">
        <v>0</v>
      </c>
      <c r="J1286" s="35">
        <f>Tabela13[[#This Row],[V.BRUTO 24]]*Tabela13[[#This Row],[% DESC.]]%</f>
        <v>0</v>
      </c>
      <c r="K1286" s="24">
        <f>Tabela13[[#This Row],[V.BRUTO 24]]+J1286</f>
        <v>1453</v>
      </c>
      <c r="M1286" s="79">
        <v>1598</v>
      </c>
      <c r="N1286" s="80">
        <v>-50</v>
      </c>
      <c r="O1286" s="81">
        <v>0</v>
      </c>
      <c r="P1286" s="71">
        <f>Tabela13[[#This Row],[V.BRUTO 25]]*Tabela13[[#This Row],[% DESC.25]]%</f>
        <v>0</v>
      </c>
      <c r="Q1286" s="56">
        <f>Tabela13[[#This Row],[V.BRUTO 25]]+P1286</f>
        <v>1598</v>
      </c>
      <c r="R1286" s="67">
        <f>Tabela13[[#This Row],[% DESC.]]+Tabela13[[#This Row],[% DIFER.]]</f>
        <v>0</v>
      </c>
      <c r="S1286" s="64">
        <f>(Tabela13[[#This Row],[V.LIQ. 25]]-Tabela13[[#This Row],[V.LIQ. 24]])/Tabela13[[#This Row],[V.LIQ. 24]]</f>
        <v>9.9793530626290428E-2</v>
      </c>
      <c r="T1286" s="87">
        <f>Tabela13[[#This Row],[V.LIQ. 25]]-Tabela13[[#This Row],[V.LIQ. 24]]</f>
        <v>145</v>
      </c>
      <c r="U1286" s="88">
        <v>0</v>
      </c>
      <c r="V1286" s="60">
        <f>Tabela13[[#This Row],[V.DESC. 24]]-Tabela13[[#This Row],[V.DESC. 25]]</f>
        <v>0</v>
      </c>
      <c r="W1286" s="20"/>
      <c r="X1286" s="50"/>
      <c r="Y1286" t="s">
        <v>4528</v>
      </c>
      <c r="Z1286" s="49" t="s">
        <v>1874</v>
      </c>
      <c r="AA1286" s="51" t="s">
        <v>1875</v>
      </c>
      <c r="AB1286" s="49">
        <v>11989434498</v>
      </c>
      <c r="AC1286" s="49" t="s">
        <v>1876</v>
      </c>
      <c r="AD1286" s="1"/>
    </row>
    <row r="1287" spans="1:30" x14ac:dyDescent="0.25">
      <c r="A1287" s="30">
        <v>8405</v>
      </c>
      <c r="B1287" t="s">
        <v>4398</v>
      </c>
      <c r="C1287" t="s">
        <v>3039</v>
      </c>
      <c r="D1287" t="s">
        <v>16</v>
      </c>
      <c r="E1287" s="30"/>
      <c r="F1287" s="32">
        <v>1453</v>
      </c>
      <c r="G1287" s="40">
        <v>-50</v>
      </c>
      <c r="H1287" s="22">
        <v>0</v>
      </c>
      <c r="I1287" s="21">
        <v>0</v>
      </c>
      <c r="J1287" s="35">
        <f>Tabela13[[#This Row],[V.BRUTO 24]]*Tabela13[[#This Row],[% DESC.]]%</f>
        <v>0</v>
      </c>
      <c r="K1287" s="24">
        <f>Tabela13[[#This Row],[V.BRUTO 24]]+J1287</f>
        <v>1453</v>
      </c>
      <c r="M1287" s="79">
        <v>1598</v>
      </c>
      <c r="N1287" s="80">
        <v>-50</v>
      </c>
      <c r="O1287" s="81">
        <v>0</v>
      </c>
      <c r="P1287" s="71">
        <f>Tabela13[[#This Row],[V.BRUTO 25]]*Tabela13[[#This Row],[% DESC.25]]%</f>
        <v>0</v>
      </c>
      <c r="Q1287" s="56">
        <f>Tabela13[[#This Row],[V.BRUTO 25]]+P1287</f>
        <v>1598</v>
      </c>
      <c r="R1287" s="67">
        <f>Tabela13[[#This Row],[% DESC.]]+Tabela13[[#This Row],[% DIFER.]]</f>
        <v>0</v>
      </c>
      <c r="S1287" s="64">
        <f>(Tabela13[[#This Row],[V.LIQ. 25]]-Tabela13[[#This Row],[V.LIQ. 24]])/Tabela13[[#This Row],[V.LIQ. 24]]</f>
        <v>9.9793530626290428E-2</v>
      </c>
      <c r="T1287" s="87">
        <f>Tabela13[[#This Row],[V.LIQ. 25]]-Tabela13[[#This Row],[V.LIQ. 24]]</f>
        <v>145</v>
      </c>
      <c r="U1287" s="88">
        <v>0</v>
      </c>
      <c r="V1287" s="60">
        <f>Tabela13[[#This Row],[V.DESC. 24]]-Tabela13[[#This Row],[V.DESC. 25]]</f>
        <v>0</v>
      </c>
      <c r="W1287" s="20"/>
      <c r="X1287" s="50"/>
      <c r="Y1287" t="s">
        <v>4533</v>
      </c>
      <c r="Z1287" s="49" t="s">
        <v>5308</v>
      </c>
      <c r="AA1287" s="51" t="s">
        <v>5309</v>
      </c>
      <c r="AB1287" s="49">
        <v>11950599148</v>
      </c>
      <c r="AC1287" s="49" t="s">
        <v>5310</v>
      </c>
      <c r="AD1287" s="1"/>
    </row>
    <row r="1288" spans="1:30" x14ac:dyDescent="0.25">
      <c r="A1288" s="30">
        <v>7981</v>
      </c>
      <c r="B1288" t="s">
        <v>2587</v>
      </c>
      <c r="C1288" t="s">
        <v>3039</v>
      </c>
      <c r="D1288" t="s">
        <v>71</v>
      </c>
      <c r="E1288" s="30"/>
      <c r="F1288" s="32">
        <v>1453</v>
      </c>
      <c r="G1288" s="40">
        <v>0</v>
      </c>
      <c r="H1288" s="22">
        <v>0</v>
      </c>
      <c r="I1288" s="21">
        <v>-10</v>
      </c>
      <c r="J1288" s="35">
        <f>Tabela13[[#This Row],[V.BRUTO 24]]*Tabela13[[#This Row],[% DESC.]]%</f>
        <v>-145.30000000000001</v>
      </c>
      <c r="K1288" s="24">
        <f>Tabela13[[#This Row],[V.BRUTO 24]]+J1288</f>
        <v>1307.7</v>
      </c>
      <c r="M1288" s="79">
        <v>1598</v>
      </c>
      <c r="N1288" s="80">
        <v>0</v>
      </c>
      <c r="O1288" s="81">
        <v>0</v>
      </c>
      <c r="P1288" s="71">
        <f>Tabela13[[#This Row],[V.BRUTO 25]]*Tabela13[[#This Row],[% DESC.25]]%</f>
        <v>-159.80000000000001</v>
      </c>
      <c r="Q1288" s="56">
        <f>Tabela13[[#This Row],[V.BRUTO 25]]+P1288</f>
        <v>1438.2</v>
      </c>
      <c r="R1288" s="67">
        <f>Tabela13[[#This Row],[% DESC.]]+Tabela13[[#This Row],[% DIFER.]]</f>
        <v>-10</v>
      </c>
      <c r="S1288" s="64">
        <f>(Tabela13[[#This Row],[V.LIQ. 25]]-Tabela13[[#This Row],[V.LIQ. 24]])/Tabela13[[#This Row],[V.LIQ. 24]]</f>
        <v>9.9793530626290428E-2</v>
      </c>
      <c r="T1288" s="87">
        <f>Tabela13[[#This Row],[V.LIQ. 25]]-Tabela13[[#This Row],[V.LIQ. 24]]</f>
        <v>130.5</v>
      </c>
      <c r="U1288" s="88">
        <v>0</v>
      </c>
      <c r="V1288" s="60">
        <f>Tabela13[[#This Row],[V.DESC. 24]]-Tabela13[[#This Row],[V.DESC. 25]]</f>
        <v>14.5</v>
      </c>
      <c r="W1288" s="20"/>
      <c r="X1288" s="50"/>
      <c r="Y1288" t="s">
        <v>4528</v>
      </c>
      <c r="Z1288" s="49" t="s">
        <v>1405</v>
      </c>
      <c r="AA1288" s="51" t="s">
        <v>1406</v>
      </c>
      <c r="AB1288" s="49">
        <v>11982062828</v>
      </c>
      <c r="AC1288" s="49" t="s">
        <v>1407</v>
      </c>
      <c r="AD1288" s="1"/>
    </row>
    <row r="1289" spans="1:30" x14ac:dyDescent="0.25">
      <c r="A1289" s="30">
        <v>6828</v>
      </c>
      <c r="B1289" t="s">
        <v>2588</v>
      </c>
      <c r="C1289" t="s">
        <v>3039</v>
      </c>
      <c r="D1289" t="s">
        <v>71</v>
      </c>
      <c r="E1289" s="30"/>
      <c r="F1289" s="32">
        <v>1453</v>
      </c>
      <c r="G1289" s="40">
        <v>0</v>
      </c>
      <c r="H1289" s="22">
        <v>0</v>
      </c>
      <c r="I1289" s="21">
        <v>0</v>
      </c>
      <c r="J1289" s="35">
        <f>Tabela13[[#This Row],[V.BRUTO 24]]*Tabela13[[#This Row],[% DESC.]]%</f>
        <v>0</v>
      </c>
      <c r="K1289" s="24">
        <f>Tabela13[[#This Row],[V.BRUTO 24]]+J1289</f>
        <v>1453</v>
      </c>
      <c r="M1289" s="79">
        <v>1598</v>
      </c>
      <c r="N1289" s="80">
        <v>0</v>
      </c>
      <c r="O1289" s="81">
        <v>0</v>
      </c>
      <c r="P1289" s="71">
        <f>Tabela13[[#This Row],[V.BRUTO 25]]*Tabela13[[#This Row],[% DESC.25]]%</f>
        <v>0</v>
      </c>
      <c r="Q1289" s="56">
        <f>Tabela13[[#This Row],[V.BRUTO 25]]+P1289</f>
        <v>1598</v>
      </c>
      <c r="R1289" s="67">
        <f>Tabela13[[#This Row],[% DESC.]]+Tabela13[[#This Row],[% DIFER.]]</f>
        <v>0</v>
      </c>
      <c r="S1289" s="64">
        <f>(Tabela13[[#This Row],[V.LIQ. 25]]-Tabela13[[#This Row],[V.LIQ. 24]])/Tabela13[[#This Row],[V.LIQ. 24]]</f>
        <v>9.9793530626290428E-2</v>
      </c>
      <c r="T1289" s="87">
        <f>Tabela13[[#This Row],[V.LIQ. 25]]-Tabela13[[#This Row],[V.LIQ. 24]]</f>
        <v>145</v>
      </c>
      <c r="U1289" s="88">
        <v>0</v>
      </c>
      <c r="V1289" s="60">
        <f>Tabela13[[#This Row],[V.DESC. 24]]-Tabela13[[#This Row],[V.DESC. 25]]</f>
        <v>0</v>
      </c>
      <c r="W1289" s="20">
        <v>4359</v>
      </c>
      <c r="X1289" s="50" t="s">
        <v>4558</v>
      </c>
      <c r="Y1289" t="s">
        <v>4532</v>
      </c>
      <c r="Z1289" s="49" t="s">
        <v>1449</v>
      </c>
      <c r="AA1289" s="51" t="s">
        <v>1450</v>
      </c>
      <c r="AB1289" s="49">
        <v>11941359750</v>
      </c>
      <c r="AC1289" s="49" t="s">
        <v>1451</v>
      </c>
      <c r="AD1289" s="1"/>
    </row>
    <row r="1290" spans="1:30" x14ac:dyDescent="0.25">
      <c r="A1290" s="30">
        <v>4544</v>
      </c>
      <c r="B1290" t="s">
        <v>2589</v>
      </c>
      <c r="C1290" t="s">
        <v>3039</v>
      </c>
      <c r="D1290" t="s">
        <v>71</v>
      </c>
      <c r="E1290" s="30"/>
      <c r="F1290" s="32">
        <v>1453</v>
      </c>
      <c r="G1290" s="40">
        <v>-50</v>
      </c>
      <c r="H1290" s="22">
        <v>0</v>
      </c>
      <c r="I1290" s="21">
        <v>0</v>
      </c>
      <c r="J1290" s="35">
        <f>Tabela13[[#This Row],[V.BRUTO 24]]*Tabela13[[#This Row],[% DESC.]]%</f>
        <v>0</v>
      </c>
      <c r="K1290" s="24">
        <f>Tabela13[[#This Row],[V.BRUTO 24]]+J1290</f>
        <v>1453</v>
      </c>
      <c r="M1290" s="79">
        <v>1598</v>
      </c>
      <c r="N1290" s="80">
        <v>-50</v>
      </c>
      <c r="O1290" s="81">
        <v>0</v>
      </c>
      <c r="P1290" s="71">
        <f>Tabela13[[#This Row],[V.BRUTO 25]]*Tabela13[[#This Row],[% DESC.25]]%</f>
        <v>0</v>
      </c>
      <c r="Q1290" s="56">
        <f>Tabela13[[#This Row],[V.BRUTO 25]]+P1290</f>
        <v>1598</v>
      </c>
      <c r="R1290" s="67">
        <f>Tabela13[[#This Row],[% DESC.]]+Tabela13[[#This Row],[% DIFER.]]</f>
        <v>0</v>
      </c>
      <c r="S1290" s="64">
        <f>(Tabela13[[#This Row],[V.LIQ. 25]]-Tabela13[[#This Row],[V.LIQ. 24]])/Tabela13[[#This Row],[V.LIQ. 24]]</f>
        <v>9.9793530626290428E-2</v>
      </c>
      <c r="T1290" s="87">
        <f>Tabela13[[#This Row],[V.LIQ. 25]]-Tabela13[[#This Row],[V.LIQ. 24]]</f>
        <v>145</v>
      </c>
      <c r="U1290" s="88">
        <v>0</v>
      </c>
      <c r="V1290" s="60">
        <f>Tabela13[[#This Row],[V.DESC. 24]]-Tabela13[[#This Row],[V.DESC. 25]]</f>
        <v>0</v>
      </c>
      <c r="W1290" s="20"/>
      <c r="X1290" s="50"/>
      <c r="Y1290" t="s">
        <v>4528</v>
      </c>
      <c r="Z1290" s="49" t="s">
        <v>2590</v>
      </c>
      <c r="AA1290" s="51" t="s">
        <v>2591</v>
      </c>
      <c r="AB1290" s="49">
        <v>11980560008</v>
      </c>
      <c r="AC1290" s="49" t="s">
        <v>2592</v>
      </c>
      <c r="AD1290" s="1"/>
    </row>
    <row r="1291" spans="1:30" x14ac:dyDescent="0.25">
      <c r="A1291" s="30">
        <v>8127</v>
      </c>
      <c r="B1291" t="s">
        <v>2593</v>
      </c>
      <c r="C1291" t="s">
        <v>3039</v>
      </c>
      <c r="D1291" t="s">
        <v>71</v>
      </c>
      <c r="E1291" s="30"/>
      <c r="F1291" s="32">
        <v>1453</v>
      </c>
      <c r="G1291" s="40">
        <v>-50</v>
      </c>
      <c r="H1291" s="22">
        <v>0</v>
      </c>
      <c r="I1291" s="21">
        <v>0</v>
      </c>
      <c r="J1291" s="35">
        <f>Tabela13[[#This Row],[V.BRUTO 24]]*Tabela13[[#This Row],[% DESC.]]%</f>
        <v>0</v>
      </c>
      <c r="K1291" s="24">
        <f>Tabela13[[#This Row],[V.BRUTO 24]]+J1291</f>
        <v>1453</v>
      </c>
      <c r="M1291" s="79">
        <v>1598</v>
      </c>
      <c r="N1291" s="80">
        <v>-50</v>
      </c>
      <c r="O1291" s="81">
        <v>0</v>
      </c>
      <c r="P1291" s="71">
        <f>Tabela13[[#This Row],[V.BRUTO 25]]*Tabela13[[#This Row],[% DESC.25]]%</f>
        <v>0</v>
      </c>
      <c r="Q1291" s="56">
        <f>Tabela13[[#This Row],[V.BRUTO 25]]+P1291</f>
        <v>1598</v>
      </c>
      <c r="R1291" s="67">
        <f>Tabela13[[#This Row],[% DESC.]]+Tabela13[[#This Row],[% DIFER.]]</f>
        <v>0</v>
      </c>
      <c r="S1291" s="64">
        <f>(Tabela13[[#This Row],[V.LIQ. 25]]-Tabela13[[#This Row],[V.LIQ. 24]])/Tabela13[[#This Row],[V.LIQ. 24]]</f>
        <v>9.9793530626290428E-2</v>
      </c>
      <c r="T1291" s="87">
        <f>Tabela13[[#This Row],[V.LIQ. 25]]-Tabela13[[#This Row],[V.LIQ. 24]]</f>
        <v>145</v>
      </c>
      <c r="U1291" s="88">
        <v>0</v>
      </c>
      <c r="V1291" s="60">
        <f>Tabela13[[#This Row],[V.DESC. 24]]-Tabela13[[#This Row],[V.DESC. 25]]</f>
        <v>0</v>
      </c>
      <c r="W1291" s="20"/>
      <c r="X1291" s="50"/>
      <c r="Y1291" t="s">
        <v>4528</v>
      </c>
      <c r="Z1291" s="49" t="s">
        <v>1853</v>
      </c>
      <c r="AA1291" s="51" t="s">
        <v>1854</v>
      </c>
      <c r="AB1291" s="49">
        <v>11992772106</v>
      </c>
      <c r="AC1291" s="49" t="s">
        <v>1855</v>
      </c>
      <c r="AD1291" s="1"/>
    </row>
    <row r="1292" spans="1:30" x14ac:dyDescent="0.25">
      <c r="A1292" s="30">
        <v>7751</v>
      </c>
      <c r="B1292" t="s">
        <v>2594</v>
      </c>
      <c r="C1292" t="s">
        <v>3039</v>
      </c>
      <c r="D1292" t="s">
        <v>71</v>
      </c>
      <c r="E1292" s="30"/>
      <c r="F1292" s="32">
        <v>1453</v>
      </c>
      <c r="G1292" s="40">
        <v>0</v>
      </c>
      <c r="H1292" s="22">
        <v>0</v>
      </c>
      <c r="I1292" s="21">
        <v>-18</v>
      </c>
      <c r="J1292" s="35">
        <f>Tabela13[[#This Row],[V.BRUTO 24]]*Tabela13[[#This Row],[% DESC.]]%</f>
        <v>-261.53999999999996</v>
      </c>
      <c r="K1292" s="24">
        <f>Tabela13[[#This Row],[V.BRUTO 24]]+J1292</f>
        <v>1191.46</v>
      </c>
      <c r="M1292" s="79">
        <v>1598</v>
      </c>
      <c r="N1292" s="80">
        <v>0</v>
      </c>
      <c r="O1292" s="81">
        <v>0</v>
      </c>
      <c r="P1292" s="71">
        <f>Tabela13[[#This Row],[V.BRUTO 25]]*Tabela13[[#This Row],[% DESC.25]]%</f>
        <v>-287.64</v>
      </c>
      <c r="Q1292" s="56">
        <f>Tabela13[[#This Row],[V.BRUTO 25]]+P1292</f>
        <v>1310.3600000000001</v>
      </c>
      <c r="R1292" s="67">
        <f>Tabela13[[#This Row],[% DESC.]]+Tabela13[[#This Row],[% DIFER.]]</f>
        <v>-18</v>
      </c>
      <c r="S1292" s="64">
        <f>(Tabela13[[#This Row],[V.LIQ. 25]]-Tabela13[[#This Row],[V.LIQ. 24]])/Tabela13[[#This Row],[V.LIQ. 24]]</f>
        <v>9.9793530626290511E-2</v>
      </c>
      <c r="T1292" s="87">
        <f>Tabela13[[#This Row],[V.LIQ. 25]]-Tabela13[[#This Row],[V.LIQ. 24]]</f>
        <v>118.90000000000009</v>
      </c>
      <c r="U1292" s="88">
        <v>0</v>
      </c>
      <c r="V1292" s="60">
        <f>Tabela13[[#This Row],[V.DESC. 24]]-Tabela13[[#This Row],[V.DESC. 25]]</f>
        <v>26.100000000000023</v>
      </c>
      <c r="W1292" s="20">
        <v>1453</v>
      </c>
      <c r="X1292" s="54">
        <v>45505</v>
      </c>
      <c r="Y1292" t="s">
        <v>4530</v>
      </c>
      <c r="Z1292" s="49" t="s">
        <v>873</v>
      </c>
      <c r="AA1292" s="51" t="s">
        <v>874</v>
      </c>
      <c r="AB1292" s="49">
        <v>11998266862</v>
      </c>
      <c r="AC1292" s="49" t="s">
        <v>875</v>
      </c>
      <c r="AD1292" s="1"/>
    </row>
    <row r="1293" spans="1:30" x14ac:dyDescent="0.25">
      <c r="A1293" s="30">
        <v>7547</v>
      </c>
      <c r="B1293" t="s">
        <v>2624</v>
      </c>
      <c r="C1293" t="s">
        <v>3039</v>
      </c>
      <c r="D1293" t="s">
        <v>71</v>
      </c>
      <c r="E1293" s="30"/>
      <c r="F1293" s="32">
        <v>1453</v>
      </c>
      <c r="G1293" s="40">
        <v>-50</v>
      </c>
      <c r="H1293" s="22">
        <v>0</v>
      </c>
      <c r="I1293" s="21">
        <v>0</v>
      </c>
      <c r="J1293" s="35">
        <f>Tabela13[[#This Row],[V.BRUTO 24]]*Tabela13[[#This Row],[% DESC.]]%</f>
        <v>0</v>
      </c>
      <c r="K1293" s="24">
        <f>Tabela13[[#This Row],[V.BRUTO 24]]+J1293</f>
        <v>1453</v>
      </c>
      <c r="M1293" s="79">
        <v>1598</v>
      </c>
      <c r="N1293" s="80">
        <v>-50</v>
      </c>
      <c r="O1293" s="81">
        <v>0</v>
      </c>
      <c r="P1293" s="71">
        <f>Tabela13[[#This Row],[V.BRUTO 25]]*Tabela13[[#This Row],[% DESC.25]]%</f>
        <v>0</v>
      </c>
      <c r="Q1293" s="56">
        <f>Tabela13[[#This Row],[V.BRUTO 25]]+P1293</f>
        <v>1598</v>
      </c>
      <c r="R1293" s="67">
        <f>Tabela13[[#This Row],[% DESC.]]+Tabela13[[#This Row],[% DIFER.]]</f>
        <v>0</v>
      </c>
      <c r="S1293" s="64">
        <f>(Tabela13[[#This Row],[V.LIQ. 25]]-Tabela13[[#This Row],[V.LIQ. 24]])/Tabela13[[#This Row],[V.LIQ. 24]]</f>
        <v>9.9793530626290428E-2</v>
      </c>
      <c r="T1293" s="87">
        <f>Tabela13[[#This Row],[V.LIQ. 25]]-Tabela13[[#This Row],[V.LIQ. 24]]</f>
        <v>145</v>
      </c>
      <c r="U1293" s="88">
        <v>0</v>
      </c>
      <c r="V1293" s="60">
        <f>Tabela13[[#This Row],[V.DESC. 24]]-Tabela13[[#This Row],[V.DESC. 25]]</f>
        <v>0</v>
      </c>
      <c r="W1293" s="20"/>
      <c r="X1293" s="50"/>
      <c r="Y1293" t="s">
        <v>4532</v>
      </c>
      <c r="Z1293" s="49" t="s">
        <v>5311</v>
      </c>
      <c r="AA1293" s="51" t="s">
        <v>2625</v>
      </c>
      <c r="AB1293" s="49">
        <v>11947184549</v>
      </c>
      <c r="AC1293" s="49" t="s">
        <v>2626</v>
      </c>
      <c r="AD1293" s="1"/>
    </row>
    <row r="1294" spans="1:30" x14ac:dyDescent="0.25">
      <c r="A1294" s="30">
        <v>5666</v>
      </c>
      <c r="B1294" t="s">
        <v>2627</v>
      </c>
      <c r="C1294" t="s">
        <v>3039</v>
      </c>
      <c r="D1294" t="s">
        <v>71</v>
      </c>
      <c r="E1294" s="30"/>
      <c r="F1294" s="32">
        <v>1453</v>
      </c>
      <c r="G1294" s="40">
        <v>0</v>
      </c>
      <c r="H1294" s="22">
        <v>0</v>
      </c>
      <c r="I1294" s="21">
        <v>-13</v>
      </c>
      <c r="J1294" s="35">
        <f>Tabela13[[#This Row],[V.BRUTO 24]]*Tabela13[[#This Row],[% DESC.]]%</f>
        <v>-188.89000000000001</v>
      </c>
      <c r="K1294" s="24">
        <f>Tabela13[[#This Row],[V.BRUTO 24]]+J1294</f>
        <v>1264.1099999999999</v>
      </c>
      <c r="M1294" s="79">
        <v>1598</v>
      </c>
      <c r="N1294" s="80">
        <v>0</v>
      </c>
      <c r="O1294" s="81">
        <v>0</v>
      </c>
      <c r="P1294" s="71">
        <f>Tabela13[[#This Row],[V.BRUTO 25]]*Tabela13[[#This Row],[% DESC.25]]%</f>
        <v>-207.74</v>
      </c>
      <c r="Q1294" s="56">
        <f>Tabela13[[#This Row],[V.BRUTO 25]]+P1294</f>
        <v>1390.26</v>
      </c>
      <c r="R1294" s="67">
        <f>Tabela13[[#This Row],[% DESC.]]+Tabela13[[#This Row],[% DIFER.]]</f>
        <v>-13</v>
      </c>
      <c r="S1294" s="64">
        <f>(Tabela13[[#This Row],[V.LIQ. 25]]-Tabela13[[#This Row],[V.LIQ. 24]])/Tabela13[[#This Row],[V.LIQ. 24]]</f>
        <v>9.9793530626290511E-2</v>
      </c>
      <c r="T1294" s="87">
        <f>Tabela13[[#This Row],[V.LIQ. 25]]-Tabela13[[#This Row],[V.LIQ. 24]]</f>
        <v>126.15000000000009</v>
      </c>
      <c r="U1294" s="88">
        <v>0</v>
      </c>
      <c r="V1294" s="60">
        <f>Tabela13[[#This Row],[V.DESC. 24]]-Tabela13[[#This Row],[V.DESC. 25]]</f>
        <v>18.849999999999994</v>
      </c>
      <c r="W1294" s="20"/>
      <c r="X1294" s="50"/>
      <c r="Y1294" t="s">
        <v>4531</v>
      </c>
      <c r="Z1294" s="49" t="s">
        <v>2628</v>
      </c>
      <c r="AA1294" s="51" t="s">
        <v>2629</v>
      </c>
      <c r="AB1294" s="49">
        <v>11982253741</v>
      </c>
      <c r="AC1294" s="49" t="s">
        <v>2630</v>
      </c>
      <c r="AD1294" s="1"/>
    </row>
    <row r="1295" spans="1:30" x14ac:dyDescent="0.25">
      <c r="A1295" s="30">
        <v>8101</v>
      </c>
      <c r="B1295" t="s">
        <v>2631</v>
      </c>
      <c r="C1295" t="s">
        <v>3039</v>
      </c>
      <c r="D1295" t="s">
        <v>71</v>
      </c>
      <c r="E1295" s="30"/>
      <c r="F1295" s="32">
        <v>1453</v>
      </c>
      <c r="G1295" s="40">
        <v>-100</v>
      </c>
      <c r="H1295" s="22">
        <v>0</v>
      </c>
      <c r="I1295" s="21">
        <v>0</v>
      </c>
      <c r="J1295" s="35">
        <f>Tabela13[[#This Row],[V.BRUTO 24]]*Tabela13[[#This Row],[% DESC.]]%</f>
        <v>0</v>
      </c>
      <c r="K1295" s="24">
        <f>Tabela13[[#This Row],[V.BRUTO 24]]+J1295</f>
        <v>1453</v>
      </c>
      <c r="M1295" s="79">
        <v>1598</v>
      </c>
      <c r="N1295" s="80">
        <v>-100</v>
      </c>
      <c r="O1295" s="81">
        <v>0</v>
      </c>
      <c r="P1295" s="71">
        <f>Tabela13[[#This Row],[V.BRUTO 25]]*Tabela13[[#This Row],[% DESC.25]]%</f>
        <v>0</v>
      </c>
      <c r="Q1295" s="56">
        <f>Tabela13[[#This Row],[V.BRUTO 25]]+P1295</f>
        <v>1598</v>
      </c>
      <c r="R1295" s="67">
        <f>Tabela13[[#This Row],[% DESC.]]+Tabela13[[#This Row],[% DIFER.]]</f>
        <v>0</v>
      </c>
      <c r="S1295" s="64">
        <f>(Tabela13[[#This Row],[V.LIQ. 25]]-Tabela13[[#This Row],[V.LIQ. 24]])/Tabela13[[#This Row],[V.LIQ. 24]]</f>
        <v>9.9793530626290428E-2</v>
      </c>
      <c r="T1295" s="87">
        <f>Tabela13[[#This Row],[V.LIQ. 25]]-Tabela13[[#This Row],[V.LIQ. 24]]</f>
        <v>145</v>
      </c>
      <c r="U1295" s="88">
        <v>0</v>
      </c>
      <c r="V1295" s="60">
        <f>Tabela13[[#This Row],[V.DESC. 24]]-Tabela13[[#This Row],[V.DESC. 25]]</f>
        <v>0</v>
      </c>
      <c r="W1295" s="20"/>
      <c r="X1295" s="50"/>
      <c r="Y1295" t="s">
        <v>4530</v>
      </c>
      <c r="Z1295" s="49" t="s">
        <v>861</v>
      </c>
      <c r="AA1295" s="51" t="s">
        <v>862</v>
      </c>
      <c r="AB1295" s="49">
        <v>11950211138</v>
      </c>
      <c r="AC1295" s="49" t="s">
        <v>863</v>
      </c>
      <c r="AD1295" s="1"/>
    </row>
    <row r="1296" spans="1:30" x14ac:dyDescent="0.25">
      <c r="A1296" s="30">
        <v>5688</v>
      </c>
      <c r="B1296" t="s">
        <v>2636</v>
      </c>
      <c r="C1296" t="s">
        <v>3039</v>
      </c>
      <c r="D1296" t="s">
        <v>71</v>
      </c>
      <c r="E1296" s="30"/>
      <c r="F1296" s="32">
        <v>1453</v>
      </c>
      <c r="G1296" s="40">
        <v>0</v>
      </c>
      <c r="H1296" s="22">
        <v>0</v>
      </c>
      <c r="I1296" s="21">
        <v>0</v>
      </c>
      <c r="J1296" s="35">
        <f>Tabela13[[#This Row],[V.BRUTO 24]]*Tabela13[[#This Row],[% DESC.]]%</f>
        <v>0</v>
      </c>
      <c r="K1296" s="24">
        <f>Tabela13[[#This Row],[V.BRUTO 24]]+J1296</f>
        <v>1453</v>
      </c>
      <c r="M1296" s="79">
        <v>1598</v>
      </c>
      <c r="N1296" s="80">
        <v>0</v>
      </c>
      <c r="O1296" s="81">
        <v>0</v>
      </c>
      <c r="P1296" s="71">
        <f>Tabela13[[#This Row],[V.BRUTO 25]]*Tabela13[[#This Row],[% DESC.25]]%</f>
        <v>0</v>
      </c>
      <c r="Q1296" s="56">
        <f>Tabela13[[#This Row],[V.BRUTO 25]]+P1296</f>
        <v>1598</v>
      </c>
      <c r="R1296" s="67">
        <f>Tabela13[[#This Row],[% DESC.]]+Tabela13[[#This Row],[% DIFER.]]</f>
        <v>0</v>
      </c>
      <c r="S1296" s="64">
        <f>(Tabela13[[#This Row],[V.LIQ. 25]]-Tabela13[[#This Row],[V.LIQ. 24]])/Tabela13[[#This Row],[V.LIQ. 24]]</f>
        <v>9.9793530626290428E-2</v>
      </c>
      <c r="T1296" s="87">
        <f>Tabela13[[#This Row],[V.LIQ. 25]]-Tabela13[[#This Row],[V.LIQ. 24]]</f>
        <v>145</v>
      </c>
      <c r="U1296" s="88">
        <v>0</v>
      </c>
      <c r="V1296" s="60">
        <f>Tabela13[[#This Row],[V.DESC. 24]]-Tabela13[[#This Row],[V.DESC. 25]]</f>
        <v>0</v>
      </c>
      <c r="W1296" s="20">
        <v>2594</v>
      </c>
      <c r="X1296" s="50" t="s">
        <v>4577</v>
      </c>
      <c r="Y1296" t="s">
        <v>4528</v>
      </c>
      <c r="Z1296" s="49" t="s">
        <v>2637</v>
      </c>
      <c r="AA1296" s="51" t="s">
        <v>2638</v>
      </c>
      <c r="AB1296" s="49">
        <v>11995872571</v>
      </c>
      <c r="AC1296" s="49" t="s">
        <v>2639</v>
      </c>
      <c r="AD1296" s="1"/>
    </row>
    <row r="1297" spans="1:30" x14ac:dyDescent="0.25">
      <c r="A1297" s="30">
        <v>6595</v>
      </c>
      <c r="B1297" t="s">
        <v>2640</v>
      </c>
      <c r="C1297" t="s">
        <v>3039</v>
      </c>
      <c r="D1297" t="s">
        <v>71</v>
      </c>
      <c r="E1297" s="30"/>
      <c r="F1297" s="32">
        <v>1453</v>
      </c>
      <c r="G1297" s="40">
        <v>-100</v>
      </c>
      <c r="H1297" s="22">
        <v>0</v>
      </c>
      <c r="I1297" s="21">
        <v>0</v>
      </c>
      <c r="J1297" s="35">
        <f>Tabela13[[#This Row],[V.BRUTO 24]]*Tabela13[[#This Row],[% DESC.]]%</f>
        <v>0</v>
      </c>
      <c r="K1297" s="24">
        <f>Tabela13[[#This Row],[V.BRUTO 24]]+J1297</f>
        <v>1453</v>
      </c>
      <c r="M1297" s="79">
        <v>1598</v>
      </c>
      <c r="N1297" s="80">
        <v>-100</v>
      </c>
      <c r="O1297" s="81">
        <v>0</v>
      </c>
      <c r="P1297" s="71">
        <f>Tabela13[[#This Row],[V.BRUTO 25]]*Tabela13[[#This Row],[% DESC.25]]%</f>
        <v>0</v>
      </c>
      <c r="Q1297" s="56">
        <f>Tabela13[[#This Row],[V.BRUTO 25]]+P1297</f>
        <v>1598</v>
      </c>
      <c r="R1297" s="67">
        <f>Tabela13[[#This Row],[% DESC.]]+Tabela13[[#This Row],[% DIFER.]]</f>
        <v>0</v>
      </c>
      <c r="S1297" s="64">
        <f>(Tabela13[[#This Row],[V.LIQ. 25]]-Tabela13[[#This Row],[V.LIQ. 24]])/Tabela13[[#This Row],[V.LIQ. 24]]</f>
        <v>9.9793530626290428E-2</v>
      </c>
      <c r="T1297" s="87">
        <f>Tabela13[[#This Row],[V.LIQ. 25]]-Tabela13[[#This Row],[V.LIQ. 24]]</f>
        <v>145</v>
      </c>
      <c r="U1297" s="88">
        <v>0</v>
      </c>
      <c r="V1297" s="60">
        <f>Tabela13[[#This Row],[V.DESC. 24]]-Tabela13[[#This Row],[V.DESC. 25]]</f>
        <v>0</v>
      </c>
      <c r="W1297" s="20"/>
      <c r="X1297" s="50"/>
      <c r="Y1297" t="s">
        <v>4530</v>
      </c>
      <c r="Z1297" s="49" t="s">
        <v>2641</v>
      </c>
      <c r="AA1297" s="51" t="s">
        <v>2642</v>
      </c>
      <c r="AB1297" s="49">
        <v>11968423745</v>
      </c>
      <c r="AC1297" s="49" t="s">
        <v>2643</v>
      </c>
      <c r="AD1297" s="1"/>
    </row>
    <row r="1298" spans="1:30" x14ac:dyDescent="0.25">
      <c r="A1298" s="30">
        <v>5890</v>
      </c>
      <c r="B1298" t="s">
        <v>2596</v>
      </c>
      <c r="C1298" t="s">
        <v>3039</v>
      </c>
      <c r="D1298" t="s">
        <v>71</v>
      </c>
      <c r="E1298" s="30">
        <v>20</v>
      </c>
      <c r="F1298" s="32">
        <v>1453</v>
      </c>
      <c r="G1298" s="40">
        <v>-50</v>
      </c>
      <c r="H1298" s="22">
        <v>0</v>
      </c>
      <c r="I1298" s="21">
        <v>0</v>
      </c>
      <c r="J1298" s="35">
        <f>Tabela13[[#This Row],[V.BRUTO 24]]*Tabela13[[#This Row],[% DESC.]]%</f>
        <v>0</v>
      </c>
      <c r="K1298" s="24">
        <f>Tabela13[[#This Row],[V.BRUTO 24]]+J1298</f>
        <v>1453</v>
      </c>
      <c r="M1298" s="79">
        <v>1598</v>
      </c>
      <c r="N1298" s="80">
        <v>-50</v>
      </c>
      <c r="O1298" s="81">
        <v>0</v>
      </c>
      <c r="P1298" s="71">
        <f>Tabela13[[#This Row],[V.BRUTO 25]]*Tabela13[[#This Row],[% DESC.25]]%</f>
        <v>0</v>
      </c>
      <c r="Q1298" s="56">
        <f>Tabela13[[#This Row],[V.BRUTO 25]]+P1298</f>
        <v>1598</v>
      </c>
      <c r="R1298" s="67">
        <f>Tabela13[[#This Row],[% DESC.]]+Tabela13[[#This Row],[% DIFER.]]</f>
        <v>0</v>
      </c>
      <c r="S1298" s="64">
        <f>(Tabela13[[#This Row],[V.LIQ. 25]]-Tabela13[[#This Row],[V.LIQ. 24]])/Tabela13[[#This Row],[V.LIQ. 24]]</f>
        <v>9.9793530626290428E-2</v>
      </c>
      <c r="T1298" s="87">
        <f>Tabela13[[#This Row],[V.LIQ. 25]]-Tabela13[[#This Row],[V.LIQ. 24]]</f>
        <v>145</v>
      </c>
      <c r="U1298" s="88">
        <v>0</v>
      </c>
      <c r="V1298" s="60">
        <f>Tabela13[[#This Row],[V.DESC. 24]]-Tabela13[[#This Row],[V.DESC. 25]]</f>
        <v>0</v>
      </c>
      <c r="W1298" s="20"/>
      <c r="X1298" s="50"/>
      <c r="Y1298" t="s">
        <v>4530</v>
      </c>
      <c r="Z1298" s="49" t="s">
        <v>1477</v>
      </c>
      <c r="AA1298" s="51" t="s">
        <v>1478</v>
      </c>
      <c r="AB1298" s="49">
        <v>11953283843</v>
      </c>
      <c r="AC1298" s="49" t="s">
        <v>1479</v>
      </c>
      <c r="AD1298" s="1"/>
    </row>
    <row r="1299" spans="1:30" x14ac:dyDescent="0.25">
      <c r="A1299" s="30">
        <v>8477</v>
      </c>
      <c r="B1299" t="s">
        <v>4399</v>
      </c>
      <c r="C1299" t="s">
        <v>3039</v>
      </c>
      <c r="D1299" t="s">
        <v>16</v>
      </c>
      <c r="E1299" s="30"/>
      <c r="F1299" s="32">
        <v>1453</v>
      </c>
      <c r="G1299" s="40">
        <v>-50</v>
      </c>
      <c r="H1299" s="22">
        <v>0</v>
      </c>
      <c r="I1299" s="21">
        <v>0</v>
      </c>
      <c r="J1299" s="35">
        <f>Tabela13[[#This Row],[V.BRUTO 24]]*Tabela13[[#This Row],[% DESC.]]%</f>
        <v>0</v>
      </c>
      <c r="K1299" s="24">
        <f>Tabela13[[#This Row],[V.BRUTO 24]]+J1299</f>
        <v>1453</v>
      </c>
      <c r="M1299" s="79">
        <v>1598</v>
      </c>
      <c r="N1299" s="80">
        <v>-50</v>
      </c>
      <c r="O1299" s="81">
        <v>0</v>
      </c>
      <c r="P1299" s="71">
        <f>Tabela13[[#This Row],[V.BRUTO 25]]*Tabela13[[#This Row],[% DESC.25]]%</f>
        <v>0</v>
      </c>
      <c r="Q1299" s="56">
        <f>Tabela13[[#This Row],[V.BRUTO 25]]+P1299</f>
        <v>1598</v>
      </c>
      <c r="R1299" s="67">
        <f>Tabela13[[#This Row],[% DESC.]]+Tabela13[[#This Row],[% DIFER.]]</f>
        <v>0</v>
      </c>
      <c r="S1299" s="64">
        <f>(Tabela13[[#This Row],[V.LIQ. 25]]-Tabela13[[#This Row],[V.LIQ. 24]])/Tabela13[[#This Row],[V.LIQ. 24]]</f>
        <v>9.9793530626290428E-2</v>
      </c>
      <c r="T1299" s="87">
        <f>Tabela13[[#This Row],[V.LIQ. 25]]-Tabela13[[#This Row],[V.LIQ. 24]]</f>
        <v>145</v>
      </c>
      <c r="U1299" s="88">
        <v>0</v>
      </c>
      <c r="V1299" s="60">
        <f>Tabela13[[#This Row],[V.DESC. 24]]-Tabela13[[#This Row],[V.DESC. 25]]</f>
        <v>0</v>
      </c>
      <c r="W1299" s="20"/>
      <c r="X1299" s="50"/>
      <c r="Y1299" t="s">
        <v>4536</v>
      </c>
      <c r="Z1299" s="49" t="s">
        <v>5312</v>
      </c>
      <c r="AA1299" s="51" t="s">
        <v>5313</v>
      </c>
      <c r="AB1299" s="49">
        <v>11970561411</v>
      </c>
      <c r="AC1299" s="49" t="s">
        <v>5314</v>
      </c>
      <c r="AD1299" s="1"/>
    </row>
    <row r="1300" spans="1:30" x14ac:dyDescent="0.25">
      <c r="A1300" s="30">
        <v>7376</v>
      </c>
      <c r="B1300" t="s">
        <v>2383</v>
      </c>
      <c r="C1300" t="s">
        <v>3039</v>
      </c>
      <c r="D1300" t="s">
        <v>71</v>
      </c>
      <c r="E1300" s="30"/>
      <c r="F1300" s="32">
        <v>1453</v>
      </c>
      <c r="G1300" s="40">
        <v>0</v>
      </c>
      <c r="H1300" s="22">
        <v>0</v>
      </c>
      <c r="I1300" s="21">
        <v>-14</v>
      </c>
      <c r="J1300" s="35">
        <f>Tabela13[[#This Row],[V.BRUTO 24]]*Tabela13[[#This Row],[% DESC.]]%</f>
        <v>-203.42000000000002</v>
      </c>
      <c r="K1300" s="24">
        <f>Tabela13[[#This Row],[V.BRUTO 24]]+J1300</f>
        <v>1249.58</v>
      </c>
      <c r="M1300" s="79">
        <v>1598</v>
      </c>
      <c r="N1300" s="80">
        <v>0</v>
      </c>
      <c r="O1300" s="81">
        <v>0</v>
      </c>
      <c r="P1300" s="71">
        <f>Tabela13[[#This Row],[V.BRUTO 25]]*Tabela13[[#This Row],[% DESC.25]]%</f>
        <v>-223.72000000000003</v>
      </c>
      <c r="Q1300" s="56">
        <f>Tabela13[[#This Row],[V.BRUTO 25]]+P1300</f>
        <v>1374.28</v>
      </c>
      <c r="R1300" s="67">
        <f>Tabela13[[#This Row],[% DESC.]]+Tabela13[[#This Row],[% DIFER.]]</f>
        <v>-14</v>
      </c>
      <c r="S1300" s="64">
        <f>(Tabela13[[#This Row],[V.LIQ. 25]]-Tabela13[[#This Row],[V.LIQ. 24]])/Tabela13[[#This Row],[V.LIQ. 24]]</f>
        <v>9.9793530626290469E-2</v>
      </c>
      <c r="T1300" s="87">
        <f>Tabela13[[#This Row],[V.LIQ. 25]]-Tabela13[[#This Row],[V.LIQ. 24]]</f>
        <v>124.70000000000005</v>
      </c>
      <c r="U1300" s="88">
        <v>0</v>
      </c>
      <c r="V1300" s="60">
        <f>Tabela13[[#This Row],[V.DESC. 24]]-Tabela13[[#This Row],[V.DESC. 25]]</f>
        <v>20.300000000000011</v>
      </c>
      <c r="W1300" s="20"/>
      <c r="X1300" s="50"/>
      <c r="Y1300" t="s">
        <v>4532</v>
      </c>
      <c r="Z1300" s="49" t="s">
        <v>5315</v>
      </c>
      <c r="AA1300" s="51" t="s">
        <v>2384</v>
      </c>
      <c r="AB1300" s="49">
        <v>11952707535</v>
      </c>
      <c r="AC1300" s="49" t="s">
        <v>2385</v>
      </c>
      <c r="AD1300" s="1"/>
    </row>
    <row r="1301" spans="1:30" x14ac:dyDescent="0.25">
      <c r="A1301" s="30">
        <v>7922</v>
      </c>
      <c r="B1301" t="s">
        <v>2644</v>
      </c>
      <c r="C1301" t="s">
        <v>3039</v>
      </c>
      <c r="D1301" t="s">
        <v>71</v>
      </c>
      <c r="E1301" s="30"/>
      <c r="F1301" s="32">
        <v>1453</v>
      </c>
      <c r="G1301" s="40">
        <v>0</v>
      </c>
      <c r="H1301" s="22">
        <v>0</v>
      </c>
      <c r="I1301" s="21">
        <v>-10</v>
      </c>
      <c r="J1301" s="35">
        <f>Tabela13[[#This Row],[V.BRUTO 24]]*Tabela13[[#This Row],[% DESC.]]%</f>
        <v>-145.30000000000001</v>
      </c>
      <c r="K1301" s="24">
        <f>Tabela13[[#This Row],[V.BRUTO 24]]+J1301</f>
        <v>1307.7</v>
      </c>
      <c r="M1301" s="79">
        <v>1598</v>
      </c>
      <c r="N1301" s="80">
        <v>0</v>
      </c>
      <c r="O1301" s="81">
        <v>0</v>
      </c>
      <c r="P1301" s="71">
        <f>Tabela13[[#This Row],[V.BRUTO 25]]*Tabela13[[#This Row],[% DESC.25]]%</f>
        <v>-159.80000000000001</v>
      </c>
      <c r="Q1301" s="56">
        <f>Tabela13[[#This Row],[V.BRUTO 25]]+P1301</f>
        <v>1438.2</v>
      </c>
      <c r="R1301" s="67">
        <f>Tabela13[[#This Row],[% DESC.]]+Tabela13[[#This Row],[% DIFER.]]</f>
        <v>-10</v>
      </c>
      <c r="S1301" s="64">
        <f>(Tabela13[[#This Row],[V.LIQ. 25]]-Tabela13[[#This Row],[V.LIQ. 24]])/Tabela13[[#This Row],[V.LIQ. 24]]</f>
        <v>9.9793530626290428E-2</v>
      </c>
      <c r="T1301" s="87">
        <f>Tabela13[[#This Row],[V.LIQ. 25]]-Tabela13[[#This Row],[V.LIQ. 24]]</f>
        <v>130.5</v>
      </c>
      <c r="U1301" s="88">
        <v>0</v>
      </c>
      <c r="V1301" s="60">
        <f>Tabela13[[#This Row],[V.DESC. 24]]-Tabela13[[#This Row],[V.DESC. 25]]</f>
        <v>14.5</v>
      </c>
      <c r="W1301" s="20"/>
      <c r="X1301" s="50"/>
      <c r="Y1301" t="s">
        <v>4528</v>
      </c>
      <c r="Z1301" s="49" t="s">
        <v>274</v>
      </c>
      <c r="AA1301" s="51" t="s">
        <v>275</v>
      </c>
      <c r="AB1301" s="49">
        <v>11998041208</v>
      </c>
      <c r="AC1301" s="49" t="s">
        <v>276</v>
      </c>
      <c r="AD1301" s="1"/>
    </row>
    <row r="1302" spans="1:30" x14ac:dyDescent="0.25">
      <c r="A1302" s="30">
        <v>6588</v>
      </c>
      <c r="B1302" t="s">
        <v>2645</v>
      </c>
      <c r="C1302" t="s">
        <v>3039</v>
      </c>
      <c r="D1302" t="s">
        <v>71</v>
      </c>
      <c r="E1302" s="30"/>
      <c r="F1302" s="32">
        <v>1453</v>
      </c>
      <c r="G1302" s="40">
        <v>0</v>
      </c>
      <c r="H1302" s="22">
        <v>0</v>
      </c>
      <c r="I1302" s="21">
        <v>-15</v>
      </c>
      <c r="J1302" s="35">
        <f>Tabela13[[#This Row],[V.BRUTO 24]]*Tabela13[[#This Row],[% DESC.]]%</f>
        <v>-217.95</v>
      </c>
      <c r="K1302" s="24">
        <f>Tabela13[[#This Row],[V.BRUTO 24]]+J1302</f>
        <v>1235.05</v>
      </c>
      <c r="M1302" s="79">
        <v>1598</v>
      </c>
      <c r="N1302" s="80">
        <v>0</v>
      </c>
      <c r="O1302" s="81">
        <v>0</v>
      </c>
      <c r="P1302" s="71">
        <f>Tabela13[[#This Row],[V.BRUTO 25]]*Tabela13[[#This Row],[% DESC.25]]%</f>
        <v>-239.7</v>
      </c>
      <c r="Q1302" s="56">
        <f>Tabela13[[#This Row],[V.BRUTO 25]]+P1302</f>
        <v>1358.3</v>
      </c>
      <c r="R1302" s="67">
        <f>Tabela13[[#This Row],[% DESC.]]+Tabela13[[#This Row],[% DIFER.]]</f>
        <v>-15</v>
      </c>
      <c r="S1302" s="64">
        <f>(Tabela13[[#This Row],[V.LIQ. 25]]-Tabela13[[#This Row],[V.LIQ. 24]])/Tabela13[[#This Row],[V.LIQ. 24]]</f>
        <v>9.9793530626290441E-2</v>
      </c>
      <c r="T1302" s="87">
        <f>Tabela13[[#This Row],[V.LIQ. 25]]-Tabela13[[#This Row],[V.LIQ. 24]]</f>
        <v>123.25</v>
      </c>
      <c r="U1302" s="88">
        <v>0</v>
      </c>
      <c r="V1302" s="60">
        <f>Tabela13[[#This Row],[V.DESC. 24]]-Tabela13[[#This Row],[V.DESC. 25]]</f>
        <v>21.75</v>
      </c>
      <c r="W1302" s="20"/>
      <c r="X1302" s="50"/>
      <c r="Y1302" t="s">
        <v>4532</v>
      </c>
      <c r="Z1302" s="49" t="s">
        <v>783</v>
      </c>
      <c r="AA1302" s="51" t="s">
        <v>784</v>
      </c>
      <c r="AB1302" s="49">
        <v>11998452703</v>
      </c>
      <c r="AC1302" s="49" t="s">
        <v>785</v>
      </c>
      <c r="AD1302" s="1"/>
    </row>
    <row r="1303" spans="1:30" x14ac:dyDescent="0.25">
      <c r="A1303" s="30">
        <v>5834</v>
      </c>
      <c r="B1303" t="s">
        <v>2646</v>
      </c>
      <c r="C1303" t="s">
        <v>3039</v>
      </c>
      <c r="D1303" t="s">
        <v>71</v>
      </c>
      <c r="E1303" s="30">
        <v>20</v>
      </c>
      <c r="F1303" s="32">
        <v>1453</v>
      </c>
      <c r="G1303" s="40">
        <v>0</v>
      </c>
      <c r="H1303" s="22">
        <v>0</v>
      </c>
      <c r="I1303" s="21">
        <v>-17</v>
      </c>
      <c r="J1303" s="35">
        <f>Tabela13[[#This Row],[V.BRUTO 24]]*Tabela13[[#This Row],[% DESC.]]%</f>
        <v>-247.01000000000002</v>
      </c>
      <c r="K1303" s="24">
        <f>Tabela13[[#This Row],[V.BRUTO 24]]+J1303</f>
        <v>1205.99</v>
      </c>
      <c r="M1303" s="79">
        <v>1598</v>
      </c>
      <c r="N1303" s="80">
        <v>0</v>
      </c>
      <c r="O1303" s="81">
        <v>0</v>
      </c>
      <c r="P1303" s="71">
        <f>Tabela13[[#This Row],[V.BRUTO 25]]*Tabela13[[#This Row],[% DESC.25]]%</f>
        <v>-271.66000000000003</v>
      </c>
      <c r="Q1303" s="56">
        <f>Tabela13[[#This Row],[V.BRUTO 25]]+P1303</f>
        <v>1326.34</v>
      </c>
      <c r="R1303" s="67">
        <f>Tabela13[[#This Row],[% DESC.]]+Tabela13[[#This Row],[% DIFER.]]</f>
        <v>-17</v>
      </c>
      <c r="S1303" s="64">
        <f>(Tabela13[[#This Row],[V.LIQ. 25]]-Tabela13[[#This Row],[V.LIQ. 24]])/Tabela13[[#This Row],[V.LIQ. 24]]</f>
        <v>9.9793530626290358E-2</v>
      </c>
      <c r="T1303" s="87">
        <f>Tabela13[[#This Row],[V.LIQ. 25]]-Tabela13[[#This Row],[V.LIQ. 24]]</f>
        <v>120.34999999999991</v>
      </c>
      <c r="U1303" s="88">
        <v>0</v>
      </c>
      <c r="V1303" s="60">
        <f>Tabela13[[#This Row],[V.DESC. 24]]-Tabela13[[#This Row],[V.DESC. 25]]</f>
        <v>24.650000000000006</v>
      </c>
      <c r="W1303" s="20"/>
      <c r="X1303" s="50"/>
      <c r="Y1303" t="s">
        <v>4531</v>
      </c>
      <c r="Z1303" s="49" t="s">
        <v>1492</v>
      </c>
      <c r="AA1303" s="51" t="s">
        <v>1493</v>
      </c>
      <c r="AB1303" s="49">
        <v>11998085323</v>
      </c>
      <c r="AC1303" s="49" t="s">
        <v>1494</v>
      </c>
      <c r="AD1303" s="1"/>
    </row>
    <row r="1304" spans="1:30" x14ac:dyDescent="0.25">
      <c r="A1304" s="30">
        <v>7488</v>
      </c>
      <c r="B1304" t="s">
        <v>2647</v>
      </c>
      <c r="C1304" t="s">
        <v>3039</v>
      </c>
      <c r="D1304" t="s">
        <v>71</v>
      </c>
      <c r="E1304" s="30"/>
      <c r="F1304" s="32">
        <v>1453</v>
      </c>
      <c r="G1304" s="40">
        <v>-50</v>
      </c>
      <c r="H1304" s="22">
        <v>0</v>
      </c>
      <c r="I1304" s="21">
        <v>0</v>
      </c>
      <c r="J1304" s="35">
        <f>Tabela13[[#This Row],[V.BRUTO 24]]*Tabela13[[#This Row],[% DESC.]]%</f>
        <v>0</v>
      </c>
      <c r="K1304" s="24">
        <f>Tabela13[[#This Row],[V.BRUTO 24]]+J1304</f>
        <v>1453</v>
      </c>
      <c r="M1304" s="79">
        <v>1598</v>
      </c>
      <c r="N1304" s="80">
        <v>-50</v>
      </c>
      <c r="O1304" s="81">
        <v>0</v>
      </c>
      <c r="P1304" s="71">
        <f>Tabela13[[#This Row],[V.BRUTO 25]]*Tabela13[[#This Row],[% DESC.25]]%</f>
        <v>0</v>
      </c>
      <c r="Q1304" s="56">
        <f>Tabela13[[#This Row],[V.BRUTO 25]]+P1304</f>
        <v>1598</v>
      </c>
      <c r="R1304" s="67">
        <f>Tabela13[[#This Row],[% DESC.]]+Tabela13[[#This Row],[% DIFER.]]</f>
        <v>0</v>
      </c>
      <c r="S1304" s="64">
        <f>(Tabela13[[#This Row],[V.LIQ. 25]]-Tabela13[[#This Row],[V.LIQ. 24]])/Tabela13[[#This Row],[V.LIQ. 24]]</f>
        <v>9.9793530626290428E-2</v>
      </c>
      <c r="T1304" s="87">
        <f>Tabela13[[#This Row],[V.LIQ. 25]]-Tabela13[[#This Row],[V.LIQ. 24]]</f>
        <v>145</v>
      </c>
      <c r="U1304" s="88">
        <v>0</v>
      </c>
      <c r="V1304" s="60">
        <f>Tabela13[[#This Row],[V.DESC. 24]]-Tabela13[[#This Row],[V.DESC. 25]]</f>
        <v>0</v>
      </c>
      <c r="W1304" s="20"/>
      <c r="X1304" s="50"/>
      <c r="Y1304" t="s">
        <v>4530</v>
      </c>
      <c r="Z1304" s="49" t="s">
        <v>5316</v>
      </c>
      <c r="AA1304" s="51" t="s">
        <v>2648</v>
      </c>
      <c r="AB1304" s="49">
        <v>11945166452</v>
      </c>
      <c r="AC1304" s="49" t="s">
        <v>2649</v>
      </c>
      <c r="AD1304" s="1"/>
    </row>
    <row r="1305" spans="1:30" x14ac:dyDescent="0.25">
      <c r="A1305" s="30">
        <v>8046</v>
      </c>
      <c r="B1305" t="s">
        <v>2650</v>
      </c>
      <c r="C1305" t="s">
        <v>3039</v>
      </c>
      <c r="D1305" t="s">
        <v>71</v>
      </c>
      <c r="E1305" s="30"/>
      <c r="F1305" s="32">
        <v>1453</v>
      </c>
      <c r="G1305" s="40">
        <v>-100</v>
      </c>
      <c r="H1305" s="22">
        <v>0</v>
      </c>
      <c r="I1305" s="21">
        <v>0</v>
      </c>
      <c r="J1305" s="35">
        <f>Tabela13[[#This Row],[V.BRUTO 24]]*Tabela13[[#This Row],[% DESC.]]%</f>
        <v>0</v>
      </c>
      <c r="K1305" s="24">
        <f>Tabela13[[#This Row],[V.BRUTO 24]]+J1305</f>
        <v>1453</v>
      </c>
      <c r="M1305" s="79">
        <v>1598</v>
      </c>
      <c r="N1305" s="80">
        <v>-100</v>
      </c>
      <c r="O1305" s="81">
        <v>0</v>
      </c>
      <c r="P1305" s="71">
        <f>Tabela13[[#This Row],[V.BRUTO 25]]*Tabela13[[#This Row],[% DESC.25]]%</f>
        <v>0</v>
      </c>
      <c r="Q1305" s="56">
        <f>Tabela13[[#This Row],[V.BRUTO 25]]+P1305</f>
        <v>1598</v>
      </c>
      <c r="R1305" s="67">
        <f>Tabela13[[#This Row],[% DESC.]]+Tabela13[[#This Row],[% DIFER.]]</f>
        <v>0</v>
      </c>
      <c r="S1305" s="64">
        <f>(Tabela13[[#This Row],[V.LIQ. 25]]-Tabela13[[#This Row],[V.LIQ. 24]])/Tabela13[[#This Row],[V.LIQ. 24]]</f>
        <v>9.9793530626290428E-2</v>
      </c>
      <c r="T1305" s="87">
        <f>Tabela13[[#This Row],[V.LIQ. 25]]-Tabela13[[#This Row],[V.LIQ. 24]]</f>
        <v>145</v>
      </c>
      <c r="U1305" s="88">
        <v>0</v>
      </c>
      <c r="V1305" s="60">
        <f>Tabela13[[#This Row],[V.DESC. 24]]-Tabela13[[#This Row],[V.DESC. 25]]</f>
        <v>0</v>
      </c>
      <c r="W1305" s="20"/>
      <c r="X1305" s="50"/>
      <c r="Y1305" t="s">
        <v>4531</v>
      </c>
      <c r="Z1305" s="49" t="s">
        <v>2651</v>
      </c>
      <c r="AA1305" s="51" t="s">
        <v>2652</v>
      </c>
      <c r="AB1305" s="49">
        <v>11996268853</v>
      </c>
      <c r="AC1305" s="49" t="s">
        <v>2653</v>
      </c>
      <c r="AD1305" s="1"/>
    </row>
    <row r="1306" spans="1:30" x14ac:dyDescent="0.25">
      <c r="A1306" s="30">
        <v>7049</v>
      </c>
      <c r="B1306" t="s">
        <v>2605</v>
      </c>
      <c r="C1306" t="s">
        <v>3039</v>
      </c>
      <c r="D1306" t="s">
        <v>71</v>
      </c>
      <c r="E1306" s="30"/>
      <c r="F1306" s="32">
        <v>1453</v>
      </c>
      <c r="G1306" s="40">
        <v>-50</v>
      </c>
      <c r="H1306" s="22">
        <v>0</v>
      </c>
      <c r="I1306" s="21">
        <v>0</v>
      </c>
      <c r="J1306" s="35">
        <f>Tabela13[[#This Row],[V.BRUTO 24]]*Tabela13[[#This Row],[% DESC.]]%</f>
        <v>0</v>
      </c>
      <c r="K1306" s="24">
        <f>Tabela13[[#This Row],[V.BRUTO 24]]+J1306</f>
        <v>1453</v>
      </c>
      <c r="M1306" s="79">
        <v>1598</v>
      </c>
      <c r="N1306" s="80">
        <v>-50</v>
      </c>
      <c r="O1306" s="81">
        <v>0</v>
      </c>
      <c r="P1306" s="71">
        <f>Tabela13[[#This Row],[V.BRUTO 25]]*Tabela13[[#This Row],[% DESC.25]]%</f>
        <v>0</v>
      </c>
      <c r="Q1306" s="56">
        <f>Tabela13[[#This Row],[V.BRUTO 25]]+P1306</f>
        <v>1598</v>
      </c>
      <c r="R1306" s="67">
        <f>Tabela13[[#This Row],[% DESC.]]+Tabela13[[#This Row],[% DIFER.]]</f>
        <v>0</v>
      </c>
      <c r="S1306" s="64">
        <f>(Tabela13[[#This Row],[V.LIQ. 25]]-Tabela13[[#This Row],[V.LIQ. 24]])/Tabela13[[#This Row],[V.LIQ. 24]]</f>
        <v>9.9793530626290428E-2</v>
      </c>
      <c r="T1306" s="87">
        <f>Tabela13[[#This Row],[V.LIQ. 25]]-Tabela13[[#This Row],[V.LIQ. 24]]</f>
        <v>145</v>
      </c>
      <c r="U1306" s="88">
        <v>0</v>
      </c>
      <c r="V1306" s="60">
        <f>Tabela13[[#This Row],[V.DESC. 24]]-Tabela13[[#This Row],[V.DESC. 25]]</f>
        <v>0</v>
      </c>
      <c r="W1306" s="20"/>
      <c r="X1306" s="50"/>
      <c r="Y1306" t="s">
        <v>4532</v>
      </c>
      <c r="Z1306" s="49" t="s">
        <v>2606</v>
      </c>
      <c r="AA1306" s="51" t="s">
        <v>2607</v>
      </c>
      <c r="AB1306" s="49">
        <v>11986794602</v>
      </c>
      <c r="AC1306" s="49" t="s">
        <v>2608</v>
      </c>
      <c r="AD1306" s="1"/>
    </row>
    <row r="1307" spans="1:30" x14ac:dyDescent="0.25">
      <c r="A1307" s="30">
        <v>8205</v>
      </c>
      <c r="B1307" t="s">
        <v>4400</v>
      </c>
      <c r="C1307" t="s">
        <v>3039</v>
      </c>
      <c r="D1307" t="s">
        <v>71</v>
      </c>
      <c r="E1307" s="30"/>
      <c r="F1307" s="32">
        <v>1453</v>
      </c>
      <c r="G1307" s="40">
        <v>0</v>
      </c>
      <c r="H1307" s="22">
        <v>0</v>
      </c>
      <c r="I1307" s="21">
        <v>-5</v>
      </c>
      <c r="J1307" s="35">
        <f>Tabela13[[#This Row],[V.BRUTO 24]]*Tabela13[[#This Row],[% DESC.]]%</f>
        <v>-72.650000000000006</v>
      </c>
      <c r="K1307" s="24">
        <f>Tabela13[[#This Row],[V.BRUTO 24]]+J1307</f>
        <v>1380.35</v>
      </c>
      <c r="M1307" s="79">
        <v>1598</v>
      </c>
      <c r="N1307" s="80">
        <v>0</v>
      </c>
      <c r="O1307" s="81">
        <v>0</v>
      </c>
      <c r="P1307" s="71">
        <f>Tabela13[[#This Row],[V.BRUTO 25]]*Tabela13[[#This Row],[% DESC.25]]%</f>
        <v>-79.900000000000006</v>
      </c>
      <c r="Q1307" s="56">
        <f>Tabela13[[#This Row],[V.BRUTO 25]]+P1307</f>
        <v>1518.1</v>
      </c>
      <c r="R1307" s="67">
        <f>Tabela13[[#This Row],[% DESC.]]+Tabela13[[#This Row],[% DIFER.]]</f>
        <v>-5</v>
      </c>
      <c r="S1307" s="64">
        <f>(Tabela13[[#This Row],[V.LIQ. 25]]-Tabela13[[#This Row],[V.LIQ. 24]])/Tabela13[[#This Row],[V.LIQ. 24]]</f>
        <v>9.9793530626290441E-2</v>
      </c>
      <c r="T1307" s="87">
        <f>Tabela13[[#This Row],[V.LIQ. 25]]-Tabela13[[#This Row],[V.LIQ. 24]]</f>
        <v>137.75</v>
      </c>
      <c r="U1307" s="88">
        <v>0</v>
      </c>
      <c r="V1307" s="60">
        <f>Tabela13[[#This Row],[V.DESC. 24]]-Tabela13[[#This Row],[V.DESC. 25]]</f>
        <v>7.25</v>
      </c>
      <c r="W1307" s="20"/>
      <c r="X1307" s="50"/>
      <c r="Y1307" t="s">
        <v>4530</v>
      </c>
      <c r="Z1307" s="49" t="s">
        <v>5236</v>
      </c>
      <c r="AA1307" s="51" t="s">
        <v>5237</v>
      </c>
      <c r="AB1307" s="49">
        <v>11997762332</v>
      </c>
      <c r="AC1307" s="49" t="s">
        <v>5238</v>
      </c>
      <c r="AD1307" s="1"/>
    </row>
    <row r="1308" spans="1:30" x14ac:dyDescent="0.25">
      <c r="A1308" s="30">
        <v>5643</v>
      </c>
      <c r="B1308" t="s">
        <v>2609</v>
      </c>
      <c r="C1308" t="s">
        <v>3039</v>
      </c>
      <c r="D1308" t="s">
        <v>71</v>
      </c>
      <c r="E1308" s="30"/>
      <c r="F1308" s="32">
        <v>1453</v>
      </c>
      <c r="G1308" s="40">
        <v>0</v>
      </c>
      <c r="H1308" s="22">
        <v>0</v>
      </c>
      <c r="I1308" s="21">
        <v>-13</v>
      </c>
      <c r="J1308" s="35">
        <f>Tabela13[[#This Row],[V.BRUTO 24]]*Tabela13[[#This Row],[% DESC.]]%</f>
        <v>-188.89000000000001</v>
      </c>
      <c r="K1308" s="24">
        <f>Tabela13[[#This Row],[V.BRUTO 24]]+J1308</f>
        <v>1264.1099999999999</v>
      </c>
      <c r="M1308" s="79">
        <v>1598</v>
      </c>
      <c r="N1308" s="80">
        <v>0</v>
      </c>
      <c r="O1308" s="81">
        <v>0</v>
      </c>
      <c r="P1308" s="71">
        <f>Tabela13[[#This Row],[V.BRUTO 25]]*Tabela13[[#This Row],[% DESC.25]]%</f>
        <v>-207.74</v>
      </c>
      <c r="Q1308" s="56">
        <f>Tabela13[[#This Row],[V.BRUTO 25]]+P1308</f>
        <v>1390.26</v>
      </c>
      <c r="R1308" s="67">
        <f>Tabela13[[#This Row],[% DESC.]]+Tabela13[[#This Row],[% DIFER.]]</f>
        <v>-13</v>
      </c>
      <c r="S1308" s="64">
        <f>(Tabela13[[#This Row],[V.LIQ. 25]]-Tabela13[[#This Row],[V.LIQ. 24]])/Tabela13[[#This Row],[V.LIQ. 24]]</f>
        <v>9.9793530626290511E-2</v>
      </c>
      <c r="T1308" s="87">
        <f>Tabela13[[#This Row],[V.LIQ. 25]]-Tabela13[[#This Row],[V.LIQ. 24]]</f>
        <v>126.15000000000009</v>
      </c>
      <c r="U1308" s="88">
        <v>0</v>
      </c>
      <c r="V1308" s="60">
        <f>Tabela13[[#This Row],[V.DESC. 24]]-Tabela13[[#This Row],[V.DESC. 25]]</f>
        <v>18.849999999999994</v>
      </c>
      <c r="W1308" s="20"/>
      <c r="X1308" s="50"/>
      <c r="Y1308" t="s">
        <v>4531</v>
      </c>
      <c r="Z1308" s="49" t="s">
        <v>2610</v>
      </c>
      <c r="AA1308" s="51" t="s">
        <v>2611</v>
      </c>
      <c r="AB1308" s="49">
        <v>11956181989</v>
      </c>
      <c r="AC1308" s="49" t="s">
        <v>5317</v>
      </c>
      <c r="AD1308" s="1"/>
    </row>
    <row r="1309" spans="1:30" x14ac:dyDescent="0.25">
      <c r="A1309" s="30">
        <v>5691</v>
      </c>
      <c r="B1309" t="s">
        <v>2654</v>
      </c>
      <c r="C1309" t="s">
        <v>3039</v>
      </c>
      <c r="D1309" t="s">
        <v>71</v>
      </c>
      <c r="E1309" s="30"/>
      <c r="F1309" s="32">
        <v>1453</v>
      </c>
      <c r="G1309" s="40">
        <v>0</v>
      </c>
      <c r="H1309" s="22">
        <v>0</v>
      </c>
      <c r="I1309" s="21">
        <v>-10</v>
      </c>
      <c r="J1309" s="35">
        <f>Tabela13[[#This Row],[V.BRUTO 24]]*Tabela13[[#This Row],[% DESC.]]%</f>
        <v>-145.30000000000001</v>
      </c>
      <c r="K1309" s="24">
        <f>Tabela13[[#This Row],[V.BRUTO 24]]+J1309</f>
        <v>1307.7</v>
      </c>
      <c r="M1309" s="79">
        <v>1598</v>
      </c>
      <c r="N1309" s="80">
        <v>0</v>
      </c>
      <c r="O1309" s="81">
        <v>0</v>
      </c>
      <c r="P1309" s="71">
        <f>Tabela13[[#This Row],[V.BRUTO 25]]*Tabela13[[#This Row],[% DESC.25]]%</f>
        <v>-159.80000000000001</v>
      </c>
      <c r="Q1309" s="56">
        <f>Tabela13[[#This Row],[V.BRUTO 25]]+P1309</f>
        <v>1438.2</v>
      </c>
      <c r="R1309" s="67">
        <f>Tabela13[[#This Row],[% DESC.]]+Tabela13[[#This Row],[% DIFER.]]</f>
        <v>-10</v>
      </c>
      <c r="S1309" s="64">
        <f>(Tabela13[[#This Row],[V.LIQ. 25]]-Tabela13[[#This Row],[V.LIQ. 24]])/Tabela13[[#This Row],[V.LIQ. 24]]</f>
        <v>9.9793530626290428E-2</v>
      </c>
      <c r="T1309" s="87">
        <f>Tabela13[[#This Row],[V.LIQ. 25]]-Tabela13[[#This Row],[V.LIQ. 24]]</f>
        <v>130.5</v>
      </c>
      <c r="U1309" s="88">
        <v>0</v>
      </c>
      <c r="V1309" s="60">
        <f>Tabela13[[#This Row],[V.DESC. 24]]-Tabela13[[#This Row],[V.DESC. 25]]</f>
        <v>14.5</v>
      </c>
      <c r="W1309" s="20"/>
      <c r="X1309" s="50"/>
      <c r="Y1309" t="s">
        <v>4528</v>
      </c>
      <c r="Z1309" s="49" t="s">
        <v>2655</v>
      </c>
      <c r="AA1309" s="51" t="s">
        <v>2656</v>
      </c>
      <c r="AB1309" s="49">
        <v>11966081667</v>
      </c>
      <c r="AC1309" s="49" t="s">
        <v>2657</v>
      </c>
      <c r="AD1309" s="1"/>
    </row>
    <row r="1310" spans="1:30" x14ac:dyDescent="0.25">
      <c r="A1310" s="30">
        <v>7367</v>
      </c>
      <c r="B1310" t="s">
        <v>2658</v>
      </c>
      <c r="C1310" t="s">
        <v>3039</v>
      </c>
      <c r="D1310" t="s">
        <v>71</v>
      </c>
      <c r="E1310" s="30"/>
      <c r="F1310" s="32">
        <v>1453</v>
      </c>
      <c r="G1310" s="40">
        <v>0</v>
      </c>
      <c r="H1310" s="22">
        <v>0</v>
      </c>
      <c r="I1310" s="21">
        <v>-6</v>
      </c>
      <c r="J1310" s="35">
        <f>Tabela13[[#This Row],[V.BRUTO 24]]*Tabela13[[#This Row],[% DESC.]]%</f>
        <v>-87.179999999999993</v>
      </c>
      <c r="K1310" s="24">
        <f>Tabela13[[#This Row],[V.BRUTO 24]]+J1310</f>
        <v>1365.82</v>
      </c>
      <c r="M1310" s="79">
        <v>1598</v>
      </c>
      <c r="N1310" s="80">
        <v>0</v>
      </c>
      <c r="O1310" s="81">
        <v>0</v>
      </c>
      <c r="P1310" s="71">
        <f>Tabela13[[#This Row],[V.BRUTO 25]]*Tabela13[[#This Row],[% DESC.25]]%</f>
        <v>-95.88</v>
      </c>
      <c r="Q1310" s="56">
        <f>Tabela13[[#This Row],[V.BRUTO 25]]+P1310</f>
        <v>1502.12</v>
      </c>
      <c r="R1310" s="67">
        <f>Tabela13[[#This Row],[% DESC.]]+Tabela13[[#This Row],[% DIFER.]]</f>
        <v>-6</v>
      </c>
      <c r="S1310" s="64">
        <f>(Tabela13[[#This Row],[V.LIQ. 25]]-Tabela13[[#This Row],[V.LIQ. 24]])/Tabela13[[#This Row],[V.LIQ. 24]]</f>
        <v>9.97935306262904E-2</v>
      </c>
      <c r="T1310" s="87">
        <f>Tabela13[[#This Row],[V.LIQ. 25]]-Tabela13[[#This Row],[V.LIQ. 24]]</f>
        <v>136.29999999999995</v>
      </c>
      <c r="U1310" s="88">
        <v>0</v>
      </c>
      <c r="V1310" s="60">
        <f>Tabela13[[#This Row],[V.DESC. 24]]-Tabela13[[#This Row],[V.DESC. 25]]</f>
        <v>8.7000000000000028</v>
      </c>
      <c r="W1310" s="20"/>
      <c r="X1310" s="50"/>
      <c r="Y1310" t="s">
        <v>4532</v>
      </c>
      <c r="Z1310" s="49" t="s">
        <v>2659</v>
      </c>
      <c r="AA1310" s="51" t="s">
        <v>2660</v>
      </c>
      <c r="AB1310" s="49">
        <v>42988336750</v>
      </c>
      <c r="AC1310" s="49" t="s">
        <v>2661</v>
      </c>
      <c r="AD1310" s="1"/>
    </row>
    <row r="1311" spans="1:30" x14ac:dyDescent="0.25">
      <c r="A1311" s="30">
        <v>4823</v>
      </c>
      <c r="B1311" t="s">
        <v>2662</v>
      </c>
      <c r="C1311" t="s">
        <v>3039</v>
      </c>
      <c r="D1311" t="s">
        <v>71</v>
      </c>
      <c r="E1311" s="30"/>
      <c r="F1311" s="32">
        <v>1453</v>
      </c>
      <c r="G1311" s="40">
        <v>0</v>
      </c>
      <c r="H1311" s="22">
        <v>0</v>
      </c>
      <c r="I1311" s="21">
        <v>-6</v>
      </c>
      <c r="J1311" s="35">
        <f>Tabela13[[#This Row],[V.BRUTO 24]]*Tabela13[[#This Row],[% DESC.]]%</f>
        <v>-87.179999999999993</v>
      </c>
      <c r="K1311" s="24">
        <f>Tabela13[[#This Row],[V.BRUTO 24]]+J1311</f>
        <v>1365.82</v>
      </c>
      <c r="M1311" s="79">
        <v>1598</v>
      </c>
      <c r="N1311" s="80">
        <v>0</v>
      </c>
      <c r="O1311" s="81">
        <v>0</v>
      </c>
      <c r="P1311" s="71">
        <f>Tabela13[[#This Row],[V.BRUTO 25]]*Tabela13[[#This Row],[% DESC.25]]%</f>
        <v>-95.88</v>
      </c>
      <c r="Q1311" s="56">
        <f>Tabela13[[#This Row],[V.BRUTO 25]]+P1311</f>
        <v>1502.12</v>
      </c>
      <c r="R1311" s="67">
        <f>Tabela13[[#This Row],[% DESC.]]+Tabela13[[#This Row],[% DIFER.]]</f>
        <v>-6</v>
      </c>
      <c r="S1311" s="64">
        <f>(Tabela13[[#This Row],[V.LIQ. 25]]-Tabela13[[#This Row],[V.LIQ. 24]])/Tabela13[[#This Row],[V.LIQ. 24]]</f>
        <v>9.97935306262904E-2</v>
      </c>
      <c r="T1311" s="87">
        <f>Tabela13[[#This Row],[V.LIQ. 25]]-Tabela13[[#This Row],[V.LIQ. 24]]</f>
        <v>136.29999999999995</v>
      </c>
      <c r="U1311" s="88">
        <v>0</v>
      </c>
      <c r="V1311" s="60">
        <f>Tabela13[[#This Row],[V.DESC. 24]]-Tabela13[[#This Row],[V.DESC. 25]]</f>
        <v>8.7000000000000028</v>
      </c>
      <c r="W1311" s="20"/>
      <c r="X1311" s="50"/>
      <c r="Y1311" t="s">
        <v>4531</v>
      </c>
      <c r="Z1311" s="49" t="s">
        <v>2663</v>
      </c>
      <c r="AA1311" s="51" t="s">
        <v>2664</v>
      </c>
      <c r="AB1311" s="49">
        <v>11941205926</v>
      </c>
      <c r="AC1311" s="49" t="s">
        <v>2665</v>
      </c>
      <c r="AD1311" s="1"/>
    </row>
    <row r="1312" spans="1:30" x14ac:dyDescent="0.25">
      <c r="A1312" s="30">
        <v>6639</v>
      </c>
      <c r="B1312" t="s">
        <v>2666</v>
      </c>
      <c r="C1312" t="s">
        <v>3039</v>
      </c>
      <c r="D1312" t="s">
        <v>71</v>
      </c>
      <c r="E1312" s="30"/>
      <c r="F1312" s="32">
        <v>1453</v>
      </c>
      <c r="G1312" s="40">
        <v>0</v>
      </c>
      <c r="H1312" s="22">
        <v>0</v>
      </c>
      <c r="I1312" s="21">
        <v>-10</v>
      </c>
      <c r="J1312" s="35">
        <f>Tabela13[[#This Row],[V.BRUTO 24]]*Tabela13[[#This Row],[% DESC.]]%</f>
        <v>-145.30000000000001</v>
      </c>
      <c r="K1312" s="24">
        <f>Tabela13[[#This Row],[V.BRUTO 24]]+J1312</f>
        <v>1307.7</v>
      </c>
      <c r="M1312" s="79">
        <v>1598</v>
      </c>
      <c r="N1312" s="80">
        <v>0</v>
      </c>
      <c r="O1312" s="81">
        <v>0</v>
      </c>
      <c r="P1312" s="71">
        <f>Tabela13[[#This Row],[V.BRUTO 25]]*Tabela13[[#This Row],[% DESC.25]]%</f>
        <v>-159.80000000000001</v>
      </c>
      <c r="Q1312" s="56">
        <f>Tabela13[[#This Row],[V.BRUTO 25]]+P1312</f>
        <v>1438.2</v>
      </c>
      <c r="R1312" s="67">
        <f>Tabela13[[#This Row],[% DESC.]]+Tabela13[[#This Row],[% DIFER.]]</f>
        <v>-10</v>
      </c>
      <c r="S1312" s="64">
        <f>(Tabela13[[#This Row],[V.LIQ. 25]]-Tabela13[[#This Row],[V.LIQ. 24]])/Tabela13[[#This Row],[V.LIQ. 24]]</f>
        <v>9.9793530626290428E-2</v>
      </c>
      <c r="T1312" s="87">
        <f>Tabela13[[#This Row],[V.LIQ. 25]]-Tabela13[[#This Row],[V.LIQ. 24]]</f>
        <v>130.5</v>
      </c>
      <c r="U1312" s="88">
        <v>0</v>
      </c>
      <c r="V1312" s="60">
        <f>Tabela13[[#This Row],[V.DESC. 24]]-Tabela13[[#This Row],[V.DESC. 25]]</f>
        <v>14.5</v>
      </c>
      <c r="W1312" s="20"/>
      <c r="X1312" s="50"/>
      <c r="Y1312" t="s">
        <v>4532</v>
      </c>
      <c r="Z1312" s="49" t="s">
        <v>797</v>
      </c>
      <c r="AA1312" s="51" t="s">
        <v>798</v>
      </c>
      <c r="AB1312" s="49"/>
      <c r="AC1312" s="49" t="s">
        <v>799</v>
      </c>
      <c r="AD1312" s="1"/>
    </row>
    <row r="1313" spans="1:30" x14ac:dyDescent="0.25">
      <c r="A1313" s="30">
        <v>8419</v>
      </c>
      <c r="B1313" t="s">
        <v>4401</v>
      </c>
      <c r="C1313" t="s">
        <v>3039</v>
      </c>
      <c r="D1313" t="s">
        <v>16</v>
      </c>
      <c r="E1313" s="30"/>
      <c r="F1313" s="32">
        <v>1453</v>
      </c>
      <c r="G1313" s="40">
        <v>-100</v>
      </c>
      <c r="H1313" s="22">
        <v>0</v>
      </c>
      <c r="I1313" s="21">
        <v>0</v>
      </c>
      <c r="J1313" s="35">
        <f>Tabela13[[#This Row],[V.BRUTO 24]]*Tabela13[[#This Row],[% DESC.]]%</f>
        <v>0</v>
      </c>
      <c r="K1313" s="24">
        <f>Tabela13[[#This Row],[V.BRUTO 24]]+J1313</f>
        <v>1453</v>
      </c>
      <c r="M1313" s="79">
        <v>1598</v>
      </c>
      <c r="N1313" s="80">
        <v>-100</v>
      </c>
      <c r="O1313" s="81">
        <v>0</v>
      </c>
      <c r="P1313" s="71">
        <f>Tabela13[[#This Row],[V.BRUTO 25]]*Tabela13[[#This Row],[% DESC.25]]%</f>
        <v>0</v>
      </c>
      <c r="Q1313" s="56">
        <f>Tabela13[[#This Row],[V.BRUTO 25]]+P1313</f>
        <v>1598</v>
      </c>
      <c r="R1313" s="67">
        <f>Tabela13[[#This Row],[% DESC.]]+Tabela13[[#This Row],[% DIFER.]]</f>
        <v>0</v>
      </c>
      <c r="S1313" s="64">
        <f>(Tabela13[[#This Row],[V.LIQ. 25]]-Tabela13[[#This Row],[V.LIQ. 24]])/Tabela13[[#This Row],[V.LIQ. 24]]</f>
        <v>9.9793530626290428E-2</v>
      </c>
      <c r="T1313" s="87">
        <f>Tabela13[[#This Row],[V.LIQ. 25]]-Tabela13[[#This Row],[V.LIQ. 24]]</f>
        <v>145</v>
      </c>
      <c r="U1313" s="88">
        <v>0</v>
      </c>
      <c r="V1313" s="60">
        <f>Tabela13[[#This Row],[V.DESC. 24]]-Tabela13[[#This Row],[V.DESC. 25]]</f>
        <v>0</v>
      </c>
      <c r="W1313" s="20"/>
      <c r="X1313" s="50"/>
      <c r="Y1313" t="s">
        <v>4533</v>
      </c>
      <c r="Z1313" s="49" t="s">
        <v>5318</v>
      </c>
      <c r="AA1313" s="51" t="s">
        <v>5319</v>
      </c>
      <c r="AB1313" s="49">
        <v>11946673112</v>
      </c>
      <c r="AC1313" s="49" t="s">
        <v>5320</v>
      </c>
      <c r="AD1313" s="1"/>
    </row>
    <row r="1314" spans="1:30" x14ac:dyDescent="0.25">
      <c r="A1314" s="30">
        <v>8288</v>
      </c>
      <c r="B1314" t="s">
        <v>4402</v>
      </c>
      <c r="C1314" t="s">
        <v>3039</v>
      </c>
      <c r="D1314" t="s">
        <v>16</v>
      </c>
      <c r="E1314" s="30"/>
      <c r="F1314" s="32">
        <v>1453</v>
      </c>
      <c r="G1314" s="40">
        <v>0</v>
      </c>
      <c r="H1314" s="22">
        <v>0</v>
      </c>
      <c r="I1314" s="21">
        <v>-9.9</v>
      </c>
      <c r="J1314" s="35">
        <f>Tabela13[[#This Row],[V.BRUTO 24]]*Tabela13[[#This Row],[% DESC.]]%</f>
        <v>-143.84700000000001</v>
      </c>
      <c r="K1314" s="24">
        <f>Tabela13[[#This Row],[V.BRUTO 24]]+J1314</f>
        <v>1309.153</v>
      </c>
      <c r="M1314" s="79">
        <v>1598</v>
      </c>
      <c r="N1314" s="80">
        <v>0</v>
      </c>
      <c r="O1314" s="81">
        <v>0</v>
      </c>
      <c r="P1314" s="71">
        <f>Tabela13[[#This Row],[V.BRUTO 25]]*Tabela13[[#This Row],[% DESC.25]]%</f>
        <v>-158.202</v>
      </c>
      <c r="Q1314" s="56">
        <f>Tabela13[[#This Row],[V.BRUTO 25]]+P1314</f>
        <v>1439.798</v>
      </c>
      <c r="R1314" s="67">
        <f>Tabela13[[#This Row],[% DESC.]]+Tabela13[[#This Row],[% DIFER.]]</f>
        <v>-9.9</v>
      </c>
      <c r="S1314" s="64">
        <f>(Tabela13[[#This Row],[V.LIQ. 25]]-Tabela13[[#This Row],[V.LIQ. 24]])/Tabela13[[#This Row],[V.LIQ. 24]]</f>
        <v>9.9793530626290414E-2</v>
      </c>
      <c r="T1314" s="87">
        <f>Tabela13[[#This Row],[V.LIQ. 25]]-Tabela13[[#This Row],[V.LIQ. 24]]</f>
        <v>130.64499999999998</v>
      </c>
      <c r="U1314" s="88">
        <v>0</v>
      </c>
      <c r="V1314" s="60">
        <f>Tabela13[[#This Row],[V.DESC. 24]]-Tabela13[[#This Row],[V.DESC. 25]]</f>
        <v>14.35499999999999</v>
      </c>
      <c r="W1314" s="20"/>
      <c r="X1314" s="50"/>
      <c r="Y1314" t="s">
        <v>4528</v>
      </c>
      <c r="Z1314" s="49" t="s">
        <v>5321</v>
      </c>
      <c r="AA1314" s="51" t="s">
        <v>5322</v>
      </c>
      <c r="AB1314" s="49">
        <v>11965175497</v>
      </c>
      <c r="AC1314" s="49" t="s">
        <v>5323</v>
      </c>
      <c r="AD1314" s="1"/>
    </row>
    <row r="1315" spans="1:30" x14ac:dyDescent="0.25">
      <c r="A1315" s="30">
        <v>7862</v>
      </c>
      <c r="B1315" t="s">
        <v>2667</v>
      </c>
      <c r="C1315" t="s">
        <v>3039</v>
      </c>
      <c r="D1315" t="s">
        <v>71</v>
      </c>
      <c r="E1315" s="30"/>
      <c r="F1315" s="32">
        <v>1453</v>
      </c>
      <c r="G1315" s="40">
        <v>0</v>
      </c>
      <c r="H1315" s="22">
        <v>0</v>
      </c>
      <c r="I1315" s="21">
        <v>-14</v>
      </c>
      <c r="J1315" s="35">
        <f>Tabela13[[#This Row],[V.BRUTO 24]]*Tabela13[[#This Row],[% DESC.]]%</f>
        <v>-203.42000000000002</v>
      </c>
      <c r="K1315" s="24">
        <f>Tabela13[[#This Row],[V.BRUTO 24]]+J1315</f>
        <v>1249.58</v>
      </c>
      <c r="M1315" s="79">
        <v>1598</v>
      </c>
      <c r="N1315" s="80">
        <v>0</v>
      </c>
      <c r="O1315" s="81">
        <v>0</v>
      </c>
      <c r="P1315" s="71">
        <f>Tabela13[[#This Row],[V.BRUTO 25]]*Tabela13[[#This Row],[% DESC.25]]%</f>
        <v>-223.72000000000003</v>
      </c>
      <c r="Q1315" s="56">
        <f>Tabela13[[#This Row],[V.BRUTO 25]]+P1315</f>
        <v>1374.28</v>
      </c>
      <c r="R1315" s="67">
        <f>Tabela13[[#This Row],[% DESC.]]+Tabela13[[#This Row],[% DIFER.]]</f>
        <v>-14</v>
      </c>
      <c r="S1315" s="64">
        <f>(Tabela13[[#This Row],[V.LIQ. 25]]-Tabela13[[#This Row],[V.LIQ. 24]])/Tabela13[[#This Row],[V.LIQ. 24]]</f>
        <v>9.9793530626290469E-2</v>
      </c>
      <c r="T1315" s="87">
        <f>Tabela13[[#This Row],[V.LIQ. 25]]-Tabela13[[#This Row],[V.LIQ. 24]]</f>
        <v>124.70000000000005</v>
      </c>
      <c r="U1315" s="88">
        <v>0</v>
      </c>
      <c r="V1315" s="60">
        <f>Tabela13[[#This Row],[V.DESC. 24]]-Tabela13[[#This Row],[V.DESC. 25]]</f>
        <v>20.300000000000011</v>
      </c>
      <c r="W1315" s="20"/>
      <c r="X1315" s="50"/>
      <c r="Y1315" t="s">
        <v>4528</v>
      </c>
      <c r="Z1315" s="49" t="s">
        <v>1265</v>
      </c>
      <c r="AA1315" s="51" t="s">
        <v>1266</v>
      </c>
      <c r="AB1315" s="49">
        <v>11992393716</v>
      </c>
      <c r="AC1315" s="49" t="s">
        <v>1267</v>
      </c>
      <c r="AD1315" s="1"/>
    </row>
    <row r="1316" spans="1:30" x14ac:dyDescent="0.25">
      <c r="A1316" s="30">
        <v>4447</v>
      </c>
      <c r="B1316" t="s">
        <v>2668</v>
      </c>
      <c r="C1316" t="s">
        <v>3206</v>
      </c>
      <c r="D1316" t="s">
        <v>71</v>
      </c>
      <c r="E1316" s="30"/>
      <c r="F1316" s="32">
        <v>1453</v>
      </c>
      <c r="G1316" s="40">
        <v>0</v>
      </c>
      <c r="H1316" s="22">
        <v>0</v>
      </c>
      <c r="I1316" s="21">
        <v>-10</v>
      </c>
      <c r="J1316" s="35">
        <f>Tabela13[[#This Row],[V.BRUTO 24]]*Tabela13[[#This Row],[% DESC.]]%</f>
        <v>-145.30000000000001</v>
      </c>
      <c r="K1316" s="24">
        <f>Tabela13[[#This Row],[V.BRUTO 24]]+J1316</f>
        <v>1307.7</v>
      </c>
      <c r="M1316" s="79">
        <v>1789</v>
      </c>
      <c r="N1316" s="80">
        <v>0</v>
      </c>
      <c r="O1316" s="81">
        <v>0</v>
      </c>
      <c r="P1316" s="71">
        <f>Tabela13[[#This Row],[V.BRUTO 25]]*Tabela13[[#This Row],[% DESC.25]]%</f>
        <v>-178.9</v>
      </c>
      <c r="Q1316" s="56">
        <f>Tabela13[[#This Row],[V.BRUTO 25]]+P1316</f>
        <v>1610.1</v>
      </c>
      <c r="R1316" s="67">
        <f>Tabela13[[#This Row],[% DESC.]]+Tabela13[[#This Row],[% DIFER.]]</f>
        <v>-10</v>
      </c>
      <c r="S1316" s="64">
        <f>(Tabela13[[#This Row],[V.LIQ. 25]]-Tabela13[[#This Row],[V.LIQ. 24]])/Tabela13[[#This Row],[V.LIQ. 24]]</f>
        <v>0.23124569855471427</v>
      </c>
      <c r="T1316" s="87">
        <f>Tabela13[[#This Row],[V.LIQ. 25]]-Tabela13[[#This Row],[V.LIQ. 24]]</f>
        <v>302.39999999999986</v>
      </c>
      <c r="U1316" s="88">
        <v>0</v>
      </c>
      <c r="V1316" s="60">
        <f>Tabela13[[#This Row],[V.DESC. 24]]-Tabela13[[#This Row],[V.DESC. 25]]</f>
        <v>33.599999999999994</v>
      </c>
      <c r="W1316" s="20"/>
      <c r="X1316" s="50"/>
      <c r="Y1316" t="s">
        <v>4531</v>
      </c>
      <c r="Z1316" s="49" t="s">
        <v>2670</v>
      </c>
      <c r="AA1316" s="51" t="s">
        <v>2671</v>
      </c>
      <c r="AB1316" s="49">
        <v>11996887185</v>
      </c>
      <c r="AC1316" s="49" t="s">
        <v>2672</v>
      </c>
      <c r="AD1316" s="1"/>
    </row>
    <row r="1317" spans="1:30" x14ac:dyDescent="0.25">
      <c r="A1317" s="30">
        <v>6103</v>
      </c>
      <c r="B1317" t="s">
        <v>2673</v>
      </c>
      <c r="C1317" t="s">
        <v>3206</v>
      </c>
      <c r="D1317" t="s">
        <v>71</v>
      </c>
      <c r="E1317" s="30">
        <v>20</v>
      </c>
      <c r="F1317" s="32">
        <v>1453</v>
      </c>
      <c r="G1317" s="40">
        <v>0</v>
      </c>
      <c r="H1317" s="22">
        <v>0</v>
      </c>
      <c r="I1317" s="21">
        <v>-17.5</v>
      </c>
      <c r="J1317" s="35">
        <f>Tabela13[[#This Row],[V.BRUTO 24]]*Tabela13[[#This Row],[% DESC.]]%</f>
        <v>-254.27499999999998</v>
      </c>
      <c r="K1317" s="24">
        <f>Tabela13[[#This Row],[V.BRUTO 24]]+J1317</f>
        <v>1198.7249999999999</v>
      </c>
      <c r="M1317" s="79">
        <v>1789</v>
      </c>
      <c r="N1317" s="80">
        <v>0</v>
      </c>
      <c r="O1317" s="81">
        <v>0</v>
      </c>
      <c r="P1317" s="71">
        <f>Tabela13[[#This Row],[V.BRUTO 25]]*Tabela13[[#This Row],[% DESC.25]]%</f>
        <v>-313.07499999999999</v>
      </c>
      <c r="Q1317" s="56">
        <f>Tabela13[[#This Row],[V.BRUTO 25]]+P1317</f>
        <v>1475.925</v>
      </c>
      <c r="R1317" s="67">
        <f>Tabela13[[#This Row],[% DESC.]]+Tabela13[[#This Row],[% DIFER.]]</f>
        <v>-17.5</v>
      </c>
      <c r="S1317" s="64">
        <f>(Tabela13[[#This Row],[V.LIQ. 25]]-Tabela13[[#This Row],[V.LIQ. 24]])/Tabela13[[#This Row],[V.LIQ. 24]]</f>
        <v>0.23124569855471444</v>
      </c>
      <c r="T1317" s="87">
        <f>Tabela13[[#This Row],[V.LIQ. 25]]-Tabela13[[#This Row],[V.LIQ. 24]]</f>
        <v>277.20000000000005</v>
      </c>
      <c r="U1317" s="88">
        <v>0</v>
      </c>
      <c r="V1317" s="60">
        <f>Tabela13[[#This Row],[V.DESC. 24]]-Tabela13[[#This Row],[V.DESC. 25]]</f>
        <v>58.800000000000011</v>
      </c>
      <c r="W1317" s="20"/>
      <c r="X1317" s="50"/>
      <c r="Y1317" t="s">
        <v>4540</v>
      </c>
      <c r="Z1317" s="49" t="s">
        <v>1940</v>
      </c>
      <c r="AA1317" s="51" t="s">
        <v>1941</v>
      </c>
      <c r="AB1317" s="49">
        <v>11987350287</v>
      </c>
      <c r="AC1317" s="49" t="s">
        <v>1942</v>
      </c>
      <c r="AD1317" s="1"/>
    </row>
    <row r="1318" spans="1:30" x14ac:dyDescent="0.25">
      <c r="A1318" s="30">
        <v>5420</v>
      </c>
      <c r="B1318" t="s">
        <v>2674</v>
      </c>
      <c r="C1318" t="s">
        <v>3206</v>
      </c>
      <c r="D1318" t="s">
        <v>71</v>
      </c>
      <c r="E1318" s="30"/>
      <c r="F1318" s="32">
        <v>1453</v>
      </c>
      <c r="G1318" s="40">
        <v>0</v>
      </c>
      <c r="H1318" s="22">
        <v>0</v>
      </c>
      <c r="I1318" s="21">
        <v>-15</v>
      </c>
      <c r="J1318" s="35">
        <f>Tabela13[[#This Row],[V.BRUTO 24]]*Tabela13[[#This Row],[% DESC.]]%</f>
        <v>-217.95</v>
      </c>
      <c r="K1318" s="24">
        <f>Tabela13[[#This Row],[V.BRUTO 24]]+J1318</f>
        <v>1235.05</v>
      </c>
      <c r="M1318" s="79">
        <v>1789</v>
      </c>
      <c r="N1318" s="80">
        <v>0</v>
      </c>
      <c r="O1318" s="81">
        <v>0</v>
      </c>
      <c r="P1318" s="71">
        <f>Tabela13[[#This Row],[V.BRUTO 25]]*Tabela13[[#This Row],[% DESC.25]]%</f>
        <v>-268.34999999999997</v>
      </c>
      <c r="Q1318" s="56">
        <f>Tabela13[[#This Row],[V.BRUTO 25]]+P1318</f>
        <v>1520.65</v>
      </c>
      <c r="R1318" s="67">
        <f>Tabela13[[#This Row],[% DESC.]]+Tabela13[[#This Row],[% DIFER.]]</f>
        <v>-15</v>
      </c>
      <c r="S1318" s="64">
        <f>(Tabela13[[#This Row],[V.LIQ. 25]]-Tabela13[[#This Row],[V.LIQ. 24]])/Tabela13[[#This Row],[V.LIQ. 24]]</f>
        <v>0.2312456985547145</v>
      </c>
      <c r="T1318" s="87">
        <f>Tabela13[[#This Row],[V.LIQ. 25]]-Tabela13[[#This Row],[V.LIQ. 24]]</f>
        <v>285.60000000000014</v>
      </c>
      <c r="U1318" s="88">
        <v>0</v>
      </c>
      <c r="V1318" s="60">
        <f>Tabela13[[#This Row],[V.DESC. 24]]-Tabela13[[#This Row],[V.DESC. 25]]</f>
        <v>50.399999999999977</v>
      </c>
      <c r="W1318" s="20"/>
      <c r="X1318" s="50"/>
      <c r="Y1318" t="s">
        <v>4528</v>
      </c>
      <c r="Z1318" s="49" t="s">
        <v>2675</v>
      </c>
      <c r="AA1318" s="51" t="s">
        <v>2676</v>
      </c>
      <c r="AB1318" s="49">
        <v>11983868467</v>
      </c>
      <c r="AC1318" s="49" t="s">
        <v>2677</v>
      </c>
      <c r="AD1318" s="1"/>
    </row>
    <row r="1319" spans="1:30" x14ac:dyDescent="0.25">
      <c r="A1319" s="30">
        <v>4503</v>
      </c>
      <c r="B1319" t="s">
        <v>2678</v>
      </c>
      <c r="C1319" t="s">
        <v>3206</v>
      </c>
      <c r="D1319" t="s">
        <v>71</v>
      </c>
      <c r="E1319" s="30"/>
      <c r="F1319" s="32">
        <v>1453</v>
      </c>
      <c r="G1319" s="40">
        <v>0</v>
      </c>
      <c r="H1319" s="22">
        <v>0</v>
      </c>
      <c r="I1319" s="21">
        <v>-2</v>
      </c>
      <c r="J1319" s="35">
        <f>Tabela13[[#This Row],[V.BRUTO 24]]*Tabela13[[#This Row],[% DESC.]]%</f>
        <v>-29.060000000000002</v>
      </c>
      <c r="K1319" s="24">
        <f>Tabela13[[#This Row],[V.BRUTO 24]]+J1319</f>
        <v>1423.94</v>
      </c>
      <c r="M1319" s="79">
        <v>1789</v>
      </c>
      <c r="N1319" s="80">
        <v>0</v>
      </c>
      <c r="O1319" s="81">
        <v>0</v>
      </c>
      <c r="P1319" s="71">
        <f>Tabela13[[#This Row],[V.BRUTO 25]]*Tabela13[[#This Row],[% DESC.25]]%</f>
        <v>-35.78</v>
      </c>
      <c r="Q1319" s="56">
        <f>Tabela13[[#This Row],[V.BRUTO 25]]+P1319</f>
        <v>1753.22</v>
      </c>
      <c r="R1319" s="67">
        <f>Tabela13[[#This Row],[% DESC.]]+Tabela13[[#This Row],[% DIFER.]]</f>
        <v>-2</v>
      </c>
      <c r="S1319" s="64">
        <f>(Tabela13[[#This Row],[V.LIQ. 25]]-Tabela13[[#This Row],[V.LIQ. 24]])/Tabela13[[#This Row],[V.LIQ. 24]]</f>
        <v>0.23124569855471436</v>
      </c>
      <c r="T1319" s="87">
        <f>Tabela13[[#This Row],[V.LIQ. 25]]-Tabela13[[#This Row],[V.LIQ. 24]]</f>
        <v>329.28</v>
      </c>
      <c r="U1319" s="88">
        <v>0</v>
      </c>
      <c r="V1319" s="60">
        <f>Tabela13[[#This Row],[V.DESC. 24]]-Tabela13[[#This Row],[V.DESC. 25]]</f>
        <v>6.7199999999999989</v>
      </c>
      <c r="W1319" s="20"/>
      <c r="X1319" s="50"/>
      <c r="Y1319" t="s">
        <v>4528</v>
      </c>
      <c r="Z1319" s="49" t="s">
        <v>2679</v>
      </c>
      <c r="AA1319" s="51" t="s">
        <v>2680</v>
      </c>
      <c r="AB1319" s="49">
        <v>11959914410</v>
      </c>
      <c r="AC1319" s="49" t="s">
        <v>2681</v>
      </c>
      <c r="AD1319" s="1"/>
    </row>
    <row r="1320" spans="1:30" x14ac:dyDescent="0.25">
      <c r="A1320" s="30">
        <v>4426</v>
      </c>
      <c r="B1320" t="s">
        <v>2682</v>
      </c>
      <c r="C1320" t="s">
        <v>3206</v>
      </c>
      <c r="D1320" t="s">
        <v>71</v>
      </c>
      <c r="E1320" s="30"/>
      <c r="F1320" s="32">
        <v>1453</v>
      </c>
      <c r="G1320" s="40">
        <v>0</v>
      </c>
      <c r="H1320" s="22">
        <v>0</v>
      </c>
      <c r="I1320" s="21">
        <v>-2</v>
      </c>
      <c r="J1320" s="35">
        <f>Tabela13[[#This Row],[V.BRUTO 24]]*Tabela13[[#This Row],[% DESC.]]%</f>
        <v>-29.060000000000002</v>
      </c>
      <c r="K1320" s="24">
        <f>Tabela13[[#This Row],[V.BRUTO 24]]+J1320</f>
        <v>1423.94</v>
      </c>
      <c r="M1320" s="79">
        <v>1789</v>
      </c>
      <c r="N1320" s="80">
        <v>0</v>
      </c>
      <c r="O1320" s="81">
        <v>0</v>
      </c>
      <c r="P1320" s="71">
        <f>Tabela13[[#This Row],[V.BRUTO 25]]*Tabela13[[#This Row],[% DESC.25]]%</f>
        <v>-35.78</v>
      </c>
      <c r="Q1320" s="56">
        <f>Tabela13[[#This Row],[V.BRUTO 25]]+P1320</f>
        <v>1753.22</v>
      </c>
      <c r="R1320" s="67">
        <f>Tabela13[[#This Row],[% DESC.]]+Tabela13[[#This Row],[% DIFER.]]</f>
        <v>-2</v>
      </c>
      <c r="S1320" s="64">
        <f>(Tabela13[[#This Row],[V.LIQ. 25]]-Tabela13[[#This Row],[V.LIQ. 24]])/Tabela13[[#This Row],[V.LIQ. 24]]</f>
        <v>0.23124569855471436</v>
      </c>
      <c r="T1320" s="87">
        <f>Tabela13[[#This Row],[V.LIQ. 25]]-Tabela13[[#This Row],[V.LIQ. 24]]</f>
        <v>329.28</v>
      </c>
      <c r="U1320" s="88">
        <v>0</v>
      </c>
      <c r="V1320" s="60">
        <f>Tabela13[[#This Row],[V.DESC. 24]]-Tabela13[[#This Row],[V.DESC. 25]]</f>
        <v>6.7199999999999989</v>
      </c>
      <c r="W1320" s="20"/>
      <c r="X1320" s="50"/>
      <c r="Y1320" t="s">
        <v>4531</v>
      </c>
      <c r="Z1320" s="49" t="s">
        <v>2683</v>
      </c>
      <c r="AA1320" s="51" t="s">
        <v>2684</v>
      </c>
      <c r="AB1320" s="49">
        <v>11977000805</v>
      </c>
      <c r="AC1320" s="49" t="s">
        <v>2685</v>
      </c>
      <c r="AD1320" s="1"/>
    </row>
    <row r="1321" spans="1:30" x14ac:dyDescent="0.25">
      <c r="A1321" s="30">
        <v>5330</v>
      </c>
      <c r="B1321" t="s">
        <v>3049</v>
      </c>
      <c r="C1321" t="s">
        <v>3206</v>
      </c>
      <c r="D1321" t="s">
        <v>71</v>
      </c>
      <c r="E1321" s="30"/>
      <c r="F1321" s="32">
        <v>1453</v>
      </c>
      <c r="G1321" s="40">
        <v>0</v>
      </c>
      <c r="H1321" s="22">
        <v>0</v>
      </c>
      <c r="I1321" s="21">
        <v>-15</v>
      </c>
      <c r="J1321" s="35">
        <f>Tabela13[[#This Row],[V.BRUTO 24]]*Tabela13[[#This Row],[% DESC.]]%</f>
        <v>-217.95</v>
      </c>
      <c r="K1321" s="24">
        <f>Tabela13[[#This Row],[V.BRUTO 24]]+J1321</f>
        <v>1235.05</v>
      </c>
      <c r="M1321" s="79">
        <v>1789</v>
      </c>
      <c r="N1321" s="80">
        <v>0</v>
      </c>
      <c r="O1321" s="81">
        <v>0</v>
      </c>
      <c r="P1321" s="71">
        <f>Tabela13[[#This Row],[V.BRUTO 25]]*Tabela13[[#This Row],[% DESC.25]]%</f>
        <v>-268.34999999999997</v>
      </c>
      <c r="Q1321" s="56">
        <f>Tabela13[[#This Row],[V.BRUTO 25]]+P1321</f>
        <v>1520.65</v>
      </c>
      <c r="R1321" s="67">
        <f>Tabela13[[#This Row],[% DESC.]]+Tabela13[[#This Row],[% DIFER.]]</f>
        <v>-15</v>
      </c>
      <c r="S1321" s="64">
        <f>(Tabela13[[#This Row],[V.LIQ. 25]]-Tabela13[[#This Row],[V.LIQ. 24]])/Tabela13[[#This Row],[V.LIQ. 24]]</f>
        <v>0.2312456985547145</v>
      </c>
      <c r="T1321" s="87">
        <f>Tabela13[[#This Row],[V.LIQ. 25]]-Tabela13[[#This Row],[V.LIQ. 24]]</f>
        <v>285.60000000000014</v>
      </c>
      <c r="U1321" s="88">
        <v>0</v>
      </c>
      <c r="V1321" s="60">
        <f>Tabela13[[#This Row],[V.DESC. 24]]-Tabela13[[#This Row],[V.DESC. 25]]</f>
        <v>50.399999999999977</v>
      </c>
      <c r="W1321" s="20"/>
      <c r="X1321" s="50"/>
      <c r="Y1321" t="s">
        <v>4531</v>
      </c>
      <c r="Z1321" s="49" t="s">
        <v>2153</v>
      </c>
      <c r="AA1321" s="51" t="s">
        <v>2154</v>
      </c>
      <c r="AB1321" s="49">
        <v>11982727646</v>
      </c>
      <c r="AC1321" s="49" t="s">
        <v>2155</v>
      </c>
      <c r="AD1321" s="1"/>
    </row>
    <row r="1322" spans="1:30" x14ac:dyDescent="0.25">
      <c r="A1322" s="30">
        <v>7360</v>
      </c>
      <c r="B1322" t="s">
        <v>2686</v>
      </c>
      <c r="C1322" t="s">
        <v>3206</v>
      </c>
      <c r="D1322" t="s">
        <v>71</v>
      </c>
      <c r="E1322" s="30"/>
      <c r="F1322" s="32">
        <v>1453</v>
      </c>
      <c r="G1322" s="40">
        <v>0</v>
      </c>
      <c r="H1322" s="22">
        <v>0</v>
      </c>
      <c r="I1322" s="21">
        <v>0</v>
      </c>
      <c r="J1322" s="35">
        <f>Tabela13[[#This Row],[V.BRUTO 24]]*Tabela13[[#This Row],[% DESC.]]%</f>
        <v>0</v>
      </c>
      <c r="K1322" s="24">
        <f>Tabela13[[#This Row],[V.BRUTO 24]]+J1322</f>
        <v>1453</v>
      </c>
      <c r="M1322" s="79">
        <v>1789</v>
      </c>
      <c r="N1322" s="80">
        <v>0</v>
      </c>
      <c r="O1322" s="81">
        <v>0</v>
      </c>
      <c r="P1322" s="71">
        <f>Tabela13[[#This Row],[V.BRUTO 25]]*Tabela13[[#This Row],[% DESC.25]]%</f>
        <v>0</v>
      </c>
      <c r="Q1322" s="56">
        <f>Tabela13[[#This Row],[V.BRUTO 25]]+P1322</f>
        <v>1789</v>
      </c>
      <c r="R1322" s="67">
        <f>Tabela13[[#This Row],[% DESC.]]+Tabela13[[#This Row],[% DIFER.]]</f>
        <v>0</v>
      </c>
      <c r="S1322" s="64">
        <f>(Tabela13[[#This Row],[V.LIQ. 25]]-Tabela13[[#This Row],[V.LIQ. 24]])/Tabela13[[#This Row],[V.LIQ. 24]]</f>
        <v>0.23124569855471439</v>
      </c>
      <c r="T1322" s="87">
        <f>Tabela13[[#This Row],[V.LIQ. 25]]-Tabela13[[#This Row],[V.LIQ. 24]]</f>
        <v>336</v>
      </c>
      <c r="U1322" s="88">
        <v>0</v>
      </c>
      <c r="V1322" s="60">
        <f>Tabela13[[#This Row],[V.DESC. 24]]-Tabela13[[#This Row],[V.DESC. 25]]</f>
        <v>0</v>
      </c>
      <c r="W1322" s="20"/>
      <c r="X1322" s="50"/>
      <c r="Y1322" t="s">
        <v>4531</v>
      </c>
      <c r="Z1322" s="49" t="s">
        <v>2687</v>
      </c>
      <c r="AA1322" s="51" t="s">
        <v>2688</v>
      </c>
      <c r="AB1322" s="49">
        <v>11994855573</v>
      </c>
      <c r="AC1322" s="49" t="s">
        <v>2689</v>
      </c>
      <c r="AD1322" s="1"/>
    </row>
    <row r="1323" spans="1:30" x14ac:dyDescent="0.25">
      <c r="A1323" s="30">
        <v>7502</v>
      </c>
      <c r="B1323" t="s">
        <v>2690</v>
      </c>
      <c r="C1323" t="s">
        <v>3206</v>
      </c>
      <c r="D1323" t="s">
        <v>71</v>
      </c>
      <c r="E1323" s="30"/>
      <c r="F1323" s="32">
        <v>1453</v>
      </c>
      <c r="G1323" s="40">
        <v>0</v>
      </c>
      <c r="H1323" s="22">
        <v>0</v>
      </c>
      <c r="I1323" s="21">
        <v>-3</v>
      </c>
      <c r="J1323" s="35">
        <f>Tabela13[[#This Row],[V.BRUTO 24]]*Tabela13[[#This Row],[% DESC.]]%</f>
        <v>-43.589999999999996</v>
      </c>
      <c r="K1323" s="24">
        <f>Tabela13[[#This Row],[V.BRUTO 24]]+J1323</f>
        <v>1409.41</v>
      </c>
      <c r="M1323" s="79">
        <v>1789</v>
      </c>
      <c r="N1323" s="80">
        <v>0</v>
      </c>
      <c r="O1323" s="81">
        <v>0</v>
      </c>
      <c r="P1323" s="71">
        <f>Tabela13[[#This Row],[V.BRUTO 25]]*Tabela13[[#This Row],[% DESC.25]]%</f>
        <v>-53.669999999999995</v>
      </c>
      <c r="Q1323" s="56">
        <f>Tabela13[[#This Row],[V.BRUTO 25]]+P1323</f>
        <v>1735.33</v>
      </c>
      <c r="R1323" s="67">
        <f>Tabela13[[#This Row],[% DESC.]]+Tabela13[[#This Row],[% DIFER.]]</f>
        <v>-3</v>
      </c>
      <c r="S1323" s="64">
        <f>(Tabela13[[#This Row],[V.LIQ. 25]]-Tabela13[[#This Row],[V.LIQ. 24]])/Tabela13[[#This Row],[V.LIQ. 24]]</f>
        <v>0.23124569855471427</v>
      </c>
      <c r="T1323" s="87">
        <f>Tabela13[[#This Row],[V.LIQ. 25]]-Tabela13[[#This Row],[V.LIQ. 24]]</f>
        <v>325.91999999999985</v>
      </c>
      <c r="U1323" s="88">
        <v>0</v>
      </c>
      <c r="V1323" s="60">
        <f>Tabela13[[#This Row],[V.DESC. 24]]-Tabela13[[#This Row],[V.DESC. 25]]</f>
        <v>10.079999999999998</v>
      </c>
      <c r="W1323" s="20"/>
      <c r="X1323" s="50"/>
      <c r="Y1323" t="s">
        <v>4528</v>
      </c>
      <c r="Z1323" s="49" t="s">
        <v>2691</v>
      </c>
      <c r="AA1323" s="51" t="s">
        <v>2692</v>
      </c>
      <c r="AB1323" s="49">
        <v>11947210905</v>
      </c>
      <c r="AC1323" s="49" t="s">
        <v>2693</v>
      </c>
      <c r="AD1323" s="1"/>
    </row>
    <row r="1324" spans="1:30" x14ac:dyDescent="0.25">
      <c r="A1324" s="30">
        <v>5790</v>
      </c>
      <c r="B1324" t="s">
        <v>4403</v>
      </c>
      <c r="C1324" t="s">
        <v>3206</v>
      </c>
      <c r="D1324" t="s">
        <v>71</v>
      </c>
      <c r="E1324" s="30"/>
      <c r="F1324" s="32">
        <v>1453</v>
      </c>
      <c r="G1324" s="40">
        <v>-50</v>
      </c>
      <c r="H1324" s="22">
        <v>0</v>
      </c>
      <c r="I1324" s="21">
        <v>0</v>
      </c>
      <c r="J1324" s="35">
        <f>Tabela13[[#This Row],[V.BRUTO 24]]*Tabela13[[#This Row],[% DESC.]]%</f>
        <v>0</v>
      </c>
      <c r="K1324" s="24">
        <f>Tabela13[[#This Row],[V.BRUTO 24]]+J1324</f>
        <v>1453</v>
      </c>
      <c r="M1324" s="79">
        <v>1789</v>
      </c>
      <c r="N1324" s="80">
        <v>-50</v>
      </c>
      <c r="O1324" s="81">
        <v>0</v>
      </c>
      <c r="P1324" s="71">
        <f>Tabela13[[#This Row],[V.BRUTO 25]]*Tabela13[[#This Row],[% DESC.25]]%</f>
        <v>0</v>
      </c>
      <c r="Q1324" s="56">
        <f>Tabela13[[#This Row],[V.BRUTO 25]]+P1324</f>
        <v>1789</v>
      </c>
      <c r="R1324" s="67">
        <f>Tabela13[[#This Row],[% DESC.]]+Tabela13[[#This Row],[% DIFER.]]</f>
        <v>0</v>
      </c>
      <c r="S1324" s="64">
        <f>(Tabela13[[#This Row],[V.LIQ. 25]]-Tabela13[[#This Row],[V.LIQ. 24]])/Tabela13[[#This Row],[V.LIQ. 24]]</f>
        <v>0.23124569855471439</v>
      </c>
      <c r="T1324" s="87">
        <f>Tabela13[[#This Row],[V.LIQ. 25]]-Tabela13[[#This Row],[V.LIQ. 24]]</f>
        <v>336</v>
      </c>
      <c r="U1324" s="88">
        <v>0</v>
      </c>
      <c r="V1324" s="60">
        <f>Tabela13[[#This Row],[V.DESC. 24]]-Tabela13[[#This Row],[V.DESC. 25]]</f>
        <v>0</v>
      </c>
      <c r="W1324" s="20"/>
      <c r="X1324" s="50"/>
      <c r="Y1324" t="s">
        <v>4539</v>
      </c>
      <c r="Z1324" s="49" t="s">
        <v>2694</v>
      </c>
      <c r="AA1324" s="51" t="s">
        <v>2695</v>
      </c>
      <c r="AB1324" s="49">
        <v>11969512886</v>
      </c>
      <c r="AC1324" s="49" t="s">
        <v>2696</v>
      </c>
      <c r="AD1324" s="1"/>
    </row>
    <row r="1325" spans="1:30" x14ac:dyDescent="0.25">
      <c r="A1325" s="30">
        <v>4517</v>
      </c>
      <c r="B1325" t="s">
        <v>2701</v>
      </c>
      <c r="C1325" t="s">
        <v>3206</v>
      </c>
      <c r="D1325" t="s">
        <v>71</v>
      </c>
      <c r="E1325" s="30"/>
      <c r="F1325" s="32">
        <v>1453</v>
      </c>
      <c r="G1325" s="40">
        <v>-50</v>
      </c>
      <c r="H1325" s="22">
        <v>0</v>
      </c>
      <c r="I1325" s="21">
        <v>0</v>
      </c>
      <c r="J1325" s="35">
        <f>Tabela13[[#This Row],[V.BRUTO 24]]*Tabela13[[#This Row],[% DESC.]]%</f>
        <v>0</v>
      </c>
      <c r="K1325" s="24">
        <f>Tabela13[[#This Row],[V.BRUTO 24]]+J1325</f>
        <v>1453</v>
      </c>
      <c r="M1325" s="79">
        <v>1789</v>
      </c>
      <c r="N1325" s="80">
        <v>-50</v>
      </c>
      <c r="O1325" s="81">
        <v>0</v>
      </c>
      <c r="P1325" s="71">
        <f>Tabela13[[#This Row],[V.BRUTO 25]]*Tabela13[[#This Row],[% DESC.25]]%</f>
        <v>0</v>
      </c>
      <c r="Q1325" s="56">
        <f>Tabela13[[#This Row],[V.BRUTO 25]]+P1325</f>
        <v>1789</v>
      </c>
      <c r="R1325" s="67">
        <f>Tabela13[[#This Row],[% DESC.]]+Tabela13[[#This Row],[% DIFER.]]</f>
        <v>0</v>
      </c>
      <c r="S1325" s="64">
        <f>(Tabela13[[#This Row],[V.LIQ. 25]]-Tabela13[[#This Row],[V.LIQ. 24]])/Tabela13[[#This Row],[V.LIQ. 24]]</f>
        <v>0.23124569855471439</v>
      </c>
      <c r="T1325" s="87">
        <f>Tabela13[[#This Row],[V.LIQ. 25]]-Tabela13[[#This Row],[V.LIQ. 24]]</f>
        <v>336</v>
      </c>
      <c r="U1325" s="88">
        <v>0</v>
      </c>
      <c r="V1325" s="60">
        <f>Tabela13[[#This Row],[V.DESC. 24]]-Tabela13[[#This Row],[V.DESC. 25]]</f>
        <v>0</v>
      </c>
      <c r="W1325" s="20"/>
      <c r="X1325" s="50"/>
      <c r="Y1325" t="s">
        <v>4532</v>
      </c>
      <c r="Z1325" s="49" t="s">
        <v>2702</v>
      </c>
      <c r="AA1325" s="51" t="s">
        <v>2703</v>
      </c>
      <c r="AB1325" s="49">
        <v>11998639988</v>
      </c>
      <c r="AC1325" s="49" t="s">
        <v>2704</v>
      </c>
      <c r="AD1325" s="1"/>
    </row>
    <row r="1326" spans="1:30" x14ac:dyDescent="0.25">
      <c r="A1326" s="30">
        <v>4438</v>
      </c>
      <c r="B1326" t="s">
        <v>2705</v>
      </c>
      <c r="C1326" t="s">
        <v>3206</v>
      </c>
      <c r="D1326" t="s">
        <v>71</v>
      </c>
      <c r="E1326" s="30"/>
      <c r="F1326" s="32">
        <v>1453</v>
      </c>
      <c r="G1326" s="40">
        <v>0</v>
      </c>
      <c r="H1326" s="22">
        <v>0</v>
      </c>
      <c r="I1326" s="21">
        <v>-18</v>
      </c>
      <c r="J1326" s="35">
        <f>Tabela13[[#This Row],[V.BRUTO 24]]*Tabela13[[#This Row],[% DESC.]]%</f>
        <v>-261.53999999999996</v>
      </c>
      <c r="K1326" s="24">
        <f>Tabela13[[#This Row],[V.BRUTO 24]]+J1326</f>
        <v>1191.46</v>
      </c>
      <c r="M1326" s="79">
        <v>1789</v>
      </c>
      <c r="N1326" s="80">
        <v>0</v>
      </c>
      <c r="O1326" s="81">
        <v>0</v>
      </c>
      <c r="P1326" s="71">
        <f>Tabela13[[#This Row],[V.BRUTO 25]]*Tabela13[[#This Row],[% DESC.25]]%</f>
        <v>-322.02</v>
      </c>
      <c r="Q1326" s="56">
        <f>Tabela13[[#This Row],[V.BRUTO 25]]+P1326</f>
        <v>1466.98</v>
      </c>
      <c r="R1326" s="67">
        <f>Tabela13[[#This Row],[% DESC.]]+Tabela13[[#This Row],[% DIFER.]]</f>
        <v>-18</v>
      </c>
      <c r="S1326" s="64">
        <f>(Tabela13[[#This Row],[V.LIQ. 25]]-Tabela13[[#This Row],[V.LIQ. 24]])/Tabela13[[#This Row],[V.LIQ. 24]]</f>
        <v>0.23124569855471436</v>
      </c>
      <c r="T1326" s="87">
        <f>Tabela13[[#This Row],[V.LIQ. 25]]-Tabela13[[#This Row],[V.LIQ. 24]]</f>
        <v>275.52</v>
      </c>
      <c r="U1326" s="88">
        <v>0</v>
      </c>
      <c r="V1326" s="60">
        <f>Tabela13[[#This Row],[V.DESC. 24]]-Tabela13[[#This Row],[V.DESC. 25]]</f>
        <v>60.480000000000018</v>
      </c>
      <c r="W1326" s="20"/>
      <c r="X1326" s="50"/>
      <c r="Y1326" t="s">
        <v>4532</v>
      </c>
      <c r="Z1326" s="49" t="s">
        <v>2706</v>
      </c>
      <c r="AA1326" s="51" t="s">
        <v>2707</v>
      </c>
      <c r="AB1326" s="49">
        <v>11977940001</v>
      </c>
      <c r="AC1326" s="49" t="s">
        <v>2708</v>
      </c>
      <c r="AD1326" s="1"/>
    </row>
    <row r="1327" spans="1:30" x14ac:dyDescent="0.25">
      <c r="A1327" s="30">
        <v>6784</v>
      </c>
      <c r="B1327" t="s">
        <v>2709</v>
      </c>
      <c r="C1327" t="s">
        <v>3206</v>
      </c>
      <c r="D1327" t="s">
        <v>71</v>
      </c>
      <c r="E1327" s="30"/>
      <c r="F1327" s="32">
        <v>1453</v>
      </c>
      <c r="G1327" s="40">
        <v>0</v>
      </c>
      <c r="H1327" s="22">
        <v>0</v>
      </c>
      <c r="I1327" s="21">
        <v>0</v>
      </c>
      <c r="J1327" s="35">
        <f>Tabela13[[#This Row],[V.BRUTO 24]]*Tabela13[[#This Row],[% DESC.]]%</f>
        <v>0</v>
      </c>
      <c r="K1327" s="24">
        <f>Tabela13[[#This Row],[V.BRUTO 24]]+J1327</f>
        <v>1453</v>
      </c>
      <c r="M1327" s="79">
        <v>1789</v>
      </c>
      <c r="N1327" s="80">
        <v>0</v>
      </c>
      <c r="O1327" s="81">
        <v>0</v>
      </c>
      <c r="P1327" s="71">
        <f>Tabela13[[#This Row],[V.BRUTO 25]]*Tabela13[[#This Row],[% DESC.25]]%</f>
        <v>0</v>
      </c>
      <c r="Q1327" s="56">
        <f>Tabela13[[#This Row],[V.BRUTO 25]]+P1327</f>
        <v>1789</v>
      </c>
      <c r="R1327" s="67">
        <f>Tabela13[[#This Row],[% DESC.]]+Tabela13[[#This Row],[% DIFER.]]</f>
        <v>0</v>
      </c>
      <c r="S1327" s="64">
        <f>(Tabela13[[#This Row],[V.LIQ. 25]]-Tabela13[[#This Row],[V.LIQ. 24]])/Tabela13[[#This Row],[V.LIQ. 24]]</f>
        <v>0.23124569855471439</v>
      </c>
      <c r="T1327" s="87">
        <f>Tabela13[[#This Row],[V.LIQ. 25]]-Tabela13[[#This Row],[V.LIQ. 24]]</f>
        <v>336</v>
      </c>
      <c r="U1327" s="88">
        <v>0</v>
      </c>
      <c r="V1327" s="60">
        <f>Tabela13[[#This Row],[V.DESC. 24]]-Tabela13[[#This Row],[V.DESC. 25]]</f>
        <v>0</v>
      </c>
      <c r="W1327" s="20">
        <v>1453</v>
      </c>
      <c r="X1327" s="54">
        <v>45383</v>
      </c>
      <c r="Y1327" t="s">
        <v>4528</v>
      </c>
      <c r="Z1327" s="49" t="s">
        <v>2710</v>
      </c>
      <c r="AA1327" s="51" t="s">
        <v>2711</v>
      </c>
      <c r="AB1327" s="49">
        <v>11940157038</v>
      </c>
      <c r="AC1327" s="49" t="s">
        <v>2712</v>
      </c>
      <c r="AD1327" s="1"/>
    </row>
    <row r="1328" spans="1:30" x14ac:dyDescent="0.25">
      <c r="A1328" s="30">
        <v>7947</v>
      </c>
      <c r="B1328" t="s">
        <v>2713</v>
      </c>
      <c r="C1328" t="s">
        <v>3206</v>
      </c>
      <c r="D1328" t="s">
        <v>71</v>
      </c>
      <c r="E1328" s="30"/>
      <c r="F1328" s="32">
        <v>1453</v>
      </c>
      <c r="G1328" s="40">
        <v>0</v>
      </c>
      <c r="H1328" s="22">
        <v>0</v>
      </c>
      <c r="I1328" s="21">
        <v>0</v>
      </c>
      <c r="J1328" s="35">
        <f>Tabela13[[#This Row],[V.BRUTO 24]]*Tabela13[[#This Row],[% DESC.]]%</f>
        <v>0</v>
      </c>
      <c r="K1328" s="24">
        <f>Tabela13[[#This Row],[V.BRUTO 24]]+J1328</f>
        <v>1453</v>
      </c>
      <c r="M1328" s="79">
        <v>1789</v>
      </c>
      <c r="N1328" s="80">
        <v>0</v>
      </c>
      <c r="O1328" s="81">
        <v>0</v>
      </c>
      <c r="P1328" s="71">
        <f>Tabela13[[#This Row],[V.BRUTO 25]]*Tabela13[[#This Row],[% DESC.25]]%</f>
        <v>0</v>
      </c>
      <c r="Q1328" s="56">
        <f>Tabela13[[#This Row],[V.BRUTO 25]]+P1328</f>
        <v>1789</v>
      </c>
      <c r="R1328" s="67">
        <f>Tabela13[[#This Row],[% DESC.]]+Tabela13[[#This Row],[% DIFER.]]</f>
        <v>0</v>
      </c>
      <c r="S1328" s="64">
        <f>(Tabela13[[#This Row],[V.LIQ. 25]]-Tabela13[[#This Row],[V.LIQ. 24]])/Tabela13[[#This Row],[V.LIQ. 24]]</f>
        <v>0.23124569855471439</v>
      </c>
      <c r="T1328" s="87">
        <f>Tabela13[[#This Row],[V.LIQ. 25]]-Tabela13[[#This Row],[V.LIQ. 24]]</f>
        <v>336</v>
      </c>
      <c r="U1328" s="88">
        <v>0</v>
      </c>
      <c r="V1328" s="60">
        <f>Tabela13[[#This Row],[V.DESC. 24]]-Tabela13[[#This Row],[V.DESC. 25]]</f>
        <v>0</v>
      </c>
      <c r="W1328" s="20"/>
      <c r="X1328" s="50"/>
      <c r="Y1328" t="s">
        <v>4531</v>
      </c>
      <c r="Z1328" s="49" t="s">
        <v>2714</v>
      </c>
      <c r="AA1328" s="51" t="s">
        <v>2715</v>
      </c>
      <c r="AB1328" s="49">
        <v>11991686394</v>
      </c>
      <c r="AC1328" s="49" t="s">
        <v>4758</v>
      </c>
      <c r="AD1328" s="1"/>
    </row>
    <row r="1329" spans="1:30" x14ac:dyDescent="0.25">
      <c r="A1329" s="30">
        <v>7737</v>
      </c>
      <c r="B1329" t="s">
        <v>2716</v>
      </c>
      <c r="C1329" t="s">
        <v>3206</v>
      </c>
      <c r="D1329" t="s">
        <v>71</v>
      </c>
      <c r="E1329" s="30"/>
      <c r="F1329" s="32">
        <v>1453</v>
      </c>
      <c r="G1329" s="40">
        <v>0</v>
      </c>
      <c r="H1329" s="22">
        <v>0</v>
      </c>
      <c r="I1329" s="21">
        <v>0</v>
      </c>
      <c r="J1329" s="35">
        <f>Tabela13[[#This Row],[V.BRUTO 24]]*Tabela13[[#This Row],[% DESC.]]%</f>
        <v>0</v>
      </c>
      <c r="K1329" s="24">
        <f>Tabela13[[#This Row],[V.BRUTO 24]]+J1329</f>
        <v>1453</v>
      </c>
      <c r="M1329" s="79">
        <v>1789</v>
      </c>
      <c r="N1329" s="80">
        <v>0</v>
      </c>
      <c r="O1329" s="81">
        <v>0</v>
      </c>
      <c r="P1329" s="71">
        <f>Tabela13[[#This Row],[V.BRUTO 25]]*Tabela13[[#This Row],[% DESC.25]]%</f>
        <v>0</v>
      </c>
      <c r="Q1329" s="56">
        <f>Tabela13[[#This Row],[V.BRUTO 25]]+P1329</f>
        <v>1789</v>
      </c>
      <c r="R1329" s="67">
        <f>Tabela13[[#This Row],[% DESC.]]+Tabela13[[#This Row],[% DIFER.]]</f>
        <v>0</v>
      </c>
      <c r="S1329" s="64">
        <f>(Tabela13[[#This Row],[V.LIQ. 25]]-Tabela13[[#This Row],[V.LIQ. 24]])/Tabela13[[#This Row],[V.LIQ. 24]]</f>
        <v>0.23124569855471439</v>
      </c>
      <c r="T1329" s="87">
        <f>Tabela13[[#This Row],[V.LIQ. 25]]-Tabela13[[#This Row],[V.LIQ. 24]]</f>
        <v>336</v>
      </c>
      <c r="U1329" s="88">
        <v>0</v>
      </c>
      <c r="V1329" s="60">
        <f>Tabela13[[#This Row],[V.DESC. 24]]-Tabela13[[#This Row],[V.DESC. 25]]</f>
        <v>0</v>
      </c>
      <c r="W1329" s="20">
        <v>1453</v>
      </c>
      <c r="X1329" s="54">
        <v>45505</v>
      </c>
      <c r="Y1329" t="s">
        <v>4532</v>
      </c>
      <c r="Z1329" s="49" t="s">
        <v>2717</v>
      </c>
      <c r="AA1329" s="51" t="s">
        <v>2718</v>
      </c>
      <c r="AB1329" s="49">
        <v>11984537008</v>
      </c>
      <c r="AC1329" s="49" t="s">
        <v>2719</v>
      </c>
      <c r="AD1329" s="1"/>
    </row>
    <row r="1330" spans="1:30" x14ac:dyDescent="0.25">
      <c r="A1330" s="30">
        <v>5468</v>
      </c>
      <c r="B1330" t="s">
        <v>2724</v>
      </c>
      <c r="C1330" t="s">
        <v>3206</v>
      </c>
      <c r="D1330" t="s">
        <v>71</v>
      </c>
      <c r="E1330" s="30"/>
      <c r="F1330" s="32">
        <v>1453</v>
      </c>
      <c r="G1330" s="40">
        <v>-100</v>
      </c>
      <c r="H1330" s="22">
        <v>0</v>
      </c>
      <c r="I1330" s="21">
        <v>0</v>
      </c>
      <c r="J1330" s="35">
        <f>Tabela13[[#This Row],[V.BRUTO 24]]*Tabela13[[#This Row],[% DESC.]]%</f>
        <v>0</v>
      </c>
      <c r="K1330" s="24">
        <f>Tabela13[[#This Row],[V.BRUTO 24]]+J1330</f>
        <v>1453</v>
      </c>
      <c r="M1330" s="79">
        <v>1789</v>
      </c>
      <c r="N1330" s="80">
        <v>-100</v>
      </c>
      <c r="O1330" s="81">
        <v>0</v>
      </c>
      <c r="P1330" s="71">
        <f>Tabela13[[#This Row],[V.BRUTO 25]]*Tabela13[[#This Row],[% DESC.25]]%</f>
        <v>0</v>
      </c>
      <c r="Q1330" s="56">
        <f>Tabela13[[#This Row],[V.BRUTO 25]]+P1330</f>
        <v>1789</v>
      </c>
      <c r="R1330" s="67">
        <f>Tabela13[[#This Row],[% DESC.]]+Tabela13[[#This Row],[% DIFER.]]</f>
        <v>0</v>
      </c>
      <c r="S1330" s="64">
        <f>(Tabela13[[#This Row],[V.LIQ. 25]]-Tabela13[[#This Row],[V.LIQ. 24]])/Tabela13[[#This Row],[V.LIQ. 24]]</f>
        <v>0.23124569855471439</v>
      </c>
      <c r="T1330" s="87">
        <f>Tabela13[[#This Row],[V.LIQ. 25]]-Tabela13[[#This Row],[V.LIQ. 24]]</f>
        <v>336</v>
      </c>
      <c r="U1330" s="88">
        <v>0</v>
      </c>
      <c r="V1330" s="60">
        <f>Tabela13[[#This Row],[V.DESC. 24]]-Tabela13[[#This Row],[V.DESC. 25]]</f>
        <v>0</v>
      </c>
      <c r="W1330" s="20"/>
      <c r="X1330" s="50"/>
      <c r="Y1330" t="s">
        <v>4528</v>
      </c>
      <c r="Z1330" s="49" t="s">
        <v>1062</v>
      </c>
      <c r="AA1330" s="51" t="s">
        <v>1063</v>
      </c>
      <c r="AB1330" s="49">
        <v>11951394620</v>
      </c>
      <c r="AC1330" s="49" t="s">
        <v>1064</v>
      </c>
      <c r="AD1330" s="1"/>
    </row>
    <row r="1331" spans="1:30" x14ac:dyDescent="0.25">
      <c r="A1331" s="30">
        <v>5313</v>
      </c>
      <c r="B1331" t="s">
        <v>2726</v>
      </c>
      <c r="C1331" t="s">
        <v>3206</v>
      </c>
      <c r="D1331" t="s">
        <v>71</v>
      </c>
      <c r="E1331" s="30"/>
      <c r="F1331" s="32">
        <v>1453</v>
      </c>
      <c r="G1331" s="40">
        <v>0</v>
      </c>
      <c r="H1331" s="22">
        <v>0</v>
      </c>
      <c r="I1331" s="21">
        <v>-5</v>
      </c>
      <c r="J1331" s="35">
        <f>Tabela13[[#This Row],[V.BRUTO 24]]*Tabela13[[#This Row],[% DESC.]]%</f>
        <v>-72.650000000000006</v>
      </c>
      <c r="K1331" s="24">
        <f>Tabela13[[#This Row],[V.BRUTO 24]]+J1331</f>
        <v>1380.35</v>
      </c>
      <c r="M1331" s="79">
        <v>1789</v>
      </c>
      <c r="N1331" s="80">
        <v>0</v>
      </c>
      <c r="O1331" s="81">
        <v>0</v>
      </c>
      <c r="P1331" s="71">
        <f>Tabela13[[#This Row],[V.BRUTO 25]]*Tabela13[[#This Row],[% DESC.25]]%</f>
        <v>-89.45</v>
      </c>
      <c r="Q1331" s="56">
        <f>Tabela13[[#This Row],[V.BRUTO 25]]+P1331</f>
        <v>1699.55</v>
      </c>
      <c r="R1331" s="67">
        <f>Tabela13[[#This Row],[% DESC.]]+Tabela13[[#This Row],[% DIFER.]]</f>
        <v>-5</v>
      </c>
      <c r="S1331" s="64">
        <f>(Tabela13[[#This Row],[V.LIQ. 25]]-Tabela13[[#This Row],[V.LIQ. 24]])/Tabela13[[#This Row],[V.LIQ. 24]]</f>
        <v>0.23124569855471444</v>
      </c>
      <c r="T1331" s="87">
        <f>Tabela13[[#This Row],[V.LIQ. 25]]-Tabela13[[#This Row],[V.LIQ. 24]]</f>
        <v>319.20000000000005</v>
      </c>
      <c r="U1331" s="88">
        <v>0</v>
      </c>
      <c r="V1331" s="60">
        <f>Tabela13[[#This Row],[V.DESC. 24]]-Tabela13[[#This Row],[V.DESC. 25]]</f>
        <v>16.799999999999997</v>
      </c>
      <c r="W1331" s="20"/>
      <c r="X1331" s="50"/>
      <c r="Y1331" t="s">
        <v>4530</v>
      </c>
      <c r="Z1331" s="49" t="s">
        <v>2727</v>
      </c>
      <c r="AA1331" s="51" t="s">
        <v>2728</v>
      </c>
      <c r="AB1331" s="49">
        <v>11981255395</v>
      </c>
      <c r="AC1331" s="49" t="s">
        <v>2729</v>
      </c>
      <c r="AD1331" s="1"/>
    </row>
    <row r="1332" spans="1:30" x14ac:dyDescent="0.25">
      <c r="A1332" s="30">
        <v>7413</v>
      </c>
      <c r="B1332" t="s">
        <v>2730</v>
      </c>
      <c r="C1332" t="s">
        <v>3206</v>
      </c>
      <c r="D1332" t="s">
        <v>71</v>
      </c>
      <c r="E1332" s="30"/>
      <c r="F1332" s="32">
        <v>1453</v>
      </c>
      <c r="G1332" s="40">
        <v>0</v>
      </c>
      <c r="H1332" s="22">
        <v>0</v>
      </c>
      <c r="I1332" s="21">
        <v>-15</v>
      </c>
      <c r="J1332" s="35">
        <f>Tabela13[[#This Row],[V.BRUTO 24]]*Tabela13[[#This Row],[% DESC.]]%</f>
        <v>-217.95</v>
      </c>
      <c r="K1332" s="24">
        <f>Tabela13[[#This Row],[V.BRUTO 24]]+J1332</f>
        <v>1235.05</v>
      </c>
      <c r="M1332" s="79">
        <v>1789</v>
      </c>
      <c r="N1332" s="80">
        <v>0</v>
      </c>
      <c r="O1332" s="81">
        <v>0</v>
      </c>
      <c r="P1332" s="71">
        <f>Tabela13[[#This Row],[V.BRUTO 25]]*Tabela13[[#This Row],[% DESC.25]]%</f>
        <v>-268.34999999999997</v>
      </c>
      <c r="Q1332" s="56">
        <f>Tabela13[[#This Row],[V.BRUTO 25]]+P1332</f>
        <v>1520.65</v>
      </c>
      <c r="R1332" s="67">
        <f>Tabela13[[#This Row],[% DESC.]]+Tabela13[[#This Row],[% DIFER.]]</f>
        <v>-15</v>
      </c>
      <c r="S1332" s="64">
        <f>(Tabela13[[#This Row],[V.LIQ. 25]]-Tabela13[[#This Row],[V.LIQ. 24]])/Tabela13[[#This Row],[V.LIQ. 24]]</f>
        <v>0.2312456985547145</v>
      </c>
      <c r="T1332" s="87">
        <f>Tabela13[[#This Row],[V.LIQ. 25]]-Tabela13[[#This Row],[V.LIQ. 24]]</f>
        <v>285.60000000000014</v>
      </c>
      <c r="U1332" s="88">
        <v>0</v>
      </c>
      <c r="V1332" s="60">
        <f>Tabela13[[#This Row],[V.DESC. 24]]-Tabela13[[#This Row],[V.DESC. 25]]</f>
        <v>50.399999999999977</v>
      </c>
      <c r="W1332" s="20"/>
      <c r="X1332" s="50"/>
      <c r="Y1332" t="s">
        <v>4532</v>
      </c>
      <c r="Z1332" s="49" t="s">
        <v>2731</v>
      </c>
      <c r="AA1332" s="51" t="s">
        <v>2732</v>
      </c>
      <c r="AB1332" s="49">
        <v>11988421043</v>
      </c>
      <c r="AC1332" s="49" t="s">
        <v>2733</v>
      </c>
      <c r="AD1332" s="1"/>
    </row>
    <row r="1333" spans="1:30" x14ac:dyDescent="0.25">
      <c r="A1333" s="30">
        <v>8263</v>
      </c>
      <c r="B1333" t="s">
        <v>4404</v>
      </c>
      <c r="C1333" t="s">
        <v>3206</v>
      </c>
      <c r="D1333" t="s">
        <v>16</v>
      </c>
      <c r="E1333" s="30"/>
      <c r="F1333" s="32">
        <v>1453</v>
      </c>
      <c r="G1333" s="40">
        <v>0</v>
      </c>
      <c r="H1333" s="22">
        <v>0</v>
      </c>
      <c r="I1333" s="21">
        <v>-9.9</v>
      </c>
      <c r="J1333" s="35">
        <f>Tabela13[[#This Row],[V.BRUTO 24]]*Tabela13[[#This Row],[% DESC.]]%</f>
        <v>-143.84700000000001</v>
      </c>
      <c r="K1333" s="24">
        <f>Tabela13[[#This Row],[V.BRUTO 24]]+J1333</f>
        <v>1309.153</v>
      </c>
      <c r="M1333" s="79">
        <v>1789</v>
      </c>
      <c r="N1333" s="80">
        <v>0</v>
      </c>
      <c r="O1333" s="81">
        <v>0</v>
      </c>
      <c r="P1333" s="71">
        <f>Tabela13[[#This Row],[V.BRUTO 25]]*Tabela13[[#This Row],[% DESC.25]]%</f>
        <v>-177.11100000000002</v>
      </c>
      <c r="Q1333" s="56">
        <f>Tabela13[[#This Row],[V.BRUTO 25]]+P1333</f>
        <v>1611.8889999999999</v>
      </c>
      <c r="R1333" s="67">
        <f>Tabela13[[#This Row],[% DESC.]]+Tabela13[[#This Row],[% DIFER.]]</f>
        <v>-9.9</v>
      </c>
      <c r="S1333" s="64">
        <f>(Tabela13[[#This Row],[V.LIQ. 25]]-Tabela13[[#This Row],[V.LIQ. 24]])/Tabela13[[#This Row],[V.LIQ. 24]]</f>
        <v>0.23124569855471427</v>
      </c>
      <c r="T1333" s="87">
        <f>Tabela13[[#This Row],[V.LIQ. 25]]-Tabela13[[#This Row],[V.LIQ. 24]]</f>
        <v>302.73599999999988</v>
      </c>
      <c r="U1333" s="88">
        <v>0</v>
      </c>
      <c r="V1333" s="60">
        <f>Tabela13[[#This Row],[V.DESC. 24]]-Tabela13[[#This Row],[V.DESC. 25]]</f>
        <v>33.26400000000001</v>
      </c>
      <c r="W1333" s="20"/>
      <c r="X1333" s="50"/>
      <c r="Y1333" t="s">
        <v>4530</v>
      </c>
      <c r="Z1333" s="49" t="s">
        <v>5324</v>
      </c>
      <c r="AA1333" s="51" t="s">
        <v>5325</v>
      </c>
      <c r="AB1333" s="49">
        <v>11977876523</v>
      </c>
      <c r="AC1333" s="49" t="s">
        <v>5326</v>
      </c>
      <c r="AD1333" s="1"/>
    </row>
    <row r="1334" spans="1:30" x14ac:dyDescent="0.25">
      <c r="A1334" s="30">
        <v>5329</v>
      </c>
      <c r="B1334" t="s">
        <v>2734</v>
      </c>
      <c r="C1334" t="s">
        <v>3206</v>
      </c>
      <c r="D1334" t="s">
        <v>71</v>
      </c>
      <c r="E1334" s="30"/>
      <c r="F1334" s="32">
        <v>1453</v>
      </c>
      <c r="G1334" s="40">
        <v>0</v>
      </c>
      <c r="H1334" s="22">
        <v>0</v>
      </c>
      <c r="I1334" s="21">
        <v>-15</v>
      </c>
      <c r="J1334" s="35">
        <f>Tabela13[[#This Row],[V.BRUTO 24]]*Tabela13[[#This Row],[% DESC.]]%</f>
        <v>-217.95</v>
      </c>
      <c r="K1334" s="24">
        <f>Tabela13[[#This Row],[V.BRUTO 24]]+J1334</f>
        <v>1235.05</v>
      </c>
      <c r="M1334" s="79">
        <v>1789</v>
      </c>
      <c r="N1334" s="80">
        <v>0</v>
      </c>
      <c r="O1334" s="81">
        <v>0</v>
      </c>
      <c r="P1334" s="71">
        <f>Tabela13[[#This Row],[V.BRUTO 25]]*Tabela13[[#This Row],[% DESC.25]]%</f>
        <v>-268.34999999999997</v>
      </c>
      <c r="Q1334" s="56">
        <f>Tabela13[[#This Row],[V.BRUTO 25]]+P1334</f>
        <v>1520.65</v>
      </c>
      <c r="R1334" s="67">
        <f>Tabela13[[#This Row],[% DESC.]]+Tabela13[[#This Row],[% DIFER.]]</f>
        <v>-15</v>
      </c>
      <c r="S1334" s="64">
        <f>(Tabela13[[#This Row],[V.LIQ. 25]]-Tabela13[[#This Row],[V.LIQ. 24]])/Tabela13[[#This Row],[V.LIQ. 24]]</f>
        <v>0.2312456985547145</v>
      </c>
      <c r="T1334" s="87">
        <f>Tabela13[[#This Row],[V.LIQ. 25]]-Tabela13[[#This Row],[V.LIQ. 24]]</f>
        <v>285.60000000000014</v>
      </c>
      <c r="U1334" s="88">
        <v>0</v>
      </c>
      <c r="V1334" s="60">
        <f>Tabela13[[#This Row],[V.DESC. 24]]-Tabela13[[#This Row],[V.DESC. 25]]</f>
        <v>50.399999999999977</v>
      </c>
      <c r="W1334" s="20"/>
      <c r="X1334" s="50"/>
      <c r="Y1334" t="s">
        <v>4532</v>
      </c>
      <c r="Z1334" s="49" t="s">
        <v>2735</v>
      </c>
      <c r="AA1334" s="51" t="s">
        <v>2736</v>
      </c>
      <c r="AB1334" s="49">
        <v>11996248551</v>
      </c>
      <c r="AC1334" s="49" t="s">
        <v>2737</v>
      </c>
      <c r="AD1334" s="1"/>
    </row>
    <row r="1335" spans="1:30" x14ac:dyDescent="0.25">
      <c r="A1335" s="30">
        <v>7950</v>
      </c>
      <c r="B1335" t="s">
        <v>2979</v>
      </c>
      <c r="C1335" t="s">
        <v>3206</v>
      </c>
      <c r="D1335" t="s">
        <v>71</v>
      </c>
      <c r="E1335" s="30"/>
      <c r="F1335" s="32">
        <v>1453</v>
      </c>
      <c r="G1335" s="40">
        <v>0</v>
      </c>
      <c r="H1335" s="22">
        <v>0</v>
      </c>
      <c r="I1335" s="21">
        <v>-13</v>
      </c>
      <c r="J1335" s="35">
        <f>Tabela13[[#This Row],[V.BRUTO 24]]*Tabela13[[#This Row],[% DESC.]]%</f>
        <v>-188.89000000000001</v>
      </c>
      <c r="K1335" s="24">
        <f>Tabela13[[#This Row],[V.BRUTO 24]]+J1335</f>
        <v>1264.1099999999999</v>
      </c>
      <c r="M1335" s="79">
        <v>1789</v>
      </c>
      <c r="N1335" s="80">
        <v>0</v>
      </c>
      <c r="O1335" s="81">
        <v>0</v>
      </c>
      <c r="P1335" s="71">
        <f>Tabela13[[#This Row],[V.BRUTO 25]]*Tabela13[[#This Row],[% DESC.25]]%</f>
        <v>-232.57000000000002</v>
      </c>
      <c r="Q1335" s="56">
        <f>Tabela13[[#This Row],[V.BRUTO 25]]+P1335</f>
        <v>1556.43</v>
      </c>
      <c r="R1335" s="67">
        <f>Tabela13[[#This Row],[% DESC.]]+Tabela13[[#This Row],[% DIFER.]]</f>
        <v>-13</v>
      </c>
      <c r="S1335" s="64">
        <f>(Tabela13[[#This Row],[V.LIQ. 25]]-Tabela13[[#This Row],[V.LIQ. 24]])/Tabela13[[#This Row],[V.LIQ. 24]]</f>
        <v>0.23124569855471452</v>
      </c>
      <c r="T1335" s="87">
        <f>Tabela13[[#This Row],[V.LIQ. 25]]-Tabela13[[#This Row],[V.LIQ. 24]]</f>
        <v>292.32000000000016</v>
      </c>
      <c r="U1335" s="88">
        <v>0</v>
      </c>
      <c r="V1335" s="60">
        <f>Tabela13[[#This Row],[V.DESC. 24]]-Tabela13[[#This Row],[V.DESC. 25]]</f>
        <v>43.680000000000007</v>
      </c>
      <c r="W1335" s="20"/>
      <c r="X1335" s="50"/>
      <c r="Y1335" t="s">
        <v>4528</v>
      </c>
      <c r="Z1335" s="49" t="s">
        <v>2980</v>
      </c>
      <c r="AA1335" s="51" t="s">
        <v>2981</v>
      </c>
      <c r="AB1335" s="49">
        <v>11985734003</v>
      </c>
      <c r="AC1335" s="49" t="s">
        <v>2982</v>
      </c>
      <c r="AD1335" s="1"/>
    </row>
    <row r="1336" spans="1:30" x14ac:dyDescent="0.25">
      <c r="A1336" s="30">
        <v>7305</v>
      </c>
      <c r="B1336" t="s">
        <v>3068</v>
      </c>
      <c r="C1336" t="s">
        <v>3206</v>
      </c>
      <c r="D1336" t="s">
        <v>71</v>
      </c>
      <c r="E1336" s="30"/>
      <c r="F1336" s="32">
        <v>1453</v>
      </c>
      <c r="G1336" s="40">
        <v>0</v>
      </c>
      <c r="H1336" s="22">
        <v>0</v>
      </c>
      <c r="I1336" s="21">
        <v>-14</v>
      </c>
      <c r="J1336" s="35">
        <f>Tabela13[[#This Row],[V.BRUTO 24]]*Tabela13[[#This Row],[% DESC.]]%</f>
        <v>-203.42000000000002</v>
      </c>
      <c r="K1336" s="24">
        <f>Tabela13[[#This Row],[V.BRUTO 24]]+J1336</f>
        <v>1249.58</v>
      </c>
      <c r="M1336" s="79">
        <v>1789</v>
      </c>
      <c r="N1336" s="80">
        <v>0</v>
      </c>
      <c r="O1336" s="81">
        <v>0</v>
      </c>
      <c r="P1336" s="71">
        <f>Tabela13[[#This Row],[V.BRUTO 25]]*Tabela13[[#This Row],[% DESC.25]]%</f>
        <v>-250.46000000000004</v>
      </c>
      <c r="Q1336" s="56">
        <f>Tabela13[[#This Row],[V.BRUTO 25]]+P1336</f>
        <v>1538.54</v>
      </c>
      <c r="R1336" s="67">
        <f>Tabela13[[#This Row],[% DESC.]]+Tabela13[[#This Row],[% DIFER.]]</f>
        <v>-14</v>
      </c>
      <c r="S1336" s="64">
        <f>(Tabela13[[#This Row],[V.LIQ. 25]]-Tabela13[[#This Row],[V.LIQ. 24]])/Tabela13[[#This Row],[V.LIQ. 24]]</f>
        <v>0.23124569855471441</v>
      </c>
      <c r="T1336" s="87">
        <f>Tabela13[[#This Row],[V.LIQ. 25]]-Tabela13[[#This Row],[V.LIQ. 24]]</f>
        <v>288.96000000000004</v>
      </c>
      <c r="U1336" s="88">
        <v>0</v>
      </c>
      <c r="V1336" s="60">
        <f>Tabela13[[#This Row],[V.DESC. 24]]-Tabela13[[#This Row],[V.DESC. 25]]</f>
        <v>47.04000000000002</v>
      </c>
      <c r="W1336" s="20"/>
      <c r="X1336" s="50"/>
      <c r="Y1336" t="s">
        <v>4528</v>
      </c>
      <c r="Z1336" s="49" t="s">
        <v>3069</v>
      </c>
      <c r="AA1336" s="51" t="s">
        <v>3070</v>
      </c>
      <c r="AB1336" s="49">
        <v>11968158624</v>
      </c>
      <c r="AC1336" s="49" t="s">
        <v>3071</v>
      </c>
      <c r="AD1336" s="1"/>
    </row>
    <row r="1337" spans="1:30" x14ac:dyDescent="0.25">
      <c r="A1337" s="30">
        <v>7669</v>
      </c>
      <c r="B1337" t="s">
        <v>2745</v>
      </c>
      <c r="C1337" t="s">
        <v>3206</v>
      </c>
      <c r="D1337" t="s">
        <v>71</v>
      </c>
      <c r="E1337" s="30"/>
      <c r="F1337" s="32">
        <v>1453</v>
      </c>
      <c r="G1337" s="40">
        <v>-50</v>
      </c>
      <c r="H1337" s="22">
        <v>0</v>
      </c>
      <c r="I1337" s="21">
        <v>0</v>
      </c>
      <c r="J1337" s="35">
        <f>Tabela13[[#This Row],[V.BRUTO 24]]*Tabela13[[#This Row],[% DESC.]]%</f>
        <v>0</v>
      </c>
      <c r="K1337" s="24">
        <f>Tabela13[[#This Row],[V.BRUTO 24]]+J1337</f>
        <v>1453</v>
      </c>
      <c r="M1337" s="79">
        <v>1789</v>
      </c>
      <c r="N1337" s="80">
        <v>-50</v>
      </c>
      <c r="O1337" s="81">
        <v>0</v>
      </c>
      <c r="P1337" s="71">
        <f>Tabela13[[#This Row],[V.BRUTO 25]]*Tabela13[[#This Row],[% DESC.25]]%</f>
        <v>0</v>
      </c>
      <c r="Q1337" s="56">
        <f>Tabela13[[#This Row],[V.BRUTO 25]]+P1337</f>
        <v>1789</v>
      </c>
      <c r="R1337" s="67">
        <f>Tabela13[[#This Row],[% DESC.]]+Tabela13[[#This Row],[% DIFER.]]</f>
        <v>0</v>
      </c>
      <c r="S1337" s="64">
        <f>(Tabela13[[#This Row],[V.LIQ. 25]]-Tabela13[[#This Row],[V.LIQ. 24]])/Tabela13[[#This Row],[V.LIQ. 24]]</f>
        <v>0.23124569855471439</v>
      </c>
      <c r="T1337" s="87">
        <f>Tabela13[[#This Row],[V.LIQ. 25]]-Tabela13[[#This Row],[V.LIQ. 24]]</f>
        <v>336</v>
      </c>
      <c r="U1337" s="88">
        <v>0</v>
      </c>
      <c r="V1337" s="60">
        <f>Tabela13[[#This Row],[V.DESC. 24]]-Tabela13[[#This Row],[V.DESC. 25]]</f>
        <v>0</v>
      </c>
      <c r="W1337" s="20"/>
      <c r="X1337" s="50"/>
      <c r="Y1337" t="s">
        <v>4531</v>
      </c>
      <c r="Z1337" s="49" t="s">
        <v>2746</v>
      </c>
      <c r="AA1337" s="51" t="s">
        <v>2747</v>
      </c>
      <c r="AB1337" s="49">
        <v>1196178940</v>
      </c>
      <c r="AC1337" s="49" t="s">
        <v>2748</v>
      </c>
      <c r="AD1337" s="1"/>
    </row>
    <row r="1338" spans="1:30" x14ac:dyDescent="0.25">
      <c r="A1338" s="30">
        <v>7846</v>
      </c>
      <c r="B1338" t="s">
        <v>2749</v>
      </c>
      <c r="C1338" t="s">
        <v>3206</v>
      </c>
      <c r="D1338" t="s">
        <v>71</v>
      </c>
      <c r="E1338" s="30"/>
      <c r="F1338" s="32">
        <v>1453</v>
      </c>
      <c r="G1338" s="40">
        <v>0</v>
      </c>
      <c r="H1338" s="22">
        <v>0</v>
      </c>
      <c r="I1338" s="21">
        <v>-5</v>
      </c>
      <c r="J1338" s="35">
        <f>Tabela13[[#This Row],[V.BRUTO 24]]*Tabela13[[#This Row],[% DESC.]]%</f>
        <v>-72.650000000000006</v>
      </c>
      <c r="K1338" s="24">
        <f>Tabela13[[#This Row],[V.BRUTO 24]]+J1338</f>
        <v>1380.35</v>
      </c>
      <c r="M1338" s="79">
        <v>1789</v>
      </c>
      <c r="N1338" s="80">
        <v>0</v>
      </c>
      <c r="O1338" s="81">
        <v>0</v>
      </c>
      <c r="P1338" s="71">
        <f>Tabela13[[#This Row],[V.BRUTO 25]]*Tabela13[[#This Row],[% DESC.25]]%</f>
        <v>-89.45</v>
      </c>
      <c r="Q1338" s="56">
        <f>Tabela13[[#This Row],[V.BRUTO 25]]+P1338</f>
        <v>1699.55</v>
      </c>
      <c r="R1338" s="67">
        <f>Tabela13[[#This Row],[% DESC.]]+Tabela13[[#This Row],[% DIFER.]]</f>
        <v>-5</v>
      </c>
      <c r="S1338" s="64">
        <f>(Tabela13[[#This Row],[V.LIQ. 25]]-Tabela13[[#This Row],[V.LIQ. 24]])/Tabela13[[#This Row],[V.LIQ. 24]]</f>
        <v>0.23124569855471444</v>
      </c>
      <c r="T1338" s="87">
        <f>Tabela13[[#This Row],[V.LIQ. 25]]-Tabela13[[#This Row],[V.LIQ. 24]]</f>
        <v>319.20000000000005</v>
      </c>
      <c r="U1338" s="88">
        <v>0</v>
      </c>
      <c r="V1338" s="60">
        <f>Tabela13[[#This Row],[V.DESC. 24]]-Tabela13[[#This Row],[V.DESC. 25]]</f>
        <v>16.799999999999997</v>
      </c>
      <c r="W1338" s="20"/>
      <c r="X1338" s="50"/>
      <c r="Y1338" t="s">
        <v>4532</v>
      </c>
      <c r="Z1338" s="49" t="s">
        <v>2750</v>
      </c>
      <c r="AA1338" s="51" t="s">
        <v>2751</v>
      </c>
      <c r="AB1338" s="49">
        <v>11987702661</v>
      </c>
      <c r="AC1338" s="49" t="s">
        <v>2752</v>
      </c>
      <c r="AD1338" s="1"/>
    </row>
    <row r="1339" spans="1:30" x14ac:dyDescent="0.25">
      <c r="A1339" s="30">
        <v>7866</v>
      </c>
      <c r="B1339" t="s">
        <v>2753</v>
      </c>
      <c r="C1339" t="s">
        <v>3206</v>
      </c>
      <c r="D1339" t="s">
        <v>71</v>
      </c>
      <c r="E1339" s="30"/>
      <c r="F1339" s="32">
        <v>1453</v>
      </c>
      <c r="G1339" s="40">
        <v>0</v>
      </c>
      <c r="H1339" s="22">
        <v>0</v>
      </c>
      <c r="I1339" s="21">
        <v>0</v>
      </c>
      <c r="J1339" s="35">
        <f>Tabela13[[#This Row],[V.BRUTO 24]]*Tabela13[[#This Row],[% DESC.]]%</f>
        <v>0</v>
      </c>
      <c r="K1339" s="24">
        <f>Tabela13[[#This Row],[V.BRUTO 24]]+J1339</f>
        <v>1453</v>
      </c>
      <c r="M1339" s="79">
        <v>1789</v>
      </c>
      <c r="N1339" s="80">
        <v>0</v>
      </c>
      <c r="O1339" s="81">
        <v>0</v>
      </c>
      <c r="P1339" s="71">
        <f>Tabela13[[#This Row],[V.BRUTO 25]]*Tabela13[[#This Row],[% DESC.25]]%</f>
        <v>0</v>
      </c>
      <c r="Q1339" s="56">
        <f>Tabela13[[#This Row],[V.BRUTO 25]]+P1339</f>
        <v>1789</v>
      </c>
      <c r="R1339" s="67">
        <f>Tabela13[[#This Row],[% DESC.]]+Tabela13[[#This Row],[% DIFER.]]</f>
        <v>0</v>
      </c>
      <c r="S1339" s="64">
        <f>(Tabela13[[#This Row],[V.LIQ. 25]]-Tabela13[[#This Row],[V.LIQ. 24]])/Tabela13[[#This Row],[V.LIQ. 24]]</f>
        <v>0.23124569855471439</v>
      </c>
      <c r="T1339" s="87">
        <f>Tabela13[[#This Row],[V.LIQ. 25]]-Tabela13[[#This Row],[V.LIQ. 24]]</f>
        <v>336</v>
      </c>
      <c r="U1339" s="88">
        <v>0</v>
      </c>
      <c r="V1339" s="60">
        <f>Tabela13[[#This Row],[V.DESC. 24]]-Tabela13[[#This Row],[V.DESC. 25]]</f>
        <v>0</v>
      </c>
      <c r="W1339" s="20">
        <v>1453</v>
      </c>
      <c r="X1339" s="54">
        <v>45505</v>
      </c>
      <c r="Y1339" t="s">
        <v>4531</v>
      </c>
      <c r="Z1339" s="49" t="s">
        <v>1580</v>
      </c>
      <c r="AA1339" s="51" t="s">
        <v>1581</v>
      </c>
      <c r="AB1339" s="49">
        <v>11991886614</v>
      </c>
      <c r="AC1339" s="49" t="s">
        <v>1582</v>
      </c>
      <c r="AD1339" s="1"/>
    </row>
    <row r="1340" spans="1:30" x14ac:dyDescent="0.25">
      <c r="A1340" s="30">
        <v>7281</v>
      </c>
      <c r="B1340" t="s">
        <v>2754</v>
      </c>
      <c r="C1340" t="s">
        <v>3206</v>
      </c>
      <c r="D1340" t="s">
        <v>71</v>
      </c>
      <c r="E1340" s="30"/>
      <c r="F1340" s="32">
        <v>1453</v>
      </c>
      <c r="G1340" s="40">
        <v>0</v>
      </c>
      <c r="H1340" s="22">
        <v>0</v>
      </c>
      <c r="I1340" s="21">
        <v>-10</v>
      </c>
      <c r="J1340" s="35">
        <f>Tabela13[[#This Row],[V.BRUTO 24]]*Tabela13[[#This Row],[% DESC.]]%</f>
        <v>-145.30000000000001</v>
      </c>
      <c r="K1340" s="24">
        <f>Tabela13[[#This Row],[V.BRUTO 24]]+J1340</f>
        <v>1307.7</v>
      </c>
      <c r="M1340" s="79">
        <v>1789</v>
      </c>
      <c r="N1340" s="80">
        <v>0</v>
      </c>
      <c r="O1340" s="81">
        <v>0</v>
      </c>
      <c r="P1340" s="71">
        <f>Tabela13[[#This Row],[V.BRUTO 25]]*Tabela13[[#This Row],[% DESC.25]]%</f>
        <v>-178.9</v>
      </c>
      <c r="Q1340" s="56">
        <f>Tabela13[[#This Row],[V.BRUTO 25]]+P1340</f>
        <v>1610.1</v>
      </c>
      <c r="R1340" s="67">
        <f>Tabela13[[#This Row],[% DESC.]]+Tabela13[[#This Row],[% DIFER.]]</f>
        <v>-10</v>
      </c>
      <c r="S1340" s="64">
        <f>(Tabela13[[#This Row],[V.LIQ. 25]]-Tabela13[[#This Row],[V.LIQ. 24]])/Tabela13[[#This Row],[V.LIQ. 24]]</f>
        <v>0.23124569855471427</v>
      </c>
      <c r="T1340" s="87">
        <f>Tabela13[[#This Row],[V.LIQ. 25]]-Tabela13[[#This Row],[V.LIQ. 24]]</f>
        <v>302.39999999999986</v>
      </c>
      <c r="U1340" s="88">
        <v>0</v>
      </c>
      <c r="V1340" s="60">
        <f>Tabela13[[#This Row],[V.DESC. 24]]-Tabela13[[#This Row],[V.DESC. 25]]</f>
        <v>33.599999999999994</v>
      </c>
      <c r="W1340" s="20"/>
      <c r="X1340" s="50"/>
      <c r="Y1340" t="s">
        <v>4531</v>
      </c>
      <c r="Z1340" s="49" t="s">
        <v>1716</v>
      </c>
      <c r="AA1340" s="51" t="s">
        <v>1717</v>
      </c>
      <c r="AB1340" s="49">
        <v>11994295100</v>
      </c>
      <c r="AC1340" s="49" t="s">
        <v>1718</v>
      </c>
      <c r="AD1340" s="1"/>
    </row>
    <row r="1341" spans="1:30" x14ac:dyDescent="0.25">
      <c r="A1341" s="30">
        <v>7902</v>
      </c>
      <c r="B1341" t="s">
        <v>4405</v>
      </c>
      <c r="C1341" t="s">
        <v>3206</v>
      </c>
      <c r="D1341" t="s">
        <v>71</v>
      </c>
      <c r="E1341" s="30"/>
      <c r="F1341" s="32">
        <v>1453</v>
      </c>
      <c r="G1341" s="40">
        <v>0</v>
      </c>
      <c r="H1341" s="22">
        <v>0</v>
      </c>
      <c r="I1341" s="21">
        <v>-5</v>
      </c>
      <c r="J1341" s="35">
        <f>Tabela13[[#This Row],[V.BRUTO 24]]*Tabela13[[#This Row],[% DESC.]]%</f>
        <v>-72.650000000000006</v>
      </c>
      <c r="K1341" s="24">
        <f>Tabela13[[#This Row],[V.BRUTO 24]]+J1341</f>
        <v>1380.35</v>
      </c>
      <c r="M1341" s="79">
        <v>1789</v>
      </c>
      <c r="N1341" s="80">
        <v>0</v>
      </c>
      <c r="O1341" s="81">
        <v>0</v>
      </c>
      <c r="P1341" s="71">
        <f>Tabela13[[#This Row],[V.BRUTO 25]]*Tabela13[[#This Row],[% DESC.25]]%</f>
        <v>-89.45</v>
      </c>
      <c r="Q1341" s="56">
        <f>Tabela13[[#This Row],[V.BRUTO 25]]+P1341</f>
        <v>1699.55</v>
      </c>
      <c r="R1341" s="67">
        <f>Tabela13[[#This Row],[% DESC.]]+Tabela13[[#This Row],[% DIFER.]]</f>
        <v>-5</v>
      </c>
      <c r="S1341" s="64">
        <f>(Tabela13[[#This Row],[V.LIQ. 25]]-Tabela13[[#This Row],[V.LIQ. 24]])/Tabela13[[#This Row],[V.LIQ. 24]]</f>
        <v>0.23124569855471444</v>
      </c>
      <c r="T1341" s="87">
        <f>Tabela13[[#This Row],[V.LIQ. 25]]-Tabela13[[#This Row],[V.LIQ. 24]]</f>
        <v>319.20000000000005</v>
      </c>
      <c r="U1341" s="88">
        <v>0</v>
      </c>
      <c r="V1341" s="60">
        <f>Tabela13[[#This Row],[V.DESC. 24]]-Tabela13[[#This Row],[V.DESC. 25]]</f>
        <v>16.799999999999997</v>
      </c>
      <c r="W1341" s="20"/>
      <c r="X1341" s="50"/>
      <c r="Y1341" t="s">
        <v>4528</v>
      </c>
      <c r="Z1341" s="49" t="s">
        <v>1345</v>
      </c>
      <c r="AA1341" s="51" t="s">
        <v>1346</v>
      </c>
      <c r="AB1341" s="49">
        <v>11982331827</v>
      </c>
      <c r="AC1341" s="49" t="s">
        <v>1347</v>
      </c>
      <c r="AD1341" s="1"/>
    </row>
    <row r="1342" spans="1:30" x14ac:dyDescent="0.25">
      <c r="A1342" s="30">
        <v>7959</v>
      </c>
      <c r="B1342" t="s">
        <v>2759</v>
      </c>
      <c r="C1342" t="s">
        <v>3206</v>
      </c>
      <c r="D1342" t="s">
        <v>71</v>
      </c>
      <c r="E1342" s="30"/>
      <c r="F1342" s="32">
        <v>1453</v>
      </c>
      <c r="G1342" s="40">
        <v>0</v>
      </c>
      <c r="H1342" s="22">
        <v>0</v>
      </c>
      <c r="I1342" s="21">
        <v>0</v>
      </c>
      <c r="J1342" s="35">
        <f>Tabela13[[#This Row],[V.BRUTO 24]]*Tabela13[[#This Row],[% DESC.]]%</f>
        <v>0</v>
      </c>
      <c r="K1342" s="24">
        <f>Tabela13[[#This Row],[V.BRUTO 24]]+J1342</f>
        <v>1453</v>
      </c>
      <c r="M1342" s="79">
        <v>1789</v>
      </c>
      <c r="N1342" s="80">
        <v>0</v>
      </c>
      <c r="O1342" s="81">
        <v>0</v>
      </c>
      <c r="P1342" s="71">
        <f>Tabela13[[#This Row],[V.BRUTO 25]]*Tabela13[[#This Row],[% DESC.25]]%</f>
        <v>0</v>
      </c>
      <c r="Q1342" s="56">
        <f>Tabela13[[#This Row],[V.BRUTO 25]]+P1342</f>
        <v>1789</v>
      </c>
      <c r="R1342" s="67">
        <f>Tabela13[[#This Row],[% DESC.]]+Tabela13[[#This Row],[% DIFER.]]</f>
        <v>0</v>
      </c>
      <c r="S1342" s="64">
        <f>(Tabela13[[#This Row],[V.LIQ. 25]]-Tabela13[[#This Row],[V.LIQ. 24]])/Tabela13[[#This Row],[V.LIQ. 24]]</f>
        <v>0.23124569855471439</v>
      </c>
      <c r="T1342" s="87">
        <f>Tabela13[[#This Row],[V.LIQ. 25]]-Tabela13[[#This Row],[V.LIQ. 24]]</f>
        <v>336</v>
      </c>
      <c r="U1342" s="88">
        <v>0</v>
      </c>
      <c r="V1342" s="60">
        <f>Tabela13[[#This Row],[V.DESC. 24]]-Tabela13[[#This Row],[V.DESC. 25]]</f>
        <v>0</v>
      </c>
      <c r="W1342" s="20"/>
      <c r="X1342" s="50"/>
      <c r="Y1342" t="s">
        <v>4532</v>
      </c>
      <c r="Z1342" s="49" t="s">
        <v>2760</v>
      </c>
      <c r="AA1342" s="51" t="s">
        <v>2761</v>
      </c>
      <c r="AB1342" s="49">
        <v>11959694077</v>
      </c>
      <c r="AC1342" s="49" t="s">
        <v>2762</v>
      </c>
      <c r="AD1342" s="1"/>
    </row>
    <row r="1343" spans="1:30" x14ac:dyDescent="0.25">
      <c r="A1343" s="30">
        <v>7620</v>
      </c>
      <c r="B1343" t="s">
        <v>2763</v>
      </c>
      <c r="C1343" t="s">
        <v>3206</v>
      </c>
      <c r="D1343" t="s">
        <v>71</v>
      </c>
      <c r="E1343" s="30"/>
      <c r="F1343" s="32">
        <v>1453</v>
      </c>
      <c r="G1343" s="40">
        <v>0</v>
      </c>
      <c r="H1343" s="22">
        <v>0</v>
      </c>
      <c r="I1343" s="21">
        <v>-10</v>
      </c>
      <c r="J1343" s="35">
        <f>Tabela13[[#This Row],[V.BRUTO 24]]*Tabela13[[#This Row],[% DESC.]]%</f>
        <v>-145.30000000000001</v>
      </c>
      <c r="K1343" s="24">
        <f>Tabela13[[#This Row],[V.BRUTO 24]]+J1343</f>
        <v>1307.7</v>
      </c>
      <c r="M1343" s="79">
        <v>1789</v>
      </c>
      <c r="N1343" s="80">
        <v>0</v>
      </c>
      <c r="O1343" s="81">
        <v>0</v>
      </c>
      <c r="P1343" s="71">
        <f>Tabela13[[#This Row],[V.BRUTO 25]]*Tabela13[[#This Row],[% DESC.25]]%</f>
        <v>-178.9</v>
      </c>
      <c r="Q1343" s="56">
        <f>Tabela13[[#This Row],[V.BRUTO 25]]+P1343</f>
        <v>1610.1</v>
      </c>
      <c r="R1343" s="67">
        <f>Tabela13[[#This Row],[% DESC.]]+Tabela13[[#This Row],[% DIFER.]]</f>
        <v>-10</v>
      </c>
      <c r="S1343" s="64">
        <f>(Tabela13[[#This Row],[V.LIQ. 25]]-Tabela13[[#This Row],[V.LIQ. 24]])/Tabela13[[#This Row],[V.LIQ. 24]]</f>
        <v>0.23124569855471427</v>
      </c>
      <c r="T1343" s="87">
        <f>Tabela13[[#This Row],[V.LIQ. 25]]-Tabela13[[#This Row],[V.LIQ. 24]]</f>
        <v>302.39999999999986</v>
      </c>
      <c r="U1343" s="88">
        <v>0</v>
      </c>
      <c r="V1343" s="60">
        <f>Tabela13[[#This Row],[V.DESC. 24]]-Tabela13[[#This Row],[V.DESC. 25]]</f>
        <v>33.599999999999994</v>
      </c>
      <c r="W1343" s="20"/>
      <c r="X1343" s="50"/>
      <c r="Y1343" t="s">
        <v>4532</v>
      </c>
      <c r="Z1343" s="49" t="s">
        <v>2764</v>
      </c>
      <c r="AA1343" s="51" t="s">
        <v>2765</v>
      </c>
      <c r="AB1343" s="49">
        <v>11983970102</v>
      </c>
      <c r="AC1343" s="49" t="s">
        <v>2766</v>
      </c>
      <c r="AD1343" s="1"/>
    </row>
    <row r="1344" spans="1:30" x14ac:dyDescent="0.25">
      <c r="A1344" s="30">
        <v>5356</v>
      </c>
      <c r="B1344" t="s">
        <v>2767</v>
      </c>
      <c r="C1344" t="s">
        <v>3206</v>
      </c>
      <c r="D1344" t="s">
        <v>71</v>
      </c>
      <c r="E1344" s="30"/>
      <c r="F1344" s="32">
        <v>1453</v>
      </c>
      <c r="G1344" s="40">
        <v>0</v>
      </c>
      <c r="H1344" s="22">
        <v>0</v>
      </c>
      <c r="I1344" s="21">
        <v>0</v>
      </c>
      <c r="J1344" s="35">
        <f>Tabela13[[#This Row],[V.BRUTO 24]]*Tabela13[[#This Row],[% DESC.]]%</f>
        <v>0</v>
      </c>
      <c r="K1344" s="24">
        <f>Tabela13[[#This Row],[V.BRUTO 24]]+J1344</f>
        <v>1453</v>
      </c>
      <c r="M1344" s="79">
        <v>1789</v>
      </c>
      <c r="N1344" s="80">
        <v>0</v>
      </c>
      <c r="O1344" s="81">
        <v>0</v>
      </c>
      <c r="P1344" s="71">
        <f>Tabela13[[#This Row],[V.BRUTO 25]]*Tabela13[[#This Row],[% DESC.25]]%</f>
        <v>0</v>
      </c>
      <c r="Q1344" s="56">
        <f>Tabela13[[#This Row],[V.BRUTO 25]]+P1344</f>
        <v>1789</v>
      </c>
      <c r="R1344" s="67">
        <f>Tabela13[[#This Row],[% DESC.]]+Tabela13[[#This Row],[% DIFER.]]</f>
        <v>0</v>
      </c>
      <c r="S1344" s="64">
        <f>(Tabela13[[#This Row],[V.LIQ. 25]]-Tabela13[[#This Row],[V.LIQ. 24]])/Tabela13[[#This Row],[V.LIQ. 24]]</f>
        <v>0.23124569855471439</v>
      </c>
      <c r="T1344" s="87">
        <f>Tabela13[[#This Row],[V.LIQ. 25]]-Tabela13[[#This Row],[V.LIQ. 24]]</f>
        <v>336</v>
      </c>
      <c r="U1344" s="88">
        <v>0</v>
      </c>
      <c r="V1344" s="60">
        <f>Tabela13[[#This Row],[V.DESC. 24]]-Tabela13[[#This Row],[V.DESC. 25]]</f>
        <v>0</v>
      </c>
      <c r="W1344" s="20"/>
      <c r="X1344" s="50"/>
      <c r="Y1344" t="s">
        <v>4532</v>
      </c>
      <c r="Z1344" s="49" t="s">
        <v>2768</v>
      </c>
      <c r="AA1344" s="51" t="s">
        <v>2769</v>
      </c>
      <c r="AB1344" s="49">
        <v>11972675592</v>
      </c>
      <c r="AC1344" s="49" t="s">
        <v>2770</v>
      </c>
      <c r="AD1344" s="1"/>
    </row>
    <row r="1345" spans="1:30" x14ac:dyDescent="0.25">
      <c r="A1345" s="30">
        <v>5392</v>
      </c>
      <c r="B1345" t="s">
        <v>2771</v>
      </c>
      <c r="C1345" t="s">
        <v>3206</v>
      </c>
      <c r="D1345" t="s">
        <v>71</v>
      </c>
      <c r="E1345" s="30"/>
      <c r="F1345" s="32">
        <v>1453</v>
      </c>
      <c r="G1345" s="40">
        <v>-100</v>
      </c>
      <c r="H1345" s="22">
        <v>0</v>
      </c>
      <c r="I1345" s="21">
        <v>0</v>
      </c>
      <c r="J1345" s="35">
        <f>Tabela13[[#This Row],[V.BRUTO 24]]*Tabela13[[#This Row],[% DESC.]]%</f>
        <v>0</v>
      </c>
      <c r="K1345" s="24">
        <f>Tabela13[[#This Row],[V.BRUTO 24]]+J1345</f>
        <v>1453</v>
      </c>
      <c r="M1345" s="79">
        <v>1789</v>
      </c>
      <c r="N1345" s="80">
        <v>-100</v>
      </c>
      <c r="O1345" s="81">
        <v>0</v>
      </c>
      <c r="P1345" s="71">
        <f>Tabela13[[#This Row],[V.BRUTO 25]]*Tabela13[[#This Row],[% DESC.25]]%</f>
        <v>0</v>
      </c>
      <c r="Q1345" s="56">
        <f>Tabela13[[#This Row],[V.BRUTO 25]]+P1345</f>
        <v>1789</v>
      </c>
      <c r="R1345" s="67">
        <f>Tabela13[[#This Row],[% DESC.]]+Tabela13[[#This Row],[% DIFER.]]</f>
        <v>0</v>
      </c>
      <c r="S1345" s="64">
        <f>(Tabela13[[#This Row],[V.LIQ. 25]]-Tabela13[[#This Row],[V.LIQ. 24]])/Tabela13[[#This Row],[V.LIQ. 24]]</f>
        <v>0.23124569855471439</v>
      </c>
      <c r="T1345" s="87">
        <f>Tabela13[[#This Row],[V.LIQ. 25]]-Tabela13[[#This Row],[V.LIQ. 24]]</f>
        <v>336</v>
      </c>
      <c r="U1345" s="88">
        <v>0</v>
      </c>
      <c r="V1345" s="60">
        <f>Tabela13[[#This Row],[V.DESC. 24]]-Tabela13[[#This Row],[V.DESC. 25]]</f>
        <v>0</v>
      </c>
      <c r="W1345" s="20"/>
      <c r="X1345" s="50"/>
      <c r="Y1345" t="s">
        <v>4528</v>
      </c>
      <c r="Z1345" s="49" t="s">
        <v>2772</v>
      </c>
      <c r="AA1345" s="51" t="s">
        <v>2773</v>
      </c>
      <c r="AB1345" s="49">
        <v>11987659091</v>
      </c>
      <c r="AC1345" s="49" t="s">
        <v>2774</v>
      </c>
      <c r="AD1345" s="1"/>
    </row>
    <row r="1346" spans="1:30" x14ac:dyDescent="0.25">
      <c r="A1346" s="30">
        <v>4501</v>
      </c>
      <c r="B1346" t="s">
        <v>2775</v>
      </c>
      <c r="C1346" t="s">
        <v>3206</v>
      </c>
      <c r="D1346" t="s">
        <v>71</v>
      </c>
      <c r="E1346" s="30"/>
      <c r="F1346" s="32">
        <v>1453</v>
      </c>
      <c r="G1346" s="40">
        <v>-50</v>
      </c>
      <c r="H1346" s="22">
        <v>0</v>
      </c>
      <c r="I1346" s="21">
        <v>0</v>
      </c>
      <c r="J1346" s="35">
        <f>Tabela13[[#This Row],[V.BRUTO 24]]*Tabela13[[#This Row],[% DESC.]]%</f>
        <v>0</v>
      </c>
      <c r="K1346" s="24">
        <f>Tabela13[[#This Row],[V.BRUTO 24]]+J1346</f>
        <v>1453</v>
      </c>
      <c r="M1346" s="79">
        <v>1789</v>
      </c>
      <c r="N1346" s="80">
        <v>-50</v>
      </c>
      <c r="O1346" s="81">
        <v>0</v>
      </c>
      <c r="P1346" s="71">
        <f>Tabela13[[#This Row],[V.BRUTO 25]]*Tabela13[[#This Row],[% DESC.25]]%</f>
        <v>0</v>
      </c>
      <c r="Q1346" s="56">
        <f>Tabela13[[#This Row],[V.BRUTO 25]]+P1346</f>
        <v>1789</v>
      </c>
      <c r="R1346" s="67">
        <f>Tabela13[[#This Row],[% DESC.]]+Tabela13[[#This Row],[% DIFER.]]</f>
        <v>0</v>
      </c>
      <c r="S1346" s="64">
        <f>(Tabela13[[#This Row],[V.LIQ. 25]]-Tabela13[[#This Row],[V.LIQ. 24]])/Tabela13[[#This Row],[V.LIQ. 24]]</f>
        <v>0.23124569855471439</v>
      </c>
      <c r="T1346" s="87">
        <f>Tabela13[[#This Row],[V.LIQ. 25]]-Tabela13[[#This Row],[V.LIQ. 24]]</f>
        <v>336</v>
      </c>
      <c r="U1346" s="88">
        <v>0</v>
      </c>
      <c r="V1346" s="60">
        <f>Tabela13[[#This Row],[V.DESC. 24]]-Tabela13[[#This Row],[V.DESC. 25]]</f>
        <v>0</v>
      </c>
      <c r="W1346" s="20"/>
      <c r="X1346" s="50"/>
      <c r="Y1346" t="s">
        <v>4532</v>
      </c>
      <c r="Z1346" s="49" t="s">
        <v>2776</v>
      </c>
      <c r="AA1346" s="51" t="s">
        <v>2777</v>
      </c>
      <c r="AB1346" s="49">
        <v>11961378972</v>
      </c>
      <c r="AC1346" s="49" t="s">
        <v>2778</v>
      </c>
      <c r="AD1346" s="1"/>
    </row>
    <row r="1347" spans="1:30" x14ac:dyDescent="0.25">
      <c r="A1347" s="30">
        <v>7492</v>
      </c>
      <c r="B1347" t="s">
        <v>2779</v>
      </c>
      <c r="C1347" t="s">
        <v>3206</v>
      </c>
      <c r="D1347" t="s">
        <v>71</v>
      </c>
      <c r="E1347" s="30"/>
      <c r="F1347" s="32">
        <v>1453</v>
      </c>
      <c r="G1347" s="40">
        <v>0</v>
      </c>
      <c r="H1347" s="22">
        <v>0</v>
      </c>
      <c r="I1347" s="21">
        <v>0</v>
      </c>
      <c r="J1347" s="35">
        <f>Tabela13[[#This Row],[V.BRUTO 24]]*Tabela13[[#This Row],[% DESC.]]%</f>
        <v>0</v>
      </c>
      <c r="K1347" s="24">
        <f>Tabela13[[#This Row],[V.BRUTO 24]]+J1347</f>
        <v>1453</v>
      </c>
      <c r="M1347" s="79">
        <v>1789</v>
      </c>
      <c r="N1347" s="80">
        <v>0</v>
      </c>
      <c r="O1347" s="81">
        <v>0</v>
      </c>
      <c r="P1347" s="71">
        <f>Tabela13[[#This Row],[V.BRUTO 25]]*Tabela13[[#This Row],[% DESC.25]]%</f>
        <v>0</v>
      </c>
      <c r="Q1347" s="56">
        <f>Tabela13[[#This Row],[V.BRUTO 25]]+P1347</f>
        <v>1789</v>
      </c>
      <c r="R1347" s="67">
        <f>Tabela13[[#This Row],[% DESC.]]+Tabela13[[#This Row],[% DIFER.]]</f>
        <v>0</v>
      </c>
      <c r="S1347" s="64">
        <f>(Tabela13[[#This Row],[V.LIQ. 25]]-Tabela13[[#This Row],[V.LIQ. 24]])/Tabela13[[#This Row],[V.LIQ. 24]]</f>
        <v>0.23124569855471439</v>
      </c>
      <c r="T1347" s="87">
        <f>Tabela13[[#This Row],[V.LIQ. 25]]-Tabela13[[#This Row],[V.LIQ. 24]]</f>
        <v>336</v>
      </c>
      <c r="U1347" s="88">
        <v>0</v>
      </c>
      <c r="V1347" s="60">
        <f>Tabela13[[#This Row],[V.DESC. 24]]-Tabela13[[#This Row],[V.DESC. 25]]</f>
        <v>0</v>
      </c>
      <c r="W1347" s="20">
        <v>8718</v>
      </c>
      <c r="X1347" s="50" t="s">
        <v>4547</v>
      </c>
      <c r="Y1347" t="s">
        <v>4532</v>
      </c>
      <c r="Z1347" s="49" t="s">
        <v>2780</v>
      </c>
      <c r="AA1347" s="51" t="s">
        <v>2781</v>
      </c>
      <c r="AB1347" s="49">
        <v>11939323028</v>
      </c>
      <c r="AC1347" s="49" t="s">
        <v>2782</v>
      </c>
      <c r="AD1347" s="1"/>
    </row>
    <row r="1348" spans="1:30" x14ac:dyDescent="0.25">
      <c r="A1348" s="30">
        <v>5264</v>
      </c>
      <c r="B1348" t="s">
        <v>2791</v>
      </c>
      <c r="C1348" t="s">
        <v>3206</v>
      </c>
      <c r="D1348" t="s">
        <v>71</v>
      </c>
      <c r="E1348" s="30"/>
      <c r="F1348" s="32">
        <v>1453</v>
      </c>
      <c r="G1348" s="40">
        <v>-50</v>
      </c>
      <c r="H1348" s="22">
        <v>0</v>
      </c>
      <c r="I1348" s="21">
        <v>0</v>
      </c>
      <c r="J1348" s="35">
        <f>Tabela13[[#This Row],[V.BRUTO 24]]*Tabela13[[#This Row],[% DESC.]]%</f>
        <v>0</v>
      </c>
      <c r="K1348" s="24">
        <f>Tabela13[[#This Row],[V.BRUTO 24]]+J1348</f>
        <v>1453</v>
      </c>
      <c r="M1348" s="79">
        <v>1789</v>
      </c>
      <c r="N1348" s="80">
        <v>-50</v>
      </c>
      <c r="O1348" s="81">
        <v>0</v>
      </c>
      <c r="P1348" s="71">
        <f>Tabela13[[#This Row],[V.BRUTO 25]]*Tabela13[[#This Row],[% DESC.25]]%</f>
        <v>0</v>
      </c>
      <c r="Q1348" s="56">
        <f>Tabela13[[#This Row],[V.BRUTO 25]]+P1348</f>
        <v>1789</v>
      </c>
      <c r="R1348" s="67">
        <f>Tabela13[[#This Row],[% DESC.]]+Tabela13[[#This Row],[% DIFER.]]</f>
        <v>0</v>
      </c>
      <c r="S1348" s="64">
        <f>(Tabela13[[#This Row],[V.LIQ. 25]]-Tabela13[[#This Row],[V.LIQ. 24]])/Tabela13[[#This Row],[V.LIQ. 24]]</f>
        <v>0.23124569855471439</v>
      </c>
      <c r="T1348" s="87">
        <f>Tabela13[[#This Row],[V.LIQ. 25]]-Tabela13[[#This Row],[V.LIQ. 24]]</f>
        <v>336</v>
      </c>
      <c r="U1348" s="88">
        <v>0</v>
      </c>
      <c r="V1348" s="60">
        <f>Tabela13[[#This Row],[V.DESC. 24]]-Tabela13[[#This Row],[V.DESC. 25]]</f>
        <v>0</v>
      </c>
      <c r="W1348" s="20"/>
      <c r="X1348" s="50"/>
      <c r="Y1348" t="s">
        <v>4528</v>
      </c>
      <c r="Z1348" s="49" t="s">
        <v>2792</v>
      </c>
      <c r="AA1348" s="51" t="s">
        <v>2793</v>
      </c>
      <c r="AB1348" s="49">
        <v>11991247374</v>
      </c>
      <c r="AC1348" s="49" t="s">
        <v>2794</v>
      </c>
      <c r="AD1348" s="1"/>
    </row>
    <row r="1349" spans="1:30" x14ac:dyDescent="0.25">
      <c r="A1349" s="30">
        <v>5239</v>
      </c>
      <c r="B1349" t="s">
        <v>2795</v>
      </c>
      <c r="C1349" t="s">
        <v>3206</v>
      </c>
      <c r="D1349" t="s">
        <v>71</v>
      </c>
      <c r="E1349" s="30"/>
      <c r="F1349" s="32">
        <v>1453</v>
      </c>
      <c r="G1349" s="40">
        <v>0</v>
      </c>
      <c r="H1349" s="22">
        <v>0</v>
      </c>
      <c r="I1349" s="21">
        <v>-6</v>
      </c>
      <c r="J1349" s="35">
        <f>Tabela13[[#This Row],[V.BRUTO 24]]*Tabela13[[#This Row],[% DESC.]]%</f>
        <v>-87.179999999999993</v>
      </c>
      <c r="K1349" s="24">
        <f>Tabela13[[#This Row],[V.BRUTO 24]]+J1349</f>
        <v>1365.82</v>
      </c>
      <c r="M1349" s="79">
        <v>1789</v>
      </c>
      <c r="N1349" s="80">
        <v>0</v>
      </c>
      <c r="O1349" s="81">
        <v>0</v>
      </c>
      <c r="P1349" s="71">
        <f>Tabela13[[#This Row],[V.BRUTO 25]]*Tabela13[[#This Row],[% DESC.25]]%</f>
        <v>-107.33999999999999</v>
      </c>
      <c r="Q1349" s="56">
        <f>Tabela13[[#This Row],[V.BRUTO 25]]+P1349</f>
        <v>1681.66</v>
      </c>
      <c r="R1349" s="67">
        <f>Tabela13[[#This Row],[% DESC.]]+Tabela13[[#This Row],[% DIFER.]]</f>
        <v>-6</v>
      </c>
      <c r="S1349" s="64">
        <f>(Tabela13[[#This Row],[V.LIQ. 25]]-Tabela13[[#This Row],[V.LIQ. 24]])/Tabela13[[#This Row],[V.LIQ. 24]]</f>
        <v>0.2312456985547145</v>
      </c>
      <c r="T1349" s="87">
        <f>Tabela13[[#This Row],[V.LIQ. 25]]-Tabela13[[#This Row],[V.LIQ. 24]]</f>
        <v>315.84000000000015</v>
      </c>
      <c r="U1349" s="88">
        <v>0</v>
      </c>
      <c r="V1349" s="60">
        <f>Tabela13[[#This Row],[V.DESC. 24]]-Tabela13[[#This Row],[V.DESC. 25]]</f>
        <v>20.159999999999997</v>
      </c>
      <c r="W1349" s="20"/>
      <c r="X1349" s="50"/>
      <c r="Y1349" t="s">
        <v>4528</v>
      </c>
      <c r="Z1349" s="49" t="s">
        <v>2796</v>
      </c>
      <c r="AA1349" s="51" t="s">
        <v>2797</v>
      </c>
      <c r="AB1349" s="49">
        <v>11998927939</v>
      </c>
      <c r="AC1349" s="49" t="s">
        <v>2798</v>
      </c>
      <c r="AD1349" s="1"/>
    </row>
    <row r="1350" spans="1:30" x14ac:dyDescent="0.25">
      <c r="A1350" s="30">
        <v>6562</v>
      </c>
      <c r="B1350" t="s">
        <v>2799</v>
      </c>
      <c r="C1350" t="s">
        <v>3206</v>
      </c>
      <c r="D1350" t="s">
        <v>71</v>
      </c>
      <c r="E1350" s="30"/>
      <c r="F1350" s="32">
        <v>1453</v>
      </c>
      <c r="G1350" s="40">
        <v>0</v>
      </c>
      <c r="H1350" s="22">
        <v>0</v>
      </c>
      <c r="I1350" s="21">
        <v>-14</v>
      </c>
      <c r="J1350" s="35">
        <f>Tabela13[[#This Row],[V.BRUTO 24]]*Tabela13[[#This Row],[% DESC.]]%</f>
        <v>-203.42000000000002</v>
      </c>
      <c r="K1350" s="24">
        <f>Tabela13[[#This Row],[V.BRUTO 24]]+J1350</f>
        <v>1249.58</v>
      </c>
      <c r="M1350" s="79">
        <v>1789</v>
      </c>
      <c r="N1350" s="80">
        <v>0</v>
      </c>
      <c r="O1350" s="81">
        <v>0</v>
      </c>
      <c r="P1350" s="71">
        <f>Tabela13[[#This Row],[V.BRUTO 25]]*Tabela13[[#This Row],[% DESC.25]]%</f>
        <v>-250.46000000000004</v>
      </c>
      <c r="Q1350" s="56">
        <f>Tabela13[[#This Row],[V.BRUTO 25]]+P1350</f>
        <v>1538.54</v>
      </c>
      <c r="R1350" s="67">
        <f>Tabela13[[#This Row],[% DESC.]]+Tabela13[[#This Row],[% DIFER.]]</f>
        <v>-14</v>
      </c>
      <c r="S1350" s="64">
        <f>(Tabela13[[#This Row],[V.LIQ. 25]]-Tabela13[[#This Row],[V.LIQ. 24]])/Tabela13[[#This Row],[V.LIQ. 24]]</f>
        <v>0.23124569855471441</v>
      </c>
      <c r="T1350" s="87">
        <f>Tabela13[[#This Row],[V.LIQ. 25]]-Tabela13[[#This Row],[V.LIQ. 24]]</f>
        <v>288.96000000000004</v>
      </c>
      <c r="U1350" s="88">
        <v>0</v>
      </c>
      <c r="V1350" s="60">
        <f>Tabela13[[#This Row],[V.DESC. 24]]-Tabela13[[#This Row],[V.DESC. 25]]</f>
        <v>47.04000000000002</v>
      </c>
      <c r="W1350" s="20"/>
      <c r="X1350" s="50"/>
      <c r="Y1350" t="s">
        <v>4532</v>
      </c>
      <c r="Z1350" s="49" t="s">
        <v>968</v>
      </c>
      <c r="AA1350" s="51" t="s">
        <v>969</v>
      </c>
      <c r="AB1350" s="49">
        <v>11974870980</v>
      </c>
      <c r="AC1350" s="49" t="s">
        <v>970</v>
      </c>
      <c r="AD1350" s="1"/>
    </row>
    <row r="1351" spans="1:30" x14ac:dyDescent="0.25">
      <c r="A1351" s="30">
        <v>6233</v>
      </c>
      <c r="B1351" t="s">
        <v>2720</v>
      </c>
      <c r="C1351" t="s">
        <v>3206</v>
      </c>
      <c r="D1351" t="s">
        <v>71</v>
      </c>
      <c r="E1351" s="30"/>
      <c r="F1351" s="32">
        <v>1453</v>
      </c>
      <c r="G1351" s="40">
        <v>-100</v>
      </c>
      <c r="H1351" s="22">
        <v>0</v>
      </c>
      <c r="I1351" s="21">
        <v>0</v>
      </c>
      <c r="J1351" s="35">
        <f>Tabela13[[#This Row],[V.BRUTO 24]]*Tabela13[[#This Row],[% DESC.]]%</f>
        <v>0</v>
      </c>
      <c r="K1351" s="24">
        <f>Tabela13[[#This Row],[V.BRUTO 24]]+J1351</f>
        <v>1453</v>
      </c>
      <c r="M1351" s="79">
        <v>1789</v>
      </c>
      <c r="N1351" s="80">
        <v>-100</v>
      </c>
      <c r="O1351" s="81">
        <v>0</v>
      </c>
      <c r="P1351" s="71">
        <f>Tabela13[[#This Row],[V.BRUTO 25]]*Tabela13[[#This Row],[% DESC.25]]%</f>
        <v>0</v>
      </c>
      <c r="Q1351" s="56">
        <f>Tabela13[[#This Row],[V.BRUTO 25]]+P1351</f>
        <v>1789</v>
      </c>
      <c r="R1351" s="67">
        <f>Tabela13[[#This Row],[% DESC.]]+Tabela13[[#This Row],[% DIFER.]]</f>
        <v>0</v>
      </c>
      <c r="S1351" s="64">
        <f>(Tabela13[[#This Row],[V.LIQ. 25]]-Tabela13[[#This Row],[V.LIQ. 24]])/Tabela13[[#This Row],[V.LIQ. 24]]</f>
        <v>0.23124569855471439</v>
      </c>
      <c r="T1351" s="87">
        <f>Tabela13[[#This Row],[V.LIQ. 25]]-Tabela13[[#This Row],[V.LIQ. 24]]</f>
        <v>336</v>
      </c>
      <c r="U1351" s="88">
        <v>0</v>
      </c>
      <c r="V1351" s="60">
        <f>Tabela13[[#This Row],[V.DESC. 24]]-Tabela13[[#This Row],[V.DESC. 25]]</f>
        <v>0</v>
      </c>
      <c r="W1351" s="20"/>
      <c r="X1351" s="50"/>
      <c r="Y1351" t="s">
        <v>4529</v>
      </c>
      <c r="Z1351" s="49" t="s">
        <v>2721</v>
      </c>
      <c r="AA1351" s="51" t="s">
        <v>2722</v>
      </c>
      <c r="AB1351" s="49">
        <v>11965824627</v>
      </c>
      <c r="AC1351" s="49" t="s">
        <v>2723</v>
      </c>
      <c r="AD1351" s="1"/>
    </row>
    <row r="1352" spans="1:30" x14ac:dyDescent="0.25">
      <c r="A1352" s="30">
        <v>4171</v>
      </c>
      <c r="B1352" t="s">
        <v>2725</v>
      </c>
      <c r="C1352" t="s">
        <v>3206</v>
      </c>
      <c r="D1352" t="s">
        <v>71</v>
      </c>
      <c r="E1352" s="30"/>
      <c r="F1352" s="32">
        <v>1453</v>
      </c>
      <c r="G1352" s="40">
        <v>-100</v>
      </c>
      <c r="H1352" s="22">
        <v>0</v>
      </c>
      <c r="I1352" s="21">
        <v>0</v>
      </c>
      <c r="J1352" s="35">
        <f>Tabela13[[#This Row],[V.BRUTO 24]]*Tabela13[[#This Row],[% DESC.]]%</f>
        <v>0</v>
      </c>
      <c r="K1352" s="24">
        <f>Tabela13[[#This Row],[V.BRUTO 24]]+J1352</f>
        <v>1453</v>
      </c>
      <c r="M1352" s="79">
        <v>1789</v>
      </c>
      <c r="N1352" s="80">
        <v>-100</v>
      </c>
      <c r="O1352" s="81">
        <v>0</v>
      </c>
      <c r="P1352" s="71">
        <f>Tabela13[[#This Row],[V.BRUTO 25]]*Tabela13[[#This Row],[% DESC.25]]%</f>
        <v>0</v>
      </c>
      <c r="Q1352" s="56">
        <f>Tabela13[[#This Row],[V.BRUTO 25]]+P1352</f>
        <v>1789</v>
      </c>
      <c r="R1352" s="67">
        <f>Tabela13[[#This Row],[% DESC.]]+Tabela13[[#This Row],[% DIFER.]]</f>
        <v>0</v>
      </c>
      <c r="S1352" s="64">
        <f>(Tabela13[[#This Row],[V.LIQ. 25]]-Tabela13[[#This Row],[V.LIQ. 24]])/Tabela13[[#This Row],[V.LIQ. 24]]</f>
        <v>0.23124569855471439</v>
      </c>
      <c r="T1352" s="87">
        <f>Tabela13[[#This Row],[V.LIQ. 25]]-Tabela13[[#This Row],[V.LIQ. 24]]</f>
        <v>336</v>
      </c>
      <c r="U1352" s="88">
        <v>0</v>
      </c>
      <c r="V1352" s="60">
        <f>Tabela13[[#This Row],[V.DESC. 24]]-Tabela13[[#This Row],[V.DESC. 25]]</f>
        <v>0</v>
      </c>
      <c r="W1352" s="20"/>
      <c r="X1352" s="50"/>
      <c r="Y1352" t="s">
        <v>4529</v>
      </c>
      <c r="Z1352" s="49" t="s">
        <v>1005</v>
      </c>
      <c r="AA1352" s="51" t="s">
        <v>1006</v>
      </c>
      <c r="AB1352" s="49">
        <v>11946598728</v>
      </c>
      <c r="AC1352" s="49" t="s">
        <v>1007</v>
      </c>
      <c r="AD1352" s="1"/>
    </row>
    <row r="1353" spans="1:30" x14ac:dyDescent="0.25">
      <c r="A1353" s="30">
        <v>4921</v>
      </c>
      <c r="B1353" t="s">
        <v>2783</v>
      </c>
      <c r="C1353" t="s">
        <v>3206</v>
      </c>
      <c r="D1353" t="s">
        <v>71</v>
      </c>
      <c r="E1353" s="30"/>
      <c r="F1353" s="32">
        <v>1453</v>
      </c>
      <c r="G1353" s="40">
        <v>-50</v>
      </c>
      <c r="H1353" s="22">
        <v>0</v>
      </c>
      <c r="I1353" s="21">
        <v>0</v>
      </c>
      <c r="J1353" s="35">
        <f>Tabela13[[#This Row],[V.BRUTO 24]]*Tabela13[[#This Row],[% DESC.]]%</f>
        <v>0</v>
      </c>
      <c r="K1353" s="24">
        <f>Tabela13[[#This Row],[V.BRUTO 24]]+J1353</f>
        <v>1453</v>
      </c>
      <c r="M1353" s="79">
        <v>1789</v>
      </c>
      <c r="N1353" s="80">
        <v>-50</v>
      </c>
      <c r="O1353" s="81">
        <v>0</v>
      </c>
      <c r="P1353" s="71">
        <f>Tabela13[[#This Row],[V.BRUTO 25]]*Tabela13[[#This Row],[% DESC.25]]%</f>
        <v>0</v>
      </c>
      <c r="Q1353" s="56">
        <f>Tabela13[[#This Row],[V.BRUTO 25]]+P1353</f>
        <v>1789</v>
      </c>
      <c r="R1353" s="67">
        <f>Tabela13[[#This Row],[% DESC.]]+Tabela13[[#This Row],[% DIFER.]]</f>
        <v>0</v>
      </c>
      <c r="S1353" s="64">
        <f>(Tabela13[[#This Row],[V.LIQ. 25]]-Tabela13[[#This Row],[V.LIQ. 24]])/Tabela13[[#This Row],[V.LIQ. 24]]</f>
        <v>0.23124569855471439</v>
      </c>
      <c r="T1353" s="87">
        <f>Tabela13[[#This Row],[V.LIQ. 25]]-Tabela13[[#This Row],[V.LIQ. 24]]</f>
        <v>336</v>
      </c>
      <c r="U1353" s="88">
        <v>0</v>
      </c>
      <c r="V1353" s="60">
        <f>Tabela13[[#This Row],[V.DESC. 24]]-Tabela13[[#This Row],[V.DESC. 25]]</f>
        <v>0</v>
      </c>
      <c r="W1353" s="20"/>
      <c r="X1353" s="50"/>
      <c r="Y1353" t="s">
        <v>4529</v>
      </c>
      <c r="Z1353" s="49" t="s">
        <v>2784</v>
      </c>
      <c r="AA1353" s="51" t="s">
        <v>2785</v>
      </c>
      <c r="AB1353" s="49"/>
      <c r="AC1353" s="49" t="s">
        <v>2786</v>
      </c>
      <c r="AD1353" s="1"/>
    </row>
    <row r="1354" spans="1:30" x14ac:dyDescent="0.25">
      <c r="A1354" s="30">
        <v>7937</v>
      </c>
      <c r="B1354" t="s">
        <v>2804</v>
      </c>
      <c r="C1354" t="s">
        <v>3296</v>
      </c>
      <c r="D1354" t="s">
        <v>71</v>
      </c>
      <c r="E1354" s="30"/>
      <c r="F1354" s="32">
        <v>1453</v>
      </c>
      <c r="G1354" s="40">
        <v>0</v>
      </c>
      <c r="H1354" s="22">
        <v>0</v>
      </c>
      <c r="I1354" s="21">
        <v>-10</v>
      </c>
      <c r="J1354" s="35">
        <f>Tabela13[[#This Row],[V.BRUTO 24]]*Tabela13[[#This Row],[% DESC.]]%</f>
        <v>-145.30000000000001</v>
      </c>
      <c r="K1354" s="24">
        <f>Tabela13[[#This Row],[V.BRUTO 24]]+J1354</f>
        <v>1307.7</v>
      </c>
      <c r="M1354" s="79">
        <v>1789</v>
      </c>
      <c r="N1354" s="80">
        <v>0</v>
      </c>
      <c r="O1354" s="81">
        <v>0</v>
      </c>
      <c r="P1354" s="71">
        <f>Tabela13[[#This Row],[V.BRUTO 25]]*Tabela13[[#This Row],[% DESC.25]]%</f>
        <v>-178.9</v>
      </c>
      <c r="Q1354" s="56">
        <f>Tabela13[[#This Row],[V.BRUTO 25]]+P1354</f>
        <v>1610.1</v>
      </c>
      <c r="R1354" s="67">
        <f>Tabela13[[#This Row],[% DESC.]]+Tabela13[[#This Row],[% DIFER.]]</f>
        <v>-10</v>
      </c>
      <c r="S1354" s="64">
        <f>(Tabela13[[#This Row],[V.LIQ. 25]]-Tabela13[[#This Row],[V.LIQ. 24]])/Tabela13[[#This Row],[V.LIQ. 24]]</f>
        <v>0.23124569855471427</v>
      </c>
      <c r="T1354" s="87">
        <f>Tabela13[[#This Row],[V.LIQ. 25]]-Tabela13[[#This Row],[V.LIQ. 24]]</f>
        <v>302.39999999999986</v>
      </c>
      <c r="U1354" s="88">
        <v>0</v>
      </c>
      <c r="V1354" s="60">
        <f>Tabela13[[#This Row],[V.DESC. 24]]-Tabela13[[#This Row],[V.DESC. 25]]</f>
        <v>33.599999999999994</v>
      </c>
      <c r="W1354" s="20"/>
      <c r="X1354" s="50"/>
      <c r="Y1354" t="s">
        <v>4528</v>
      </c>
      <c r="Z1354" s="49" t="s">
        <v>2806</v>
      </c>
      <c r="AA1354" s="51" t="s">
        <v>2807</v>
      </c>
      <c r="AB1354" s="49">
        <v>11965661235</v>
      </c>
      <c r="AC1354" s="49" t="s">
        <v>2808</v>
      </c>
      <c r="AD1354" s="1"/>
    </row>
    <row r="1355" spans="1:30" x14ac:dyDescent="0.25">
      <c r="A1355" s="30">
        <v>7732</v>
      </c>
      <c r="B1355" t="s">
        <v>2809</v>
      </c>
      <c r="C1355" t="s">
        <v>3296</v>
      </c>
      <c r="D1355" t="s">
        <v>71</v>
      </c>
      <c r="E1355" s="30"/>
      <c r="F1355" s="32">
        <v>1453</v>
      </c>
      <c r="G1355" s="40">
        <v>-100</v>
      </c>
      <c r="H1355" s="22">
        <v>0</v>
      </c>
      <c r="I1355" s="21">
        <v>0</v>
      </c>
      <c r="J1355" s="35">
        <f>Tabela13[[#This Row],[V.BRUTO 24]]*Tabela13[[#This Row],[% DESC.]]%</f>
        <v>0</v>
      </c>
      <c r="K1355" s="24">
        <f>Tabela13[[#This Row],[V.BRUTO 24]]+J1355</f>
        <v>1453</v>
      </c>
      <c r="M1355" s="79">
        <v>1789</v>
      </c>
      <c r="N1355" s="80">
        <v>-100</v>
      </c>
      <c r="O1355" s="81">
        <v>0</v>
      </c>
      <c r="P1355" s="71">
        <f>Tabela13[[#This Row],[V.BRUTO 25]]*Tabela13[[#This Row],[% DESC.25]]%</f>
        <v>0</v>
      </c>
      <c r="Q1355" s="56">
        <f>Tabela13[[#This Row],[V.BRUTO 25]]+P1355</f>
        <v>1789</v>
      </c>
      <c r="R1355" s="67">
        <f>Tabela13[[#This Row],[% DESC.]]+Tabela13[[#This Row],[% DIFER.]]</f>
        <v>0</v>
      </c>
      <c r="S1355" s="64">
        <f>(Tabela13[[#This Row],[V.LIQ. 25]]-Tabela13[[#This Row],[V.LIQ. 24]])/Tabela13[[#This Row],[V.LIQ. 24]]</f>
        <v>0.23124569855471439</v>
      </c>
      <c r="T1355" s="87">
        <f>Tabela13[[#This Row],[V.LIQ. 25]]-Tabela13[[#This Row],[V.LIQ. 24]]</f>
        <v>336</v>
      </c>
      <c r="U1355" s="88">
        <v>0</v>
      </c>
      <c r="V1355" s="60">
        <f>Tabela13[[#This Row],[V.DESC. 24]]-Tabela13[[#This Row],[V.DESC. 25]]</f>
        <v>0</v>
      </c>
      <c r="W1355" s="20"/>
      <c r="X1355" s="50"/>
      <c r="Y1355" t="s">
        <v>4532</v>
      </c>
      <c r="Z1355" s="49" t="s">
        <v>5255</v>
      </c>
      <c r="AA1355" s="51" t="s">
        <v>5256</v>
      </c>
      <c r="AB1355" s="49">
        <v>11992452851</v>
      </c>
      <c r="AC1355" s="49" t="s">
        <v>5257</v>
      </c>
      <c r="AD1355" s="1"/>
    </row>
    <row r="1356" spans="1:30" x14ac:dyDescent="0.25">
      <c r="A1356" s="30">
        <v>8299</v>
      </c>
      <c r="B1356" t="s">
        <v>4406</v>
      </c>
      <c r="C1356" t="s">
        <v>3296</v>
      </c>
      <c r="D1356" t="s">
        <v>16</v>
      </c>
      <c r="E1356" s="30"/>
      <c r="F1356" s="32">
        <v>1453</v>
      </c>
      <c r="G1356" s="40">
        <v>0</v>
      </c>
      <c r="H1356" s="22">
        <v>0</v>
      </c>
      <c r="I1356" s="21">
        <v>-6.99</v>
      </c>
      <c r="J1356" s="35">
        <f>Tabela13[[#This Row],[V.BRUTO 24]]*Tabela13[[#This Row],[% DESC.]]%</f>
        <v>-101.5647</v>
      </c>
      <c r="K1356" s="24">
        <f>Tabela13[[#This Row],[V.BRUTO 24]]+J1356</f>
        <v>1351.4353000000001</v>
      </c>
      <c r="M1356" s="79">
        <v>1789</v>
      </c>
      <c r="N1356" s="80">
        <v>0</v>
      </c>
      <c r="O1356" s="81">
        <v>0</v>
      </c>
      <c r="P1356" s="71">
        <f>Tabela13[[#This Row],[V.BRUTO 25]]*Tabela13[[#This Row],[% DESC.25]]%</f>
        <v>-125.05110000000001</v>
      </c>
      <c r="Q1356" s="56">
        <f>Tabela13[[#This Row],[V.BRUTO 25]]+P1356</f>
        <v>1663.9489000000001</v>
      </c>
      <c r="R1356" s="67">
        <f>Tabela13[[#This Row],[% DESC.]]+Tabela13[[#This Row],[% DIFER.]]</f>
        <v>-6.99</v>
      </c>
      <c r="S1356" s="64">
        <f>(Tabela13[[#This Row],[V.LIQ. 25]]-Tabela13[[#This Row],[V.LIQ. 24]])/Tabela13[[#This Row],[V.LIQ. 24]]</f>
        <v>0.23124569855471436</v>
      </c>
      <c r="T1356" s="87">
        <f>Tabela13[[#This Row],[V.LIQ. 25]]-Tabela13[[#This Row],[V.LIQ. 24]]</f>
        <v>312.5136</v>
      </c>
      <c r="U1356" s="88">
        <v>0</v>
      </c>
      <c r="V1356" s="60">
        <f>Tabela13[[#This Row],[V.DESC. 24]]-Tabela13[[#This Row],[V.DESC. 25]]</f>
        <v>23.486400000000003</v>
      </c>
      <c r="W1356" s="20"/>
      <c r="X1356" s="50"/>
      <c r="Y1356" t="s">
        <v>4528</v>
      </c>
      <c r="Z1356" s="49" t="s">
        <v>5327</v>
      </c>
      <c r="AA1356" s="51" t="s">
        <v>5328</v>
      </c>
      <c r="AB1356" s="49">
        <v>11987059682</v>
      </c>
      <c r="AC1356" s="49" t="s">
        <v>5329</v>
      </c>
      <c r="AD1356" s="1"/>
    </row>
    <row r="1357" spans="1:30" x14ac:dyDescent="0.25">
      <c r="A1357" s="30">
        <v>7698</v>
      </c>
      <c r="B1357" t="s">
        <v>2810</v>
      </c>
      <c r="C1357" t="s">
        <v>3296</v>
      </c>
      <c r="D1357" t="s">
        <v>71</v>
      </c>
      <c r="E1357" s="30"/>
      <c r="F1357" s="32">
        <v>1453</v>
      </c>
      <c r="G1357" s="40">
        <v>0</v>
      </c>
      <c r="H1357" s="22">
        <v>0</v>
      </c>
      <c r="I1357" s="21">
        <v>-10</v>
      </c>
      <c r="J1357" s="35">
        <f>Tabela13[[#This Row],[V.BRUTO 24]]*Tabela13[[#This Row],[% DESC.]]%</f>
        <v>-145.30000000000001</v>
      </c>
      <c r="K1357" s="24">
        <f>Tabela13[[#This Row],[V.BRUTO 24]]+J1357</f>
        <v>1307.7</v>
      </c>
      <c r="M1357" s="79">
        <v>1789</v>
      </c>
      <c r="N1357" s="80">
        <v>0</v>
      </c>
      <c r="O1357" s="81">
        <v>0</v>
      </c>
      <c r="P1357" s="71">
        <f>Tabela13[[#This Row],[V.BRUTO 25]]*Tabela13[[#This Row],[% DESC.25]]%</f>
        <v>-178.9</v>
      </c>
      <c r="Q1357" s="56">
        <f>Tabela13[[#This Row],[V.BRUTO 25]]+P1357</f>
        <v>1610.1</v>
      </c>
      <c r="R1357" s="67">
        <f>Tabela13[[#This Row],[% DESC.]]+Tabela13[[#This Row],[% DIFER.]]</f>
        <v>-10</v>
      </c>
      <c r="S1357" s="64">
        <f>(Tabela13[[#This Row],[V.LIQ. 25]]-Tabela13[[#This Row],[V.LIQ. 24]])/Tabela13[[#This Row],[V.LIQ. 24]]</f>
        <v>0.23124569855471427</v>
      </c>
      <c r="T1357" s="87">
        <f>Tabela13[[#This Row],[V.LIQ. 25]]-Tabela13[[#This Row],[V.LIQ. 24]]</f>
        <v>302.39999999999986</v>
      </c>
      <c r="U1357" s="88">
        <v>0</v>
      </c>
      <c r="V1357" s="60">
        <f>Tabela13[[#This Row],[V.DESC. 24]]-Tabela13[[#This Row],[V.DESC. 25]]</f>
        <v>33.599999999999994</v>
      </c>
      <c r="W1357" s="20"/>
      <c r="X1357" s="50"/>
      <c r="Y1357" t="s">
        <v>4531</v>
      </c>
      <c r="Z1357" s="49" t="s">
        <v>2811</v>
      </c>
      <c r="AA1357" s="51" t="s">
        <v>2812</v>
      </c>
      <c r="AB1357" s="49">
        <v>11968455255</v>
      </c>
      <c r="AC1357" s="49" t="s">
        <v>2813</v>
      </c>
      <c r="AD1357" s="1"/>
    </row>
    <row r="1358" spans="1:30" x14ac:dyDescent="0.25">
      <c r="A1358" s="30">
        <v>6493</v>
      </c>
      <c r="B1358" t="s">
        <v>2814</v>
      </c>
      <c r="C1358" t="s">
        <v>3296</v>
      </c>
      <c r="D1358" t="s">
        <v>71</v>
      </c>
      <c r="E1358" s="30"/>
      <c r="F1358" s="32">
        <v>1453</v>
      </c>
      <c r="G1358" s="40">
        <v>-100</v>
      </c>
      <c r="H1358" s="22">
        <v>0</v>
      </c>
      <c r="I1358" s="21">
        <v>0</v>
      </c>
      <c r="J1358" s="35">
        <f>Tabela13[[#This Row],[V.BRUTO 24]]*Tabela13[[#This Row],[% DESC.]]%</f>
        <v>0</v>
      </c>
      <c r="K1358" s="24">
        <f>Tabela13[[#This Row],[V.BRUTO 24]]+J1358</f>
        <v>1453</v>
      </c>
      <c r="M1358" s="79">
        <v>1789</v>
      </c>
      <c r="N1358" s="80">
        <v>-100</v>
      </c>
      <c r="O1358" s="81">
        <v>0</v>
      </c>
      <c r="P1358" s="71">
        <f>Tabela13[[#This Row],[V.BRUTO 25]]*Tabela13[[#This Row],[% DESC.25]]%</f>
        <v>0</v>
      </c>
      <c r="Q1358" s="56">
        <f>Tabela13[[#This Row],[V.BRUTO 25]]+P1358</f>
        <v>1789</v>
      </c>
      <c r="R1358" s="67">
        <f>Tabela13[[#This Row],[% DESC.]]+Tabela13[[#This Row],[% DIFER.]]</f>
        <v>0</v>
      </c>
      <c r="S1358" s="64">
        <f>(Tabela13[[#This Row],[V.LIQ. 25]]-Tabela13[[#This Row],[V.LIQ. 24]])/Tabela13[[#This Row],[V.LIQ. 24]]</f>
        <v>0.23124569855471439</v>
      </c>
      <c r="T1358" s="87">
        <f>Tabela13[[#This Row],[V.LIQ. 25]]-Tabela13[[#This Row],[V.LIQ. 24]]</f>
        <v>336</v>
      </c>
      <c r="U1358" s="88">
        <v>0</v>
      </c>
      <c r="V1358" s="60">
        <f>Tabela13[[#This Row],[V.DESC. 24]]-Tabela13[[#This Row],[V.DESC. 25]]</f>
        <v>0</v>
      </c>
      <c r="W1358" s="20"/>
      <c r="X1358" s="50"/>
      <c r="Y1358" t="s">
        <v>4532</v>
      </c>
      <c r="Z1358" s="49" t="s">
        <v>1357</v>
      </c>
      <c r="AA1358" s="51" t="s">
        <v>1358</v>
      </c>
      <c r="AB1358" s="49">
        <v>11974318194</v>
      </c>
      <c r="AC1358" s="49" t="s">
        <v>1359</v>
      </c>
      <c r="AD1358" s="1"/>
    </row>
    <row r="1359" spans="1:30" x14ac:dyDescent="0.25">
      <c r="A1359" s="30">
        <v>5712</v>
      </c>
      <c r="B1359" t="s">
        <v>2815</v>
      </c>
      <c r="C1359" t="s">
        <v>3296</v>
      </c>
      <c r="D1359" t="s">
        <v>71</v>
      </c>
      <c r="E1359" s="30"/>
      <c r="F1359" s="32">
        <v>1453</v>
      </c>
      <c r="G1359" s="40">
        <v>0</v>
      </c>
      <c r="H1359" s="22">
        <v>0</v>
      </c>
      <c r="I1359" s="21">
        <v>-10</v>
      </c>
      <c r="J1359" s="35">
        <f>Tabela13[[#This Row],[V.BRUTO 24]]*Tabela13[[#This Row],[% DESC.]]%</f>
        <v>-145.30000000000001</v>
      </c>
      <c r="K1359" s="24">
        <f>Tabela13[[#This Row],[V.BRUTO 24]]+J1359</f>
        <v>1307.7</v>
      </c>
      <c r="M1359" s="79">
        <v>1789</v>
      </c>
      <c r="N1359" s="80">
        <v>0</v>
      </c>
      <c r="O1359" s="81">
        <v>0</v>
      </c>
      <c r="P1359" s="71">
        <f>Tabela13[[#This Row],[V.BRUTO 25]]*Tabela13[[#This Row],[% DESC.25]]%</f>
        <v>-178.9</v>
      </c>
      <c r="Q1359" s="56">
        <f>Tabela13[[#This Row],[V.BRUTO 25]]+P1359</f>
        <v>1610.1</v>
      </c>
      <c r="R1359" s="67">
        <f>Tabela13[[#This Row],[% DESC.]]+Tabela13[[#This Row],[% DIFER.]]</f>
        <v>-10</v>
      </c>
      <c r="S1359" s="64">
        <f>(Tabela13[[#This Row],[V.LIQ. 25]]-Tabela13[[#This Row],[V.LIQ. 24]])/Tabela13[[#This Row],[V.LIQ. 24]]</f>
        <v>0.23124569855471427</v>
      </c>
      <c r="T1359" s="87">
        <f>Tabela13[[#This Row],[V.LIQ. 25]]-Tabela13[[#This Row],[V.LIQ. 24]]</f>
        <v>302.39999999999986</v>
      </c>
      <c r="U1359" s="88">
        <v>0</v>
      </c>
      <c r="V1359" s="60">
        <f>Tabela13[[#This Row],[V.DESC. 24]]-Tabela13[[#This Row],[V.DESC. 25]]</f>
        <v>33.599999999999994</v>
      </c>
      <c r="W1359" s="20"/>
      <c r="X1359" s="50"/>
      <c r="Y1359" t="s">
        <v>4531</v>
      </c>
      <c r="Z1359" s="49" t="s">
        <v>2113</v>
      </c>
      <c r="AA1359" s="51" t="s">
        <v>2114</v>
      </c>
      <c r="AB1359" s="49">
        <v>11999138389</v>
      </c>
      <c r="AC1359" s="49" t="s">
        <v>2115</v>
      </c>
      <c r="AD1359" s="1"/>
    </row>
    <row r="1360" spans="1:30" x14ac:dyDescent="0.25">
      <c r="A1360" s="30">
        <v>5351</v>
      </c>
      <c r="B1360" t="s">
        <v>2816</v>
      </c>
      <c r="C1360" t="s">
        <v>3296</v>
      </c>
      <c r="D1360" t="s">
        <v>71</v>
      </c>
      <c r="E1360" s="30"/>
      <c r="F1360" s="32">
        <v>1453</v>
      </c>
      <c r="G1360" s="40">
        <v>-50</v>
      </c>
      <c r="H1360" s="22">
        <v>0</v>
      </c>
      <c r="I1360" s="21">
        <v>0</v>
      </c>
      <c r="J1360" s="35">
        <f>Tabela13[[#This Row],[V.BRUTO 24]]*Tabela13[[#This Row],[% DESC.]]%</f>
        <v>0</v>
      </c>
      <c r="K1360" s="24">
        <f>Tabela13[[#This Row],[V.BRUTO 24]]+J1360</f>
        <v>1453</v>
      </c>
      <c r="M1360" s="79">
        <v>1789</v>
      </c>
      <c r="N1360" s="80">
        <v>-50</v>
      </c>
      <c r="O1360" s="81">
        <v>0</v>
      </c>
      <c r="P1360" s="71">
        <f>Tabela13[[#This Row],[V.BRUTO 25]]*Tabela13[[#This Row],[% DESC.25]]%</f>
        <v>0</v>
      </c>
      <c r="Q1360" s="56">
        <f>Tabela13[[#This Row],[V.BRUTO 25]]+P1360</f>
        <v>1789</v>
      </c>
      <c r="R1360" s="67">
        <f>Tabela13[[#This Row],[% DESC.]]+Tabela13[[#This Row],[% DIFER.]]</f>
        <v>0</v>
      </c>
      <c r="S1360" s="64">
        <f>(Tabela13[[#This Row],[V.LIQ. 25]]-Tabela13[[#This Row],[V.LIQ. 24]])/Tabela13[[#This Row],[V.LIQ. 24]]</f>
        <v>0.23124569855471439</v>
      </c>
      <c r="T1360" s="87">
        <f>Tabela13[[#This Row],[V.LIQ. 25]]-Tabela13[[#This Row],[V.LIQ. 24]]</f>
        <v>336</v>
      </c>
      <c r="U1360" s="88">
        <v>0</v>
      </c>
      <c r="V1360" s="60">
        <f>Tabela13[[#This Row],[V.DESC. 24]]-Tabela13[[#This Row],[V.DESC. 25]]</f>
        <v>0</v>
      </c>
      <c r="W1360" s="20" t="s">
        <v>4566</v>
      </c>
      <c r="X1360" s="54">
        <v>45505</v>
      </c>
      <c r="Y1360" t="s">
        <v>4530</v>
      </c>
      <c r="Z1360" s="49" t="s">
        <v>2817</v>
      </c>
      <c r="AA1360" s="51" t="s">
        <v>2818</v>
      </c>
      <c r="AB1360" s="49">
        <v>11992337444</v>
      </c>
      <c r="AC1360" s="49" t="s">
        <v>2819</v>
      </c>
      <c r="AD1360" s="1"/>
    </row>
    <row r="1361" spans="1:30" x14ac:dyDescent="0.25">
      <c r="A1361" s="30">
        <v>8109</v>
      </c>
      <c r="B1361" t="s">
        <v>2820</v>
      </c>
      <c r="C1361" t="s">
        <v>3296</v>
      </c>
      <c r="D1361" t="s">
        <v>71</v>
      </c>
      <c r="E1361" s="30"/>
      <c r="F1361" s="32">
        <v>1453</v>
      </c>
      <c r="G1361" s="40">
        <v>0</v>
      </c>
      <c r="H1361" s="22">
        <v>0</v>
      </c>
      <c r="I1361" s="21">
        <v>-10</v>
      </c>
      <c r="J1361" s="35">
        <f>Tabela13[[#This Row],[V.BRUTO 24]]*Tabela13[[#This Row],[% DESC.]]%</f>
        <v>-145.30000000000001</v>
      </c>
      <c r="K1361" s="24">
        <f>Tabela13[[#This Row],[V.BRUTO 24]]+J1361</f>
        <v>1307.7</v>
      </c>
      <c r="M1361" s="79">
        <v>1789</v>
      </c>
      <c r="N1361" s="80">
        <v>0</v>
      </c>
      <c r="O1361" s="81">
        <v>0</v>
      </c>
      <c r="P1361" s="71">
        <f>Tabela13[[#This Row],[V.BRUTO 25]]*Tabela13[[#This Row],[% DESC.25]]%</f>
        <v>-178.9</v>
      </c>
      <c r="Q1361" s="56">
        <f>Tabela13[[#This Row],[V.BRUTO 25]]+P1361</f>
        <v>1610.1</v>
      </c>
      <c r="R1361" s="67">
        <f>Tabela13[[#This Row],[% DESC.]]+Tabela13[[#This Row],[% DIFER.]]</f>
        <v>-10</v>
      </c>
      <c r="S1361" s="64">
        <f>(Tabela13[[#This Row],[V.LIQ. 25]]-Tabela13[[#This Row],[V.LIQ. 24]])/Tabela13[[#This Row],[V.LIQ. 24]]</f>
        <v>0.23124569855471427</v>
      </c>
      <c r="T1361" s="87">
        <f>Tabela13[[#This Row],[V.LIQ. 25]]-Tabela13[[#This Row],[V.LIQ. 24]]</f>
        <v>302.39999999999986</v>
      </c>
      <c r="U1361" s="88">
        <v>0</v>
      </c>
      <c r="V1361" s="60">
        <f>Tabela13[[#This Row],[V.DESC. 24]]-Tabela13[[#This Row],[V.DESC. 25]]</f>
        <v>33.599999999999994</v>
      </c>
      <c r="W1361" s="20"/>
      <c r="X1361" s="50"/>
      <c r="Y1361" t="s">
        <v>4530</v>
      </c>
      <c r="Z1361" s="49" t="s">
        <v>2821</v>
      </c>
      <c r="AA1361" s="51" t="s">
        <v>2822</v>
      </c>
      <c r="AB1361" s="49">
        <v>11985175004</v>
      </c>
      <c r="AC1361" s="49" t="s">
        <v>2823</v>
      </c>
      <c r="AD1361" s="1"/>
    </row>
    <row r="1362" spans="1:30" x14ac:dyDescent="0.25">
      <c r="A1362" s="30">
        <v>6894</v>
      </c>
      <c r="B1362" t="s">
        <v>2824</v>
      </c>
      <c r="C1362" t="s">
        <v>3296</v>
      </c>
      <c r="D1362" t="s">
        <v>71</v>
      </c>
      <c r="E1362" s="30">
        <v>20</v>
      </c>
      <c r="F1362" s="32">
        <v>1453</v>
      </c>
      <c r="G1362" s="40">
        <v>0</v>
      </c>
      <c r="H1362" s="22">
        <v>0</v>
      </c>
      <c r="I1362" s="21">
        <v>-14</v>
      </c>
      <c r="J1362" s="35">
        <f>Tabela13[[#This Row],[V.BRUTO 24]]*Tabela13[[#This Row],[% DESC.]]%</f>
        <v>-203.42000000000002</v>
      </c>
      <c r="K1362" s="24">
        <f>Tabela13[[#This Row],[V.BRUTO 24]]+J1362</f>
        <v>1249.58</v>
      </c>
      <c r="M1362" s="79">
        <v>1789</v>
      </c>
      <c r="N1362" s="80">
        <v>0</v>
      </c>
      <c r="O1362" s="81">
        <v>0</v>
      </c>
      <c r="P1362" s="71">
        <f>Tabela13[[#This Row],[V.BRUTO 25]]*Tabela13[[#This Row],[% DESC.25]]%</f>
        <v>-250.46000000000004</v>
      </c>
      <c r="Q1362" s="56">
        <f>Tabela13[[#This Row],[V.BRUTO 25]]+P1362</f>
        <v>1538.54</v>
      </c>
      <c r="R1362" s="67">
        <f>Tabela13[[#This Row],[% DESC.]]+Tabela13[[#This Row],[% DIFER.]]</f>
        <v>-14</v>
      </c>
      <c r="S1362" s="64">
        <f>(Tabela13[[#This Row],[V.LIQ. 25]]-Tabela13[[#This Row],[V.LIQ. 24]])/Tabela13[[#This Row],[V.LIQ. 24]]</f>
        <v>0.23124569855471441</v>
      </c>
      <c r="T1362" s="87">
        <f>Tabela13[[#This Row],[V.LIQ. 25]]-Tabela13[[#This Row],[V.LIQ. 24]]</f>
        <v>288.96000000000004</v>
      </c>
      <c r="U1362" s="88">
        <v>0</v>
      </c>
      <c r="V1362" s="60">
        <f>Tabela13[[#This Row],[V.DESC. 24]]-Tabela13[[#This Row],[V.DESC. 25]]</f>
        <v>47.04000000000002</v>
      </c>
      <c r="W1362" s="20"/>
      <c r="X1362" s="50"/>
      <c r="Y1362" t="s">
        <v>4528</v>
      </c>
      <c r="Z1362" s="49" t="s">
        <v>2825</v>
      </c>
      <c r="AA1362" s="51" t="s">
        <v>2826</v>
      </c>
      <c r="AB1362" s="49">
        <v>11951404041</v>
      </c>
      <c r="AC1362" s="49" t="s">
        <v>2827</v>
      </c>
      <c r="AD1362" s="1"/>
    </row>
    <row r="1363" spans="1:30" x14ac:dyDescent="0.25">
      <c r="A1363" s="30">
        <v>5345</v>
      </c>
      <c r="B1363" t="s">
        <v>2828</v>
      </c>
      <c r="C1363" t="s">
        <v>3296</v>
      </c>
      <c r="D1363" t="s">
        <v>71</v>
      </c>
      <c r="E1363" s="30">
        <v>20</v>
      </c>
      <c r="F1363" s="32">
        <v>1453</v>
      </c>
      <c r="G1363" s="40">
        <v>-50</v>
      </c>
      <c r="H1363" s="22">
        <v>0</v>
      </c>
      <c r="I1363" s="21">
        <v>0</v>
      </c>
      <c r="J1363" s="35">
        <f>Tabela13[[#This Row],[V.BRUTO 24]]*Tabela13[[#This Row],[% DESC.]]%</f>
        <v>0</v>
      </c>
      <c r="K1363" s="24">
        <f>Tabela13[[#This Row],[V.BRUTO 24]]+J1363</f>
        <v>1453</v>
      </c>
      <c r="M1363" s="79">
        <v>1789</v>
      </c>
      <c r="N1363" s="80">
        <v>-50</v>
      </c>
      <c r="O1363" s="81">
        <v>0</v>
      </c>
      <c r="P1363" s="71">
        <f>Tabela13[[#This Row],[V.BRUTO 25]]*Tabela13[[#This Row],[% DESC.25]]%</f>
        <v>0</v>
      </c>
      <c r="Q1363" s="56">
        <f>Tabela13[[#This Row],[V.BRUTO 25]]+P1363</f>
        <v>1789</v>
      </c>
      <c r="R1363" s="67">
        <f>Tabela13[[#This Row],[% DESC.]]+Tabela13[[#This Row],[% DIFER.]]</f>
        <v>0</v>
      </c>
      <c r="S1363" s="64">
        <f>(Tabela13[[#This Row],[V.LIQ. 25]]-Tabela13[[#This Row],[V.LIQ. 24]])/Tabela13[[#This Row],[V.LIQ. 24]]</f>
        <v>0.23124569855471439</v>
      </c>
      <c r="T1363" s="87">
        <f>Tabela13[[#This Row],[V.LIQ. 25]]-Tabela13[[#This Row],[V.LIQ. 24]]</f>
        <v>336</v>
      </c>
      <c r="U1363" s="88">
        <v>0</v>
      </c>
      <c r="V1363" s="60">
        <f>Tabela13[[#This Row],[V.DESC. 24]]-Tabela13[[#This Row],[V.DESC. 25]]</f>
        <v>0</v>
      </c>
      <c r="W1363" s="20"/>
      <c r="X1363" s="50"/>
      <c r="Y1363" t="s">
        <v>4528</v>
      </c>
      <c r="Z1363" s="49" t="s">
        <v>2829</v>
      </c>
      <c r="AA1363" s="51" t="s">
        <v>2830</v>
      </c>
      <c r="AB1363" s="49">
        <v>11977730846</v>
      </c>
      <c r="AC1363" s="49" t="s">
        <v>2831</v>
      </c>
      <c r="AD1363" s="1"/>
    </row>
    <row r="1364" spans="1:30" x14ac:dyDescent="0.25">
      <c r="A1364" s="30">
        <v>8128</v>
      </c>
      <c r="B1364" t="s">
        <v>2832</v>
      </c>
      <c r="C1364" t="s">
        <v>3296</v>
      </c>
      <c r="D1364" t="s">
        <v>71</v>
      </c>
      <c r="E1364" s="30"/>
      <c r="F1364" s="32">
        <v>1453</v>
      </c>
      <c r="G1364" s="40">
        <v>0</v>
      </c>
      <c r="H1364" s="22">
        <v>0</v>
      </c>
      <c r="I1364" s="21">
        <v>-12.5</v>
      </c>
      <c r="J1364" s="35">
        <f>Tabela13[[#This Row],[V.BRUTO 24]]*Tabela13[[#This Row],[% DESC.]]%</f>
        <v>-181.625</v>
      </c>
      <c r="K1364" s="24">
        <f>Tabela13[[#This Row],[V.BRUTO 24]]+J1364</f>
        <v>1271.375</v>
      </c>
      <c r="M1364" s="79">
        <v>1789</v>
      </c>
      <c r="N1364" s="80">
        <v>0</v>
      </c>
      <c r="O1364" s="81">
        <v>0</v>
      </c>
      <c r="P1364" s="71">
        <f>Tabela13[[#This Row],[V.BRUTO 25]]*Tabela13[[#This Row],[% DESC.25]]%</f>
        <v>-223.625</v>
      </c>
      <c r="Q1364" s="56">
        <f>Tabela13[[#This Row],[V.BRUTO 25]]+P1364</f>
        <v>1565.375</v>
      </c>
      <c r="R1364" s="67">
        <f>Tabela13[[#This Row],[% DESC.]]+Tabela13[[#This Row],[% DIFER.]]</f>
        <v>-12.5</v>
      </c>
      <c r="S1364" s="64">
        <f>(Tabela13[[#This Row],[V.LIQ. 25]]-Tabela13[[#This Row],[V.LIQ. 24]])/Tabela13[[#This Row],[V.LIQ. 24]]</f>
        <v>0.23124569855471439</v>
      </c>
      <c r="T1364" s="87">
        <f>Tabela13[[#This Row],[V.LIQ. 25]]-Tabela13[[#This Row],[V.LIQ. 24]]</f>
        <v>294</v>
      </c>
      <c r="U1364" s="88">
        <v>0</v>
      </c>
      <c r="V1364" s="60">
        <f>Tabela13[[#This Row],[V.DESC. 24]]-Tabela13[[#This Row],[V.DESC. 25]]</f>
        <v>42</v>
      </c>
      <c r="W1364" s="20"/>
      <c r="X1364" s="50"/>
      <c r="Y1364" t="s">
        <v>4532</v>
      </c>
      <c r="Z1364" s="49" t="s">
        <v>2833</v>
      </c>
      <c r="AA1364" s="51" t="s">
        <v>2834</v>
      </c>
      <c r="AB1364" s="49">
        <v>11975102599</v>
      </c>
      <c r="AC1364" s="49" t="s">
        <v>2835</v>
      </c>
      <c r="AD1364" s="1"/>
    </row>
    <row r="1365" spans="1:30" x14ac:dyDescent="0.25">
      <c r="A1365" s="30">
        <v>6321</v>
      </c>
      <c r="B1365" t="s">
        <v>2836</v>
      </c>
      <c r="C1365" t="s">
        <v>3296</v>
      </c>
      <c r="D1365" t="s">
        <v>71</v>
      </c>
      <c r="E1365" s="30"/>
      <c r="F1365" s="32">
        <v>1453</v>
      </c>
      <c r="G1365" s="40">
        <v>-50</v>
      </c>
      <c r="H1365" s="22">
        <v>0</v>
      </c>
      <c r="I1365" s="21">
        <v>0</v>
      </c>
      <c r="J1365" s="35">
        <f>Tabela13[[#This Row],[V.BRUTO 24]]*Tabela13[[#This Row],[% DESC.]]%</f>
        <v>0</v>
      </c>
      <c r="K1365" s="24">
        <f>Tabela13[[#This Row],[V.BRUTO 24]]+J1365</f>
        <v>1453</v>
      </c>
      <c r="M1365" s="79">
        <v>1789</v>
      </c>
      <c r="N1365" s="80">
        <v>-50</v>
      </c>
      <c r="O1365" s="81">
        <v>0</v>
      </c>
      <c r="P1365" s="71">
        <f>Tabela13[[#This Row],[V.BRUTO 25]]*Tabela13[[#This Row],[% DESC.25]]%</f>
        <v>0</v>
      </c>
      <c r="Q1365" s="56">
        <f>Tabela13[[#This Row],[V.BRUTO 25]]+P1365</f>
        <v>1789</v>
      </c>
      <c r="R1365" s="67">
        <f>Tabela13[[#This Row],[% DESC.]]+Tabela13[[#This Row],[% DIFER.]]</f>
        <v>0</v>
      </c>
      <c r="S1365" s="64">
        <f>(Tabela13[[#This Row],[V.LIQ. 25]]-Tabela13[[#This Row],[V.LIQ. 24]])/Tabela13[[#This Row],[V.LIQ. 24]]</f>
        <v>0.23124569855471439</v>
      </c>
      <c r="T1365" s="87">
        <f>Tabela13[[#This Row],[V.LIQ. 25]]-Tabela13[[#This Row],[V.LIQ. 24]]</f>
        <v>336</v>
      </c>
      <c r="U1365" s="88">
        <v>0</v>
      </c>
      <c r="V1365" s="60">
        <f>Tabela13[[#This Row],[V.DESC. 24]]-Tabela13[[#This Row],[V.DESC. 25]]</f>
        <v>0</v>
      </c>
      <c r="W1365" s="20"/>
      <c r="X1365" s="50"/>
      <c r="Y1365" t="s">
        <v>4532</v>
      </c>
      <c r="Z1365" s="49" t="s">
        <v>2837</v>
      </c>
      <c r="AA1365" s="51" t="s">
        <v>2838</v>
      </c>
      <c r="AB1365" s="49">
        <v>11968519384</v>
      </c>
      <c r="AC1365" s="49" t="s">
        <v>2839</v>
      </c>
      <c r="AD1365" s="1"/>
    </row>
    <row r="1366" spans="1:30" x14ac:dyDescent="0.25">
      <c r="A1366" s="30">
        <v>5496</v>
      </c>
      <c r="B1366" t="s">
        <v>2840</v>
      </c>
      <c r="C1366" t="s">
        <v>3296</v>
      </c>
      <c r="D1366" t="s">
        <v>71</v>
      </c>
      <c r="E1366" s="30"/>
      <c r="F1366" s="32">
        <v>1453</v>
      </c>
      <c r="G1366" s="40">
        <v>0</v>
      </c>
      <c r="H1366" s="22">
        <v>0</v>
      </c>
      <c r="I1366" s="21">
        <v>-10</v>
      </c>
      <c r="J1366" s="35">
        <f>Tabela13[[#This Row],[V.BRUTO 24]]*Tabela13[[#This Row],[% DESC.]]%</f>
        <v>-145.30000000000001</v>
      </c>
      <c r="K1366" s="24">
        <f>Tabela13[[#This Row],[V.BRUTO 24]]+J1366</f>
        <v>1307.7</v>
      </c>
      <c r="M1366" s="79">
        <v>1789</v>
      </c>
      <c r="N1366" s="80">
        <v>0</v>
      </c>
      <c r="O1366" s="81">
        <v>0</v>
      </c>
      <c r="P1366" s="71">
        <f>Tabela13[[#This Row],[V.BRUTO 25]]*Tabela13[[#This Row],[% DESC.25]]%</f>
        <v>-178.9</v>
      </c>
      <c r="Q1366" s="56">
        <f>Tabela13[[#This Row],[V.BRUTO 25]]+P1366</f>
        <v>1610.1</v>
      </c>
      <c r="R1366" s="67">
        <f>Tabela13[[#This Row],[% DESC.]]+Tabela13[[#This Row],[% DIFER.]]</f>
        <v>-10</v>
      </c>
      <c r="S1366" s="64">
        <f>(Tabela13[[#This Row],[V.LIQ. 25]]-Tabela13[[#This Row],[V.LIQ. 24]])/Tabela13[[#This Row],[V.LIQ. 24]]</f>
        <v>0.23124569855471427</v>
      </c>
      <c r="T1366" s="87">
        <f>Tabela13[[#This Row],[V.LIQ. 25]]-Tabela13[[#This Row],[V.LIQ. 24]]</f>
        <v>302.39999999999986</v>
      </c>
      <c r="U1366" s="88">
        <v>0</v>
      </c>
      <c r="V1366" s="60">
        <f>Tabela13[[#This Row],[V.DESC. 24]]-Tabela13[[#This Row],[V.DESC. 25]]</f>
        <v>33.599999999999994</v>
      </c>
      <c r="W1366" s="20"/>
      <c r="X1366" s="50"/>
      <c r="Y1366" t="s">
        <v>4531</v>
      </c>
      <c r="Z1366" s="49" t="s">
        <v>704</v>
      </c>
      <c r="AA1366" s="51" t="s">
        <v>705</v>
      </c>
      <c r="AB1366" s="49">
        <v>11984049090</v>
      </c>
      <c r="AC1366" s="49" t="s">
        <v>706</v>
      </c>
      <c r="AD1366" s="1"/>
    </row>
    <row r="1367" spans="1:30" x14ac:dyDescent="0.25">
      <c r="A1367" s="30">
        <v>7091</v>
      </c>
      <c r="B1367" t="s">
        <v>2841</v>
      </c>
      <c r="C1367" t="s">
        <v>3296</v>
      </c>
      <c r="D1367" t="s">
        <v>71</v>
      </c>
      <c r="E1367" s="30"/>
      <c r="F1367" s="32">
        <v>1453</v>
      </c>
      <c r="G1367" s="40">
        <v>-50</v>
      </c>
      <c r="H1367" s="22">
        <v>0</v>
      </c>
      <c r="I1367" s="21">
        <v>0</v>
      </c>
      <c r="J1367" s="35">
        <f>Tabela13[[#This Row],[V.BRUTO 24]]*Tabela13[[#This Row],[% DESC.]]%</f>
        <v>0</v>
      </c>
      <c r="K1367" s="24">
        <f>Tabela13[[#This Row],[V.BRUTO 24]]+J1367</f>
        <v>1453</v>
      </c>
      <c r="M1367" s="79">
        <v>1789</v>
      </c>
      <c r="N1367" s="80">
        <v>-50</v>
      </c>
      <c r="O1367" s="81">
        <v>0</v>
      </c>
      <c r="P1367" s="71">
        <f>Tabela13[[#This Row],[V.BRUTO 25]]*Tabela13[[#This Row],[% DESC.25]]%</f>
        <v>0</v>
      </c>
      <c r="Q1367" s="56">
        <f>Tabela13[[#This Row],[V.BRUTO 25]]+P1367</f>
        <v>1789</v>
      </c>
      <c r="R1367" s="67">
        <f>Tabela13[[#This Row],[% DESC.]]+Tabela13[[#This Row],[% DIFER.]]</f>
        <v>0</v>
      </c>
      <c r="S1367" s="64">
        <f>(Tabela13[[#This Row],[V.LIQ. 25]]-Tabela13[[#This Row],[V.LIQ. 24]])/Tabela13[[#This Row],[V.LIQ. 24]]</f>
        <v>0.23124569855471439</v>
      </c>
      <c r="T1367" s="87">
        <f>Tabela13[[#This Row],[V.LIQ. 25]]-Tabela13[[#This Row],[V.LIQ. 24]]</f>
        <v>336</v>
      </c>
      <c r="U1367" s="88">
        <v>0</v>
      </c>
      <c r="V1367" s="60">
        <f>Tabela13[[#This Row],[V.DESC. 24]]-Tabela13[[#This Row],[V.DESC. 25]]</f>
        <v>0</v>
      </c>
      <c r="W1367" s="20"/>
      <c r="X1367" s="50"/>
      <c r="Y1367" t="s">
        <v>4532</v>
      </c>
      <c r="Z1367" s="49" t="s">
        <v>2842</v>
      </c>
      <c r="AA1367" s="51" t="s">
        <v>2843</v>
      </c>
      <c r="AB1367" s="49">
        <v>11984918032</v>
      </c>
      <c r="AC1367" s="49" t="s">
        <v>2844</v>
      </c>
      <c r="AD1367" s="1"/>
    </row>
    <row r="1368" spans="1:30" x14ac:dyDescent="0.25">
      <c r="A1368" s="30">
        <v>7479</v>
      </c>
      <c r="B1368" t="s">
        <v>2845</v>
      </c>
      <c r="C1368" t="s">
        <v>3296</v>
      </c>
      <c r="D1368" t="s">
        <v>71</v>
      </c>
      <c r="E1368" s="30"/>
      <c r="F1368" s="32">
        <v>1453</v>
      </c>
      <c r="G1368" s="40">
        <v>0</v>
      </c>
      <c r="H1368" s="22">
        <v>0</v>
      </c>
      <c r="I1368" s="21">
        <v>-12.5</v>
      </c>
      <c r="J1368" s="35">
        <f>Tabela13[[#This Row],[V.BRUTO 24]]*Tabela13[[#This Row],[% DESC.]]%</f>
        <v>-181.625</v>
      </c>
      <c r="K1368" s="24">
        <f>Tabela13[[#This Row],[V.BRUTO 24]]+J1368</f>
        <v>1271.375</v>
      </c>
      <c r="M1368" s="79">
        <v>1789</v>
      </c>
      <c r="N1368" s="80">
        <v>0</v>
      </c>
      <c r="O1368" s="81">
        <v>0</v>
      </c>
      <c r="P1368" s="71">
        <f>Tabela13[[#This Row],[V.BRUTO 25]]*Tabela13[[#This Row],[% DESC.25]]%</f>
        <v>-223.625</v>
      </c>
      <c r="Q1368" s="56">
        <f>Tabela13[[#This Row],[V.BRUTO 25]]+P1368</f>
        <v>1565.375</v>
      </c>
      <c r="R1368" s="67">
        <f>Tabela13[[#This Row],[% DESC.]]+Tabela13[[#This Row],[% DIFER.]]</f>
        <v>-12.5</v>
      </c>
      <c r="S1368" s="64">
        <f>(Tabela13[[#This Row],[V.LIQ. 25]]-Tabela13[[#This Row],[V.LIQ. 24]])/Tabela13[[#This Row],[V.LIQ. 24]]</f>
        <v>0.23124569855471439</v>
      </c>
      <c r="T1368" s="87">
        <f>Tabela13[[#This Row],[V.LIQ. 25]]-Tabela13[[#This Row],[V.LIQ. 24]]</f>
        <v>294</v>
      </c>
      <c r="U1368" s="88">
        <v>0</v>
      </c>
      <c r="V1368" s="60">
        <f>Tabela13[[#This Row],[V.DESC. 24]]-Tabela13[[#This Row],[V.DESC. 25]]</f>
        <v>42</v>
      </c>
      <c r="W1368" s="20"/>
      <c r="X1368" s="50"/>
      <c r="Y1368" t="s">
        <v>4528</v>
      </c>
      <c r="Z1368" s="49" t="s">
        <v>2846</v>
      </c>
      <c r="AA1368" s="51" t="s">
        <v>2847</v>
      </c>
      <c r="AB1368" s="49">
        <v>11915661002</v>
      </c>
      <c r="AC1368" s="49" t="s">
        <v>388</v>
      </c>
      <c r="AD1368" s="1"/>
    </row>
    <row r="1369" spans="1:30" x14ac:dyDescent="0.25">
      <c r="A1369" s="30">
        <v>8000</v>
      </c>
      <c r="B1369" t="s">
        <v>4407</v>
      </c>
      <c r="C1369" t="s">
        <v>3296</v>
      </c>
      <c r="D1369" t="s">
        <v>71</v>
      </c>
      <c r="E1369" s="30"/>
      <c r="F1369" s="32">
        <v>1453</v>
      </c>
      <c r="G1369" s="40">
        <v>0</v>
      </c>
      <c r="H1369" s="22">
        <v>0</v>
      </c>
      <c r="I1369" s="21">
        <v>0</v>
      </c>
      <c r="J1369" s="35">
        <f>Tabela13[[#This Row],[V.BRUTO 24]]*Tabela13[[#This Row],[% DESC.]]%</f>
        <v>0</v>
      </c>
      <c r="K1369" s="24">
        <f>Tabela13[[#This Row],[V.BRUTO 24]]+J1369</f>
        <v>1453</v>
      </c>
      <c r="M1369" s="79">
        <v>1789</v>
      </c>
      <c r="N1369" s="80">
        <v>0</v>
      </c>
      <c r="O1369" s="81">
        <v>0</v>
      </c>
      <c r="P1369" s="71">
        <f>Tabela13[[#This Row],[V.BRUTO 25]]*Tabela13[[#This Row],[% DESC.25]]%</f>
        <v>0</v>
      </c>
      <c r="Q1369" s="56">
        <f>Tabela13[[#This Row],[V.BRUTO 25]]+P1369</f>
        <v>1789</v>
      </c>
      <c r="R1369" s="67">
        <f>Tabela13[[#This Row],[% DESC.]]+Tabela13[[#This Row],[% DIFER.]]</f>
        <v>0</v>
      </c>
      <c r="S1369" s="64">
        <f>(Tabela13[[#This Row],[V.LIQ. 25]]-Tabela13[[#This Row],[V.LIQ. 24]])/Tabela13[[#This Row],[V.LIQ. 24]]</f>
        <v>0.23124569855471439</v>
      </c>
      <c r="T1369" s="87">
        <f>Tabela13[[#This Row],[V.LIQ. 25]]-Tabela13[[#This Row],[V.LIQ. 24]]</f>
        <v>336</v>
      </c>
      <c r="U1369" s="88">
        <v>0</v>
      </c>
      <c r="V1369" s="60">
        <f>Tabela13[[#This Row],[V.DESC. 24]]-Tabela13[[#This Row],[V.DESC. 25]]</f>
        <v>0</v>
      </c>
      <c r="W1369" s="20"/>
      <c r="X1369" s="50"/>
      <c r="Y1369" t="s">
        <v>4530</v>
      </c>
      <c r="Z1369" s="49" t="s">
        <v>932</v>
      </c>
      <c r="AA1369" s="51" t="s">
        <v>933</v>
      </c>
      <c r="AB1369" s="49">
        <v>11982407757</v>
      </c>
      <c r="AC1369" s="49" t="s">
        <v>934</v>
      </c>
      <c r="AD1369" s="1"/>
    </row>
    <row r="1370" spans="1:30" x14ac:dyDescent="0.25">
      <c r="A1370" s="30">
        <v>4854</v>
      </c>
      <c r="B1370" t="s">
        <v>2848</v>
      </c>
      <c r="C1370" t="s">
        <v>3296</v>
      </c>
      <c r="D1370" t="s">
        <v>71</v>
      </c>
      <c r="E1370" s="30">
        <v>20</v>
      </c>
      <c r="F1370" s="32">
        <v>1453</v>
      </c>
      <c r="G1370" s="40">
        <v>0</v>
      </c>
      <c r="H1370" s="22">
        <v>0</v>
      </c>
      <c r="I1370" s="21">
        <v>-15.5</v>
      </c>
      <c r="J1370" s="35">
        <f>Tabela13[[#This Row],[V.BRUTO 24]]*Tabela13[[#This Row],[% DESC.]]%</f>
        <v>-225.215</v>
      </c>
      <c r="K1370" s="24">
        <f>Tabela13[[#This Row],[V.BRUTO 24]]+J1370</f>
        <v>1227.7850000000001</v>
      </c>
      <c r="M1370" s="79">
        <v>1789</v>
      </c>
      <c r="N1370" s="80">
        <v>0</v>
      </c>
      <c r="O1370" s="81">
        <v>0</v>
      </c>
      <c r="P1370" s="71">
        <f>Tabela13[[#This Row],[V.BRUTO 25]]*Tabela13[[#This Row],[% DESC.25]]%</f>
        <v>-277.29500000000002</v>
      </c>
      <c r="Q1370" s="56">
        <f>Tabela13[[#This Row],[V.BRUTO 25]]+P1370</f>
        <v>1511.7049999999999</v>
      </c>
      <c r="R1370" s="67">
        <f>Tabela13[[#This Row],[% DESC.]]+Tabela13[[#This Row],[% DIFER.]]</f>
        <v>-15.5</v>
      </c>
      <c r="S1370" s="64">
        <f>(Tabela13[[#This Row],[V.LIQ. 25]]-Tabela13[[#This Row],[V.LIQ. 24]])/Tabela13[[#This Row],[V.LIQ. 24]]</f>
        <v>0.23124569855471425</v>
      </c>
      <c r="T1370" s="87">
        <f>Tabela13[[#This Row],[V.LIQ. 25]]-Tabela13[[#This Row],[V.LIQ. 24]]</f>
        <v>283.91999999999985</v>
      </c>
      <c r="U1370" s="88">
        <v>0</v>
      </c>
      <c r="V1370" s="60">
        <f>Tabela13[[#This Row],[V.DESC. 24]]-Tabela13[[#This Row],[V.DESC. 25]]</f>
        <v>52.080000000000013</v>
      </c>
      <c r="W1370" s="20"/>
      <c r="X1370" s="50"/>
      <c r="Y1370" t="s">
        <v>4539</v>
      </c>
      <c r="Z1370" s="49" t="s">
        <v>2849</v>
      </c>
      <c r="AA1370" s="51" t="s">
        <v>2850</v>
      </c>
      <c r="AB1370" s="49">
        <v>11947849831</v>
      </c>
      <c r="AC1370" s="49" t="s">
        <v>2851</v>
      </c>
      <c r="AD1370" s="1"/>
    </row>
    <row r="1371" spans="1:30" x14ac:dyDescent="0.25">
      <c r="A1371" s="30">
        <v>7765</v>
      </c>
      <c r="B1371" t="s">
        <v>2852</v>
      </c>
      <c r="C1371" t="s">
        <v>3296</v>
      </c>
      <c r="D1371" t="s">
        <v>71</v>
      </c>
      <c r="E1371" s="30">
        <v>20</v>
      </c>
      <c r="F1371" s="32">
        <v>1453</v>
      </c>
      <c r="G1371" s="40">
        <v>0</v>
      </c>
      <c r="H1371" s="22">
        <v>0</v>
      </c>
      <c r="I1371" s="21">
        <v>-10</v>
      </c>
      <c r="J1371" s="35">
        <f>Tabela13[[#This Row],[V.BRUTO 24]]*Tabela13[[#This Row],[% DESC.]]%</f>
        <v>-145.30000000000001</v>
      </c>
      <c r="K1371" s="24">
        <f>Tabela13[[#This Row],[V.BRUTO 24]]+J1371</f>
        <v>1307.7</v>
      </c>
      <c r="M1371" s="79">
        <v>1789</v>
      </c>
      <c r="N1371" s="80">
        <v>0</v>
      </c>
      <c r="O1371" s="81">
        <v>0</v>
      </c>
      <c r="P1371" s="71">
        <f>Tabela13[[#This Row],[V.BRUTO 25]]*Tabela13[[#This Row],[% DESC.25]]%</f>
        <v>-178.9</v>
      </c>
      <c r="Q1371" s="56">
        <f>Tabela13[[#This Row],[V.BRUTO 25]]+P1371</f>
        <v>1610.1</v>
      </c>
      <c r="R1371" s="67">
        <f>Tabela13[[#This Row],[% DESC.]]+Tabela13[[#This Row],[% DIFER.]]</f>
        <v>-10</v>
      </c>
      <c r="S1371" s="64">
        <f>(Tabela13[[#This Row],[V.LIQ. 25]]-Tabela13[[#This Row],[V.LIQ. 24]])/Tabela13[[#This Row],[V.LIQ. 24]]</f>
        <v>0.23124569855471427</v>
      </c>
      <c r="T1371" s="87">
        <f>Tabela13[[#This Row],[V.LIQ. 25]]-Tabela13[[#This Row],[V.LIQ. 24]]</f>
        <v>302.39999999999986</v>
      </c>
      <c r="U1371" s="88">
        <v>0</v>
      </c>
      <c r="V1371" s="60">
        <f>Tabela13[[#This Row],[V.DESC. 24]]-Tabela13[[#This Row],[V.DESC. 25]]</f>
        <v>33.599999999999994</v>
      </c>
      <c r="W1371" s="20"/>
      <c r="X1371" s="50"/>
      <c r="Y1371" t="s">
        <v>4530</v>
      </c>
      <c r="Z1371" s="49" t="s">
        <v>2853</v>
      </c>
      <c r="AA1371" s="51" t="s">
        <v>2854</v>
      </c>
      <c r="AB1371" s="49">
        <v>11984169147</v>
      </c>
      <c r="AC1371" s="49" t="s">
        <v>2855</v>
      </c>
      <c r="AD1371" s="1"/>
    </row>
    <row r="1372" spans="1:30" x14ac:dyDescent="0.25">
      <c r="A1372" s="30">
        <v>5347</v>
      </c>
      <c r="B1372" t="s">
        <v>2856</v>
      </c>
      <c r="C1372" t="s">
        <v>3296</v>
      </c>
      <c r="D1372" t="s">
        <v>71</v>
      </c>
      <c r="E1372" s="30"/>
      <c r="F1372" s="32">
        <v>1453</v>
      </c>
      <c r="G1372" s="40">
        <v>0</v>
      </c>
      <c r="H1372" s="22">
        <v>0</v>
      </c>
      <c r="I1372" s="21">
        <v>-10</v>
      </c>
      <c r="J1372" s="35">
        <f>Tabela13[[#This Row],[V.BRUTO 24]]*Tabela13[[#This Row],[% DESC.]]%</f>
        <v>-145.30000000000001</v>
      </c>
      <c r="K1372" s="24">
        <f>Tabela13[[#This Row],[V.BRUTO 24]]+J1372</f>
        <v>1307.7</v>
      </c>
      <c r="M1372" s="79">
        <v>1789</v>
      </c>
      <c r="N1372" s="80">
        <v>0</v>
      </c>
      <c r="O1372" s="81">
        <v>0</v>
      </c>
      <c r="P1372" s="71">
        <f>Tabela13[[#This Row],[V.BRUTO 25]]*Tabela13[[#This Row],[% DESC.25]]%</f>
        <v>-178.9</v>
      </c>
      <c r="Q1372" s="56">
        <f>Tabela13[[#This Row],[V.BRUTO 25]]+P1372</f>
        <v>1610.1</v>
      </c>
      <c r="R1372" s="67">
        <f>Tabela13[[#This Row],[% DESC.]]+Tabela13[[#This Row],[% DIFER.]]</f>
        <v>-10</v>
      </c>
      <c r="S1372" s="64">
        <f>(Tabela13[[#This Row],[V.LIQ. 25]]-Tabela13[[#This Row],[V.LIQ. 24]])/Tabela13[[#This Row],[V.LIQ. 24]]</f>
        <v>0.23124569855471427</v>
      </c>
      <c r="T1372" s="87">
        <f>Tabela13[[#This Row],[V.LIQ. 25]]-Tabela13[[#This Row],[V.LIQ. 24]]</f>
        <v>302.39999999999986</v>
      </c>
      <c r="U1372" s="88">
        <v>0</v>
      </c>
      <c r="V1372" s="60">
        <f>Tabela13[[#This Row],[V.DESC. 24]]-Tabela13[[#This Row],[V.DESC. 25]]</f>
        <v>33.599999999999994</v>
      </c>
      <c r="W1372" s="20"/>
      <c r="X1372" s="50"/>
      <c r="Y1372" t="s">
        <v>4531</v>
      </c>
      <c r="Z1372" s="49" t="s">
        <v>2857</v>
      </c>
      <c r="AA1372" s="51" t="s">
        <v>2858</v>
      </c>
      <c r="AB1372" s="49">
        <v>11999074801</v>
      </c>
      <c r="AC1372" s="49" t="s">
        <v>2859</v>
      </c>
      <c r="AD1372" s="1"/>
    </row>
    <row r="1373" spans="1:30" x14ac:dyDescent="0.25">
      <c r="A1373" s="30">
        <v>7308</v>
      </c>
      <c r="B1373" t="s">
        <v>2860</v>
      </c>
      <c r="C1373" t="s">
        <v>3296</v>
      </c>
      <c r="D1373" t="s">
        <v>71</v>
      </c>
      <c r="E1373" s="30"/>
      <c r="F1373" s="32">
        <v>1453</v>
      </c>
      <c r="G1373" s="40">
        <v>0</v>
      </c>
      <c r="H1373" s="22">
        <v>0</v>
      </c>
      <c r="I1373" s="21">
        <v>-13</v>
      </c>
      <c r="J1373" s="35">
        <f>Tabela13[[#This Row],[V.BRUTO 24]]*Tabela13[[#This Row],[% DESC.]]%</f>
        <v>-188.89000000000001</v>
      </c>
      <c r="K1373" s="24">
        <f>Tabela13[[#This Row],[V.BRUTO 24]]+J1373</f>
        <v>1264.1099999999999</v>
      </c>
      <c r="M1373" s="79">
        <v>1789</v>
      </c>
      <c r="N1373" s="80">
        <v>0</v>
      </c>
      <c r="O1373" s="81">
        <v>0</v>
      </c>
      <c r="P1373" s="71">
        <f>Tabela13[[#This Row],[V.BRUTO 25]]*Tabela13[[#This Row],[% DESC.25]]%</f>
        <v>-232.57000000000002</v>
      </c>
      <c r="Q1373" s="56">
        <f>Tabela13[[#This Row],[V.BRUTO 25]]+P1373</f>
        <v>1556.43</v>
      </c>
      <c r="R1373" s="67">
        <f>Tabela13[[#This Row],[% DESC.]]+Tabela13[[#This Row],[% DIFER.]]</f>
        <v>-13</v>
      </c>
      <c r="S1373" s="64">
        <f>(Tabela13[[#This Row],[V.LIQ. 25]]-Tabela13[[#This Row],[V.LIQ. 24]])/Tabela13[[#This Row],[V.LIQ. 24]]</f>
        <v>0.23124569855471452</v>
      </c>
      <c r="T1373" s="87">
        <f>Tabela13[[#This Row],[V.LIQ. 25]]-Tabela13[[#This Row],[V.LIQ. 24]]</f>
        <v>292.32000000000016</v>
      </c>
      <c r="U1373" s="88">
        <v>0</v>
      </c>
      <c r="V1373" s="60">
        <f>Tabela13[[#This Row],[V.DESC. 24]]-Tabela13[[#This Row],[V.DESC. 25]]</f>
        <v>43.680000000000007</v>
      </c>
      <c r="W1373" s="20"/>
      <c r="X1373" s="50"/>
      <c r="Y1373" t="s">
        <v>4537</v>
      </c>
      <c r="Z1373" s="49" t="s">
        <v>2861</v>
      </c>
      <c r="AA1373" s="51" t="s">
        <v>2862</v>
      </c>
      <c r="AB1373" s="49">
        <v>11970223787</v>
      </c>
      <c r="AC1373" s="49" t="s">
        <v>2863</v>
      </c>
      <c r="AD1373" s="1"/>
    </row>
    <row r="1374" spans="1:30" x14ac:dyDescent="0.25">
      <c r="A1374" s="30">
        <v>7508</v>
      </c>
      <c r="B1374" t="s">
        <v>2864</v>
      </c>
      <c r="C1374" t="s">
        <v>3296</v>
      </c>
      <c r="D1374" t="s">
        <v>71</v>
      </c>
      <c r="E1374" s="30"/>
      <c r="F1374" s="32">
        <v>1453</v>
      </c>
      <c r="G1374" s="40">
        <v>0</v>
      </c>
      <c r="H1374" s="22">
        <v>0</v>
      </c>
      <c r="I1374" s="21">
        <v>-20</v>
      </c>
      <c r="J1374" s="35">
        <f>Tabela13[[#This Row],[V.BRUTO 24]]*Tabela13[[#This Row],[% DESC.]]%</f>
        <v>-290.60000000000002</v>
      </c>
      <c r="K1374" s="24">
        <f>Tabela13[[#This Row],[V.BRUTO 24]]+J1374</f>
        <v>1162.4000000000001</v>
      </c>
      <c r="M1374" s="79">
        <v>1789</v>
      </c>
      <c r="N1374" s="80">
        <v>0</v>
      </c>
      <c r="O1374" s="81">
        <v>0</v>
      </c>
      <c r="P1374" s="71">
        <f>Tabela13[[#This Row],[V.BRUTO 25]]*Tabela13[[#This Row],[% DESC.25]]%</f>
        <v>-357.8</v>
      </c>
      <c r="Q1374" s="56">
        <f>Tabela13[[#This Row],[V.BRUTO 25]]+P1374</f>
        <v>1431.2</v>
      </c>
      <c r="R1374" s="67">
        <f>Tabela13[[#This Row],[% DESC.]]+Tabela13[[#This Row],[% DIFER.]]</f>
        <v>-20</v>
      </c>
      <c r="S1374" s="64">
        <f>(Tabela13[[#This Row],[V.LIQ. 25]]-Tabela13[[#This Row],[V.LIQ. 24]])/Tabela13[[#This Row],[V.LIQ. 24]]</f>
        <v>0.23124569855471433</v>
      </c>
      <c r="T1374" s="87">
        <f>Tabela13[[#This Row],[V.LIQ. 25]]-Tabela13[[#This Row],[V.LIQ. 24]]</f>
        <v>268.79999999999995</v>
      </c>
      <c r="U1374" s="88">
        <v>0</v>
      </c>
      <c r="V1374" s="60">
        <f>Tabela13[[#This Row],[V.DESC. 24]]-Tabela13[[#This Row],[V.DESC. 25]]</f>
        <v>67.199999999999989</v>
      </c>
      <c r="W1374" s="20"/>
      <c r="X1374" s="50"/>
      <c r="Y1374" t="s">
        <v>4531</v>
      </c>
      <c r="Z1374" s="49" t="s">
        <v>2865</v>
      </c>
      <c r="AA1374" s="51" t="s">
        <v>2866</v>
      </c>
      <c r="AB1374" s="49">
        <v>11987402424</v>
      </c>
      <c r="AC1374" s="49" t="s">
        <v>2867</v>
      </c>
      <c r="AD1374" s="1"/>
    </row>
    <row r="1375" spans="1:30" x14ac:dyDescent="0.25">
      <c r="A1375" s="30">
        <v>5505</v>
      </c>
      <c r="B1375" t="s">
        <v>2868</v>
      </c>
      <c r="C1375" t="s">
        <v>3296</v>
      </c>
      <c r="D1375" t="s">
        <v>71</v>
      </c>
      <c r="E1375" s="30"/>
      <c r="F1375" s="32">
        <v>1453</v>
      </c>
      <c r="G1375" s="40">
        <v>0</v>
      </c>
      <c r="H1375" s="22">
        <v>0</v>
      </c>
      <c r="I1375" s="21">
        <v>-7</v>
      </c>
      <c r="J1375" s="35">
        <f>Tabela13[[#This Row],[V.BRUTO 24]]*Tabela13[[#This Row],[% DESC.]]%</f>
        <v>-101.71000000000001</v>
      </c>
      <c r="K1375" s="24">
        <f>Tabela13[[#This Row],[V.BRUTO 24]]+J1375</f>
        <v>1351.29</v>
      </c>
      <c r="M1375" s="79">
        <v>1789</v>
      </c>
      <c r="N1375" s="80">
        <v>0</v>
      </c>
      <c r="O1375" s="81">
        <v>0</v>
      </c>
      <c r="P1375" s="71">
        <f>Tabela13[[#This Row],[V.BRUTO 25]]*Tabela13[[#This Row],[% DESC.25]]%</f>
        <v>-125.23000000000002</v>
      </c>
      <c r="Q1375" s="56">
        <f>Tabela13[[#This Row],[V.BRUTO 25]]+P1375</f>
        <v>1663.77</v>
      </c>
      <c r="R1375" s="67">
        <f>Tabela13[[#This Row],[% DESC.]]+Tabela13[[#This Row],[% DIFER.]]</f>
        <v>-7</v>
      </c>
      <c r="S1375" s="64">
        <f>(Tabela13[[#This Row],[V.LIQ. 25]]-Tabela13[[#This Row],[V.LIQ. 24]])/Tabela13[[#This Row],[V.LIQ. 24]]</f>
        <v>0.23124569855471441</v>
      </c>
      <c r="T1375" s="87">
        <f>Tabela13[[#This Row],[V.LIQ. 25]]-Tabela13[[#This Row],[V.LIQ. 24]]</f>
        <v>312.48</v>
      </c>
      <c r="U1375" s="88">
        <v>0</v>
      </c>
      <c r="V1375" s="60">
        <f>Tabela13[[#This Row],[V.DESC. 24]]-Tabela13[[#This Row],[V.DESC. 25]]</f>
        <v>23.52000000000001</v>
      </c>
      <c r="W1375" s="20"/>
      <c r="X1375" s="50"/>
      <c r="Y1375" t="s">
        <v>4539</v>
      </c>
      <c r="Z1375" s="49" t="s">
        <v>2869</v>
      </c>
      <c r="AA1375" s="51" t="s">
        <v>2870</v>
      </c>
      <c r="AB1375" s="49">
        <v>11973792223</v>
      </c>
      <c r="AC1375" s="49" t="s">
        <v>2871</v>
      </c>
      <c r="AD1375" s="1"/>
    </row>
    <row r="1376" spans="1:30" x14ac:dyDescent="0.25">
      <c r="A1376" s="30">
        <v>6481</v>
      </c>
      <c r="B1376" t="s">
        <v>2872</v>
      </c>
      <c r="C1376" t="s">
        <v>3296</v>
      </c>
      <c r="D1376" t="s">
        <v>71</v>
      </c>
      <c r="E1376" s="30">
        <v>20</v>
      </c>
      <c r="F1376" s="32">
        <v>1453</v>
      </c>
      <c r="G1376" s="40">
        <v>-50</v>
      </c>
      <c r="H1376" s="22">
        <v>0</v>
      </c>
      <c r="I1376" s="21">
        <v>0</v>
      </c>
      <c r="J1376" s="35">
        <f>Tabela13[[#This Row],[V.BRUTO 24]]*Tabela13[[#This Row],[% DESC.]]%</f>
        <v>0</v>
      </c>
      <c r="K1376" s="24">
        <f>Tabela13[[#This Row],[V.BRUTO 24]]+J1376</f>
        <v>1453</v>
      </c>
      <c r="M1376" s="79">
        <v>1789</v>
      </c>
      <c r="N1376" s="80">
        <v>-50</v>
      </c>
      <c r="O1376" s="81">
        <v>0</v>
      </c>
      <c r="P1376" s="71">
        <f>Tabela13[[#This Row],[V.BRUTO 25]]*Tabela13[[#This Row],[% DESC.25]]%</f>
        <v>0</v>
      </c>
      <c r="Q1376" s="56">
        <f>Tabela13[[#This Row],[V.BRUTO 25]]+P1376</f>
        <v>1789</v>
      </c>
      <c r="R1376" s="67">
        <f>Tabela13[[#This Row],[% DESC.]]+Tabela13[[#This Row],[% DIFER.]]</f>
        <v>0</v>
      </c>
      <c r="S1376" s="64">
        <f>(Tabela13[[#This Row],[V.LIQ. 25]]-Tabela13[[#This Row],[V.LIQ. 24]])/Tabela13[[#This Row],[V.LIQ. 24]]</f>
        <v>0.23124569855471439</v>
      </c>
      <c r="T1376" s="87">
        <f>Tabela13[[#This Row],[V.LIQ. 25]]-Tabela13[[#This Row],[V.LIQ. 24]]</f>
        <v>336</v>
      </c>
      <c r="U1376" s="88">
        <v>0</v>
      </c>
      <c r="V1376" s="60">
        <f>Tabela13[[#This Row],[V.DESC. 24]]-Tabela13[[#This Row],[V.DESC. 25]]</f>
        <v>0</v>
      </c>
      <c r="W1376" s="20"/>
      <c r="X1376" s="50"/>
      <c r="Y1376" t="s">
        <v>4532</v>
      </c>
      <c r="Z1376" s="49" t="s">
        <v>2873</v>
      </c>
      <c r="AA1376" s="51" t="s">
        <v>2874</v>
      </c>
      <c r="AB1376" s="49">
        <v>11967797561</v>
      </c>
      <c r="AC1376" s="49" t="s">
        <v>2875</v>
      </c>
      <c r="AD1376" s="1"/>
    </row>
    <row r="1377" spans="1:30" x14ac:dyDescent="0.25">
      <c r="A1377" s="30">
        <v>4515</v>
      </c>
      <c r="B1377" t="s">
        <v>2876</v>
      </c>
      <c r="C1377" t="s">
        <v>3296</v>
      </c>
      <c r="D1377" t="s">
        <v>71</v>
      </c>
      <c r="E1377" s="30"/>
      <c r="F1377" s="32">
        <v>1453</v>
      </c>
      <c r="G1377" s="40">
        <v>0</v>
      </c>
      <c r="H1377" s="22">
        <v>0</v>
      </c>
      <c r="I1377" s="21">
        <v>-10</v>
      </c>
      <c r="J1377" s="35">
        <f>Tabela13[[#This Row],[V.BRUTO 24]]*Tabela13[[#This Row],[% DESC.]]%</f>
        <v>-145.30000000000001</v>
      </c>
      <c r="K1377" s="24">
        <f>Tabela13[[#This Row],[V.BRUTO 24]]+J1377</f>
        <v>1307.7</v>
      </c>
      <c r="M1377" s="79">
        <v>1789</v>
      </c>
      <c r="N1377" s="80">
        <v>0</v>
      </c>
      <c r="O1377" s="81">
        <v>0</v>
      </c>
      <c r="P1377" s="71">
        <f>Tabela13[[#This Row],[V.BRUTO 25]]*Tabela13[[#This Row],[% DESC.25]]%</f>
        <v>-178.9</v>
      </c>
      <c r="Q1377" s="56">
        <f>Tabela13[[#This Row],[V.BRUTO 25]]+P1377</f>
        <v>1610.1</v>
      </c>
      <c r="R1377" s="67">
        <f>Tabela13[[#This Row],[% DESC.]]+Tabela13[[#This Row],[% DIFER.]]</f>
        <v>-10</v>
      </c>
      <c r="S1377" s="64">
        <f>(Tabela13[[#This Row],[V.LIQ. 25]]-Tabela13[[#This Row],[V.LIQ. 24]])/Tabela13[[#This Row],[V.LIQ. 24]]</f>
        <v>0.23124569855471427</v>
      </c>
      <c r="T1377" s="87">
        <f>Tabela13[[#This Row],[V.LIQ. 25]]-Tabela13[[#This Row],[V.LIQ. 24]]</f>
        <v>302.39999999999986</v>
      </c>
      <c r="U1377" s="88">
        <v>0</v>
      </c>
      <c r="V1377" s="60">
        <f>Tabela13[[#This Row],[V.DESC. 24]]-Tabela13[[#This Row],[V.DESC. 25]]</f>
        <v>33.599999999999994</v>
      </c>
      <c r="W1377" s="20"/>
      <c r="X1377" s="50"/>
      <c r="Y1377" t="s">
        <v>4537</v>
      </c>
      <c r="Z1377" s="49" t="s">
        <v>2877</v>
      </c>
      <c r="AA1377" s="51" t="s">
        <v>2878</v>
      </c>
      <c r="AB1377" s="49">
        <v>11991376000</v>
      </c>
      <c r="AC1377" s="49" t="s">
        <v>2879</v>
      </c>
      <c r="AD1377" s="1"/>
    </row>
    <row r="1378" spans="1:30" x14ac:dyDescent="0.25">
      <c r="A1378" s="30">
        <v>5296</v>
      </c>
      <c r="B1378" t="s">
        <v>2880</v>
      </c>
      <c r="C1378" t="s">
        <v>3296</v>
      </c>
      <c r="D1378" t="s">
        <v>71</v>
      </c>
      <c r="E1378" s="30"/>
      <c r="F1378" s="32">
        <v>1453</v>
      </c>
      <c r="G1378" s="40">
        <v>0</v>
      </c>
      <c r="H1378" s="22">
        <v>0</v>
      </c>
      <c r="I1378" s="21">
        <v>-10</v>
      </c>
      <c r="J1378" s="35">
        <f>Tabela13[[#This Row],[V.BRUTO 24]]*Tabela13[[#This Row],[% DESC.]]%</f>
        <v>-145.30000000000001</v>
      </c>
      <c r="K1378" s="24">
        <f>Tabela13[[#This Row],[V.BRUTO 24]]+J1378</f>
        <v>1307.7</v>
      </c>
      <c r="M1378" s="79">
        <v>1789</v>
      </c>
      <c r="N1378" s="80">
        <v>0</v>
      </c>
      <c r="O1378" s="81">
        <v>0</v>
      </c>
      <c r="P1378" s="71">
        <f>Tabela13[[#This Row],[V.BRUTO 25]]*Tabela13[[#This Row],[% DESC.25]]%</f>
        <v>-178.9</v>
      </c>
      <c r="Q1378" s="56">
        <f>Tabela13[[#This Row],[V.BRUTO 25]]+P1378</f>
        <v>1610.1</v>
      </c>
      <c r="R1378" s="67">
        <f>Tabela13[[#This Row],[% DESC.]]+Tabela13[[#This Row],[% DIFER.]]</f>
        <v>-10</v>
      </c>
      <c r="S1378" s="64">
        <f>(Tabela13[[#This Row],[V.LIQ. 25]]-Tabela13[[#This Row],[V.LIQ. 24]])/Tabela13[[#This Row],[V.LIQ. 24]]</f>
        <v>0.23124569855471427</v>
      </c>
      <c r="T1378" s="87">
        <f>Tabela13[[#This Row],[V.LIQ. 25]]-Tabela13[[#This Row],[V.LIQ. 24]]</f>
        <v>302.39999999999986</v>
      </c>
      <c r="U1378" s="88">
        <v>0</v>
      </c>
      <c r="V1378" s="60">
        <f>Tabela13[[#This Row],[V.DESC. 24]]-Tabela13[[#This Row],[V.DESC. 25]]</f>
        <v>33.599999999999994</v>
      </c>
      <c r="W1378" s="20"/>
      <c r="X1378" s="50"/>
      <c r="Y1378" t="s">
        <v>4531</v>
      </c>
      <c r="Z1378" s="49" t="s">
        <v>2881</v>
      </c>
      <c r="AA1378" s="51" t="s">
        <v>2882</v>
      </c>
      <c r="AB1378" s="49">
        <v>11999962530</v>
      </c>
      <c r="AC1378" s="49" t="s">
        <v>2883</v>
      </c>
      <c r="AD1378" s="1"/>
    </row>
    <row r="1379" spans="1:30" x14ac:dyDescent="0.25">
      <c r="A1379" s="30">
        <v>7960</v>
      </c>
      <c r="B1379" t="s">
        <v>2884</v>
      </c>
      <c r="C1379" t="s">
        <v>3296</v>
      </c>
      <c r="D1379" t="s">
        <v>71</v>
      </c>
      <c r="E1379" s="30"/>
      <c r="F1379" s="32">
        <v>1453</v>
      </c>
      <c r="G1379" s="40">
        <v>0</v>
      </c>
      <c r="H1379" s="22">
        <v>0</v>
      </c>
      <c r="I1379" s="21">
        <v>-12</v>
      </c>
      <c r="J1379" s="35">
        <f>Tabela13[[#This Row],[V.BRUTO 24]]*Tabela13[[#This Row],[% DESC.]]%</f>
        <v>-174.35999999999999</v>
      </c>
      <c r="K1379" s="24">
        <f>Tabela13[[#This Row],[V.BRUTO 24]]+J1379</f>
        <v>1278.6400000000001</v>
      </c>
      <c r="M1379" s="79">
        <v>1789</v>
      </c>
      <c r="N1379" s="80">
        <v>0</v>
      </c>
      <c r="O1379" s="81">
        <v>0</v>
      </c>
      <c r="P1379" s="71">
        <f>Tabela13[[#This Row],[V.BRUTO 25]]*Tabela13[[#This Row],[% DESC.25]]%</f>
        <v>-214.67999999999998</v>
      </c>
      <c r="Q1379" s="56">
        <f>Tabela13[[#This Row],[V.BRUTO 25]]+P1379</f>
        <v>1574.32</v>
      </c>
      <c r="R1379" s="67">
        <f>Tabela13[[#This Row],[% DESC.]]+Tabela13[[#This Row],[% DIFER.]]</f>
        <v>-12</v>
      </c>
      <c r="S1379" s="64">
        <f>(Tabela13[[#This Row],[V.LIQ. 25]]-Tabela13[[#This Row],[V.LIQ. 24]])/Tabela13[[#This Row],[V.LIQ. 24]]</f>
        <v>0.23124569855471425</v>
      </c>
      <c r="T1379" s="87">
        <f>Tabela13[[#This Row],[V.LIQ. 25]]-Tabela13[[#This Row],[V.LIQ. 24]]</f>
        <v>295.67999999999984</v>
      </c>
      <c r="U1379" s="88">
        <v>0</v>
      </c>
      <c r="V1379" s="60">
        <f>Tabela13[[#This Row],[V.DESC. 24]]-Tabela13[[#This Row],[V.DESC. 25]]</f>
        <v>40.319999999999993</v>
      </c>
      <c r="W1379" s="20"/>
      <c r="X1379" s="50"/>
      <c r="Y1379" t="s">
        <v>4531</v>
      </c>
      <c r="Z1379" s="49" t="s">
        <v>2885</v>
      </c>
      <c r="AA1379" s="51" t="s">
        <v>2886</v>
      </c>
      <c r="AB1379" s="49">
        <v>11972972076</v>
      </c>
      <c r="AC1379" s="49" t="s">
        <v>2887</v>
      </c>
      <c r="AD1379" s="1"/>
    </row>
    <row r="1380" spans="1:30" x14ac:dyDescent="0.25">
      <c r="A1380" s="30">
        <v>4832</v>
      </c>
      <c r="B1380" t="s">
        <v>2892</v>
      </c>
      <c r="C1380" t="s">
        <v>3296</v>
      </c>
      <c r="D1380" t="s">
        <v>71</v>
      </c>
      <c r="E1380" s="30"/>
      <c r="F1380" s="32">
        <v>1453</v>
      </c>
      <c r="G1380" s="40">
        <v>0</v>
      </c>
      <c r="H1380" s="22">
        <v>0</v>
      </c>
      <c r="I1380" s="21">
        <v>-18</v>
      </c>
      <c r="J1380" s="35">
        <f>Tabela13[[#This Row],[V.BRUTO 24]]*Tabela13[[#This Row],[% DESC.]]%</f>
        <v>-261.53999999999996</v>
      </c>
      <c r="K1380" s="24">
        <f>Tabela13[[#This Row],[V.BRUTO 24]]+J1380</f>
        <v>1191.46</v>
      </c>
      <c r="M1380" s="79">
        <v>1789</v>
      </c>
      <c r="N1380" s="80">
        <v>0</v>
      </c>
      <c r="O1380" s="81">
        <v>0</v>
      </c>
      <c r="P1380" s="71">
        <f>Tabela13[[#This Row],[V.BRUTO 25]]*Tabela13[[#This Row],[% DESC.25]]%</f>
        <v>-322.02</v>
      </c>
      <c r="Q1380" s="56">
        <f>Tabela13[[#This Row],[V.BRUTO 25]]+P1380</f>
        <v>1466.98</v>
      </c>
      <c r="R1380" s="67">
        <f>Tabela13[[#This Row],[% DESC.]]+Tabela13[[#This Row],[% DIFER.]]</f>
        <v>-18</v>
      </c>
      <c r="S1380" s="64">
        <f>(Tabela13[[#This Row],[V.LIQ. 25]]-Tabela13[[#This Row],[V.LIQ. 24]])/Tabela13[[#This Row],[V.LIQ. 24]]</f>
        <v>0.23124569855471436</v>
      </c>
      <c r="T1380" s="87">
        <f>Tabela13[[#This Row],[V.LIQ. 25]]-Tabela13[[#This Row],[V.LIQ. 24]]</f>
        <v>275.52</v>
      </c>
      <c r="U1380" s="88">
        <v>0</v>
      </c>
      <c r="V1380" s="60">
        <f>Tabela13[[#This Row],[V.DESC. 24]]-Tabela13[[#This Row],[V.DESC. 25]]</f>
        <v>60.480000000000018</v>
      </c>
      <c r="W1380" s="20"/>
      <c r="X1380" s="50"/>
      <c r="Y1380" t="s">
        <v>4531</v>
      </c>
      <c r="Z1380" s="49" t="s">
        <v>2893</v>
      </c>
      <c r="AA1380" s="51" t="s">
        <v>2894</v>
      </c>
      <c r="AB1380" s="49">
        <v>11974760581</v>
      </c>
      <c r="AC1380" s="49" t="s">
        <v>2895</v>
      </c>
      <c r="AD1380" s="1"/>
    </row>
    <row r="1381" spans="1:30" x14ac:dyDescent="0.25">
      <c r="A1381" s="30">
        <v>5328</v>
      </c>
      <c r="B1381" t="s">
        <v>2896</v>
      </c>
      <c r="C1381" t="s">
        <v>3296</v>
      </c>
      <c r="D1381" t="s">
        <v>71</v>
      </c>
      <c r="E1381" s="30"/>
      <c r="F1381" s="32">
        <v>1453</v>
      </c>
      <c r="G1381" s="40">
        <v>0</v>
      </c>
      <c r="H1381" s="22">
        <v>0</v>
      </c>
      <c r="I1381" s="21">
        <v>-15</v>
      </c>
      <c r="J1381" s="35">
        <f>Tabela13[[#This Row],[V.BRUTO 24]]*Tabela13[[#This Row],[% DESC.]]%</f>
        <v>-217.95</v>
      </c>
      <c r="K1381" s="24">
        <f>Tabela13[[#This Row],[V.BRUTO 24]]+J1381</f>
        <v>1235.05</v>
      </c>
      <c r="M1381" s="79">
        <v>1789</v>
      </c>
      <c r="N1381" s="80">
        <v>0</v>
      </c>
      <c r="O1381" s="81">
        <v>0</v>
      </c>
      <c r="P1381" s="71">
        <f>Tabela13[[#This Row],[V.BRUTO 25]]*Tabela13[[#This Row],[% DESC.25]]%</f>
        <v>-268.34999999999997</v>
      </c>
      <c r="Q1381" s="56">
        <f>Tabela13[[#This Row],[V.BRUTO 25]]+P1381</f>
        <v>1520.65</v>
      </c>
      <c r="R1381" s="67">
        <f>Tabela13[[#This Row],[% DESC.]]+Tabela13[[#This Row],[% DIFER.]]</f>
        <v>-15</v>
      </c>
      <c r="S1381" s="64">
        <f>(Tabela13[[#This Row],[V.LIQ. 25]]-Tabela13[[#This Row],[V.LIQ. 24]])/Tabela13[[#This Row],[V.LIQ. 24]]</f>
        <v>0.2312456985547145</v>
      </c>
      <c r="T1381" s="87">
        <f>Tabela13[[#This Row],[V.LIQ. 25]]-Tabela13[[#This Row],[V.LIQ. 24]]</f>
        <v>285.60000000000014</v>
      </c>
      <c r="U1381" s="88">
        <v>0</v>
      </c>
      <c r="V1381" s="60">
        <f>Tabela13[[#This Row],[V.DESC. 24]]-Tabela13[[#This Row],[V.DESC. 25]]</f>
        <v>50.399999999999977</v>
      </c>
      <c r="W1381" s="20"/>
      <c r="X1381" s="50"/>
      <c r="Y1381" t="s">
        <v>4532</v>
      </c>
      <c r="Z1381" s="49" t="s">
        <v>2735</v>
      </c>
      <c r="AA1381" s="51" t="s">
        <v>2736</v>
      </c>
      <c r="AB1381" s="49">
        <v>11996248551</v>
      </c>
      <c r="AC1381" s="49" t="s">
        <v>2737</v>
      </c>
      <c r="AD1381" s="1"/>
    </row>
    <row r="1382" spans="1:30" x14ac:dyDescent="0.25">
      <c r="A1382" s="30">
        <v>7426</v>
      </c>
      <c r="B1382" t="s">
        <v>2897</v>
      </c>
      <c r="C1382" t="s">
        <v>3296</v>
      </c>
      <c r="D1382" t="s">
        <v>71</v>
      </c>
      <c r="E1382" s="30"/>
      <c r="F1382" s="32">
        <v>1453</v>
      </c>
      <c r="G1382" s="40">
        <v>-50</v>
      </c>
      <c r="H1382" s="22">
        <v>0</v>
      </c>
      <c r="I1382" s="21">
        <v>0</v>
      </c>
      <c r="J1382" s="35">
        <f>Tabela13[[#This Row],[V.BRUTO 24]]*Tabela13[[#This Row],[% DESC.]]%</f>
        <v>0</v>
      </c>
      <c r="K1382" s="24">
        <f>Tabela13[[#This Row],[V.BRUTO 24]]+J1382</f>
        <v>1453</v>
      </c>
      <c r="M1382" s="79">
        <v>1789</v>
      </c>
      <c r="N1382" s="80">
        <v>-50</v>
      </c>
      <c r="O1382" s="81">
        <v>0</v>
      </c>
      <c r="P1382" s="71">
        <f>Tabela13[[#This Row],[V.BRUTO 25]]*Tabela13[[#This Row],[% DESC.25]]%</f>
        <v>0</v>
      </c>
      <c r="Q1382" s="56">
        <f>Tabela13[[#This Row],[V.BRUTO 25]]+P1382</f>
        <v>1789</v>
      </c>
      <c r="R1382" s="67">
        <f>Tabela13[[#This Row],[% DESC.]]+Tabela13[[#This Row],[% DIFER.]]</f>
        <v>0</v>
      </c>
      <c r="S1382" s="64">
        <f>(Tabela13[[#This Row],[V.LIQ. 25]]-Tabela13[[#This Row],[V.LIQ. 24]])/Tabela13[[#This Row],[V.LIQ. 24]]</f>
        <v>0.23124569855471439</v>
      </c>
      <c r="T1382" s="87">
        <f>Tabela13[[#This Row],[V.LIQ. 25]]-Tabela13[[#This Row],[V.LIQ. 24]]</f>
        <v>336</v>
      </c>
      <c r="U1382" s="88">
        <v>0</v>
      </c>
      <c r="V1382" s="60">
        <f>Tabela13[[#This Row],[V.DESC. 24]]-Tabela13[[#This Row],[V.DESC. 25]]</f>
        <v>0</v>
      </c>
      <c r="W1382" s="20"/>
      <c r="X1382" s="50"/>
      <c r="Y1382" t="s">
        <v>4530</v>
      </c>
      <c r="Z1382" s="49" t="s">
        <v>2898</v>
      </c>
      <c r="AA1382" s="51" t="s">
        <v>2899</v>
      </c>
      <c r="AB1382" s="49">
        <v>11960559278</v>
      </c>
      <c r="AC1382" s="49" t="s">
        <v>2900</v>
      </c>
      <c r="AD1382" s="1"/>
    </row>
    <row r="1383" spans="1:30" x14ac:dyDescent="0.25">
      <c r="A1383" s="30">
        <v>8126</v>
      </c>
      <c r="B1383" t="s">
        <v>2901</v>
      </c>
      <c r="C1383" t="s">
        <v>3296</v>
      </c>
      <c r="D1383" t="s">
        <v>71</v>
      </c>
      <c r="E1383" s="30"/>
      <c r="F1383" s="32">
        <v>1453</v>
      </c>
      <c r="G1383" s="40">
        <v>0</v>
      </c>
      <c r="H1383" s="22">
        <v>0</v>
      </c>
      <c r="I1383" s="21">
        <v>0</v>
      </c>
      <c r="J1383" s="35">
        <f>Tabela13[[#This Row],[V.BRUTO 24]]*Tabela13[[#This Row],[% DESC.]]%</f>
        <v>0</v>
      </c>
      <c r="K1383" s="24">
        <f>Tabela13[[#This Row],[V.BRUTO 24]]+J1383</f>
        <v>1453</v>
      </c>
      <c r="M1383" s="79">
        <v>1789</v>
      </c>
      <c r="N1383" s="80">
        <v>0</v>
      </c>
      <c r="O1383" s="81">
        <v>0</v>
      </c>
      <c r="P1383" s="71">
        <f>Tabela13[[#This Row],[V.BRUTO 25]]*Tabela13[[#This Row],[% DESC.25]]%</f>
        <v>0</v>
      </c>
      <c r="Q1383" s="56">
        <f>Tabela13[[#This Row],[V.BRUTO 25]]+P1383</f>
        <v>1789</v>
      </c>
      <c r="R1383" s="67">
        <f>Tabela13[[#This Row],[% DESC.]]+Tabela13[[#This Row],[% DIFER.]]</f>
        <v>0</v>
      </c>
      <c r="S1383" s="64">
        <f>(Tabela13[[#This Row],[V.LIQ. 25]]-Tabela13[[#This Row],[V.LIQ. 24]])/Tabela13[[#This Row],[V.LIQ. 24]]</f>
        <v>0.23124569855471439</v>
      </c>
      <c r="T1383" s="87">
        <f>Tabela13[[#This Row],[V.LIQ. 25]]-Tabela13[[#This Row],[V.LIQ. 24]]</f>
        <v>336</v>
      </c>
      <c r="U1383" s="88">
        <v>0</v>
      </c>
      <c r="V1383" s="60">
        <f>Tabela13[[#This Row],[V.DESC. 24]]-Tabela13[[#This Row],[V.DESC. 25]]</f>
        <v>0</v>
      </c>
      <c r="W1383" s="20">
        <v>7109</v>
      </c>
      <c r="X1383" s="50" t="s">
        <v>4565</v>
      </c>
      <c r="Y1383" t="s">
        <v>4530</v>
      </c>
      <c r="Z1383" s="49" t="s">
        <v>1733</v>
      </c>
      <c r="AA1383" s="51" t="s">
        <v>1734</v>
      </c>
      <c r="AB1383" s="49">
        <v>11988962082</v>
      </c>
      <c r="AC1383" s="49" t="s">
        <v>5107</v>
      </c>
      <c r="AD1383" s="1"/>
    </row>
    <row r="1384" spans="1:30" x14ac:dyDescent="0.25">
      <c r="A1384" s="30">
        <v>6785</v>
      </c>
      <c r="B1384" t="s">
        <v>2902</v>
      </c>
      <c r="C1384" t="s">
        <v>3296</v>
      </c>
      <c r="D1384" t="s">
        <v>71</v>
      </c>
      <c r="E1384" s="30"/>
      <c r="F1384" s="32">
        <v>1453</v>
      </c>
      <c r="G1384" s="40">
        <v>0</v>
      </c>
      <c r="H1384" s="22">
        <v>0</v>
      </c>
      <c r="I1384" s="21">
        <v>-20</v>
      </c>
      <c r="J1384" s="35">
        <f>Tabela13[[#This Row],[V.BRUTO 24]]*Tabela13[[#This Row],[% DESC.]]%</f>
        <v>-290.60000000000002</v>
      </c>
      <c r="K1384" s="24">
        <f>Tabela13[[#This Row],[V.BRUTO 24]]+J1384</f>
        <v>1162.4000000000001</v>
      </c>
      <c r="M1384" s="79">
        <v>1789</v>
      </c>
      <c r="N1384" s="80">
        <v>0</v>
      </c>
      <c r="O1384" s="81">
        <v>0</v>
      </c>
      <c r="P1384" s="71">
        <f>Tabela13[[#This Row],[V.BRUTO 25]]*Tabela13[[#This Row],[% DESC.25]]%</f>
        <v>-357.8</v>
      </c>
      <c r="Q1384" s="56">
        <f>Tabela13[[#This Row],[V.BRUTO 25]]+P1384</f>
        <v>1431.2</v>
      </c>
      <c r="R1384" s="67">
        <f>Tabela13[[#This Row],[% DESC.]]+Tabela13[[#This Row],[% DIFER.]]</f>
        <v>-20</v>
      </c>
      <c r="S1384" s="64">
        <f>(Tabela13[[#This Row],[V.LIQ. 25]]-Tabela13[[#This Row],[V.LIQ. 24]])/Tabela13[[#This Row],[V.LIQ. 24]]</f>
        <v>0.23124569855471433</v>
      </c>
      <c r="T1384" s="87">
        <f>Tabela13[[#This Row],[V.LIQ. 25]]-Tabela13[[#This Row],[V.LIQ. 24]]</f>
        <v>268.79999999999995</v>
      </c>
      <c r="U1384" s="88">
        <v>0</v>
      </c>
      <c r="V1384" s="60">
        <f>Tabela13[[#This Row],[V.DESC. 24]]-Tabela13[[#This Row],[V.DESC. 25]]</f>
        <v>67.199999999999989</v>
      </c>
      <c r="W1384" s="20"/>
      <c r="X1384" s="50"/>
      <c r="Y1384" t="s">
        <v>4528</v>
      </c>
      <c r="Z1384" s="49" t="s">
        <v>2710</v>
      </c>
      <c r="AA1384" s="51" t="s">
        <v>2711</v>
      </c>
      <c r="AB1384" s="49">
        <v>11940157038</v>
      </c>
      <c r="AC1384" s="49" t="s">
        <v>2712</v>
      </c>
      <c r="AD1384" s="1"/>
    </row>
    <row r="1385" spans="1:30" x14ac:dyDescent="0.25">
      <c r="A1385" s="30">
        <v>4557</v>
      </c>
      <c r="B1385" t="s">
        <v>2903</v>
      </c>
      <c r="C1385" t="s">
        <v>3296</v>
      </c>
      <c r="D1385" t="s">
        <v>71</v>
      </c>
      <c r="E1385" s="30"/>
      <c r="F1385" s="32">
        <v>1453</v>
      </c>
      <c r="G1385" s="40">
        <v>0</v>
      </c>
      <c r="H1385" s="22">
        <v>0</v>
      </c>
      <c r="I1385" s="21">
        <v>-13</v>
      </c>
      <c r="J1385" s="35">
        <f>Tabela13[[#This Row],[V.BRUTO 24]]*Tabela13[[#This Row],[% DESC.]]%</f>
        <v>-188.89000000000001</v>
      </c>
      <c r="K1385" s="24">
        <f>Tabela13[[#This Row],[V.BRUTO 24]]+J1385</f>
        <v>1264.1099999999999</v>
      </c>
      <c r="M1385" s="79">
        <v>1789</v>
      </c>
      <c r="N1385" s="80">
        <v>0</v>
      </c>
      <c r="O1385" s="81">
        <v>0</v>
      </c>
      <c r="P1385" s="71">
        <f>Tabela13[[#This Row],[V.BRUTO 25]]*Tabela13[[#This Row],[% DESC.25]]%</f>
        <v>-232.57000000000002</v>
      </c>
      <c r="Q1385" s="56">
        <f>Tabela13[[#This Row],[V.BRUTO 25]]+P1385</f>
        <v>1556.43</v>
      </c>
      <c r="R1385" s="67">
        <f>Tabela13[[#This Row],[% DESC.]]+Tabela13[[#This Row],[% DIFER.]]</f>
        <v>-13</v>
      </c>
      <c r="S1385" s="64">
        <f>(Tabela13[[#This Row],[V.LIQ. 25]]-Tabela13[[#This Row],[V.LIQ. 24]])/Tabela13[[#This Row],[V.LIQ. 24]]</f>
        <v>0.23124569855471452</v>
      </c>
      <c r="T1385" s="87">
        <f>Tabela13[[#This Row],[V.LIQ. 25]]-Tabela13[[#This Row],[V.LIQ. 24]]</f>
        <v>292.32000000000016</v>
      </c>
      <c r="U1385" s="88">
        <v>0</v>
      </c>
      <c r="V1385" s="60">
        <f>Tabela13[[#This Row],[V.DESC. 24]]-Tabela13[[#This Row],[V.DESC. 25]]</f>
        <v>43.680000000000007</v>
      </c>
      <c r="W1385" s="20"/>
      <c r="X1385" s="50"/>
      <c r="Y1385" t="s">
        <v>4532</v>
      </c>
      <c r="Z1385" s="49" t="s">
        <v>2904</v>
      </c>
      <c r="AA1385" s="51" t="s">
        <v>2905</v>
      </c>
      <c r="AB1385" s="49">
        <v>11976826090</v>
      </c>
      <c r="AC1385" s="49" t="s">
        <v>2906</v>
      </c>
      <c r="AD1385" s="1"/>
    </row>
    <row r="1386" spans="1:30" x14ac:dyDescent="0.25">
      <c r="A1386" s="30">
        <v>5670</v>
      </c>
      <c r="B1386" t="s">
        <v>2907</v>
      </c>
      <c r="C1386" t="s">
        <v>3296</v>
      </c>
      <c r="D1386" t="s">
        <v>71</v>
      </c>
      <c r="E1386" s="30"/>
      <c r="F1386" s="32">
        <v>1453</v>
      </c>
      <c r="G1386" s="40">
        <v>-50</v>
      </c>
      <c r="H1386" s="22">
        <v>0</v>
      </c>
      <c r="I1386" s="21">
        <v>0</v>
      </c>
      <c r="J1386" s="35">
        <f>Tabela13[[#This Row],[V.BRUTO 24]]*Tabela13[[#This Row],[% DESC.]]%</f>
        <v>0</v>
      </c>
      <c r="K1386" s="24">
        <f>Tabela13[[#This Row],[V.BRUTO 24]]+J1386</f>
        <v>1453</v>
      </c>
      <c r="M1386" s="79">
        <v>1789</v>
      </c>
      <c r="N1386" s="80">
        <v>-50</v>
      </c>
      <c r="O1386" s="81">
        <v>0</v>
      </c>
      <c r="P1386" s="71">
        <f>Tabela13[[#This Row],[V.BRUTO 25]]*Tabela13[[#This Row],[% DESC.25]]%</f>
        <v>0</v>
      </c>
      <c r="Q1386" s="56">
        <f>Tabela13[[#This Row],[V.BRUTO 25]]+P1386</f>
        <v>1789</v>
      </c>
      <c r="R1386" s="67">
        <f>Tabela13[[#This Row],[% DESC.]]+Tabela13[[#This Row],[% DIFER.]]</f>
        <v>0</v>
      </c>
      <c r="S1386" s="64">
        <f>(Tabela13[[#This Row],[V.LIQ. 25]]-Tabela13[[#This Row],[V.LIQ. 24]])/Tabela13[[#This Row],[V.LIQ. 24]]</f>
        <v>0.23124569855471439</v>
      </c>
      <c r="T1386" s="87">
        <f>Tabela13[[#This Row],[V.LIQ. 25]]-Tabela13[[#This Row],[V.LIQ. 24]]</f>
        <v>336</v>
      </c>
      <c r="U1386" s="88">
        <v>0</v>
      </c>
      <c r="V1386" s="60">
        <f>Tabela13[[#This Row],[V.DESC. 24]]-Tabela13[[#This Row],[V.DESC. 25]]</f>
        <v>0</v>
      </c>
      <c r="W1386" s="20"/>
      <c r="X1386" s="50"/>
      <c r="Y1386" t="s">
        <v>4530</v>
      </c>
      <c r="Z1386" s="49" t="s">
        <v>2908</v>
      </c>
      <c r="AA1386" s="51" t="s">
        <v>2909</v>
      </c>
      <c r="AB1386" s="49">
        <v>11962674503</v>
      </c>
      <c r="AC1386" s="49" t="s">
        <v>2910</v>
      </c>
      <c r="AD1386" s="1"/>
    </row>
    <row r="1387" spans="1:30" x14ac:dyDescent="0.25">
      <c r="A1387" s="30">
        <v>5607</v>
      </c>
      <c r="B1387" t="s">
        <v>2911</v>
      </c>
      <c r="C1387" t="s">
        <v>3296</v>
      </c>
      <c r="D1387" t="s">
        <v>71</v>
      </c>
      <c r="E1387" s="30"/>
      <c r="F1387" s="32">
        <v>1453</v>
      </c>
      <c r="G1387" s="40">
        <v>0</v>
      </c>
      <c r="H1387" s="22">
        <v>0</v>
      </c>
      <c r="I1387" s="21">
        <v>-16</v>
      </c>
      <c r="J1387" s="35">
        <f>Tabela13[[#This Row],[V.BRUTO 24]]*Tabela13[[#This Row],[% DESC.]]%</f>
        <v>-232.48000000000002</v>
      </c>
      <c r="K1387" s="24">
        <f>Tabela13[[#This Row],[V.BRUTO 24]]+J1387</f>
        <v>1220.52</v>
      </c>
      <c r="M1387" s="79">
        <v>1789</v>
      </c>
      <c r="N1387" s="80">
        <v>0</v>
      </c>
      <c r="O1387" s="81">
        <v>0</v>
      </c>
      <c r="P1387" s="71">
        <f>Tabela13[[#This Row],[V.BRUTO 25]]*Tabela13[[#This Row],[% DESC.25]]%</f>
        <v>-286.24</v>
      </c>
      <c r="Q1387" s="56">
        <f>Tabela13[[#This Row],[V.BRUTO 25]]+P1387</f>
        <v>1502.76</v>
      </c>
      <c r="R1387" s="67">
        <f>Tabela13[[#This Row],[% DESC.]]+Tabela13[[#This Row],[% DIFER.]]</f>
        <v>-16</v>
      </c>
      <c r="S1387" s="64">
        <f>(Tabela13[[#This Row],[V.LIQ. 25]]-Tabela13[[#This Row],[V.LIQ. 24]])/Tabela13[[#This Row],[V.LIQ. 24]]</f>
        <v>0.23124569855471439</v>
      </c>
      <c r="T1387" s="87">
        <f>Tabela13[[#This Row],[V.LIQ. 25]]-Tabela13[[#This Row],[V.LIQ. 24]]</f>
        <v>282.24</v>
      </c>
      <c r="U1387" s="88">
        <v>0</v>
      </c>
      <c r="V1387" s="60">
        <f>Tabela13[[#This Row],[V.DESC. 24]]-Tabela13[[#This Row],[V.DESC. 25]]</f>
        <v>53.759999999999991</v>
      </c>
      <c r="W1387" s="20"/>
      <c r="X1387" s="50"/>
      <c r="Y1387" t="s">
        <v>4532</v>
      </c>
      <c r="Z1387" s="49" t="s">
        <v>2912</v>
      </c>
      <c r="AA1387" s="51" t="s">
        <v>2913</v>
      </c>
      <c r="AB1387" s="49">
        <v>11980746785</v>
      </c>
      <c r="AC1387" s="49" t="s">
        <v>2914</v>
      </c>
      <c r="AD1387" s="1"/>
    </row>
    <row r="1388" spans="1:30" x14ac:dyDescent="0.25">
      <c r="A1388" s="30">
        <v>7217</v>
      </c>
      <c r="B1388" t="s">
        <v>2915</v>
      </c>
      <c r="C1388" t="s">
        <v>3296</v>
      </c>
      <c r="D1388" t="s">
        <v>71</v>
      </c>
      <c r="E1388" s="30"/>
      <c r="F1388" s="32">
        <v>1453</v>
      </c>
      <c r="G1388" s="40">
        <v>0</v>
      </c>
      <c r="H1388" s="22">
        <v>0</v>
      </c>
      <c r="I1388" s="21">
        <v>-15</v>
      </c>
      <c r="J1388" s="35">
        <f>Tabela13[[#This Row],[V.BRUTO 24]]*Tabela13[[#This Row],[% DESC.]]%</f>
        <v>-217.95</v>
      </c>
      <c r="K1388" s="24">
        <f>Tabela13[[#This Row],[V.BRUTO 24]]+J1388</f>
        <v>1235.05</v>
      </c>
      <c r="M1388" s="79">
        <v>1789</v>
      </c>
      <c r="N1388" s="80">
        <v>0</v>
      </c>
      <c r="O1388" s="81">
        <v>0</v>
      </c>
      <c r="P1388" s="71">
        <f>Tabela13[[#This Row],[V.BRUTO 25]]*Tabela13[[#This Row],[% DESC.25]]%</f>
        <v>-268.34999999999997</v>
      </c>
      <c r="Q1388" s="56">
        <f>Tabela13[[#This Row],[V.BRUTO 25]]+P1388</f>
        <v>1520.65</v>
      </c>
      <c r="R1388" s="67">
        <f>Tabela13[[#This Row],[% DESC.]]+Tabela13[[#This Row],[% DIFER.]]</f>
        <v>-15</v>
      </c>
      <c r="S1388" s="64">
        <f>(Tabela13[[#This Row],[V.LIQ. 25]]-Tabela13[[#This Row],[V.LIQ. 24]])/Tabela13[[#This Row],[V.LIQ. 24]]</f>
        <v>0.2312456985547145</v>
      </c>
      <c r="T1388" s="87">
        <f>Tabela13[[#This Row],[V.LIQ. 25]]-Tabela13[[#This Row],[V.LIQ. 24]]</f>
        <v>285.60000000000014</v>
      </c>
      <c r="U1388" s="88">
        <v>0</v>
      </c>
      <c r="V1388" s="60">
        <f>Tabela13[[#This Row],[V.DESC. 24]]-Tabela13[[#This Row],[V.DESC. 25]]</f>
        <v>50.399999999999977</v>
      </c>
      <c r="W1388" s="20"/>
      <c r="X1388" s="50"/>
      <c r="Y1388" t="s">
        <v>4532</v>
      </c>
      <c r="Z1388" s="49" t="s">
        <v>79</v>
      </c>
      <c r="AA1388" s="51" t="s">
        <v>80</v>
      </c>
      <c r="AB1388" s="49">
        <v>41991997840</v>
      </c>
      <c r="AC1388" s="49" t="s">
        <v>81</v>
      </c>
      <c r="AD1388" s="1"/>
    </row>
    <row r="1389" spans="1:30" x14ac:dyDescent="0.25">
      <c r="A1389" s="30">
        <v>6061</v>
      </c>
      <c r="B1389" t="s">
        <v>2921</v>
      </c>
      <c r="C1389" t="s">
        <v>3296</v>
      </c>
      <c r="D1389" t="s">
        <v>71</v>
      </c>
      <c r="E1389" s="30">
        <v>20</v>
      </c>
      <c r="F1389" s="32">
        <v>1453</v>
      </c>
      <c r="G1389" s="40">
        <v>0</v>
      </c>
      <c r="H1389" s="22">
        <v>0</v>
      </c>
      <c r="I1389" s="21">
        <v>-8</v>
      </c>
      <c r="J1389" s="35">
        <f>Tabela13[[#This Row],[V.BRUTO 24]]*Tabela13[[#This Row],[% DESC.]]%</f>
        <v>-116.24000000000001</v>
      </c>
      <c r="K1389" s="24">
        <f>Tabela13[[#This Row],[V.BRUTO 24]]+J1389</f>
        <v>1336.76</v>
      </c>
      <c r="M1389" s="79">
        <v>1789</v>
      </c>
      <c r="N1389" s="80">
        <v>0</v>
      </c>
      <c r="O1389" s="81">
        <v>0</v>
      </c>
      <c r="P1389" s="71">
        <f>Tabela13[[#This Row],[V.BRUTO 25]]*Tabela13[[#This Row],[% DESC.25]]%</f>
        <v>-143.12</v>
      </c>
      <c r="Q1389" s="56">
        <f>Tabela13[[#This Row],[V.BRUTO 25]]+P1389</f>
        <v>1645.88</v>
      </c>
      <c r="R1389" s="67">
        <f>Tabela13[[#This Row],[% DESC.]]+Tabela13[[#This Row],[% DIFER.]]</f>
        <v>-8</v>
      </c>
      <c r="S1389" s="64">
        <f>(Tabela13[[#This Row],[V.LIQ. 25]]-Tabela13[[#This Row],[V.LIQ. 24]])/Tabela13[[#This Row],[V.LIQ. 24]]</f>
        <v>0.23124569855471447</v>
      </c>
      <c r="T1389" s="87">
        <f>Tabela13[[#This Row],[V.LIQ. 25]]-Tabela13[[#This Row],[V.LIQ. 24]]</f>
        <v>309.12000000000012</v>
      </c>
      <c r="U1389" s="88">
        <v>0</v>
      </c>
      <c r="V1389" s="60">
        <f>Tabela13[[#This Row],[V.DESC. 24]]-Tabela13[[#This Row],[V.DESC. 25]]</f>
        <v>26.879999999999995</v>
      </c>
      <c r="W1389" s="20"/>
      <c r="X1389" s="50"/>
      <c r="Y1389" t="s">
        <v>4532</v>
      </c>
      <c r="Z1389" s="49" t="s">
        <v>2922</v>
      </c>
      <c r="AA1389" s="51" t="s">
        <v>2923</v>
      </c>
      <c r="AB1389" s="49">
        <v>11951334211</v>
      </c>
      <c r="AC1389" s="49" t="s">
        <v>2924</v>
      </c>
      <c r="AD1389" s="1"/>
    </row>
    <row r="1390" spans="1:30" x14ac:dyDescent="0.25">
      <c r="A1390" s="30">
        <v>5327</v>
      </c>
      <c r="B1390" t="s">
        <v>2925</v>
      </c>
      <c r="C1390" t="s">
        <v>3296</v>
      </c>
      <c r="D1390" t="s">
        <v>71</v>
      </c>
      <c r="E1390" s="30"/>
      <c r="F1390" s="32">
        <v>1453</v>
      </c>
      <c r="G1390" s="40">
        <v>0</v>
      </c>
      <c r="H1390" s="22">
        <v>0</v>
      </c>
      <c r="I1390" s="21">
        <v>-15</v>
      </c>
      <c r="J1390" s="35">
        <f>Tabela13[[#This Row],[V.BRUTO 24]]*Tabela13[[#This Row],[% DESC.]]%</f>
        <v>-217.95</v>
      </c>
      <c r="K1390" s="24">
        <f>Tabela13[[#This Row],[V.BRUTO 24]]+J1390</f>
        <v>1235.05</v>
      </c>
      <c r="M1390" s="79">
        <v>1789</v>
      </c>
      <c r="N1390" s="80">
        <v>0</v>
      </c>
      <c r="O1390" s="81">
        <v>0</v>
      </c>
      <c r="P1390" s="71">
        <f>Tabela13[[#This Row],[V.BRUTO 25]]*Tabela13[[#This Row],[% DESC.25]]%</f>
        <v>-268.34999999999997</v>
      </c>
      <c r="Q1390" s="56">
        <f>Tabela13[[#This Row],[V.BRUTO 25]]+P1390</f>
        <v>1520.65</v>
      </c>
      <c r="R1390" s="67">
        <f>Tabela13[[#This Row],[% DESC.]]+Tabela13[[#This Row],[% DIFER.]]</f>
        <v>-15</v>
      </c>
      <c r="S1390" s="64">
        <f>(Tabela13[[#This Row],[V.LIQ. 25]]-Tabela13[[#This Row],[V.LIQ. 24]])/Tabela13[[#This Row],[V.LIQ. 24]]</f>
        <v>0.2312456985547145</v>
      </c>
      <c r="T1390" s="87">
        <f>Tabela13[[#This Row],[V.LIQ. 25]]-Tabela13[[#This Row],[V.LIQ. 24]]</f>
        <v>285.60000000000014</v>
      </c>
      <c r="U1390" s="88">
        <v>0</v>
      </c>
      <c r="V1390" s="60">
        <f>Tabela13[[#This Row],[V.DESC. 24]]-Tabela13[[#This Row],[V.DESC. 25]]</f>
        <v>50.399999999999977</v>
      </c>
      <c r="W1390" s="20"/>
      <c r="X1390" s="50"/>
      <c r="Y1390" t="s">
        <v>4532</v>
      </c>
      <c r="Z1390" s="49" t="s">
        <v>2926</v>
      </c>
      <c r="AA1390" s="51" t="s">
        <v>2927</v>
      </c>
      <c r="AB1390" s="49">
        <v>11972006463</v>
      </c>
      <c r="AC1390" s="49" t="s">
        <v>2928</v>
      </c>
      <c r="AD1390" s="1"/>
    </row>
    <row r="1391" spans="1:30" x14ac:dyDescent="0.25">
      <c r="A1391" s="30">
        <v>7744</v>
      </c>
      <c r="B1391" t="s">
        <v>2929</v>
      </c>
      <c r="C1391" t="s">
        <v>3296</v>
      </c>
      <c r="D1391" t="s">
        <v>71</v>
      </c>
      <c r="E1391" s="30"/>
      <c r="F1391" s="32">
        <v>1453</v>
      </c>
      <c r="G1391" s="40">
        <v>0</v>
      </c>
      <c r="H1391" s="22">
        <v>0</v>
      </c>
      <c r="I1391" s="21">
        <v>-10</v>
      </c>
      <c r="J1391" s="35">
        <f>Tabela13[[#This Row],[V.BRUTO 24]]*Tabela13[[#This Row],[% DESC.]]%</f>
        <v>-145.30000000000001</v>
      </c>
      <c r="K1391" s="24">
        <f>Tabela13[[#This Row],[V.BRUTO 24]]+J1391</f>
        <v>1307.7</v>
      </c>
      <c r="M1391" s="79">
        <v>1789</v>
      </c>
      <c r="N1391" s="80">
        <v>0</v>
      </c>
      <c r="O1391" s="81">
        <v>0</v>
      </c>
      <c r="P1391" s="71">
        <f>Tabela13[[#This Row],[V.BRUTO 25]]*Tabela13[[#This Row],[% DESC.25]]%</f>
        <v>-178.9</v>
      </c>
      <c r="Q1391" s="56">
        <f>Tabela13[[#This Row],[V.BRUTO 25]]+P1391</f>
        <v>1610.1</v>
      </c>
      <c r="R1391" s="67">
        <f>Tabela13[[#This Row],[% DESC.]]+Tabela13[[#This Row],[% DIFER.]]</f>
        <v>-10</v>
      </c>
      <c r="S1391" s="64">
        <f>(Tabela13[[#This Row],[V.LIQ. 25]]-Tabela13[[#This Row],[V.LIQ. 24]])/Tabela13[[#This Row],[V.LIQ. 24]]</f>
        <v>0.23124569855471427</v>
      </c>
      <c r="T1391" s="87">
        <f>Tabela13[[#This Row],[V.LIQ. 25]]-Tabela13[[#This Row],[V.LIQ. 24]]</f>
        <v>302.39999999999986</v>
      </c>
      <c r="U1391" s="88">
        <v>0</v>
      </c>
      <c r="V1391" s="60">
        <f>Tabela13[[#This Row],[V.DESC. 24]]-Tabela13[[#This Row],[V.DESC. 25]]</f>
        <v>33.599999999999994</v>
      </c>
      <c r="W1391" s="20"/>
      <c r="X1391" s="50"/>
      <c r="Y1391" t="s">
        <v>4532</v>
      </c>
      <c r="Z1391" s="49" t="s">
        <v>2930</v>
      </c>
      <c r="AA1391" s="51" t="s">
        <v>2931</v>
      </c>
      <c r="AB1391" s="49">
        <v>11994191845</v>
      </c>
      <c r="AC1391" s="49" t="s">
        <v>2932</v>
      </c>
      <c r="AD1391" s="1"/>
    </row>
    <row r="1392" spans="1:30" x14ac:dyDescent="0.25">
      <c r="A1392" s="30">
        <v>8174</v>
      </c>
      <c r="B1392" t="s">
        <v>2933</v>
      </c>
      <c r="C1392" t="s">
        <v>3296</v>
      </c>
      <c r="D1392" t="s">
        <v>71</v>
      </c>
      <c r="E1392" s="30"/>
      <c r="F1392" s="32">
        <v>1453</v>
      </c>
      <c r="G1392" s="40">
        <v>0</v>
      </c>
      <c r="H1392" s="22">
        <v>0</v>
      </c>
      <c r="I1392" s="21">
        <v>-10</v>
      </c>
      <c r="J1392" s="35">
        <f>Tabela13[[#This Row],[V.BRUTO 24]]*Tabela13[[#This Row],[% DESC.]]%</f>
        <v>-145.30000000000001</v>
      </c>
      <c r="K1392" s="24">
        <f>Tabela13[[#This Row],[V.BRUTO 24]]+J1392</f>
        <v>1307.7</v>
      </c>
      <c r="M1392" s="79">
        <v>1789</v>
      </c>
      <c r="N1392" s="80">
        <v>0</v>
      </c>
      <c r="O1392" s="81">
        <v>0</v>
      </c>
      <c r="P1392" s="71">
        <f>Tabela13[[#This Row],[V.BRUTO 25]]*Tabela13[[#This Row],[% DESC.25]]%</f>
        <v>-178.9</v>
      </c>
      <c r="Q1392" s="56">
        <f>Tabela13[[#This Row],[V.BRUTO 25]]+P1392</f>
        <v>1610.1</v>
      </c>
      <c r="R1392" s="67">
        <f>Tabela13[[#This Row],[% DESC.]]+Tabela13[[#This Row],[% DIFER.]]</f>
        <v>-10</v>
      </c>
      <c r="S1392" s="64">
        <f>(Tabela13[[#This Row],[V.LIQ. 25]]-Tabela13[[#This Row],[V.LIQ. 24]])/Tabela13[[#This Row],[V.LIQ. 24]]</f>
        <v>0.23124569855471427</v>
      </c>
      <c r="T1392" s="87">
        <f>Tabela13[[#This Row],[V.LIQ. 25]]-Tabela13[[#This Row],[V.LIQ. 24]]</f>
        <v>302.39999999999986</v>
      </c>
      <c r="U1392" s="88">
        <v>0</v>
      </c>
      <c r="V1392" s="60">
        <f>Tabela13[[#This Row],[V.DESC. 24]]-Tabela13[[#This Row],[V.DESC. 25]]</f>
        <v>33.599999999999994</v>
      </c>
      <c r="W1392" s="20"/>
      <c r="X1392" s="50"/>
      <c r="Y1392" t="s">
        <v>4531</v>
      </c>
      <c r="Z1392" s="49" t="s">
        <v>2934</v>
      </c>
      <c r="AA1392" s="51" t="s">
        <v>2935</v>
      </c>
      <c r="AB1392" s="49">
        <v>11999503661</v>
      </c>
      <c r="AC1392" s="49" t="s">
        <v>2936</v>
      </c>
      <c r="AD1392" s="1"/>
    </row>
    <row r="1393" spans="1:30" x14ac:dyDescent="0.25">
      <c r="A1393" s="30">
        <v>8498</v>
      </c>
      <c r="B1393" t="s">
        <v>4408</v>
      </c>
      <c r="C1393" t="s">
        <v>3296</v>
      </c>
      <c r="D1393" t="s">
        <v>16</v>
      </c>
      <c r="E1393" s="30"/>
      <c r="F1393" s="32">
        <v>1453</v>
      </c>
      <c r="G1393" s="40">
        <v>0</v>
      </c>
      <c r="H1393" s="22">
        <v>-100</v>
      </c>
      <c r="I1393" s="21">
        <v>0</v>
      </c>
      <c r="J1393" s="35">
        <f>Tabela13[[#This Row],[V.BRUTO 24]]*Tabela13[[#This Row],[% DESC.]]%</f>
        <v>0</v>
      </c>
      <c r="K1393" s="24">
        <f>Tabela13[[#This Row],[V.BRUTO 24]]+J1393</f>
        <v>1453</v>
      </c>
      <c r="M1393" s="79">
        <v>1789</v>
      </c>
      <c r="N1393" s="80">
        <v>0</v>
      </c>
      <c r="O1393" s="81">
        <v>-100</v>
      </c>
      <c r="P1393" s="71">
        <f>Tabela13[[#This Row],[V.BRUTO 25]]*Tabela13[[#This Row],[% DESC.25]]%</f>
        <v>0</v>
      </c>
      <c r="Q1393" s="56">
        <f>Tabela13[[#This Row],[V.BRUTO 25]]+P1393</f>
        <v>1789</v>
      </c>
      <c r="R1393" s="67">
        <f>Tabela13[[#This Row],[% DESC.]]+Tabela13[[#This Row],[% DIFER.]]</f>
        <v>0</v>
      </c>
      <c r="S1393" s="64">
        <f>(Tabela13[[#This Row],[V.LIQ. 25]]-Tabela13[[#This Row],[V.LIQ. 24]])/Tabela13[[#This Row],[V.LIQ. 24]]</f>
        <v>0.23124569855471439</v>
      </c>
      <c r="T1393" s="87">
        <f>Tabela13[[#This Row],[V.LIQ. 25]]-Tabela13[[#This Row],[V.LIQ. 24]]</f>
        <v>336</v>
      </c>
      <c r="U1393" s="88">
        <v>0</v>
      </c>
      <c r="V1393" s="60">
        <f>Tabela13[[#This Row],[V.DESC. 24]]-Tabela13[[#This Row],[V.DESC. 25]]</f>
        <v>0</v>
      </c>
      <c r="W1393" s="20"/>
      <c r="X1393" s="50"/>
      <c r="Y1393" t="s">
        <v>4529</v>
      </c>
      <c r="Z1393" s="49" t="s">
        <v>5330</v>
      </c>
      <c r="AA1393" s="51" t="s">
        <v>5331</v>
      </c>
      <c r="AB1393" s="49">
        <v>11997622994</v>
      </c>
      <c r="AC1393" s="49" t="s">
        <v>5332</v>
      </c>
      <c r="AD1393" s="1"/>
    </row>
    <row r="1394" spans="1:30" x14ac:dyDescent="0.25">
      <c r="A1394" s="30">
        <v>5363</v>
      </c>
      <c r="B1394" t="s">
        <v>2917</v>
      </c>
      <c r="C1394" t="s">
        <v>3296</v>
      </c>
      <c r="D1394" t="s">
        <v>71</v>
      </c>
      <c r="E1394" s="30"/>
      <c r="F1394" s="32">
        <v>1453</v>
      </c>
      <c r="G1394" s="40">
        <v>-50</v>
      </c>
      <c r="H1394" s="22">
        <v>0</v>
      </c>
      <c r="I1394" s="21">
        <v>0</v>
      </c>
      <c r="J1394" s="35">
        <f>Tabela13[[#This Row],[V.BRUTO 24]]*Tabela13[[#This Row],[% DESC.]]%</f>
        <v>0</v>
      </c>
      <c r="K1394" s="24">
        <f>Tabela13[[#This Row],[V.BRUTO 24]]+J1394</f>
        <v>1453</v>
      </c>
      <c r="M1394" s="79">
        <v>1789</v>
      </c>
      <c r="N1394" s="80">
        <v>-50</v>
      </c>
      <c r="O1394" s="81">
        <v>0</v>
      </c>
      <c r="P1394" s="71">
        <f>Tabela13[[#This Row],[V.BRUTO 25]]*Tabela13[[#This Row],[% DESC.25]]%</f>
        <v>0</v>
      </c>
      <c r="Q1394" s="56">
        <f>Tabela13[[#This Row],[V.BRUTO 25]]+P1394</f>
        <v>1789</v>
      </c>
      <c r="R1394" s="67">
        <f>Tabela13[[#This Row],[% DESC.]]+Tabela13[[#This Row],[% DIFER.]]</f>
        <v>0</v>
      </c>
      <c r="S1394" s="64">
        <f>(Tabela13[[#This Row],[V.LIQ. 25]]-Tabela13[[#This Row],[V.LIQ. 24]])/Tabela13[[#This Row],[V.LIQ. 24]]</f>
        <v>0.23124569855471439</v>
      </c>
      <c r="T1394" s="87">
        <f>Tabela13[[#This Row],[V.LIQ. 25]]-Tabela13[[#This Row],[V.LIQ. 24]]</f>
        <v>336</v>
      </c>
      <c r="U1394" s="88">
        <v>0</v>
      </c>
      <c r="V1394" s="60">
        <f>Tabela13[[#This Row],[V.DESC. 24]]-Tabela13[[#This Row],[V.DESC. 25]]</f>
        <v>0</v>
      </c>
      <c r="W1394" s="20"/>
      <c r="X1394" s="50"/>
      <c r="Y1394" t="s">
        <v>4529</v>
      </c>
      <c r="Z1394" s="49" t="s">
        <v>2918</v>
      </c>
      <c r="AA1394" s="51" t="s">
        <v>2919</v>
      </c>
      <c r="AB1394" s="49">
        <v>11955205758</v>
      </c>
      <c r="AC1394" s="49" t="s">
        <v>2920</v>
      </c>
      <c r="AD1394" s="1"/>
    </row>
    <row r="1395" spans="1:30" x14ac:dyDescent="0.25">
      <c r="A1395" s="30">
        <v>8514</v>
      </c>
      <c r="B1395" t="s">
        <v>4409</v>
      </c>
      <c r="C1395" t="s">
        <v>3363</v>
      </c>
      <c r="D1395" t="s">
        <v>16</v>
      </c>
      <c r="E1395" s="30"/>
      <c r="F1395" s="32">
        <v>1453</v>
      </c>
      <c r="G1395" s="40">
        <v>0</v>
      </c>
      <c r="H1395" s="22">
        <v>0</v>
      </c>
      <c r="I1395" s="21">
        <v>-7.99</v>
      </c>
      <c r="J1395" s="35">
        <f>Tabela13[[#This Row],[V.BRUTO 24]]*Tabela13[[#This Row],[% DESC.]]%</f>
        <v>-116.0947</v>
      </c>
      <c r="K1395" s="24">
        <f>Tabela13[[#This Row],[V.BRUTO 24]]+J1395</f>
        <v>1336.9052999999999</v>
      </c>
      <c r="M1395" s="79">
        <v>1789</v>
      </c>
      <c r="N1395" s="80">
        <v>0</v>
      </c>
      <c r="O1395" s="81">
        <v>0</v>
      </c>
      <c r="P1395" s="71">
        <f>Tabela13[[#This Row],[V.BRUTO 25]]*Tabela13[[#This Row],[% DESC.25]]%</f>
        <v>-142.94110000000001</v>
      </c>
      <c r="Q1395" s="56">
        <f>Tabela13[[#This Row],[V.BRUTO 25]]+P1395</f>
        <v>1646.0589</v>
      </c>
      <c r="R1395" s="67">
        <f>Tabela13[[#This Row],[% DESC.]]+Tabela13[[#This Row],[% DIFER.]]</f>
        <v>-7.99</v>
      </c>
      <c r="S1395" s="64">
        <f>(Tabela13[[#This Row],[V.LIQ. 25]]-Tabela13[[#This Row],[V.LIQ. 24]])/Tabela13[[#This Row],[V.LIQ. 24]]</f>
        <v>0.23124569855471447</v>
      </c>
      <c r="T1395" s="87">
        <f>Tabela13[[#This Row],[V.LIQ. 25]]-Tabela13[[#This Row],[V.LIQ. 24]]</f>
        <v>309.1536000000001</v>
      </c>
      <c r="U1395" s="88">
        <v>0</v>
      </c>
      <c r="V1395" s="60">
        <f>Tabela13[[#This Row],[V.DESC. 24]]-Tabela13[[#This Row],[V.DESC. 25]]</f>
        <v>26.846400000000003</v>
      </c>
      <c r="W1395" s="20"/>
      <c r="X1395" s="50"/>
      <c r="Y1395" t="s">
        <v>4530</v>
      </c>
      <c r="Z1395" s="49" t="s">
        <v>5333</v>
      </c>
      <c r="AA1395" s="51" t="s">
        <v>5334</v>
      </c>
      <c r="AB1395" s="49">
        <v>11947588042</v>
      </c>
      <c r="AC1395" s="49" t="s">
        <v>5335</v>
      </c>
      <c r="AD1395" s="1"/>
    </row>
    <row r="1396" spans="1:30" x14ac:dyDescent="0.25">
      <c r="A1396" s="30">
        <v>5953</v>
      </c>
      <c r="B1396" t="s">
        <v>3043</v>
      </c>
      <c r="C1396" t="s">
        <v>3363</v>
      </c>
      <c r="D1396" t="s">
        <v>71</v>
      </c>
      <c r="E1396" s="30"/>
      <c r="F1396" s="32">
        <v>1453</v>
      </c>
      <c r="G1396" s="40">
        <v>0</v>
      </c>
      <c r="H1396" s="22">
        <v>0</v>
      </c>
      <c r="I1396" s="21">
        <v>-7.91</v>
      </c>
      <c r="J1396" s="35">
        <f>Tabela13[[#This Row],[V.BRUTO 24]]*Tabela13[[#This Row],[% DESC.]]%</f>
        <v>-114.93230000000001</v>
      </c>
      <c r="K1396" s="24">
        <f>Tabela13[[#This Row],[V.BRUTO 24]]+J1396</f>
        <v>1338.0677000000001</v>
      </c>
      <c r="M1396" s="79">
        <v>1789</v>
      </c>
      <c r="N1396" s="80">
        <v>0</v>
      </c>
      <c r="O1396" s="81">
        <v>0</v>
      </c>
      <c r="P1396" s="71">
        <f>Tabela13[[#This Row],[V.BRUTO 25]]*Tabela13[[#This Row],[% DESC.25]]%</f>
        <v>-141.50990000000002</v>
      </c>
      <c r="Q1396" s="56">
        <f>Tabela13[[#This Row],[V.BRUTO 25]]+P1396</f>
        <v>1647.4901</v>
      </c>
      <c r="R1396" s="67">
        <f>Tabela13[[#This Row],[% DESC.]]+Tabela13[[#This Row],[% DIFER.]]</f>
        <v>-7.91</v>
      </c>
      <c r="S1396" s="64">
        <f>(Tabela13[[#This Row],[V.LIQ. 25]]-Tabela13[[#This Row],[V.LIQ. 24]])/Tabela13[[#This Row],[V.LIQ. 24]]</f>
        <v>0.23124569855471433</v>
      </c>
      <c r="T1396" s="87">
        <f>Tabela13[[#This Row],[V.LIQ. 25]]-Tabela13[[#This Row],[V.LIQ. 24]]</f>
        <v>309.42239999999993</v>
      </c>
      <c r="U1396" s="88">
        <v>0</v>
      </c>
      <c r="V1396" s="60">
        <f>Tabela13[[#This Row],[V.DESC. 24]]-Tabela13[[#This Row],[V.DESC. 25]]</f>
        <v>26.577600000000004</v>
      </c>
      <c r="W1396" s="20"/>
      <c r="X1396" s="50"/>
      <c r="Y1396" t="s">
        <v>4537</v>
      </c>
      <c r="Z1396" s="49" t="s">
        <v>3044</v>
      </c>
      <c r="AA1396" s="51" t="s">
        <v>3045</v>
      </c>
      <c r="AB1396" s="49">
        <v>11969013591</v>
      </c>
      <c r="AC1396" s="49" t="s">
        <v>3046</v>
      </c>
      <c r="AD1396" s="1"/>
    </row>
    <row r="1397" spans="1:30" x14ac:dyDescent="0.25">
      <c r="A1397" s="30">
        <v>5265</v>
      </c>
      <c r="B1397" t="s">
        <v>2937</v>
      </c>
      <c r="C1397" t="s">
        <v>3363</v>
      </c>
      <c r="D1397" t="s">
        <v>71</v>
      </c>
      <c r="E1397" s="30"/>
      <c r="F1397" s="32">
        <v>1453</v>
      </c>
      <c r="G1397" s="40">
        <v>-100</v>
      </c>
      <c r="H1397" s="22">
        <v>0</v>
      </c>
      <c r="I1397" s="21">
        <v>0</v>
      </c>
      <c r="J1397" s="35">
        <f>Tabela13[[#This Row],[V.BRUTO 24]]*Tabela13[[#This Row],[% DESC.]]%</f>
        <v>0</v>
      </c>
      <c r="K1397" s="24">
        <f>Tabela13[[#This Row],[V.BRUTO 24]]+J1397</f>
        <v>1453</v>
      </c>
      <c r="M1397" s="79">
        <v>1789</v>
      </c>
      <c r="N1397" s="80">
        <v>-100</v>
      </c>
      <c r="O1397" s="81">
        <v>0</v>
      </c>
      <c r="P1397" s="71">
        <f>Tabela13[[#This Row],[V.BRUTO 25]]*Tabela13[[#This Row],[% DESC.25]]%</f>
        <v>0</v>
      </c>
      <c r="Q1397" s="56">
        <f>Tabela13[[#This Row],[V.BRUTO 25]]+P1397</f>
        <v>1789</v>
      </c>
      <c r="R1397" s="67">
        <f>Tabela13[[#This Row],[% DESC.]]+Tabela13[[#This Row],[% DIFER.]]</f>
        <v>0</v>
      </c>
      <c r="S1397" s="64">
        <f>(Tabela13[[#This Row],[V.LIQ. 25]]-Tabela13[[#This Row],[V.LIQ. 24]])/Tabela13[[#This Row],[V.LIQ. 24]]</f>
        <v>0.23124569855471439</v>
      </c>
      <c r="T1397" s="87">
        <f>Tabela13[[#This Row],[V.LIQ. 25]]-Tabela13[[#This Row],[V.LIQ. 24]]</f>
        <v>336</v>
      </c>
      <c r="U1397" s="88">
        <v>0</v>
      </c>
      <c r="V1397" s="60">
        <f>Tabela13[[#This Row],[V.DESC. 24]]-Tabela13[[#This Row],[V.DESC. 25]]</f>
        <v>0</v>
      </c>
      <c r="W1397" s="20"/>
      <c r="X1397" s="50"/>
      <c r="Y1397" t="s">
        <v>4528</v>
      </c>
      <c r="Z1397" s="49" t="s">
        <v>2939</v>
      </c>
      <c r="AA1397" s="51" t="s">
        <v>2940</v>
      </c>
      <c r="AB1397" s="49">
        <v>11984639090</v>
      </c>
      <c r="AC1397" s="49" t="s">
        <v>2941</v>
      </c>
      <c r="AD1397" s="1"/>
    </row>
    <row r="1398" spans="1:30" x14ac:dyDescent="0.25">
      <c r="A1398" s="30">
        <v>5979</v>
      </c>
      <c r="B1398" t="s">
        <v>2945</v>
      </c>
      <c r="C1398" t="s">
        <v>3363</v>
      </c>
      <c r="D1398" t="s">
        <v>71</v>
      </c>
      <c r="E1398" s="30"/>
      <c r="F1398" s="32">
        <v>1453</v>
      </c>
      <c r="G1398" s="40">
        <v>-100</v>
      </c>
      <c r="H1398" s="22">
        <v>0</v>
      </c>
      <c r="I1398" s="21">
        <v>0</v>
      </c>
      <c r="J1398" s="35">
        <f>Tabela13[[#This Row],[V.BRUTO 24]]*Tabela13[[#This Row],[% DESC.]]%</f>
        <v>0</v>
      </c>
      <c r="K1398" s="24">
        <f>Tabela13[[#This Row],[V.BRUTO 24]]+J1398</f>
        <v>1453</v>
      </c>
      <c r="M1398" s="79">
        <v>1789</v>
      </c>
      <c r="N1398" s="80">
        <v>-100</v>
      </c>
      <c r="O1398" s="81">
        <v>0</v>
      </c>
      <c r="P1398" s="71">
        <f>Tabela13[[#This Row],[V.BRUTO 25]]*Tabela13[[#This Row],[% DESC.25]]%</f>
        <v>0</v>
      </c>
      <c r="Q1398" s="56">
        <f>Tabela13[[#This Row],[V.BRUTO 25]]+P1398</f>
        <v>1789</v>
      </c>
      <c r="R1398" s="67">
        <f>Tabela13[[#This Row],[% DESC.]]+Tabela13[[#This Row],[% DIFER.]]</f>
        <v>0</v>
      </c>
      <c r="S1398" s="64">
        <f>(Tabela13[[#This Row],[V.LIQ. 25]]-Tabela13[[#This Row],[V.LIQ. 24]])/Tabela13[[#This Row],[V.LIQ. 24]]</f>
        <v>0.23124569855471439</v>
      </c>
      <c r="T1398" s="87">
        <f>Tabela13[[#This Row],[V.LIQ. 25]]-Tabela13[[#This Row],[V.LIQ. 24]]</f>
        <v>336</v>
      </c>
      <c r="U1398" s="88">
        <v>0</v>
      </c>
      <c r="V1398" s="60">
        <f>Tabela13[[#This Row],[V.DESC. 24]]-Tabela13[[#This Row],[V.DESC. 25]]</f>
        <v>0</v>
      </c>
      <c r="W1398" s="20"/>
      <c r="X1398" s="50"/>
      <c r="Y1398" t="s">
        <v>4530</v>
      </c>
      <c r="Z1398" s="49" t="s">
        <v>2364</v>
      </c>
      <c r="AA1398" s="51" t="s">
        <v>2365</v>
      </c>
      <c r="AB1398" s="49">
        <v>11981888974</v>
      </c>
      <c r="AC1398" s="49" t="s">
        <v>2366</v>
      </c>
      <c r="AD1398" s="1"/>
    </row>
    <row r="1399" spans="1:30" x14ac:dyDescent="0.25">
      <c r="A1399" s="30">
        <v>8140</v>
      </c>
      <c r="B1399" t="s">
        <v>2946</v>
      </c>
      <c r="C1399" t="s">
        <v>3363</v>
      </c>
      <c r="D1399" t="s">
        <v>71</v>
      </c>
      <c r="E1399" s="30"/>
      <c r="F1399" s="32">
        <v>1453</v>
      </c>
      <c r="G1399" s="40">
        <v>0</v>
      </c>
      <c r="H1399" s="22">
        <v>0</v>
      </c>
      <c r="I1399" s="21">
        <v>-5</v>
      </c>
      <c r="J1399" s="35">
        <f>Tabela13[[#This Row],[V.BRUTO 24]]*Tabela13[[#This Row],[% DESC.]]%</f>
        <v>-72.650000000000006</v>
      </c>
      <c r="K1399" s="24">
        <f>Tabela13[[#This Row],[V.BRUTO 24]]+J1399</f>
        <v>1380.35</v>
      </c>
      <c r="M1399" s="79">
        <v>1789</v>
      </c>
      <c r="N1399" s="80">
        <v>0</v>
      </c>
      <c r="O1399" s="81">
        <v>0</v>
      </c>
      <c r="P1399" s="71">
        <f>Tabela13[[#This Row],[V.BRUTO 25]]*Tabela13[[#This Row],[% DESC.25]]%</f>
        <v>-89.45</v>
      </c>
      <c r="Q1399" s="56">
        <f>Tabela13[[#This Row],[V.BRUTO 25]]+P1399</f>
        <v>1699.55</v>
      </c>
      <c r="R1399" s="67">
        <f>Tabela13[[#This Row],[% DESC.]]+Tabela13[[#This Row],[% DIFER.]]</f>
        <v>-5</v>
      </c>
      <c r="S1399" s="64">
        <f>(Tabela13[[#This Row],[V.LIQ. 25]]-Tabela13[[#This Row],[V.LIQ. 24]])/Tabela13[[#This Row],[V.LIQ. 24]]</f>
        <v>0.23124569855471444</v>
      </c>
      <c r="T1399" s="87">
        <f>Tabela13[[#This Row],[V.LIQ. 25]]-Tabela13[[#This Row],[V.LIQ. 24]]</f>
        <v>319.20000000000005</v>
      </c>
      <c r="U1399" s="88">
        <v>0</v>
      </c>
      <c r="V1399" s="60">
        <f>Tabela13[[#This Row],[V.DESC. 24]]-Tabela13[[#This Row],[V.DESC. 25]]</f>
        <v>16.799999999999997</v>
      </c>
      <c r="W1399" s="20"/>
      <c r="X1399" s="50"/>
      <c r="Y1399" t="s">
        <v>4528</v>
      </c>
      <c r="Z1399" s="49" t="s">
        <v>59</v>
      </c>
      <c r="AA1399" s="51" t="s">
        <v>60</v>
      </c>
      <c r="AB1399" s="49">
        <v>11968502620</v>
      </c>
      <c r="AC1399" s="49" t="s">
        <v>61</v>
      </c>
      <c r="AD1399" s="1"/>
    </row>
    <row r="1400" spans="1:30" x14ac:dyDescent="0.25">
      <c r="A1400" s="30">
        <v>5540</v>
      </c>
      <c r="B1400" t="s">
        <v>2947</v>
      </c>
      <c r="C1400" t="s">
        <v>3363</v>
      </c>
      <c r="D1400" t="s">
        <v>71</v>
      </c>
      <c r="E1400" s="30"/>
      <c r="F1400" s="32">
        <v>1453</v>
      </c>
      <c r="G1400" s="40">
        <v>-50</v>
      </c>
      <c r="H1400" s="22">
        <v>0</v>
      </c>
      <c r="I1400" s="21">
        <v>0</v>
      </c>
      <c r="J1400" s="35">
        <f>Tabela13[[#This Row],[V.BRUTO 24]]*Tabela13[[#This Row],[% DESC.]]%</f>
        <v>0</v>
      </c>
      <c r="K1400" s="24">
        <f>Tabela13[[#This Row],[V.BRUTO 24]]+J1400</f>
        <v>1453</v>
      </c>
      <c r="M1400" s="79">
        <v>1789</v>
      </c>
      <c r="N1400" s="80">
        <v>-50</v>
      </c>
      <c r="O1400" s="81">
        <v>0</v>
      </c>
      <c r="P1400" s="71">
        <f>Tabela13[[#This Row],[V.BRUTO 25]]*Tabela13[[#This Row],[% DESC.25]]%</f>
        <v>0</v>
      </c>
      <c r="Q1400" s="56">
        <f>Tabela13[[#This Row],[V.BRUTO 25]]+P1400</f>
        <v>1789</v>
      </c>
      <c r="R1400" s="67">
        <f>Tabela13[[#This Row],[% DESC.]]+Tabela13[[#This Row],[% DIFER.]]</f>
        <v>0</v>
      </c>
      <c r="S1400" s="64">
        <f>(Tabela13[[#This Row],[V.LIQ. 25]]-Tabela13[[#This Row],[V.LIQ. 24]])/Tabela13[[#This Row],[V.LIQ. 24]]</f>
        <v>0.23124569855471439</v>
      </c>
      <c r="T1400" s="87">
        <f>Tabela13[[#This Row],[V.LIQ. 25]]-Tabela13[[#This Row],[V.LIQ. 24]]</f>
        <v>336</v>
      </c>
      <c r="U1400" s="88">
        <v>0</v>
      </c>
      <c r="V1400" s="60">
        <f>Tabela13[[#This Row],[V.DESC. 24]]-Tabela13[[#This Row],[V.DESC. 25]]</f>
        <v>0</v>
      </c>
      <c r="W1400" s="20"/>
      <c r="X1400" s="50"/>
      <c r="Y1400" t="s">
        <v>4528</v>
      </c>
      <c r="Z1400" s="49" t="s">
        <v>2948</v>
      </c>
      <c r="AA1400" s="51" t="s">
        <v>2949</v>
      </c>
      <c r="AB1400" s="49">
        <v>11967914913</v>
      </c>
      <c r="AC1400" s="49" t="s">
        <v>2950</v>
      </c>
      <c r="AD1400" s="1"/>
    </row>
    <row r="1401" spans="1:30" x14ac:dyDescent="0.25">
      <c r="A1401" s="30">
        <v>8551</v>
      </c>
      <c r="B1401" t="s">
        <v>4410</v>
      </c>
      <c r="C1401" t="s">
        <v>3363</v>
      </c>
      <c r="D1401" t="s">
        <v>16</v>
      </c>
      <c r="E1401" s="30"/>
      <c r="F1401" s="32">
        <v>1453</v>
      </c>
      <c r="G1401" s="40">
        <v>0</v>
      </c>
      <c r="H1401" s="22">
        <v>0</v>
      </c>
      <c r="I1401" s="21">
        <v>-15</v>
      </c>
      <c r="J1401" s="35">
        <f>Tabela13[[#This Row],[V.BRUTO 24]]*Tabela13[[#This Row],[% DESC.]]%</f>
        <v>-217.95</v>
      </c>
      <c r="K1401" s="24">
        <f>Tabela13[[#This Row],[V.BRUTO 24]]+J1401</f>
        <v>1235.05</v>
      </c>
      <c r="M1401" s="79">
        <v>1789</v>
      </c>
      <c r="N1401" s="80">
        <v>0</v>
      </c>
      <c r="O1401" s="81">
        <v>0</v>
      </c>
      <c r="P1401" s="71">
        <f>Tabela13[[#This Row],[V.BRUTO 25]]*Tabela13[[#This Row],[% DESC.25]]%</f>
        <v>-268.34999999999997</v>
      </c>
      <c r="Q1401" s="56">
        <f>Tabela13[[#This Row],[V.BRUTO 25]]+P1401</f>
        <v>1520.65</v>
      </c>
      <c r="R1401" s="67">
        <f>Tabela13[[#This Row],[% DESC.]]+Tabela13[[#This Row],[% DIFER.]]</f>
        <v>-15</v>
      </c>
      <c r="S1401" s="64">
        <f>(Tabela13[[#This Row],[V.LIQ. 25]]-Tabela13[[#This Row],[V.LIQ. 24]])/Tabela13[[#This Row],[V.LIQ. 24]]</f>
        <v>0.2312456985547145</v>
      </c>
      <c r="T1401" s="87">
        <f>Tabela13[[#This Row],[V.LIQ. 25]]-Tabela13[[#This Row],[V.LIQ. 24]]</f>
        <v>285.60000000000014</v>
      </c>
      <c r="U1401" s="88">
        <v>0</v>
      </c>
      <c r="V1401" s="60">
        <f>Tabela13[[#This Row],[V.DESC. 24]]-Tabela13[[#This Row],[V.DESC. 25]]</f>
        <v>50.399999999999977</v>
      </c>
      <c r="W1401" s="20"/>
      <c r="X1401" s="50"/>
      <c r="Y1401" t="s">
        <v>4528</v>
      </c>
      <c r="Z1401" s="49" t="s">
        <v>5338</v>
      </c>
      <c r="AA1401" s="51" t="s">
        <v>5339</v>
      </c>
      <c r="AB1401" s="49">
        <v>11957995099</v>
      </c>
      <c r="AC1401" s="49" t="s">
        <v>5340</v>
      </c>
      <c r="AD1401" s="1"/>
    </row>
    <row r="1402" spans="1:30" x14ac:dyDescent="0.25">
      <c r="A1402" s="30">
        <v>6500</v>
      </c>
      <c r="B1402" t="s">
        <v>2954</v>
      </c>
      <c r="C1402" t="s">
        <v>3363</v>
      </c>
      <c r="D1402" t="s">
        <v>71</v>
      </c>
      <c r="E1402" s="30"/>
      <c r="F1402" s="32">
        <v>1453</v>
      </c>
      <c r="G1402" s="40">
        <v>-50</v>
      </c>
      <c r="H1402" s="22">
        <v>0</v>
      </c>
      <c r="I1402" s="21">
        <v>0</v>
      </c>
      <c r="J1402" s="35">
        <f>Tabela13[[#This Row],[V.BRUTO 24]]*Tabela13[[#This Row],[% DESC.]]%</f>
        <v>0</v>
      </c>
      <c r="K1402" s="24">
        <f>Tabela13[[#This Row],[V.BRUTO 24]]+J1402</f>
        <v>1453</v>
      </c>
      <c r="M1402" s="79">
        <v>1789</v>
      </c>
      <c r="N1402" s="80">
        <v>-50</v>
      </c>
      <c r="O1402" s="81">
        <v>0</v>
      </c>
      <c r="P1402" s="71">
        <f>Tabela13[[#This Row],[V.BRUTO 25]]*Tabela13[[#This Row],[% DESC.25]]%</f>
        <v>0</v>
      </c>
      <c r="Q1402" s="56">
        <f>Tabela13[[#This Row],[V.BRUTO 25]]+P1402</f>
        <v>1789</v>
      </c>
      <c r="R1402" s="67">
        <f>Tabela13[[#This Row],[% DESC.]]+Tabela13[[#This Row],[% DIFER.]]</f>
        <v>0</v>
      </c>
      <c r="S1402" s="64">
        <f>(Tabela13[[#This Row],[V.LIQ. 25]]-Tabela13[[#This Row],[V.LIQ. 24]])/Tabela13[[#This Row],[V.LIQ. 24]]</f>
        <v>0.23124569855471439</v>
      </c>
      <c r="T1402" s="87">
        <f>Tabela13[[#This Row],[V.LIQ. 25]]-Tabela13[[#This Row],[V.LIQ. 24]]</f>
        <v>336</v>
      </c>
      <c r="U1402" s="88">
        <v>0</v>
      </c>
      <c r="V1402" s="60">
        <f>Tabela13[[#This Row],[V.DESC. 24]]-Tabela13[[#This Row],[V.DESC. 25]]</f>
        <v>0</v>
      </c>
      <c r="W1402" s="20"/>
      <c r="X1402" s="50"/>
      <c r="Y1402" t="s">
        <v>4532</v>
      </c>
      <c r="Z1402" s="49" t="s">
        <v>2955</v>
      </c>
      <c r="AA1402" s="51" t="s">
        <v>2956</v>
      </c>
      <c r="AB1402" s="49">
        <v>11971181829</v>
      </c>
      <c r="AC1402" s="49" t="s">
        <v>2957</v>
      </c>
      <c r="AD1402" s="1"/>
    </row>
    <row r="1403" spans="1:30" x14ac:dyDescent="0.25">
      <c r="A1403" s="30">
        <v>7706</v>
      </c>
      <c r="B1403" t="s">
        <v>2697</v>
      </c>
      <c r="C1403" t="s">
        <v>3363</v>
      </c>
      <c r="D1403" t="s">
        <v>71</v>
      </c>
      <c r="E1403" s="30"/>
      <c r="F1403" s="32">
        <v>1453</v>
      </c>
      <c r="G1403" s="40">
        <v>0</v>
      </c>
      <c r="H1403" s="22">
        <v>0</v>
      </c>
      <c r="I1403" s="21">
        <v>-10</v>
      </c>
      <c r="J1403" s="35">
        <f>Tabela13[[#This Row],[V.BRUTO 24]]*Tabela13[[#This Row],[% DESC.]]%</f>
        <v>-145.30000000000001</v>
      </c>
      <c r="K1403" s="24">
        <f>Tabela13[[#This Row],[V.BRUTO 24]]+J1403</f>
        <v>1307.7</v>
      </c>
      <c r="M1403" s="79">
        <v>1789</v>
      </c>
      <c r="N1403" s="80">
        <v>0</v>
      </c>
      <c r="O1403" s="81">
        <v>0</v>
      </c>
      <c r="P1403" s="71">
        <f>Tabela13[[#This Row],[V.BRUTO 25]]*Tabela13[[#This Row],[% DESC.25]]%</f>
        <v>-178.9</v>
      </c>
      <c r="Q1403" s="56">
        <f>Tabela13[[#This Row],[V.BRUTO 25]]+P1403</f>
        <v>1610.1</v>
      </c>
      <c r="R1403" s="67">
        <f>Tabela13[[#This Row],[% DESC.]]+Tabela13[[#This Row],[% DIFER.]]</f>
        <v>-10</v>
      </c>
      <c r="S1403" s="64">
        <f>(Tabela13[[#This Row],[V.LIQ. 25]]-Tabela13[[#This Row],[V.LIQ. 24]])/Tabela13[[#This Row],[V.LIQ. 24]]</f>
        <v>0.23124569855471427</v>
      </c>
      <c r="T1403" s="87">
        <f>Tabela13[[#This Row],[V.LIQ. 25]]-Tabela13[[#This Row],[V.LIQ. 24]]</f>
        <v>302.39999999999986</v>
      </c>
      <c r="U1403" s="88">
        <v>0</v>
      </c>
      <c r="V1403" s="60">
        <f>Tabela13[[#This Row],[V.DESC. 24]]-Tabela13[[#This Row],[V.DESC. 25]]</f>
        <v>33.599999999999994</v>
      </c>
      <c r="W1403" s="20"/>
      <c r="X1403" s="50"/>
      <c r="Y1403" t="s">
        <v>4532</v>
      </c>
      <c r="Z1403" s="49" t="s">
        <v>2698</v>
      </c>
      <c r="AA1403" s="51" t="s">
        <v>2699</v>
      </c>
      <c r="AB1403" s="49">
        <v>11972041076</v>
      </c>
      <c r="AC1403" s="49" t="s">
        <v>2700</v>
      </c>
      <c r="AD1403" s="1"/>
    </row>
    <row r="1404" spans="1:30" x14ac:dyDescent="0.25">
      <c r="A1404" s="30">
        <v>5789</v>
      </c>
      <c r="B1404" t="s">
        <v>2962</v>
      </c>
      <c r="C1404" t="s">
        <v>3363</v>
      </c>
      <c r="D1404" t="s">
        <v>71</v>
      </c>
      <c r="E1404" s="30"/>
      <c r="F1404" s="32">
        <v>1453</v>
      </c>
      <c r="G1404" s="40">
        <v>-50</v>
      </c>
      <c r="H1404" s="22">
        <v>0</v>
      </c>
      <c r="I1404" s="21">
        <v>0</v>
      </c>
      <c r="J1404" s="35">
        <f>Tabela13[[#This Row],[V.BRUTO 24]]*Tabela13[[#This Row],[% DESC.]]%</f>
        <v>0</v>
      </c>
      <c r="K1404" s="24">
        <f>Tabela13[[#This Row],[V.BRUTO 24]]+J1404</f>
        <v>1453</v>
      </c>
      <c r="M1404" s="79">
        <v>1789</v>
      </c>
      <c r="N1404" s="80">
        <v>-50</v>
      </c>
      <c r="O1404" s="81">
        <v>0</v>
      </c>
      <c r="P1404" s="71">
        <f>Tabela13[[#This Row],[V.BRUTO 25]]*Tabela13[[#This Row],[% DESC.25]]%</f>
        <v>0</v>
      </c>
      <c r="Q1404" s="56">
        <f>Tabela13[[#This Row],[V.BRUTO 25]]+P1404</f>
        <v>1789</v>
      </c>
      <c r="R1404" s="67">
        <f>Tabela13[[#This Row],[% DESC.]]+Tabela13[[#This Row],[% DIFER.]]</f>
        <v>0</v>
      </c>
      <c r="S1404" s="64">
        <f>(Tabela13[[#This Row],[V.LIQ. 25]]-Tabela13[[#This Row],[V.LIQ. 24]])/Tabela13[[#This Row],[V.LIQ. 24]]</f>
        <v>0.23124569855471439</v>
      </c>
      <c r="T1404" s="87">
        <f>Tabela13[[#This Row],[V.LIQ. 25]]-Tabela13[[#This Row],[V.LIQ. 24]]</f>
        <v>336</v>
      </c>
      <c r="U1404" s="88">
        <v>0</v>
      </c>
      <c r="V1404" s="60">
        <f>Tabela13[[#This Row],[V.DESC. 24]]-Tabela13[[#This Row],[V.DESC. 25]]</f>
        <v>0</v>
      </c>
      <c r="W1404" s="20"/>
      <c r="X1404" s="50"/>
      <c r="Y1404" t="s">
        <v>4532</v>
      </c>
      <c r="Z1404" s="49" t="s">
        <v>2963</v>
      </c>
      <c r="AA1404" s="51" t="s">
        <v>2964</v>
      </c>
      <c r="AB1404" s="49">
        <v>11989501651</v>
      </c>
      <c r="AC1404" s="49" t="s">
        <v>2965</v>
      </c>
      <c r="AD1404" s="1"/>
    </row>
    <row r="1405" spans="1:30" x14ac:dyDescent="0.25">
      <c r="A1405" s="30">
        <v>5744</v>
      </c>
      <c r="B1405" t="s">
        <v>2966</v>
      </c>
      <c r="C1405" t="s">
        <v>3363</v>
      </c>
      <c r="D1405" t="s">
        <v>71</v>
      </c>
      <c r="E1405" s="30"/>
      <c r="F1405" s="32">
        <v>1453</v>
      </c>
      <c r="G1405" s="40">
        <v>-50</v>
      </c>
      <c r="H1405" s="22">
        <v>0</v>
      </c>
      <c r="I1405" s="21">
        <v>0</v>
      </c>
      <c r="J1405" s="35">
        <f>Tabela13[[#This Row],[V.BRUTO 24]]*Tabela13[[#This Row],[% DESC.]]%</f>
        <v>0</v>
      </c>
      <c r="K1405" s="24">
        <f>Tabela13[[#This Row],[V.BRUTO 24]]+J1405</f>
        <v>1453</v>
      </c>
      <c r="M1405" s="79">
        <v>1789</v>
      </c>
      <c r="N1405" s="80">
        <v>-50</v>
      </c>
      <c r="O1405" s="81">
        <v>0</v>
      </c>
      <c r="P1405" s="71">
        <f>Tabela13[[#This Row],[V.BRUTO 25]]*Tabela13[[#This Row],[% DESC.25]]%</f>
        <v>0</v>
      </c>
      <c r="Q1405" s="56">
        <f>Tabela13[[#This Row],[V.BRUTO 25]]+P1405</f>
        <v>1789</v>
      </c>
      <c r="R1405" s="67">
        <f>Tabela13[[#This Row],[% DESC.]]+Tabela13[[#This Row],[% DIFER.]]</f>
        <v>0</v>
      </c>
      <c r="S1405" s="64">
        <f>(Tabela13[[#This Row],[V.LIQ. 25]]-Tabela13[[#This Row],[V.LIQ. 24]])/Tabela13[[#This Row],[V.LIQ. 24]]</f>
        <v>0.23124569855471439</v>
      </c>
      <c r="T1405" s="87">
        <f>Tabela13[[#This Row],[V.LIQ. 25]]-Tabela13[[#This Row],[V.LIQ. 24]]</f>
        <v>336</v>
      </c>
      <c r="U1405" s="88">
        <v>0</v>
      </c>
      <c r="V1405" s="60">
        <f>Tabela13[[#This Row],[V.DESC. 24]]-Tabela13[[#This Row],[V.DESC. 25]]</f>
        <v>0</v>
      </c>
      <c r="W1405" s="20"/>
      <c r="X1405" s="50"/>
      <c r="Y1405" t="s">
        <v>4531</v>
      </c>
      <c r="Z1405" s="49" t="s">
        <v>2967</v>
      </c>
      <c r="AA1405" s="51" t="s">
        <v>2968</v>
      </c>
      <c r="AB1405" s="49">
        <v>11985178871</v>
      </c>
      <c r="AC1405" s="49" t="s">
        <v>2969</v>
      </c>
      <c r="AD1405" s="1"/>
    </row>
    <row r="1406" spans="1:30" x14ac:dyDescent="0.25">
      <c r="A1406" s="30">
        <v>4918</v>
      </c>
      <c r="B1406" t="s">
        <v>2970</v>
      </c>
      <c r="C1406" t="s">
        <v>3363</v>
      </c>
      <c r="D1406" t="s">
        <v>71</v>
      </c>
      <c r="E1406" s="30"/>
      <c r="F1406" s="32">
        <v>1453</v>
      </c>
      <c r="G1406" s="40">
        <v>-50</v>
      </c>
      <c r="H1406" s="22">
        <v>0</v>
      </c>
      <c r="I1406" s="21">
        <v>0</v>
      </c>
      <c r="J1406" s="35">
        <f>Tabela13[[#This Row],[V.BRUTO 24]]*Tabela13[[#This Row],[% DESC.]]%</f>
        <v>0</v>
      </c>
      <c r="K1406" s="24">
        <f>Tabela13[[#This Row],[V.BRUTO 24]]+J1406</f>
        <v>1453</v>
      </c>
      <c r="M1406" s="79">
        <v>1789</v>
      </c>
      <c r="N1406" s="80">
        <v>-50</v>
      </c>
      <c r="O1406" s="81">
        <v>0</v>
      </c>
      <c r="P1406" s="71">
        <f>Tabela13[[#This Row],[V.BRUTO 25]]*Tabela13[[#This Row],[% DESC.25]]%</f>
        <v>0</v>
      </c>
      <c r="Q1406" s="56">
        <f>Tabela13[[#This Row],[V.BRUTO 25]]+P1406</f>
        <v>1789</v>
      </c>
      <c r="R1406" s="67">
        <f>Tabela13[[#This Row],[% DESC.]]+Tabela13[[#This Row],[% DIFER.]]</f>
        <v>0</v>
      </c>
      <c r="S1406" s="64">
        <f>(Tabela13[[#This Row],[V.LIQ. 25]]-Tabela13[[#This Row],[V.LIQ. 24]])/Tabela13[[#This Row],[V.LIQ. 24]]</f>
        <v>0.23124569855471439</v>
      </c>
      <c r="T1406" s="87">
        <f>Tabela13[[#This Row],[V.LIQ. 25]]-Tabela13[[#This Row],[V.LIQ. 24]]</f>
        <v>336</v>
      </c>
      <c r="U1406" s="88">
        <v>0</v>
      </c>
      <c r="V1406" s="60">
        <f>Tabela13[[#This Row],[V.DESC. 24]]-Tabela13[[#This Row],[V.DESC. 25]]</f>
        <v>0</v>
      </c>
      <c r="W1406" s="20"/>
      <c r="X1406" s="50"/>
      <c r="Y1406" t="s">
        <v>4531</v>
      </c>
      <c r="Z1406" s="49" t="s">
        <v>5341</v>
      </c>
      <c r="AA1406" s="51" t="s">
        <v>5342</v>
      </c>
      <c r="AB1406" s="49">
        <v>1143111272</v>
      </c>
      <c r="AC1406" s="49" t="s">
        <v>5343</v>
      </c>
      <c r="AD1406" s="1"/>
    </row>
    <row r="1407" spans="1:30" x14ac:dyDescent="0.25">
      <c r="A1407" s="30">
        <v>6490</v>
      </c>
      <c r="B1407" t="s">
        <v>2971</v>
      </c>
      <c r="C1407" t="s">
        <v>3363</v>
      </c>
      <c r="D1407" t="s">
        <v>71</v>
      </c>
      <c r="E1407" s="30"/>
      <c r="F1407" s="32">
        <v>1453</v>
      </c>
      <c r="G1407" s="40">
        <v>-100</v>
      </c>
      <c r="H1407" s="22">
        <v>0</v>
      </c>
      <c r="I1407" s="21">
        <v>0</v>
      </c>
      <c r="J1407" s="35">
        <f>Tabela13[[#This Row],[V.BRUTO 24]]*Tabela13[[#This Row],[% DESC.]]%</f>
        <v>0</v>
      </c>
      <c r="K1407" s="24">
        <f>Tabela13[[#This Row],[V.BRUTO 24]]+J1407</f>
        <v>1453</v>
      </c>
      <c r="M1407" s="79">
        <v>1789</v>
      </c>
      <c r="N1407" s="80">
        <v>-100</v>
      </c>
      <c r="O1407" s="81">
        <v>0</v>
      </c>
      <c r="P1407" s="71">
        <f>Tabela13[[#This Row],[V.BRUTO 25]]*Tabela13[[#This Row],[% DESC.25]]%</f>
        <v>0</v>
      </c>
      <c r="Q1407" s="56">
        <f>Tabela13[[#This Row],[V.BRUTO 25]]+P1407</f>
        <v>1789</v>
      </c>
      <c r="R1407" s="67">
        <f>Tabela13[[#This Row],[% DESC.]]+Tabela13[[#This Row],[% DIFER.]]</f>
        <v>0</v>
      </c>
      <c r="S1407" s="64">
        <f>(Tabela13[[#This Row],[V.LIQ. 25]]-Tabela13[[#This Row],[V.LIQ. 24]])/Tabela13[[#This Row],[V.LIQ. 24]]</f>
        <v>0.23124569855471439</v>
      </c>
      <c r="T1407" s="87">
        <f>Tabela13[[#This Row],[V.LIQ. 25]]-Tabela13[[#This Row],[V.LIQ. 24]]</f>
        <v>336</v>
      </c>
      <c r="U1407" s="88">
        <v>0</v>
      </c>
      <c r="V1407" s="60">
        <f>Tabela13[[#This Row],[V.DESC. 24]]-Tabela13[[#This Row],[V.DESC. 25]]</f>
        <v>0</v>
      </c>
      <c r="W1407" s="20"/>
      <c r="X1407" s="50"/>
      <c r="Y1407" t="s">
        <v>4528</v>
      </c>
      <c r="Z1407" s="49" t="s">
        <v>945</v>
      </c>
      <c r="AA1407" s="51" t="s">
        <v>946</v>
      </c>
      <c r="AB1407" s="49">
        <v>11981546127</v>
      </c>
      <c r="AC1407" s="49" t="s">
        <v>947</v>
      </c>
      <c r="AD1407" s="1"/>
    </row>
    <row r="1408" spans="1:30" x14ac:dyDescent="0.25">
      <c r="A1408" s="30">
        <v>7911</v>
      </c>
      <c r="B1408" t="s">
        <v>3056</v>
      </c>
      <c r="C1408" t="s">
        <v>3363</v>
      </c>
      <c r="D1408" t="s">
        <v>71</v>
      </c>
      <c r="E1408" s="30"/>
      <c r="F1408" s="32">
        <v>1453</v>
      </c>
      <c r="G1408" s="40">
        <v>0</v>
      </c>
      <c r="H1408" s="22">
        <v>0</v>
      </c>
      <c r="I1408" s="21">
        <v>-10</v>
      </c>
      <c r="J1408" s="35">
        <f>Tabela13[[#This Row],[V.BRUTO 24]]*Tabela13[[#This Row],[% DESC.]]%</f>
        <v>-145.30000000000001</v>
      </c>
      <c r="K1408" s="24">
        <f>Tabela13[[#This Row],[V.BRUTO 24]]+J1408</f>
        <v>1307.7</v>
      </c>
      <c r="M1408" s="79">
        <v>1789</v>
      </c>
      <c r="N1408" s="80">
        <v>0</v>
      </c>
      <c r="O1408" s="81">
        <v>0</v>
      </c>
      <c r="P1408" s="71">
        <f>Tabela13[[#This Row],[V.BRUTO 25]]*Tabela13[[#This Row],[% DESC.25]]%</f>
        <v>-178.9</v>
      </c>
      <c r="Q1408" s="56">
        <f>Tabela13[[#This Row],[V.BRUTO 25]]+P1408</f>
        <v>1610.1</v>
      </c>
      <c r="R1408" s="67">
        <f>Tabela13[[#This Row],[% DESC.]]+Tabela13[[#This Row],[% DIFER.]]</f>
        <v>-10</v>
      </c>
      <c r="S1408" s="64">
        <f>(Tabela13[[#This Row],[V.LIQ. 25]]-Tabela13[[#This Row],[V.LIQ. 24]])/Tabela13[[#This Row],[V.LIQ. 24]]</f>
        <v>0.23124569855471427</v>
      </c>
      <c r="T1408" s="87">
        <f>Tabela13[[#This Row],[V.LIQ. 25]]-Tabela13[[#This Row],[V.LIQ. 24]]</f>
        <v>302.39999999999986</v>
      </c>
      <c r="U1408" s="88">
        <v>0</v>
      </c>
      <c r="V1408" s="60">
        <f>Tabela13[[#This Row],[V.DESC. 24]]-Tabela13[[#This Row],[V.DESC. 25]]</f>
        <v>33.599999999999994</v>
      </c>
      <c r="W1408" s="20"/>
      <c r="X1408" s="50"/>
      <c r="Y1408" t="s">
        <v>4540</v>
      </c>
      <c r="Z1408" s="49" t="s">
        <v>3057</v>
      </c>
      <c r="AA1408" s="51" t="s">
        <v>3058</v>
      </c>
      <c r="AB1408" s="49">
        <v>11959040768</v>
      </c>
      <c r="AC1408" s="49" t="s">
        <v>3059</v>
      </c>
      <c r="AD1408" s="1"/>
    </row>
    <row r="1409" spans="1:30" x14ac:dyDescent="0.25">
      <c r="A1409" s="30">
        <v>8032</v>
      </c>
      <c r="B1409" t="s">
        <v>2972</v>
      </c>
      <c r="C1409" t="s">
        <v>3363</v>
      </c>
      <c r="D1409" t="s">
        <v>16</v>
      </c>
      <c r="E1409" s="30"/>
      <c r="F1409" s="32">
        <v>1453</v>
      </c>
      <c r="G1409" s="40">
        <v>0</v>
      </c>
      <c r="H1409" s="22">
        <v>0</v>
      </c>
      <c r="I1409" s="21">
        <v>-4.99</v>
      </c>
      <c r="J1409" s="35">
        <f>Tabela13[[#This Row],[V.BRUTO 24]]*Tabela13[[#This Row],[% DESC.]]%</f>
        <v>-72.5047</v>
      </c>
      <c r="K1409" s="24">
        <f>Tabela13[[#This Row],[V.BRUTO 24]]+J1409</f>
        <v>1380.4953</v>
      </c>
      <c r="M1409" s="79">
        <v>1789</v>
      </c>
      <c r="N1409" s="80">
        <v>0</v>
      </c>
      <c r="O1409" s="81">
        <v>0</v>
      </c>
      <c r="P1409" s="71">
        <f>Tabela13[[#This Row],[V.BRUTO 25]]*Tabela13[[#This Row],[% DESC.25]]%</f>
        <v>-89.271100000000004</v>
      </c>
      <c r="Q1409" s="56">
        <f>Tabela13[[#This Row],[V.BRUTO 25]]+P1409</f>
        <v>1699.7289000000001</v>
      </c>
      <c r="R1409" s="67">
        <f>Tabela13[[#This Row],[% DESC.]]+Tabela13[[#This Row],[% DIFER.]]</f>
        <v>-4.99</v>
      </c>
      <c r="S1409" s="64">
        <f>(Tabela13[[#This Row],[V.LIQ. 25]]-Tabela13[[#This Row],[V.LIQ. 24]])/Tabela13[[#This Row],[V.LIQ. 24]]</f>
        <v>0.23124569855471439</v>
      </c>
      <c r="T1409" s="87">
        <f>Tabela13[[#This Row],[V.LIQ. 25]]-Tabela13[[#This Row],[V.LIQ. 24]]</f>
        <v>319.23360000000002</v>
      </c>
      <c r="U1409" s="88">
        <v>0</v>
      </c>
      <c r="V1409" s="60">
        <f>Tabela13[[#This Row],[V.DESC. 24]]-Tabela13[[#This Row],[V.DESC. 25]]</f>
        <v>16.766400000000004</v>
      </c>
      <c r="W1409" s="20"/>
      <c r="X1409" s="50"/>
      <c r="Y1409" t="s">
        <v>4531</v>
      </c>
      <c r="Z1409" s="49" t="s">
        <v>2973</v>
      </c>
      <c r="AA1409" s="51" t="s">
        <v>2974</v>
      </c>
      <c r="AB1409" s="49">
        <v>11933870306</v>
      </c>
      <c r="AC1409" s="49" t="s">
        <v>2975</v>
      </c>
      <c r="AD1409" s="1"/>
    </row>
    <row r="1410" spans="1:30" x14ac:dyDescent="0.25">
      <c r="A1410" s="30">
        <v>7203</v>
      </c>
      <c r="B1410" t="s">
        <v>2976</v>
      </c>
      <c r="C1410" t="s">
        <v>3363</v>
      </c>
      <c r="D1410" t="s">
        <v>71</v>
      </c>
      <c r="E1410" s="30"/>
      <c r="F1410" s="32">
        <v>1453</v>
      </c>
      <c r="G1410" s="40">
        <v>0</v>
      </c>
      <c r="H1410" s="22">
        <v>0</v>
      </c>
      <c r="I1410" s="21">
        <v>-11</v>
      </c>
      <c r="J1410" s="35">
        <f>Tabela13[[#This Row],[V.BRUTO 24]]*Tabela13[[#This Row],[% DESC.]]%</f>
        <v>-159.83000000000001</v>
      </c>
      <c r="K1410" s="24">
        <f>Tabela13[[#This Row],[V.BRUTO 24]]+J1410</f>
        <v>1293.17</v>
      </c>
      <c r="M1410" s="79">
        <v>1789</v>
      </c>
      <c r="N1410" s="80">
        <v>0</v>
      </c>
      <c r="O1410" s="81">
        <v>0</v>
      </c>
      <c r="P1410" s="71">
        <f>Tabela13[[#This Row],[V.BRUTO 25]]*Tabela13[[#This Row],[% DESC.25]]%</f>
        <v>-196.79</v>
      </c>
      <c r="Q1410" s="56">
        <f>Tabela13[[#This Row],[V.BRUTO 25]]+P1410</f>
        <v>1592.21</v>
      </c>
      <c r="R1410" s="67">
        <f>Tabela13[[#This Row],[% DESC.]]+Tabela13[[#This Row],[% DIFER.]]</f>
        <v>-11</v>
      </c>
      <c r="S1410" s="64">
        <f>(Tabela13[[#This Row],[V.LIQ. 25]]-Tabela13[[#This Row],[V.LIQ. 24]])/Tabela13[[#This Row],[V.LIQ. 24]]</f>
        <v>0.23124569855471433</v>
      </c>
      <c r="T1410" s="87">
        <f>Tabela13[[#This Row],[V.LIQ. 25]]-Tabela13[[#This Row],[V.LIQ. 24]]</f>
        <v>299.03999999999996</v>
      </c>
      <c r="U1410" s="88">
        <v>0</v>
      </c>
      <c r="V1410" s="60">
        <f>Tabela13[[#This Row],[V.DESC. 24]]-Tabela13[[#This Row],[V.DESC. 25]]</f>
        <v>36.95999999999998</v>
      </c>
      <c r="W1410" s="20"/>
      <c r="X1410" s="50"/>
      <c r="Y1410" t="s">
        <v>4532</v>
      </c>
      <c r="Z1410" s="49" t="s">
        <v>2977</v>
      </c>
      <c r="AA1410" s="51" t="s">
        <v>2978</v>
      </c>
      <c r="AB1410" s="49">
        <v>11947759277</v>
      </c>
      <c r="AC1410" s="49" t="s">
        <v>5344</v>
      </c>
      <c r="AD1410" s="1"/>
    </row>
    <row r="1411" spans="1:30" x14ac:dyDescent="0.25">
      <c r="A1411" s="30">
        <v>6156</v>
      </c>
      <c r="B1411" t="s">
        <v>2983</v>
      </c>
      <c r="C1411" t="s">
        <v>3363</v>
      </c>
      <c r="D1411" t="s">
        <v>71</v>
      </c>
      <c r="E1411" s="30"/>
      <c r="F1411" s="32">
        <v>1453</v>
      </c>
      <c r="G1411" s="40">
        <v>-50</v>
      </c>
      <c r="H1411" s="22">
        <v>0</v>
      </c>
      <c r="I1411" s="21">
        <v>0</v>
      </c>
      <c r="J1411" s="35">
        <f>Tabela13[[#This Row],[V.BRUTO 24]]*Tabela13[[#This Row],[% DESC.]]%</f>
        <v>0</v>
      </c>
      <c r="K1411" s="24">
        <f>Tabela13[[#This Row],[V.BRUTO 24]]+J1411</f>
        <v>1453</v>
      </c>
      <c r="M1411" s="79">
        <v>1789</v>
      </c>
      <c r="N1411" s="80">
        <v>-50</v>
      </c>
      <c r="O1411" s="81">
        <v>0</v>
      </c>
      <c r="P1411" s="71">
        <f>Tabela13[[#This Row],[V.BRUTO 25]]*Tabela13[[#This Row],[% DESC.25]]%</f>
        <v>0</v>
      </c>
      <c r="Q1411" s="56">
        <f>Tabela13[[#This Row],[V.BRUTO 25]]+P1411</f>
        <v>1789</v>
      </c>
      <c r="R1411" s="67">
        <f>Tabela13[[#This Row],[% DESC.]]+Tabela13[[#This Row],[% DIFER.]]</f>
        <v>0</v>
      </c>
      <c r="S1411" s="64">
        <f>(Tabela13[[#This Row],[V.LIQ. 25]]-Tabela13[[#This Row],[V.LIQ. 24]])/Tabela13[[#This Row],[V.LIQ. 24]]</f>
        <v>0.23124569855471439</v>
      </c>
      <c r="T1411" s="87">
        <f>Tabela13[[#This Row],[V.LIQ. 25]]-Tabela13[[#This Row],[V.LIQ. 24]]</f>
        <v>336</v>
      </c>
      <c r="U1411" s="88">
        <v>0</v>
      </c>
      <c r="V1411" s="60">
        <f>Tabela13[[#This Row],[V.DESC. 24]]-Tabela13[[#This Row],[V.DESC. 25]]</f>
        <v>0</v>
      </c>
      <c r="W1411" s="20" t="s">
        <v>4566</v>
      </c>
      <c r="X1411" s="54">
        <v>45444</v>
      </c>
      <c r="Y1411" t="s">
        <v>4532</v>
      </c>
      <c r="Z1411" s="49" t="s">
        <v>2984</v>
      </c>
      <c r="AA1411" s="51" t="s">
        <v>2985</v>
      </c>
      <c r="AB1411" s="49">
        <v>11993006113</v>
      </c>
      <c r="AC1411" s="49" t="s">
        <v>2986</v>
      </c>
      <c r="AD1411" s="1"/>
    </row>
    <row r="1412" spans="1:30" x14ac:dyDescent="0.25">
      <c r="A1412" s="30">
        <v>6895</v>
      </c>
      <c r="B1412" t="s">
        <v>2987</v>
      </c>
      <c r="C1412" t="s">
        <v>3363</v>
      </c>
      <c r="D1412" t="s">
        <v>71</v>
      </c>
      <c r="E1412" s="30"/>
      <c r="F1412" s="32">
        <v>1453</v>
      </c>
      <c r="G1412" s="40">
        <v>0</v>
      </c>
      <c r="H1412" s="22">
        <v>0</v>
      </c>
      <c r="I1412" s="21">
        <v>-10</v>
      </c>
      <c r="J1412" s="35">
        <f>Tabela13[[#This Row],[V.BRUTO 24]]*Tabela13[[#This Row],[% DESC.]]%</f>
        <v>-145.30000000000001</v>
      </c>
      <c r="K1412" s="24">
        <f>Tabela13[[#This Row],[V.BRUTO 24]]+J1412</f>
        <v>1307.7</v>
      </c>
      <c r="M1412" s="79">
        <v>1789</v>
      </c>
      <c r="N1412" s="80">
        <v>0</v>
      </c>
      <c r="O1412" s="81">
        <v>0</v>
      </c>
      <c r="P1412" s="71">
        <f>Tabela13[[#This Row],[V.BRUTO 25]]*Tabela13[[#This Row],[% DESC.25]]%</f>
        <v>-178.9</v>
      </c>
      <c r="Q1412" s="56">
        <f>Tabela13[[#This Row],[V.BRUTO 25]]+P1412</f>
        <v>1610.1</v>
      </c>
      <c r="R1412" s="67">
        <f>Tabela13[[#This Row],[% DESC.]]+Tabela13[[#This Row],[% DIFER.]]</f>
        <v>-10</v>
      </c>
      <c r="S1412" s="64">
        <f>(Tabela13[[#This Row],[V.LIQ. 25]]-Tabela13[[#This Row],[V.LIQ. 24]])/Tabela13[[#This Row],[V.LIQ. 24]]</f>
        <v>0.23124569855471427</v>
      </c>
      <c r="T1412" s="87">
        <f>Tabela13[[#This Row],[V.LIQ. 25]]-Tabela13[[#This Row],[V.LIQ. 24]]</f>
        <v>302.39999999999986</v>
      </c>
      <c r="U1412" s="88">
        <v>0</v>
      </c>
      <c r="V1412" s="60">
        <f>Tabela13[[#This Row],[V.DESC. 24]]-Tabela13[[#This Row],[V.DESC. 25]]</f>
        <v>33.599999999999994</v>
      </c>
      <c r="W1412" s="20">
        <v>1453</v>
      </c>
      <c r="X1412" s="54">
        <v>45505</v>
      </c>
      <c r="Y1412" t="s">
        <v>4536</v>
      </c>
      <c r="Z1412" s="49" t="s">
        <v>2988</v>
      </c>
      <c r="AA1412" s="51" t="s">
        <v>2989</v>
      </c>
      <c r="AB1412" s="49">
        <v>11996285676</v>
      </c>
      <c r="AC1412" s="49" t="s">
        <v>2990</v>
      </c>
      <c r="AD1412" s="1"/>
    </row>
    <row r="1413" spans="1:30" x14ac:dyDescent="0.25">
      <c r="A1413" s="30">
        <v>8301</v>
      </c>
      <c r="B1413" t="s">
        <v>4411</v>
      </c>
      <c r="C1413" t="s">
        <v>3363</v>
      </c>
      <c r="D1413" t="s">
        <v>16</v>
      </c>
      <c r="E1413" s="30"/>
      <c r="F1413" s="32">
        <v>1453</v>
      </c>
      <c r="G1413" s="40">
        <v>0</v>
      </c>
      <c r="H1413" s="22">
        <v>0</v>
      </c>
      <c r="I1413" s="21">
        <v>-9</v>
      </c>
      <c r="J1413" s="35">
        <f>Tabela13[[#This Row],[V.BRUTO 24]]*Tabela13[[#This Row],[% DESC.]]%</f>
        <v>-130.76999999999998</v>
      </c>
      <c r="K1413" s="24">
        <f>Tabela13[[#This Row],[V.BRUTO 24]]+J1413</f>
        <v>1322.23</v>
      </c>
      <c r="M1413" s="79">
        <v>1789</v>
      </c>
      <c r="N1413" s="80">
        <v>0</v>
      </c>
      <c r="O1413" s="81">
        <v>0</v>
      </c>
      <c r="P1413" s="71">
        <f>Tabela13[[#This Row],[V.BRUTO 25]]*Tabela13[[#This Row],[% DESC.25]]%</f>
        <v>-161.01</v>
      </c>
      <c r="Q1413" s="56">
        <f>Tabela13[[#This Row],[V.BRUTO 25]]+P1413</f>
        <v>1627.99</v>
      </c>
      <c r="R1413" s="67">
        <f>Tabela13[[#This Row],[% DESC.]]+Tabela13[[#This Row],[% DIFER.]]</f>
        <v>-9</v>
      </c>
      <c r="S1413" s="64">
        <f>(Tabela13[[#This Row],[V.LIQ. 25]]-Tabela13[[#This Row],[V.LIQ. 24]])/Tabela13[[#This Row],[V.LIQ. 24]]</f>
        <v>0.23124569855471439</v>
      </c>
      <c r="T1413" s="87">
        <f>Tabela13[[#This Row],[V.LIQ. 25]]-Tabela13[[#This Row],[V.LIQ. 24]]</f>
        <v>305.76</v>
      </c>
      <c r="U1413" s="88">
        <v>0</v>
      </c>
      <c r="V1413" s="60">
        <f>Tabela13[[#This Row],[V.DESC. 24]]-Tabela13[[#This Row],[V.DESC. 25]]</f>
        <v>30.240000000000009</v>
      </c>
      <c r="W1413" s="20"/>
      <c r="X1413" s="50"/>
      <c r="Y1413" t="s">
        <v>4532</v>
      </c>
      <c r="Z1413" s="49" t="s">
        <v>5345</v>
      </c>
      <c r="AA1413" s="51" t="s">
        <v>5346</v>
      </c>
      <c r="AB1413" s="49">
        <v>11980798042</v>
      </c>
      <c r="AC1413" s="49" t="s">
        <v>5347</v>
      </c>
      <c r="AD1413" s="1"/>
    </row>
    <row r="1414" spans="1:30" x14ac:dyDescent="0.25">
      <c r="A1414" s="30">
        <v>6664</v>
      </c>
      <c r="B1414" t="s">
        <v>2991</v>
      </c>
      <c r="C1414" t="s">
        <v>3363</v>
      </c>
      <c r="D1414" t="s">
        <v>71</v>
      </c>
      <c r="E1414" s="30"/>
      <c r="F1414" s="32">
        <v>1453</v>
      </c>
      <c r="G1414" s="40">
        <v>-50</v>
      </c>
      <c r="H1414" s="22">
        <v>0</v>
      </c>
      <c r="I1414" s="21">
        <v>0</v>
      </c>
      <c r="J1414" s="35">
        <f>Tabela13[[#This Row],[V.BRUTO 24]]*Tabela13[[#This Row],[% DESC.]]%</f>
        <v>0</v>
      </c>
      <c r="K1414" s="24">
        <f>Tabela13[[#This Row],[V.BRUTO 24]]+J1414</f>
        <v>1453</v>
      </c>
      <c r="M1414" s="79">
        <v>1789</v>
      </c>
      <c r="N1414" s="80">
        <v>-50</v>
      </c>
      <c r="O1414" s="81">
        <v>0</v>
      </c>
      <c r="P1414" s="71">
        <f>Tabela13[[#This Row],[V.BRUTO 25]]*Tabela13[[#This Row],[% DESC.25]]%</f>
        <v>0</v>
      </c>
      <c r="Q1414" s="56">
        <f>Tabela13[[#This Row],[V.BRUTO 25]]+P1414</f>
        <v>1789</v>
      </c>
      <c r="R1414" s="67">
        <f>Tabela13[[#This Row],[% DESC.]]+Tabela13[[#This Row],[% DIFER.]]</f>
        <v>0</v>
      </c>
      <c r="S1414" s="64">
        <f>(Tabela13[[#This Row],[V.LIQ. 25]]-Tabela13[[#This Row],[V.LIQ. 24]])/Tabela13[[#This Row],[V.LIQ. 24]]</f>
        <v>0.23124569855471439</v>
      </c>
      <c r="T1414" s="87">
        <f>Tabela13[[#This Row],[V.LIQ. 25]]-Tabela13[[#This Row],[V.LIQ. 24]]</f>
        <v>336</v>
      </c>
      <c r="U1414" s="88">
        <v>0</v>
      </c>
      <c r="V1414" s="60">
        <f>Tabela13[[#This Row],[V.DESC. 24]]-Tabela13[[#This Row],[V.DESC. 25]]</f>
        <v>0</v>
      </c>
      <c r="W1414" s="20"/>
      <c r="X1414" s="50"/>
      <c r="Y1414" t="s">
        <v>4532</v>
      </c>
      <c r="Z1414" s="49" t="s">
        <v>2992</v>
      </c>
      <c r="AA1414" s="51" t="s">
        <v>2993</v>
      </c>
      <c r="AB1414" s="49">
        <v>85998281994</v>
      </c>
      <c r="AC1414" s="49" t="s">
        <v>2994</v>
      </c>
      <c r="AD1414" s="1"/>
    </row>
    <row r="1415" spans="1:30" x14ac:dyDescent="0.25">
      <c r="A1415" s="30">
        <v>7501</v>
      </c>
      <c r="B1415" t="s">
        <v>2995</v>
      </c>
      <c r="C1415" t="s">
        <v>3363</v>
      </c>
      <c r="D1415" t="s">
        <v>71</v>
      </c>
      <c r="E1415" s="30"/>
      <c r="F1415" s="32">
        <v>1453</v>
      </c>
      <c r="G1415" s="40">
        <v>0</v>
      </c>
      <c r="H1415" s="22">
        <v>0</v>
      </c>
      <c r="I1415" s="21">
        <v>-3</v>
      </c>
      <c r="J1415" s="35">
        <f>Tabela13[[#This Row],[V.BRUTO 24]]*Tabela13[[#This Row],[% DESC.]]%</f>
        <v>-43.589999999999996</v>
      </c>
      <c r="K1415" s="24">
        <f>Tabela13[[#This Row],[V.BRUTO 24]]+J1415</f>
        <v>1409.41</v>
      </c>
      <c r="M1415" s="79">
        <v>1789</v>
      </c>
      <c r="N1415" s="80">
        <v>0</v>
      </c>
      <c r="O1415" s="81">
        <v>0</v>
      </c>
      <c r="P1415" s="71">
        <f>Tabela13[[#This Row],[V.BRUTO 25]]*Tabela13[[#This Row],[% DESC.25]]%</f>
        <v>-53.669999999999995</v>
      </c>
      <c r="Q1415" s="56">
        <f>Tabela13[[#This Row],[V.BRUTO 25]]+P1415</f>
        <v>1735.33</v>
      </c>
      <c r="R1415" s="67">
        <f>Tabela13[[#This Row],[% DESC.]]+Tabela13[[#This Row],[% DIFER.]]</f>
        <v>-3</v>
      </c>
      <c r="S1415" s="64">
        <f>(Tabela13[[#This Row],[V.LIQ. 25]]-Tabela13[[#This Row],[V.LIQ. 24]])/Tabela13[[#This Row],[V.LIQ. 24]]</f>
        <v>0.23124569855471427</v>
      </c>
      <c r="T1415" s="87">
        <f>Tabela13[[#This Row],[V.LIQ. 25]]-Tabela13[[#This Row],[V.LIQ. 24]]</f>
        <v>325.91999999999985</v>
      </c>
      <c r="U1415" s="88">
        <v>0</v>
      </c>
      <c r="V1415" s="60">
        <f>Tabela13[[#This Row],[V.DESC. 24]]-Tabela13[[#This Row],[V.DESC. 25]]</f>
        <v>10.079999999999998</v>
      </c>
      <c r="W1415" s="20"/>
      <c r="X1415" s="50"/>
      <c r="Y1415" t="s">
        <v>4528</v>
      </c>
      <c r="Z1415" s="49" t="s">
        <v>2691</v>
      </c>
      <c r="AA1415" s="51" t="s">
        <v>2692</v>
      </c>
      <c r="AB1415" s="49">
        <v>11947210905</v>
      </c>
      <c r="AC1415" s="49" t="s">
        <v>2693</v>
      </c>
      <c r="AD1415" s="1"/>
    </row>
    <row r="1416" spans="1:30" x14ac:dyDescent="0.25">
      <c r="A1416" s="30">
        <v>5411</v>
      </c>
      <c r="B1416" t="s">
        <v>2996</v>
      </c>
      <c r="C1416" t="s">
        <v>3363</v>
      </c>
      <c r="D1416" t="s">
        <v>71</v>
      </c>
      <c r="E1416" s="30"/>
      <c r="F1416" s="32">
        <v>1453</v>
      </c>
      <c r="G1416" s="40">
        <v>-50</v>
      </c>
      <c r="H1416" s="22">
        <v>0</v>
      </c>
      <c r="I1416" s="21">
        <v>0</v>
      </c>
      <c r="J1416" s="35">
        <f>Tabela13[[#This Row],[V.BRUTO 24]]*Tabela13[[#This Row],[% DESC.]]%</f>
        <v>0</v>
      </c>
      <c r="K1416" s="24">
        <f>Tabela13[[#This Row],[V.BRUTO 24]]+J1416</f>
        <v>1453</v>
      </c>
      <c r="M1416" s="79">
        <v>1789</v>
      </c>
      <c r="N1416" s="80">
        <v>-50</v>
      </c>
      <c r="O1416" s="81">
        <v>0</v>
      </c>
      <c r="P1416" s="71">
        <f>Tabela13[[#This Row],[V.BRUTO 25]]*Tabela13[[#This Row],[% DESC.25]]%</f>
        <v>0</v>
      </c>
      <c r="Q1416" s="56">
        <f>Tabela13[[#This Row],[V.BRUTO 25]]+P1416</f>
        <v>1789</v>
      </c>
      <c r="R1416" s="67">
        <f>Tabela13[[#This Row],[% DESC.]]+Tabela13[[#This Row],[% DIFER.]]</f>
        <v>0</v>
      </c>
      <c r="S1416" s="64">
        <f>(Tabela13[[#This Row],[V.LIQ. 25]]-Tabela13[[#This Row],[V.LIQ. 24]])/Tabela13[[#This Row],[V.LIQ. 24]]</f>
        <v>0.23124569855471439</v>
      </c>
      <c r="T1416" s="87">
        <f>Tabela13[[#This Row],[V.LIQ. 25]]-Tabela13[[#This Row],[V.LIQ. 24]]</f>
        <v>336</v>
      </c>
      <c r="U1416" s="88">
        <v>0</v>
      </c>
      <c r="V1416" s="60">
        <f>Tabela13[[#This Row],[V.DESC. 24]]-Tabela13[[#This Row],[V.DESC. 25]]</f>
        <v>0</v>
      </c>
      <c r="W1416" s="20"/>
      <c r="X1416" s="50"/>
      <c r="Y1416" t="s">
        <v>4532</v>
      </c>
      <c r="Z1416" s="49" t="s">
        <v>2105</v>
      </c>
      <c r="AA1416" s="51" t="s">
        <v>2106</v>
      </c>
      <c r="AB1416" s="49">
        <v>11975336463</v>
      </c>
      <c r="AC1416" s="49" t="s">
        <v>2107</v>
      </c>
      <c r="AD1416" s="1"/>
    </row>
    <row r="1417" spans="1:30" x14ac:dyDescent="0.25">
      <c r="A1417" s="30">
        <v>6375</v>
      </c>
      <c r="B1417" t="s">
        <v>2997</v>
      </c>
      <c r="C1417" t="s">
        <v>3363</v>
      </c>
      <c r="D1417" t="s">
        <v>71</v>
      </c>
      <c r="E1417" s="30"/>
      <c r="F1417" s="32">
        <v>1453</v>
      </c>
      <c r="G1417" s="40">
        <v>-50</v>
      </c>
      <c r="H1417" s="22">
        <v>0</v>
      </c>
      <c r="I1417" s="21">
        <v>0</v>
      </c>
      <c r="J1417" s="35">
        <f>Tabela13[[#This Row],[V.BRUTO 24]]*Tabela13[[#This Row],[% DESC.]]%</f>
        <v>0</v>
      </c>
      <c r="K1417" s="24">
        <f>Tabela13[[#This Row],[V.BRUTO 24]]+J1417</f>
        <v>1453</v>
      </c>
      <c r="M1417" s="79">
        <v>1789</v>
      </c>
      <c r="N1417" s="80">
        <v>-50</v>
      </c>
      <c r="O1417" s="81">
        <v>0</v>
      </c>
      <c r="P1417" s="71">
        <f>Tabela13[[#This Row],[V.BRUTO 25]]*Tabela13[[#This Row],[% DESC.25]]%</f>
        <v>0</v>
      </c>
      <c r="Q1417" s="56">
        <f>Tabela13[[#This Row],[V.BRUTO 25]]+P1417</f>
        <v>1789</v>
      </c>
      <c r="R1417" s="67">
        <f>Tabela13[[#This Row],[% DESC.]]+Tabela13[[#This Row],[% DIFER.]]</f>
        <v>0</v>
      </c>
      <c r="S1417" s="64">
        <f>(Tabela13[[#This Row],[V.LIQ. 25]]-Tabela13[[#This Row],[V.LIQ. 24]])/Tabela13[[#This Row],[V.LIQ. 24]]</f>
        <v>0.23124569855471439</v>
      </c>
      <c r="T1417" s="87">
        <f>Tabela13[[#This Row],[V.LIQ. 25]]-Tabela13[[#This Row],[V.LIQ. 24]]</f>
        <v>336</v>
      </c>
      <c r="U1417" s="88">
        <v>0</v>
      </c>
      <c r="V1417" s="60">
        <f>Tabela13[[#This Row],[V.DESC. 24]]-Tabela13[[#This Row],[V.DESC. 25]]</f>
        <v>0</v>
      </c>
      <c r="W1417" s="20"/>
      <c r="X1417" s="50"/>
      <c r="Y1417" t="s">
        <v>4532</v>
      </c>
      <c r="Z1417" s="49" t="s">
        <v>2998</v>
      </c>
      <c r="AA1417" s="51" t="s">
        <v>2999</v>
      </c>
      <c r="AB1417" s="49">
        <v>11992094582</v>
      </c>
      <c r="AC1417" s="49" t="s">
        <v>3000</v>
      </c>
      <c r="AD1417" s="1"/>
    </row>
    <row r="1418" spans="1:30" x14ac:dyDescent="0.25">
      <c r="A1418" s="30">
        <v>5338</v>
      </c>
      <c r="B1418" t="s">
        <v>3001</v>
      </c>
      <c r="C1418" t="s">
        <v>3363</v>
      </c>
      <c r="D1418" t="s">
        <v>71</v>
      </c>
      <c r="E1418" s="30">
        <v>20</v>
      </c>
      <c r="F1418" s="32">
        <v>1453</v>
      </c>
      <c r="G1418" s="40">
        <v>0</v>
      </c>
      <c r="H1418" s="22">
        <v>0</v>
      </c>
      <c r="I1418" s="21">
        <v>-20</v>
      </c>
      <c r="J1418" s="35">
        <f>Tabela13[[#This Row],[V.BRUTO 24]]*Tabela13[[#This Row],[% DESC.]]%</f>
        <v>-290.60000000000002</v>
      </c>
      <c r="K1418" s="24">
        <f>Tabela13[[#This Row],[V.BRUTO 24]]+J1418</f>
        <v>1162.4000000000001</v>
      </c>
      <c r="M1418" s="79">
        <v>1789</v>
      </c>
      <c r="N1418" s="80">
        <v>0</v>
      </c>
      <c r="O1418" s="81">
        <v>0</v>
      </c>
      <c r="P1418" s="71">
        <f>Tabela13[[#This Row],[V.BRUTO 25]]*Tabela13[[#This Row],[% DESC.25]]%</f>
        <v>-357.8</v>
      </c>
      <c r="Q1418" s="56">
        <f>Tabela13[[#This Row],[V.BRUTO 25]]+P1418</f>
        <v>1431.2</v>
      </c>
      <c r="R1418" s="67">
        <f>Tabela13[[#This Row],[% DESC.]]+Tabela13[[#This Row],[% DIFER.]]</f>
        <v>-20</v>
      </c>
      <c r="S1418" s="64">
        <f>(Tabela13[[#This Row],[V.LIQ. 25]]-Tabela13[[#This Row],[V.LIQ. 24]])/Tabela13[[#This Row],[V.LIQ. 24]]</f>
        <v>0.23124569855471433</v>
      </c>
      <c r="T1418" s="87">
        <f>Tabela13[[#This Row],[V.LIQ. 25]]-Tabela13[[#This Row],[V.LIQ. 24]]</f>
        <v>268.79999999999995</v>
      </c>
      <c r="U1418" s="88">
        <v>0</v>
      </c>
      <c r="V1418" s="60">
        <f>Tabela13[[#This Row],[V.DESC. 24]]-Tabela13[[#This Row],[V.DESC. 25]]</f>
        <v>67.199999999999989</v>
      </c>
      <c r="W1418" s="20"/>
      <c r="X1418" s="50"/>
      <c r="Y1418" t="s">
        <v>4528</v>
      </c>
      <c r="Z1418" s="49" t="s">
        <v>3002</v>
      </c>
      <c r="AA1418" s="51" t="s">
        <v>3003</v>
      </c>
      <c r="AB1418" s="49">
        <v>11989152724</v>
      </c>
      <c r="AC1418" s="49" t="s">
        <v>5348</v>
      </c>
      <c r="AD1418" s="1"/>
    </row>
    <row r="1419" spans="1:30" x14ac:dyDescent="0.25">
      <c r="A1419" s="30">
        <v>6573</v>
      </c>
      <c r="B1419" t="s">
        <v>3004</v>
      </c>
      <c r="C1419" t="s">
        <v>3363</v>
      </c>
      <c r="D1419" t="s">
        <v>71</v>
      </c>
      <c r="E1419" s="30">
        <v>20</v>
      </c>
      <c r="F1419" s="32">
        <v>1453</v>
      </c>
      <c r="G1419" s="40">
        <v>0</v>
      </c>
      <c r="H1419" s="22">
        <v>0</v>
      </c>
      <c r="I1419" s="21">
        <v>-19</v>
      </c>
      <c r="J1419" s="35">
        <f>Tabela13[[#This Row],[V.BRUTO 24]]*Tabela13[[#This Row],[% DESC.]]%</f>
        <v>-276.07</v>
      </c>
      <c r="K1419" s="24">
        <f>Tabela13[[#This Row],[V.BRUTO 24]]+J1419</f>
        <v>1176.93</v>
      </c>
      <c r="M1419" s="79">
        <v>1789</v>
      </c>
      <c r="N1419" s="80">
        <v>0</v>
      </c>
      <c r="O1419" s="81">
        <v>0</v>
      </c>
      <c r="P1419" s="71">
        <f>Tabela13[[#This Row],[V.BRUTO 25]]*Tabela13[[#This Row],[% DESC.25]]%</f>
        <v>-339.91</v>
      </c>
      <c r="Q1419" s="56">
        <f>Tabela13[[#This Row],[V.BRUTO 25]]+P1419</f>
        <v>1449.09</v>
      </c>
      <c r="R1419" s="67">
        <f>Tabela13[[#This Row],[% DESC.]]+Tabela13[[#This Row],[% DIFER.]]</f>
        <v>-19</v>
      </c>
      <c r="S1419" s="64">
        <f>(Tabela13[[#This Row],[V.LIQ. 25]]-Tabela13[[#This Row],[V.LIQ. 24]])/Tabela13[[#This Row],[V.LIQ. 24]]</f>
        <v>0.23124569855471425</v>
      </c>
      <c r="T1419" s="87">
        <f>Tabela13[[#This Row],[V.LIQ. 25]]-Tabela13[[#This Row],[V.LIQ. 24]]</f>
        <v>272.15999999999985</v>
      </c>
      <c r="U1419" s="88">
        <v>0</v>
      </c>
      <c r="V1419" s="60">
        <f>Tabela13[[#This Row],[V.DESC. 24]]-Tabela13[[#This Row],[V.DESC. 25]]</f>
        <v>63.840000000000032</v>
      </c>
      <c r="W1419" s="20"/>
      <c r="X1419" s="50"/>
      <c r="Y1419" t="s">
        <v>4532</v>
      </c>
      <c r="Z1419" s="49" t="s">
        <v>3005</v>
      </c>
      <c r="AA1419" s="51" t="s">
        <v>3006</v>
      </c>
      <c r="AB1419" s="49">
        <v>11982885933</v>
      </c>
      <c r="AC1419" s="49" t="s">
        <v>3007</v>
      </c>
      <c r="AD1419" s="1"/>
    </row>
    <row r="1420" spans="1:30" x14ac:dyDescent="0.25">
      <c r="A1420" s="30">
        <v>5263</v>
      </c>
      <c r="B1420" t="s">
        <v>3008</v>
      </c>
      <c r="C1420" t="s">
        <v>3363</v>
      </c>
      <c r="D1420" t="s">
        <v>71</v>
      </c>
      <c r="E1420" s="30"/>
      <c r="F1420" s="32">
        <v>1453</v>
      </c>
      <c r="G1420" s="40">
        <v>0</v>
      </c>
      <c r="H1420" s="22">
        <v>0</v>
      </c>
      <c r="I1420" s="21">
        <v>-16</v>
      </c>
      <c r="J1420" s="35">
        <f>Tabela13[[#This Row],[V.BRUTO 24]]*Tabela13[[#This Row],[% DESC.]]%</f>
        <v>-232.48000000000002</v>
      </c>
      <c r="K1420" s="24">
        <f>Tabela13[[#This Row],[V.BRUTO 24]]+J1420</f>
        <v>1220.52</v>
      </c>
      <c r="M1420" s="79">
        <v>1789</v>
      </c>
      <c r="N1420" s="80">
        <v>0</v>
      </c>
      <c r="O1420" s="81">
        <v>0</v>
      </c>
      <c r="P1420" s="71">
        <f>Tabela13[[#This Row],[V.BRUTO 25]]*Tabela13[[#This Row],[% DESC.25]]%</f>
        <v>-286.24</v>
      </c>
      <c r="Q1420" s="56">
        <f>Tabela13[[#This Row],[V.BRUTO 25]]+P1420</f>
        <v>1502.76</v>
      </c>
      <c r="R1420" s="67">
        <f>Tabela13[[#This Row],[% DESC.]]+Tabela13[[#This Row],[% DIFER.]]</f>
        <v>-16</v>
      </c>
      <c r="S1420" s="64">
        <f>(Tabela13[[#This Row],[V.LIQ. 25]]-Tabela13[[#This Row],[V.LIQ. 24]])/Tabela13[[#This Row],[V.LIQ. 24]]</f>
        <v>0.23124569855471439</v>
      </c>
      <c r="T1420" s="87">
        <f>Tabela13[[#This Row],[V.LIQ. 25]]-Tabela13[[#This Row],[V.LIQ. 24]]</f>
        <v>282.24</v>
      </c>
      <c r="U1420" s="88">
        <v>0</v>
      </c>
      <c r="V1420" s="60">
        <f>Tabela13[[#This Row],[V.DESC. 24]]-Tabela13[[#This Row],[V.DESC. 25]]</f>
        <v>53.759999999999991</v>
      </c>
      <c r="W1420" s="20"/>
      <c r="X1420" s="50"/>
      <c r="Y1420" t="s">
        <v>4532</v>
      </c>
      <c r="Z1420" s="49" t="s">
        <v>3009</v>
      </c>
      <c r="AA1420" s="51" t="s">
        <v>3010</v>
      </c>
      <c r="AB1420" s="49">
        <v>11940359844</v>
      </c>
      <c r="AC1420" s="49" t="s">
        <v>3011</v>
      </c>
      <c r="AD1420" s="1"/>
    </row>
    <row r="1421" spans="1:30" x14ac:dyDescent="0.25">
      <c r="A1421" s="30">
        <v>5310</v>
      </c>
      <c r="B1421" t="s">
        <v>3012</v>
      </c>
      <c r="C1421" t="s">
        <v>3363</v>
      </c>
      <c r="D1421" t="s">
        <v>71</v>
      </c>
      <c r="E1421" s="30"/>
      <c r="F1421" s="32">
        <v>1453</v>
      </c>
      <c r="G1421" s="40">
        <v>0</v>
      </c>
      <c r="H1421" s="22">
        <v>0</v>
      </c>
      <c r="I1421" s="21">
        <v>-10</v>
      </c>
      <c r="J1421" s="35">
        <f>Tabela13[[#This Row],[V.BRUTO 24]]*Tabela13[[#This Row],[% DESC.]]%</f>
        <v>-145.30000000000001</v>
      </c>
      <c r="K1421" s="24">
        <f>Tabela13[[#This Row],[V.BRUTO 24]]+J1421</f>
        <v>1307.7</v>
      </c>
      <c r="M1421" s="79">
        <v>1789</v>
      </c>
      <c r="N1421" s="80">
        <v>0</v>
      </c>
      <c r="O1421" s="81">
        <v>0</v>
      </c>
      <c r="P1421" s="71">
        <f>Tabela13[[#This Row],[V.BRUTO 25]]*Tabela13[[#This Row],[% DESC.25]]%</f>
        <v>-178.9</v>
      </c>
      <c r="Q1421" s="56">
        <f>Tabela13[[#This Row],[V.BRUTO 25]]+P1421</f>
        <v>1610.1</v>
      </c>
      <c r="R1421" s="67">
        <f>Tabela13[[#This Row],[% DESC.]]+Tabela13[[#This Row],[% DIFER.]]</f>
        <v>-10</v>
      </c>
      <c r="S1421" s="64">
        <f>(Tabela13[[#This Row],[V.LIQ. 25]]-Tabela13[[#This Row],[V.LIQ. 24]])/Tabela13[[#This Row],[V.LIQ. 24]]</f>
        <v>0.23124569855471427</v>
      </c>
      <c r="T1421" s="87">
        <f>Tabela13[[#This Row],[V.LIQ. 25]]-Tabela13[[#This Row],[V.LIQ. 24]]</f>
        <v>302.39999999999986</v>
      </c>
      <c r="U1421" s="88">
        <v>0</v>
      </c>
      <c r="V1421" s="60">
        <f>Tabela13[[#This Row],[V.DESC. 24]]-Tabela13[[#This Row],[V.DESC. 25]]</f>
        <v>33.599999999999994</v>
      </c>
      <c r="W1421" s="20"/>
      <c r="X1421" s="50"/>
      <c r="Y1421" t="s">
        <v>4532</v>
      </c>
      <c r="Z1421" s="49" t="s">
        <v>655</v>
      </c>
      <c r="AA1421" s="51" t="s">
        <v>656</v>
      </c>
      <c r="AB1421" s="49">
        <v>11997724035</v>
      </c>
      <c r="AC1421" s="49" t="s">
        <v>657</v>
      </c>
      <c r="AD1421" s="1"/>
    </row>
    <row r="1422" spans="1:30" x14ac:dyDescent="0.25">
      <c r="A1422" s="30">
        <v>4596</v>
      </c>
      <c r="B1422" t="s">
        <v>3013</v>
      </c>
      <c r="C1422" t="s">
        <v>3363</v>
      </c>
      <c r="D1422" t="s">
        <v>71</v>
      </c>
      <c r="E1422" s="30"/>
      <c r="F1422" s="32">
        <v>1453</v>
      </c>
      <c r="G1422" s="40">
        <v>0</v>
      </c>
      <c r="H1422" s="22">
        <v>0</v>
      </c>
      <c r="I1422" s="21">
        <v>-10</v>
      </c>
      <c r="J1422" s="35">
        <f>Tabela13[[#This Row],[V.BRUTO 24]]*Tabela13[[#This Row],[% DESC.]]%</f>
        <v>-145.30000000000001</v>
      </c>
      <c r="K1422" s="24">
        <f>Tabela13[[#This Row],[V.BRUTO 24]]+J1422</f>
        <v>1307.7</v>
      </c>
      <c r="M1422" s="79">
        <v>1789</v>
      </c>
      <c r="N1422" s="80">
        <v>0</v>
      </c>
      <c r="O1422" s="81">
        <v>0</v>
      </c>
      <c r="P1422" s="71">
        <f>Tabela13[[#This Row],[V.BRUTO 25]]*Tabela13[[#This Row],[% DESC.25]]%</f>
        <v>-178.9</v>
      </c>
      <c r="Q1422" s="56">
        <f>Tabela13[[#This Row],[V.BRUTO 25]]+P1422</f>
        <v>1610.1</v>
      </c>
      <c r="R1422" s="67">
        <f>Tabela13[[#This Row],[% DESC.]]+Tabela13[[#This Row],[% DIFER.]]</f>
        <v>-10</v>
      </c>
      <c r="S1422" s="64">
        <f>(Tabela13[[#This Row],[V.LIQ. 25]]-Tabela13[[#This Row],[V.LIQ. 24]])/Tabela13[[#This Row],[V.LIQ. 24]]</f>
        <v>0.23124569855471427</v>
      </c>
      <c r="T1422" s="87">
        <f>Tabela13[[#This Row],[V.LIQ. 25]]-Tabela13[[#This Row],[V.LIQ. 24]]</f>
        <v>302.39999999999986</v>
      </c>
      <c r="U1422" s="88">
        <v>0</v>
      </c>
      <c r="V1422" s="60">
        <f>Tabela13[[#This Row],[V.DESC. 24]]-Tabela13[[#This Row],[V.DESC. 25]]</f>
        <v>33.599999999999994</v>
      </c>
      <c r="W1422" s="20"/>
      <c r="X1422" s="50"/>
      <c r="Y1422" t="s">
        <v>4528</v>
      </c>
      <c r="Z1422" s="49" t="s">
        <v>3014</v>
      </c>
      <c r="AA1422" s="51" t="s">
        <v>3015</v>
      </c>
      <c r="AB1422" s="49">
        <v>11950324359</v>
      </c>
      <c r="AC1422" s="49" t="s">
        <v>3016</v>
      </c>
      <c r="AD1422" s="1"/>
    </row>
    <row r="1423" spans="1:30" x14ac:dyDescent="0.25">
      <c r="A1423" s="30">
        <v>6569</v>
      </c>
      <c r="B1423" t="s">
        <v>3017</v>
      </c>
      <c r="C1423" t="s">
        <v>3363</v>
      </c>
      <c r="D1423" t="s">
        <v>71</v>
      </c>
      <c r="E1423" s="30"/>
      <c r="F1423" s="32">
        <v>1453</v>
      </c>
      <c r="G1423" s="40">
        <v>-50</v>
      </c>
      <c r="H1423" s="22">
        <v>0</v>
      </c>
      <c r="I1423" s="21">
        <v>0</v>
      </c>
      <c r="J1423" s="35">
        <f>Tabela13[[#This Row],[V.BRUTO 24]]*Tabela13[[#This Row],[% DESC.]]%</f>
        <v>0</v>
      </c>
      <c r="K1423" s="24">
        <f>Tabela13[[#This Row],[V.BRUTO 24]]+J1423</f>
        <v>1453</v>
      </c>
      <c r="M1423" s="79">
        <v>1789</v>
      </c>
      <c r="N1423" s="80">
        <v>-50</v>
      </c>
      <c r="O1423" s="81">
        <v>0</v>
      </c>
      <c r="P1423" s="71">
        <f>Tabela13[[#This Row],[V.BRUTO 25]]*Tabela13[[#This Row],[% DESC.25]]%</f>
        <v>0</v>
      </c>
      <c r="Q1423" s="56">
        <f>Tabela13[[#This Row],[V.BRUTO 25]]+P1423</f>
        <v>1789</v>
      </c>
      <c r="R1423" s="67">
        <f>Tabela13[[#This Row],[% DESC.]]+Tabela13[[#This Row],[% DIFER.]]</f>
        <v>0</v>
      </c>
      <c r="S1423" s="64">
        <f>(Tabela13[[#This Row],[V.LIQ. 25]]-Tabela13[[#This Row],[V.LIQ. 24]])/Tabela13[[#This Row],[V.LIQ. 24]]</f>
        <v>0.23124569855471439</v>
      </c>
      <c r="T1423" s="87">
        <f>Tabela13[[#This Row],[V.LIQ. 25]]-Tabela13[[#This Row],[V.LIQ. 24]]</f>
        <v>336</v>
      </c>
      <c r="U1423" s="88">
        <v>0</v>
      </c>
      <c r="V1423" s="60">
        <f>Tabela13[[#This Row],[V.DESC. 24]]-Tabela13[[#This Row],[V.DESC. 25]]</f>
        <v>0</v>
      </c>
      <c r="W1423" s="20"/>
      <c r="X1423" s="50"/>
      <c r="Y1423" t="s">
        <v>4532</v>
      </c>
      <c r="Z1423" s="49" t="s">
        <v>3018</v>
      </c>
      <c r="AA1423" s="51" t="s">
        <v>3019</v>
      </c>
      <c r="AB1423" s="49">
        <v>11987480097</v>
      </c>
      <c r="AC1423" s="49" t="s">
        <v>3020</v>
      </c>
      <c r="AD1423" s="1"/>
    </row>
    <row r="1424" spans="1:30" x14ac:dyDescent="0.25">
      <c r="A1424" s="30">
        <v>7375</v>
      </c>
      <c r="B1424" t="s">
        <v>3021</v>
      </c>
      <c r="C1424" t="s">
        <v>3363</v>
      </c>
      <c r="D1424" t="s">
        <v>71</v>
      </c>
      <c r="E1424" s="30"/>
      <c r="F1424" s="32">
        <v>1453</v>
      </c>
      <c r="G1424" s="40">
        <v>0</v>
      </c>
      <c r="H1424" s="22">
        <v>0</v>
      </c>
      <c r="I1424" s="21">
        <v>-5</v>
      </c>
      <c r="J1424" s="35">
        <f>Tabela13[[#This Row],[V.BRUTO 24]]*Tabela13[[#This Row],[% DESC.]]%</f>
        <v>-72.650000000000006</v>
      </c>
      <c r="K1424" s="24">
        <f>Tabela13[[#This Row],[V.BRUTO 24]]+J1424</f>
        <v>1380.35</v>
      </c>
      <c r="M1424" s="79">
        <v>1789</v>
      </c>
      <c r="N1424" s="80">
        <v>0</v>
      </c>
      <c r="O1424" s="81">
        <v>0</v>
      </c>
      <c r="P1424" s="71">
        <f>Tabela13[[#This Row],[V.BRUTO 25]]*Tabela13[[#This Row],[% DESC.25]]%</f>
        <v>-89.45</v>
      </c>
      <c r="Q1424" s="56">
        <f>Tabela13[[#This Row],[V.BRUTO 25]]+P1424</f>
        <v>1699.55</v>
      </c>
      <c r="R1424" s="67">
        <f>Tabela13[[#This Row],[% DESC.]]+Tabela13[[#This Row],[% DIFER.]]</f>
        <v>-5</v>
      </c>
      <c r="S1424" s="64">
        <f>(Tabela13[[#This Row],[V.LIQ. 25]]-Tabela13[[#This Row],[V.LIQ. 24]])/Tabela13[[#This Row],[V.LIQ. 24]]</f>
        <v>0.23124569855471444</v>
      </c>
      <c r="T1424" s="87">
        <f>Tabela13[[#This Row],[V.LIQ. 25]]-Tabela13[[#This Row],[V.LIQ. 24]]</f>
        <v>319.20000000000005</v>
      </c>
      <c r="U1424" s="88">
        <v>0</v>
      </c>
      <c r="V1424" s="60">
        <f>Tabela13[[#This Row],[V.DESC. 24]]-Tabela13[[#This Row],[V.DESC. 25]]</f>
        <v>16.799999999999997</v>
      </c>
      <c r="W1424" s="20"/>
      <c r="X1424" s="50"/>
      <c r="Y1424" t="s">
        <v>4528</v>
      </c>
      <c r="Z1424" s="49" t="s">
        <v>3022</v>
      </c>
      <c r="AA1424" s="51" t="s">
        <v>3023</v>
      </c>
      <c r="AB1424" s="49">
        <v>11973572263</v>
      </c>
      <c r="AC1424" s="49" t="s">
        <v>3024</v>
      </c>
      <c r="AD1424" s="1"/>
    </row>
    <row r="1425" spans="1:30" x14ac:dyDescent="0.25">
      <c r="A1425" s="30">
        <v>7198</v>
      </c>
      <c r="B1425" t="s">
        <v>3029</v>
      </c>
      <c r="C1425" t="s">
        <v>3363</v>
      </c>
      <c r="D1425" t="s">
        <v>71</v>
      </c>
      <c r="E1425" s="30"/>
      <c r="F1425" s="32">
        <v>1453</v>
      </c>
      <c r="G1425" s="40">
        <v>0</v>
      </c>
      <c r="H1425" s="22">
        <v>0</v>
      </c>
      <c r="I1425" s="21">
        <v>-12</v>
      </c>
      <c r="J1425" s="35">
        <f>Tabela13[[#This Row],[V.BRUTO 24]]*Tabela13[[#This Row],[% DESC.]]%</f>
        <v>-174.35999999999999</v>
      </c>
      <c r="K1425" s="24">
        <f>Tabela13[[#This Row],[V.BRUTO 24]]+J1425</f>
        <v>1278.6400000000001</v>
      </c>
      <c r="M1425" s="79">
        <v>1789</v>
      </c>
      <c r="N1425" s="80">
        <v>0</v>
      </c>
      <c r="O1425" s="81">
        <v>0</v>
      </c>
      <c r="P1425" s="71">
        <f>Tabela13[[#This Row],[V.BRUTO 25]]*Tabela13[[#This Row],[% DESC.25]]%</f>
        <v>-214.67999999999998</v>
      </c>
      <c r="Q1425" s="56">
        <f>Tabela13[[#This Row],[V.BRUTO 25]]+P1425</f>
        <v>1574.32</v>
      </c>
      <c r="R1425" s="67">
        <f>Tabela13[[#This Row],[% DESC.]]+Tabela13[[#This Row],[% DIFER.]]</f>
        <v>-12</v>
      </c>
      <c r="S1425" s="64">
        <f>(Tabela13[[#This Row],[V.LIQ. 25]]-Tabela13[[#This Row],[V.LIQ. 24]])/Tabela13[[#This Row],[V.LIQ. 24]]</f>
        <v>0.23124569855471425</v>
      </c>
      <c r="T1425" s="87">
        <f>Tabela13[[#This Row],[V.LIQ. 25]]-Tabela13[[#This Row],[V.LIQ. 24]]</f>
        <v>295.67999999999984</v>
      </c>
      <c r="U1425" s="88">
        <v>0</v>
      </c>
      <c r="V1425" s="60">
        <f>Tabela13[[#This Row],[V.DESC. 24]]-Tabela13[[#This Row],[V.DESC. 25]]</f>
        <v>40.319999999999993</v>
      </c>
      <c r="W1425" s="20"/>
      <c r="X1425" s="50"/>
      <c r="Y1425" t="s">
        <v>4532</v>
      </c>
      <c r="Z1425" s="49" t="s">
        <v>3030</v>
      </c>
      <c r="AA1425" s="51" t="s">
        <v>3031</v>
      </c>
      <c r="AB1425" s="49">
        <v>11996283891</v>
      </c>
      <c r="AC1425" s="49" t="s">
        <v>3032</v>
      </c>
      <c r="AD1425" s="1"/>
    </row>
    <row r="1426" spans="1:30" x14ac:dyDescent="0.25">
      <c r="A1426" s="30">
        <v>5367</v>
      </c>
      <c r="B1426" t="s">
        <v>3033</v>
      </c>
      <c r="C1426" t="s">
        <v>3363</v>
      </c>
      <c r="D1426" t="s">
        <v>71</v>
      </c>
      <c r="E1426" s="30"/>
      <c r="F1426" s="32">
        <v>1453</v>
      </c>
      <c r="G1426" s="40">
        <v>0</v>
      </c>
      <c r="H1426" s="22">
        <v>0</v>
      </c>
      <c r="I1426" s="21">
        <v>-15</v>
      </c>
      <c r="J1426" s="35">
        <f>Tabela13[[#This Row],[V.BRUTO 24]]*Tabela13[[#This Row],[% DESC.]]%</f>
        <v>-217.95</v>
      </c>
      <c r="K1426" s="24">
        <f>Tabela13[[#This Row],[V.BRUTO 24]]+J1426</f>
        <v>1235.05</v>
      </c>
      <c r="M1426" s="79">
        <v>1789</v>
      </c>
      <c r="N1426" s="80">
        <v>0</v>
      </c>
      <c r="O1426" s="81">
        <v>0</v>
      </c>
      <c r="P1426" s="71">
        <f>Tabela13[[#This Row],[V.BRUTO 25]]*Tabela13[[#This Row],[% DESC.25]]%</f>
        <v>-268.34999999999997</v>
      </c>
      <c r="Q1426" s="56">
        <f>Tabela13[[#This Row],[V.BRUTO 25]]+P1426</f>
        <v>1520.65</v>
      </c>
      <c r="R1426" s="67">
        <f>Tabela13[[#This Row],[% DESC.]]+Tabela13[[#This Row],[% DIFER.]]</f>
        <v>-15</v>
      </c>
      <c r="S1426" s="64">
        <f>(Tabela13[[#This Row],[V.LIQ. 25]]-Tabela13[[#This Row],[V.LIQ. 24]])/Tabela13[[#This Row],[V.LIQ. 24]]</f>
        <v>0.2312456985547145</v>
      </c>
      <c r="T1426" s="87">
        <f>Tabela13[[#This Row],[V.LIQ. 25]]-Tabela13[[#This Row],[V.LIQ. 24]]</f>
        <v>285.60000000000014</v>
      </c>
      <c r="U1426" s="88">
        <v>0</v>
      </c>
      <c r="V1426" s="60">
        <f>Tabela13[[#This Row],[V.DESC. 24]]-Tabela13[[#This Row],[V.DESC. 25]]</f>
        <v>50.399999999999977</v>
      </c>
      <c r="W1426" s="20"/>
      <c r="X1426" s="50"/>
      <c r="Y1426" t="s">
        <v>4531</v>
      </c>
      <c r="Z1426" s="49" t="s">
        <v>1526</v>
      </c>
      <c r="AA1426" s="51" t="s">
        <v>1527</v>
      </c>
      <c r="AB1426" s="49">
        <v>11960751135</v>
      </c>
      <c r="AC1426" s="49" t="s">
        <v>1528</v>
      </c>
      <c r="AD1426" s="1"/>
    </row>
    <row r="1427" spans="1:30" x14ac:dyDescent="0.25">
      <c r="A1427" s="30">
        <v>7814</v>
      </c>
      <c r="B1427" t="s">
        <v>3034</v>
      </c>
      <c r="C1427" t="s">
        <v>3363</v>
      </c>
      <c r="D1427" t="s">
        <v>71</v>
      </c>
      <c r="E1427" s="30"/>
      <c r="F1427" s="32">
        <v>1453</v>
      </c>
      <c r="G1427" s="40">
        <v>0</v>
      </c>
      <c r="H1427" s="22">
        <v>0</v>
      </c>
      <c r="I1427" s="21">
        <v>-8</v>
      </c>
      <c r="J1427" s="35">
        <f>Tabela13[[#This Row],[V.BRUTO 24]]*Tabela13[[#This Row],[% DESC.]]%</f>
        <v>-116.24000000000001</v>
      </c>
      <c r="K1427" s="24">
        <f>Tabela13[[#This Row],[V.BRUTO 24]]+J1427</f>
        <v>1336.76</v>
      </c>
      <c r="M1427" s="79">
        <v>1789</v>
      </c>
      <c r="N1427" s="80">
        <v>0</v>
      </c>
      <c r="O1427" s="81">
        <v>0</v>
      </c>
      <c r="P1427" s="71">
        <f>Tabela13[[#This Row],[V.BRUTO 25]]*Tabela13[[#This Row],[% DESC.25]]%</f>
        <v>-143.12</v>
      </c>
      <c r="Q1427" s="56">
        <f>Tabela13[[#This Row],[V.BRUTO 25]]+P1427</f>
        <v>1645.88</v>
      </c>
      <c r="R1427" s="67">
        <f>Tabela13[[#This Row],[% DESC.]]+Tabela13[[#This Row],[% DIFER.]]</f>
        <v>-8</v>
      </c>
      <c r="S1427" s="64">
        <f>(Tabela13[[#This Row],[V.LIQ. 25]]-Tabela13[[#This Row],[V.LIQ. 24]])/Tabela13[[#This Row],[V.LIQ. 24]]</f>
        <v>0.23124569855471447</v>
      </c>
      <c r="T1427" s="87">
        <f>Tabela13[[#This Row],[V.LIQ. 25]]-Tabela13[[#This Row],[V.LIQ. 24]]</f>
        <v>309.12000000000012</v>
      </c>
      <c r="U1427" s="88">
        <v>0</v>
      </c>
      <c r="V1427" s="60">
        <f>Tabela13[[#This Row],[V.DESC. 24]]-Tabela13[[#This Row],[V.DESC. 25]]</f>
        <v>26.879999999999995</v>
      </c>
      <c r="W1427" s="20"/>
      <c r="X1427" s="50"/>
      <c r="Y1427" t="s">
        <v>4528</v>
      </c>
      <c r="Z1427" s="49" t="s">
        <v>3035</v>
      </c>
      <c r="AA1427" s="51" t="s">
        <v>3036</v>
      </c>
      <c r="AB1427" s="49">
        <v>11989338547</v>
      </c>
      <c r="AC1427" s="49" t="s">
        <v>3037</v>
      </c>
      <c r="AD1427" s="1"/>
    </row>
    <row r="1428" spans="1:30" x14ac:dyDescent="0.25">
      <c r="A1428" s="30">
        <v>7627</v>
      </c>
      <c r="B1428" t="s">
        <v>2800</v>
      </c>
      <c r="C1428" t="s">
        <v>3363</v>
      </c>
      <c r="D1428" t="s">
        <v>71</v>
      </c>
      <c r="E1428" s="30"/>
      <c r="F1428" s="32">
        <v>1453</v>
      </c>
      <c r="G1428" s="40">
        <v>0</v>
      </c>
      <c r="H1428" s="22">
        <v>0</v>
      </c>
      <c r="I1428" s="21">
        <v>-12.5</v>
      </c>
      <c r="J1428" s="35">
        <f>Tabela13[[#This Row],[V.BRUTO 24]]*Tabela13[[#This Row],[% DESC.]]%</f>
        <v>-181.625</v>
      </c>
      <c r="K1428" s="24">
        <f>Tabela13[[#This Row],[V.BRUTO 24]]+J1428</f>
        <v>1271.375</v>
      </c>
      <c r="M1428" s="79">
        <v>1789</v>
      </c>
      <c r="N1428" s="80">
        <v>0</v>
      </c>
      <c r="O1428" s="81">
        <v>0</v>
      </c>
      <c r="P1428" s="71">
        <f>Tabela13[[#This Row],[V.BRUTO 25]]*Tabela13[[#This Row],[% DESC.25]]%</f>
        <v>-223.625</v>
      </c>
      <c r="Q1428" s="56">
        <f>Tabela13[[#This Row],[V.BRUTO 25]]+P1428</f>
        <v>1565.375</v>
      </c>
      <c r="R1428" s="67">
        <f>Tabela13[[#This Row],[% DESC.]]+Tabela13[[#This Row],[% DIFER.]]</f>
        <v>-12.5</v>
      </c>
      <c r="S1428" s="64">
        <f>(Tabela13[[#This Row],[V.LIQ. 25]]-Tabela13[[#This Row],[V.LIQ. 24]])/Tabela13[[#This Row],[V.LIQ. 24]]</f>
        <v>0.23124569855471439</v>
      </c>
      <c r="T1428" s="87">
        <f>Tabela13[[#This Row],[V.LIQ. 25]]-Tabela13[[#This Row],[V.LIQ. 24]]</f>
        <v>294</v>
      </c>
      <c r="U1428" s="88">
        <v>0</v>
      </c>
      <c r="V1428" s="60">
        <f>Tabela13[[#This Row],[V.DESC. 24]]-Tabela13[[#This Row],[V.DESC. 25]]</f>
        <v>42</v>
      </c>
      <c r="W1428" s="20"/>
      <c r="X1428" s="50"/>
      <c r="Y1428" t="s">
        <v>4531</v>
      </c>
      <c r="Z1428" s="49" t="s">
        <v>2801</v>
      </c>
      <c r="AA1428" s="51" t="s">
        <v>2802</v>
      </c>
      <c r="AB1428" s="49">
        <v>11953352822</v>
      </c>
      <c r="AC1428" s="49" t="s">
        <v>2803</v>
      </c>
      <c r="AD1428" s="1"/>
    </row>
    <row r="1429" spans="1:30" x14ac:dyDescent="0.25">
      <c r="A1429" s="30">
        <v>4455</v>
      </c>
      <c r="B1429" t="s">
        <v>3025</v>
      </c>
      <c r="C1429" t="s">
        <v>3363</v>
      </c>
      <c r="D1429" t="s">
        <v>71</v>
      </c>
      <c r="E1429" s="30"/>
      <c r="F1429" s="32">
        <v>1453</v>
      </c>
      <c r="G1429" s="40">
        <v>0</v>
      </c>
      <c r="H1429" s="22">
        <v>0</v>
      </c>
      <c r="I1429" s="21">
        <v>-10</v>
      </c>
      <c r="J1429" s="35">
        <f>Tabela13[[#This Row],[V.BRUTO 24]]*Tabela13[[#This Row],[% DESC.]]%</f>
        <v>-145.30000000000001</v>
      </c>
      <c r="K1429" s="24">
        <f>Tabela13[[#This Row],[V.BRUTO 24]]+J1429</f>
        <v>1307.7</v>
      </c>
      <c r="M1429" s="79">
        <v>1789</v>
      </c>
      <c r="N1429" s="80">
        <v>0</v>
      </c>
      <c r="O1429" s="81">
        <v>0</v>
      </c>
      <c r="P1429" s="71">
        <f>Tabela13[[#This Row],[V.BRUTO 25]]*Tabela13[[#This Row],[% DESC.25]]%</f>
        <v>-178.9</v>
      </c>
      <c r="Q1429" s="56">
        <f>Tabela13[[#This Row],[V.BRUTO 25]]+P1429</f>
        <v>1610.1</v>
      </c>
      <c r="R1429" s="67">
        <f>Tabela13[[#This Row],[% DESC.]]+Tabela13[[#This Row],[% DIFER.]]</f>
        <v>-10</v>
      </c>
      <c r="S1429" s="64">
        <f>(Tabela13[[#This Row],[V.LIQ. 25]]-Tabela13[[#This Row],[V.LIQ. 24]])/Tabela13[[#This Row],[V.LIQ. 24]]</f>
        <v>0.23124569855471427</v>
      </c>
      <c r="T1429" s="87">
        <f>Tabela13[[#This Row],[V.LIQ. 25]]-Tabela13[[#This Row],[V.LIQ. 24]]</f>
        <v>302.39999999999986</v>
      </c>
      <c r="U1429" s="88">
        <v>0</v>
      </c>
      <c r="V1429" s="60">
        <f>Tabela13[[#This Row],[V.DESC. 24]]-Tabela13[[#This Row],[V.DESC. 25]]</f>
        <v>33.599999999999994</v>
      </c>
      <c r="W1429" s="20"/>
      <c r="X1429" s="50"/>
      <c r="Y1429" t="s">
        <v>4529</v>
      </c>
      <c r="Z1429" s="49" t="s">
        <v>3026</v>
      </c>
      <c r="AA1429" s="51" t="s">
        <v>3027</v>
      </c>
      <c r="AB1429" s="49">
        <v>11997594032</v>
      </c>
      <c r="AC1429" s="49" t="s">
        <v>3028</v>
      </c>
      <c r="AD1429" s="1"/>
    </row>
    <row r="1430" spans="1:30" x14ac:dyDescent="0.25">
      <c r="A1430" s="30">
        <v>5110</v>
      </c>
      <c r="B1430" t="s">
        <v>2942</v>
      </c>
      <c r="C1430" t="s">
        <v>3363</v>
      </c>
      <c r="D1430" t="s">
        <v>71</v>
      </c>
      <c r="E1430" s="30"/>
      <c r="F1430" s="32">
        <v>1453</v>
      </c>
      <c r="G1430" s="40">
        <v>0</v>
      </c>
      <c r="H1430" s="22">
        <v>0</v>
      </c>
      <c r="I1430" s="21">
        <v>0</v>
      </c>
      <c r="J1430" s="35">
        <f>Tabela13[[#This Row],[V.BRUTO 24]]*Tabela13[[#This Row],[% DESC.]]%</f>
        <v>0</v>
      </c>
      <c r="K1430" s="24">
        <f>Tabela13[[#This Row],[V.BRUTO 24]]+J1430</f>
        <v>1453</v>
      </c>
      <c r="M1430" s="79">
        <v>1789</v>
      </c>
      <c r="N1430" s="80">
        <v>0</v>
      </c>
      <c r="O1430" s="81">
        <v>0</v>
      </c>
      <c r="P1430" s="71">
        <f>Tabela13[[#This Row],[V.BRUTO 25]]*Tabela13[[#This Row],[% DESC.25]]%</f>
        <v>0</v>
      </c>
      <c r="Q1430" s="56">
        <f>Tabela13[[#This Row],[V.BRUTO 25]]+P1430</f>
        <v>1789</v>
      </c>
      <c r="R1430" s="67">
        <f>Tabela13[[#This Row],[% DESC.]]+Tabela13[[#This Row],[% DIFER.]]</f>
        <v>0</v>
      </c>
      <c r="S1430" s="64">
        <f>(Tabela13[[#This Row],[V.LIQ. 25]]-Tabela13[[#This Row],[V.LIQ. 24]])/Tabela13[[#This Row],[V.LIQ. 24]]</f>
        <v>0.23124569855471439</v>
      </c>
      <c r="T1430" s="87">
        <f>Tabela13[[#This Row],[V.LIQ. 25]]-Tabela13[[#This Row],[V.LIQ. 24]]</f>
        <v>336</v>
      </c>
      <c r="U1430" s="88">
        <v>0</v>
      </c>
      <c r="V1430" s="60">
        <f>Tabela13[[#This Row],[V.DESC. 24]]-Tabela13[[#This Row],[V.DESC. 25]]</f>
        <v>0</v>
      </c>
      <c r="W1430" s="20">
        <v>11624</v>
      </c>
      <c r="X1430" s="50" t="s">
        <v>4571</v>
      </c>
      <c r="Y1430" t="s">
        <v>4529</v>
      </c>
      <c r="Z1430" s="49" t="s">
        <v>2943</v>
      </c>
      <c r="AA1430" s="51" t="s">
        <v>2944</v>
      </c>
      <c r="AB1430" s="49">
        <v>11992783545</v>
      </c>
      <c r="AC1430" s="49" t="s">
        <v>5336</v>
      </c>
      <c r="AD1430" s="1"/>
    </row>
    <row r="1431" spans="1:30" x14ac:dyDescent="0.25">
      <c r="A1431" s="30">
        <v>5221</v>
      </c>
      <c r="B1431" t="s">
        <v>2951</v>
      </c>
      <c r="C1431" t="s">
        <v>3363</v>
      </c>
      <c r="D1431" t="s">
        <v>71</v>
      </c>
      <c r="E1431" s="30"/>
      <c r="F1431" s="32">
        <v>1453</v>
      </c>
      <c r="G1431" s="40">
        <v>-100</v>
      </c>
      <c r="H1431" s="22">
        <v>0</v>
      </c>
      <c r="I1431" s="21">
        <v>0</v>
      </c>
      <c r="J1431" s="35">
        <f>Tabela13[[#This Row],[V.BRUTO 24]]*Tabela13[[#This Row],[% DESC.]]%</f>
        <v>0</v>
      </c>
      <c r="K1431" s="24">
        <f>Tabela13[[#This Row],[V.BRUTO 24]]+J1431</f>
        <v>1453</v>
      </c>
      <c r="M1431" s="79">
        <v>1789</v>
      </c>
      <c r="N1431" s="80">
        <v>-100</v>
      </c>
      <c r="O1431" s="81">
        <v>0</v>
      </c>
      <c r="P1431" s="71">
        <f>Tabela13[[#This Row],[V.BRUTO 25]]*Tabela13[[#This Row],[% DESC.25]]%</f>
        <v>0</v>
      </c>
      <c r="Q1431" s="56">
        <f>Tabela13[[#This Row],[V.BRUTO 25]]+P1431</f>
        <v>1789</v>
      </c>
      <c r="R1431" s="67">
        <f>Tabela13[[#This Row],[% DESC.]]+Tabela13[[#This Row],[% DIFER.]]</f>
        <v>0</v>
      </c>
      <c r="S1431" s="64">
        <f>(Tabela13[[#This Row],[V.LIQ. 25]]-Tabela13[[#This Row],[V.LIQ. 24]])/Tabela13[[#This Row],[V.LIQ. 24]]</f>
        <v>0.23124569855471439</v>
      </c>
      <c r="T1431" s="87">
        <f>Tabela13[[#This Row],[V.LIQ. 25]]-Tabela13[[#This Row],[V.LIQ. 24]]</f>
        <v>336</v>
      </c>
      <c r="U1431" s="88">
        <v>0</v>
      </c>
      <c r="V1431" s="60">
        <f>Tabela13[[#This Row],[V.DESC. 24]]-Tabela13[[#This Row],[V.DESC. 25]]</f>
        <v>0</v>
      </c>
      <c r="W1431" s="20"/>
      <c r="X1431" s="50"/>
      <c r="Y1431" t="s">
        <v>4529</v>
      </c>
      <c r="Z1431" s="49" t="s">
        <v>2952</v>
      </c>
      <c r="AA1431" s="51" t="s">
        <v>2953</v>
      </c>
      <c r="AB1431" s="49">
        <v>11948931766</v>
      </c>
      <c r="AC1431" s="49" t="s">
        <v>5337</v>
      </c>
      <c r="AD1431" s="1"/>
    </row>
    <row r="1432" spans="1:30" x14ac:dyDescent="0.25">
      <c r="A1432" s="30">
        <v>5541</v>
      </c>
      <c r="B1432" t="s">
        <v>2958</v>
      </c>
      <c r="C1432" t="s">
        <v>3363</v>
      </c>
      <c r="D1432" t="s">
        <v>71</v>
      </c>
      <c r="E1432" s="30"/>
      <c r="F1432" s="32">
        <v>1453</v>
      </c>
      <c r="G1432" s="40">
        <v>-100</v>
      </c>
      <c r="H1432" s="22">
        <v>0</v>
      </c>
      <c r="I1432" s="21">
        <v>0</v>
      </c>
      <c r="J1432" s="35">
        <f>Tabela13[[#This Row],[V.BRUTO 24]]*Tabela13[[#This Row],[% DESC.]]%</f>
        <v>0</v>
      </c>
      <c r="K1432" s="24">
        <f>Tabela13[[#This Row],[V.BRUTO 24]]+J1432</f>
        <v>1453</v>
      </c>
      <c r="M1432" s="79">
        <v>1789</v>
      </c>
      <c r="N1432" s="80">
        <v>-100</v>
      </c>
      <c r="O1432" s="81">
        <v>0</v>
      </c>
      <c r="P1432" s="71">
        <f>Tabela13[[#This Row],[V.BRUTO 25]]*Tabela13[[#This Row],[% DESC.25]]%</f>
        <v>0</v>
      </c>
      <c r="Q1432" s="56">
        <f>Tabela13[[#This Row],[V.BRUTO 25]]+P1432</f>
        <v>1789</v>
      </c>
      <c r="R1432" s="67">
        <f>Tabela13[[#This Row],[% DESC.]]+Tabela13[[#This Row],[% DIFER.]]</f>
        <v>0</v>
      </c>
      <c r="S1432" s="64">
        <f>(Tabela13[[#This Row],[V.LIQ. 25]]-Tabela13[[#This Row],[V.LIQ. 24]])/Tabela13[[#This Row],[V.LIQ. 24]]</f>
        <v>0.23124569855471439</v>
      </c>
      <c r="T1432" s="87">
        <f>Tabela13[[#This Row],[V.LIQ. 25]]-Tabela13[[#This Row],[V.LIQ. 24]]</f>
        <v>336</v>
      </c>
      <c r="U1432" s="88">
        <v>0</v>
      </c>
      <c r="V1432" s="60">
        <f>Tabela13[[#This Row],[V.DESC. 24]]-Tabela13[[#This Row],[V.DESC. 25]]</f>
        <v>0</v>
      </c>
      <c r="W1432" s="20"/>
      <c r="X1432" s="50"/>
      <c r="Y1432" t="s">
        <v>4529</v>
      </c>
      <c r="Z1432" s="49" t="s">
        <v>2959</v>
      </c>
      <c r="AA1432" s="51" t="s">
        <v>2960</v>
      </c>
      <c r="AB1432" s="49">
        <v>11952514845</v>
      </c>
      <c r="AC1432" s="49" t="s">
        <v>2961</v>
      </c>
      <c r="AD1432" s="1"/>
    </row>
    <row r="1433" spans="1:30" x14ac:dyDescent="0.25">
      <c r="A1433" s="30">
        <v>8556</v>
      </c>
      <c r="B1433" t="s">
        <v>4412</v>
      </c>
      <c r="C1433" t="s">
        <v>4516</v>
      </c>
      <c r="D1433" t="s">
        <v>16</v>
      </c>
      <c r="E1433" s="30"/>
      <c r="F1433" s="32">
        <v>1453</v>
      </c>
      <c r="G1433" s="40">
        <v>0</v>
      </c>
      <c r="H1433" s="22">
        <v>0</v>
      </c>
      <c r="I1433" s="21">
        <v>-9.99</v>
      </c>
      <c r="J1433" s="35">
        <f>Tabela13[[#This Row],[V.BRUTO 24]]*Tabela13[[#This Row],[% DESC.]]%</f>
        <v>-145.15469999999999</v>
      </c>
      <c r="K1433" s="24">
        <f>Tabela13[[#This Row],[V.BRUTO 24]]+J1433</f>
        <v>1307.8453</v>
      </c>
      <c r="M1433" s="79">
        <v>1789</v>
      </c>
      <c r="N1433" s="80">
        <v>0</v>
      </c>
      <c r="O1433" s="81">
        <v>0</v>
      </c>
      <c r="P1433" s="71">
        <f>Tabela13[[#This Row],[V.BRUTO 25]]*Tabela13[[#This Row],[% DESC.25]]%</f>
        <v>-178.72110000000001</v>
      </c>
      <c r="Q1433" s="56">
        <f>Tabela13[[#This Row],[V.BRUTO 25]]+P1433</f>
        <v>1610.2789</v>
      </c>
      <c r="R1433" s="67">
        <f>Tabela13[[#This Row],[% DESC.]]+Tabela13[[#This Row],[% DIFER.]]</f>
        <v>-9.99</v>
      </c>
      <c r="S1433" s="64">
        <f>(Tabela13[[#This Row],[V.LIQ. 25]]-Tabela13[[#This Row],[V.LIQ. 24]])/Tabela13[[#This Row],[V.LIQ. 24]]</f>
        <v>0.23124569855471444</v>
      </c>
      <c r="T1433" s="87">
        <f>Tabela13[[#This Row],[V.LIQ. 25]]-Tabela13[[#This Row],[V.LIQ. 24]]</f>
        <v>302.43360000000007</v>
      </c>
      <c r="U1433" s="88">
        <v>0</v>
      </c>
      <c r="V1433" s="60">
        <f>Tabela13[[#This Row],[V.DESC. 24]]-Tabela13[[#This Row],[V.DESC. 25]]</f>
        <v>33.566400000000016</v>
      </c>
      <c r="W1433" s="20"/>
      <c r="X1433" s="50"/>
      <c r="Y1433" t="s">
        <v>4530</v>
      </c>
      <c r="Z1433" s="49" t="s">
        <v>5349</v>
      </c>
      <c r="AA1433" s="51" t="s">
        <v>5350</v>
      </c>
      <c r="AB1433" s="49">
        <v>11932933488</v>
      </c>
      <c r="AC1433" s="49" t="s">
        <v>5351</v>
      </c>
      <c r="AD1433" s="1"/>
    </row>
    <row r="1434" spans="1:30" x14ac:dyDescent="0.25">
      <c r="A1434" s="30">
        <v>7641</v>
      </c>
      <c r="B1434" t="s">
        <v>3127</v>
      </c>
      <c r="C1434" t="s">
        <v>4516</v>
      </c>
      <c r="D1434" t="s">
        <v>71</v>
      </c>
      <c r="E1434" s="30"/>
      <c r="F1434" s="32">
        <v>1453</v>
      </c>
      <c r="G1434" s="40">
        <v>-100</v>
      </c>
      <c r="H1434" s="22">
        <v>0</v>
      </c>
      <c r="I1434" s="21">
        <v>0</v>
      </c>
      <c r="J1434" s="35">
        <f>Tabela13[[#This Row],[V.BRUTO 24]]*Tabela13[[#This Row],[% DESC.]]%</f>
        <v>0</v>
      </c>
      <c r="K1434" s="24">
        <f>Tabela13[[#This Row],[V.BRUTO 24]]+J1434</f>
        <v>1453</v>
      </c>
      <c r="M1434" s="79">
        <v>1789</v>
      </c>
      <c r="N1434" s="80">
        <v>-100</v>
      </c>
      <c r="O1434" s="81">
        <v>0</v>
      </c>
      <c r="P1434" s="71">
        <f>Tabela13[[#This Row],[V.BRUTO 25]]*Tabela13[[#This Row],[% DESC.25]]%</f>
        <v>0</v>
      </c>
      <c r="Q1434" s="56">
        <f>Tabela13[[#This Row],[V.BRUTO 25]]+P1434</f>
        <v>1789</v>
      </c>
      <c r="R1434" s="67">
        <f>Tabela13[[#This Row],[% DESC.]]+Tabela13[[#This Row],[% DIFER.]]</f>
        <v>0</v>
      </c>
      <c r="S1434" s="64">
        <f>(Tabela13[[#This Row],[V.LIQ. 25]]-Tabela13[[#This Row],[V.LIQ. 24]])/Tabela13[[#This Row],[V.LIQ. 24]]</f>
        <v>0.23124569855471439</v>
      </c>
      <c r="T1434" s="87">
        <f>Tabela13[[#This Row],[V.LIQ. 25]]-Tabela13[[#This Row],[V.LIQ. 24]]</f>
        <v>336</v>
      </c>
      <c r="U1434" s="88">
        <v>0</v>
      </c>
      <c r="V1434" s="60">
        <f>Tabela13[[#This Row],[V.DESC. 24]]-Tabela13[[#This Row],[V.DESC. 25]]</f>
        <v>0</v>
      </c>
      <c r="W1434" s="20"/>
      <c r="X1434" s="50"/>
      <c r="Y1434" t="s">
        <v>4528</v>
      </c>
      <c r="Z1434" s="49" t="s">
        <v>3128</v>
      </c>
      <c r="AA1434" s="51" t="s">
        <v>3129</v>
      </c>
      <c r="AB1434" s="49">
        <v>11985291008</v>
      </c>
      <c r="AC1434" s="49" t="s">
        <v>3130</v>
      </c>
      <c r="AD1434" s="1"/>
    </row>
    <row r="1435" spans="1:30" x14ac:dyDescent="0.25">
      <c r="A1435" s="30">
        <v>8306</v>
      </c>
      <c r="B1435" t="s">
        <v>4413</v>
      </c>
      <c r="C1435" t="s">
        <v>4516</v>
      </c>
      <c r="D1435" t="s">
        <v>16</v>
      </c>
      <c r="E1435" s="30"/>
      <c r="F1435" s="32">
        <v>1453</v>
      </c>
      <c r="G1435" s="40">
        <v>0</v>
      </c>
      <c r="H1435" s="22">
        <v>0</v>
      </c>
      <c r="I1435" s="21">
        <v>-4.99</v>
      </c>
      <c r="J1435" s="35">
        <f>Tabela13[[#This Row],[V.BRUTO 24]]*Tabela13[[#This Row],[% DESC.]]%</f>
        <v>-72.5047</v>
      </c>
      <c r="K1435" s="24">
        <f>Tabela13[[#This Row],[V.BRUTO 24]]+J1435</f>
        <v>1380.4953</v>
      </c>
      <c r="M1435" s="79">
        <v>1789</v>
      </c>
      <c r="N1435" s="80">
        <v>0</v>
      </c>
      <c r="O1435" s="81">
        <v>0</v>
      </c>
      <c r="P1435" s="71">
        <f>Tabela13[[#This Row],[V.BRUTO 25]]*Tabela13[[#This Row],[% DESC.25]]%</f>
        <v>-89.271100000000004</v>
      </c>
      <c r="Q1435" s="56">
        <f>Tabela13[[#This Row],[V.BRUTO 25]]+P1435</f>
        <v>1699.7289000000001</v>
      </c>
      <c r="R1435" s="67">
        <f>Tabela13[[#This Row],[% DESC.]]+Tabela13[[#This Row],[% DIFER.]]</f>
        <v>-4.99</v>
      </c>
      <c r="S1435" s="64">
        <f>(Tabela13[[#This Row],[V.LIQ. 25]]-Tabela13[[#This Row],[V.LIQ. 24]])/Tabela13[[#This Row],[V.LIQ. 24]]</f>
        <v>0.23124569855471439</v>
      </c>
      <c r="T1435" s="87">
        <f>Tabela13[[#This Row],[V.LIQ. 25]]-Tabela13[[#This Row],[V.LIQ. 24]]</f>
        <v>319.23360000000002</v>
      </c>
      <c r="U1435" s="88">
        <v>0</v>
      </c>
      <c r="V1435" s="60">
        <f>Tabela13[[#This Row],[V.DESC. 24]]-Tabela13[[#This Row],[V.DESC. 25]]</f>
        <v>16.766400000000004</v>
      </c>
      <c r="W1435" s="20"/>
      <c r="X1435" s="50"/>
      <c r="Y1435" t="s">
        <v>4530</v>
      </c>
      <c r="Z1435" s="49" t="s">
        <v>5352</v>
      </c>
      <c r="AA1435" s="51" t="s">
        <v>5353</v>
      </c>
      <c r="AB1435" s="49">
        <v>11998507268</v>
      </c>
      <c r="AC1435" s="49" t="s">
        <v>5354</v>
      </c>
      <c r="AD1435" s="1"/>
    </row>
    <row r="1436" spans="1:30" x14ac:dyDescent="0.25">
      <c r="A1436" s="30">
        <v>8449</v>
      </c>
      <c r="B1436" t="s">
        <v>4414</v>
      </c>
      <c r="C1436" t="s">
        <v>4516</v>
      </c>
      <c r="D1436" t="s">
        <v>16</v>
      </c>
      <c r="E1436" s="30"/>
      <c r="F1436" s="32">
        <v>1453</v>
      </c>
      <c r="G1436" s="40">
        <v>-50</v>
      </c>
      <c r="H1436" s="22">
        <v>0</v>
      </c>
      <c r="I1436" s="21">
        <v>0</v>
      </c>
      <c r="J1436" s="35">
        <f>Tabela13[[#This Row],[V.BRUTO 24]]*Tabela13[[#This Row],[% DESC.]]%</f>
        <v>0</v>
      </c>
      <c r="K1436" s="24">
        <f>Tabela13[[#This Row],[V.BRUTO 24]]+J1436</f>
        <v>1453</v>
      </c>
      <c r="M1436" s="79">
        <v>1789</v>
      </c>
      <c r="N1436" s="80">
        <v>-50</v>
      </c>
      <c r="O1436" s="81">
        <v>0</v>
      </c>
      <c r="P1436" s="71">
        <f>Tabela13[[#This Row],[V.BRUTO 25]]*Tabela13[[#This Row],[% DESC.25]]%</f>
        <v>0</v>
      </c>
      <c r="Q1436" s="56">
        <f>Tabela13[[#This Row],[V.BRUTO 25]]+P1436</f>
        <v>1789</v>
      </c>
      <c r="R1436" s="67">
        <f>Tabela13[[#This Row],[% DESC.]]+Tabela13[[#This Row],[% DIFER.]]</f>
        <v>0</v>
      </c>
      <c r="S1436" s="64">
        <f>(Tabela13[[#This Row],[V.LIQ. 25]]-Tabela13[[#This Row],[V.LIQ. 24]])/Tabela13[[#This Row],[V.LIQ. 24]]</f>
        <v>0.23124569855471439</v>
      </c>
      <c r="T1436" s="87">
        <f>Tabela13[[#This Row],[V.LIQ. 25]]-Tabela13[[#This Row],[V.LIQ. 24]]</f>
        <v>336</v>
      </c>
      <c r="U1436" s="88">
        <v>0</v>
      </c>
      <c r="V1436" s="60">
        <f>Tabela13[[#This Row],[V.DESC. 24]]-Tabela13[[#This Row],[V.DESC. 25]]</f>
        <v>0</v>
      </c>
      <c r="W1436" s="20"/>
      <c r="X1436" s="50"/>
      <c r="Y1436" t="s">
        <v>4533</v>
      </c>
      <c r="Z1436" s="49" t="s">
        <v>5355</v>
      </c>
      <c r="AA1436" s="51" t="s">
        <v>5356</v>
      </c>
      <c r="AB1436" s="49">
        <v>11989082308</v>
      </c>
      <c r="AC1436" s="49" t="s">
        <v>5357</v>
      </c>
      <c r="AD1436" s="1"/>
    </row>
    <row r="1437" spans="1:30" x14ac:dyDescent="0.25">
      <c r="A1437" s="30">
        <v>8248</v>
      </c>
      <c r="B1437" t="s">
        <v>4415</v>
      </c>
      <c r="C1437" t="s">
        <v>4516</v>
      </c>
      <c r="D1437" t="s">
        <v>16</v>
      </c>
      <c r="E1437" s="30"/>
      <c r="F1437" s="32">
        <v>1453</v>
      </c>
      <c r="G1437" s="40">
        <v>0</v>
      </c>
      <c r="H1437" s="22">
        <v>0</v>
      </c>
      <c r="I1437" s="21">
        <v>-9.99</v>
      </c>
      <c r="J1437" s="35">
        <f>Tabela13[[#This Row],[V.BRUTO 24]]*Tabela13[[#This Row],[% DESC.]]%</f>
        <v>-145.15469999999999</v>
      </c>
      <c r="K1437" s="24">
        <f>Tabela13[[#This Row],[V.BRUTO 24]]+J1437</f>
        <v>1307.8453</v>
      </c>
      <c r="M1437" s="79">
        <v>1789</v>
      </c>
      <c r="N1437" s="80">
        <v>0</v>
      </c>
      <c r="O1437" s="81">
        <v>0</v>
      </c>
      <c r="P1437" s="71">
        <f>Tabela13[[#This Row],[V.BRUTO 25]]*Tabela13[[#This Row],[% DESC.25]]%</f>
        <v>-178.72110000000001</v>
      </c>
      <c r="Q1437" s="56">
        <f>Tabela13[[#This Row],[V.BRUTO 25]]+P1437</f>
        <v>1610.2789</v>
      </c>
      <c r="R1437" s="67">
        <f>Tabela13[[#This Row],[% DESC.]]+Tabela13[[#This Row],[% DIFER.]]</f>
        <v>-9.99</v>
      </c>
      <c r="S1437" s="64">
        <f>(Tabela13[[#This Row],[V.LIQ. 25]]-Tabela13[[#This Row],[V.LIQ. 24]])/Tabela13[[#This Row],[V.LIQ. 24]]</f>
        <v>0.23124569855471444</v>
      </c>
      <c r="T1437" s="87">
        <f>Tabela13[[#This Row],[V.LIQ. 25]]-Tabela13[[#This Row],[V.LIQ. 24]]</f>
        <v>302.43360000000007</v>
      </c>
      <c r="U1437" s="88">
        <v>0</v>
      </c>
      <c r="V1437" s="60">
        <f>Tabela13[[#This Row],[V.DESC. 24]]-Tabela13[[#This Row],[V.DESC. 25]]</f>
        <v>33.566400000000016</v>
      </c>
      <c r="W1437" s="20"/>
      <c r="X1437" s="50"/>
      <c r="Y1437" t="s">
        <v>4528</v>
      </c>
      <c r="Z1437" s="49" t="s">
        <v>5061</v>
      </c>
      <c r="AA1437" s="51" t="s">
        <v>5062</v>
      </c>
      <c r="AB1437" s="49">
        <v>11997772277</v>
      </c>
      <c r="AC1437" s="49" t="s">
        <v>5063</v>
      </c>
      <c r="AD1437" s="1"/>
    </row>
    <row r="1438" spans="1:30" x14ac:dyDescent="0.25">
      <c r="A1438" s="30">
        <v>7454</v>
      </c>
      <c r="B1438" t="s">
        <v>3403</v>
      </c>
      <c r="C1438" t="s">
        <v>4516</v>
      </c>
      <c r="D1438" t="s">
        <v>71</v>
      </c>
      <c r="E1438" s="30"/>
      <c r="F1438" s="32">
        <v>1453</v>
      </c>
      <c r="G1438" s="40">
        <v>0</v>
      </c>
      <c r="H1438" s="22">
        <v>0</v>
      </c>
      <c r="I1438" s="21">
        <v>-20</v>
      </c>
      <c r="J1438" s="35">
        <f>Tabela13[[#This Row],[V.BRUTO 24]]*Tabela13[[#This Row],[% DESC.]]%</f>
        <v>-290.60000000000002</v>
      </c>
      <c r="K1438" s="24">
        <f>Tabela13[[#This Row],[V.BRUTO 24]]+J1438</f>
        <v>1162.4000000000001</v>
      </c>
      <c r="M1438" s="79">
        <v>1789</v>
      </c>
      <c r="N1438" s="80">
        <v>0</v>
      </c>
      <c r="O1438" s="81">
        <v>0</v>
      </c>
      <c r="P1438" s="71">
        <f>Tabela13[[#This Row],[V.BRUTO 25]]*Tabela13[[#This Row],[% DESC.25]]%</f>
        <v>-357.8</v>
      </c>
      <c r="Q1438" s="56">
        <f>Tabela13[[#This Row],[V.BRUTO 25]]+P1438</f>
        <v>1431.2</v>
      </c>
      <c r="R1438" s="67">
        <f>Tabela13[[#This Row],[% DESC.]]+Tabela13[[#This Row],[% DIFER.]]</f>
        <v>-20</v>
      </c>
      <c r="S1438" s="64">
        <f>(Tabela13[[#This Row],[V.LIQ. 25]]-Tabela13[[#This Row],[V.LIQ. 24]])/Tabela13[[#This Row],[V.LIQ. 24]]</f>
        <v>0.23124569855471433</v>
      </c>
      <c r="T1438" s="87">
        <f>Tabela13[[#This Row],[V.LIQ. 25]]-Tabela13[[#This Row],[V.LIQ. 24]]</f>
        <v>268.79999999999995</v>
      </c>
      <c r="U1438" s="88">
        <v>0</v>
      </c>
      <c r="V1438" s="60">
        <f>Tabela13[[#This Row],[V.DESC. 24]]-Tabela13[[#This Row],[V.DESC. 25]]</f>
        <v>67.199999999999989</v>
      </c>
      <c r="W1438" s="20"/>
      <c r="X1438" s="50"/>
      <c r="Y1438" t="s">
        <v>4531</v>
      </c>
      <c r="Z1438" s="49" t="s">
        <v>2435</v>
      </c>
      <c r="AA1438" s="51" t="s">
        <v>2436</v>
      </c>
      <c r="AB1438" s="49">
        <v>11994801513</v>
      </c>
      <c r="AC1438" s="49" t="s">
        <v>2437</v>
      </c>
      <c r="AD1438" s="1"/>
    </row>
    <row r="1439" spans="1:30" x14ac:dyDescent="0.25">
      <c r="A1439" s="30">
        <v>5295</v>
      </c>
      <c r="B1439" t="s">
        <v>3146</v>
      </c>
      <c r="C1439" t="s">
        <v>4516</v>
      </c>
      <c r="D1439" t="s">
        <v>71</v>
      </c>
      <c r="E1439" s="30"/>
      <c r="F1439" s="32">
        <v>1453</v>
      </c>
      <c r="G1439" s="40">
        <v>0</v>
      </c>
      <c r="H1439" s="22">
        <v>0</v>
      </c>
      <c r="I1439" s="21">
        <v>-5</v>
      </c>
      <c r="J1439" s="35">
        <f>Tabela13[[#This Row],[V.BRUTO 24]]*Tabela13[[#This Row],[% DESC.]]%</f>
        <v>-72.650000000000006</v>
      </c>
      <c r="K1439" s="24">
        <f>Tabela13[[#This Row],[V.BRUTO 24]]+J1439</f>
        <v>1380.35</v>
      </c>
      <c r="M1439" s="79">
        <v>1789</v>
      </c>
      <c r="N1439" s="80">
        <v>0</v>
      </c>
      <c r="O1439" s="81">
        <v>0</v>
      </c>
      <c r="P1439" s="71">
        <f>Tabela13[[#This Row],[V.BRUTO 25]]*Tabela13[[#This Row],[% DESC.25]]%</f>
        <v>-89.45</v>
      </c>
      <c r="Q1439" s="56">
        <f>Tabela13[[#This Row],[V.BRUTO 25]]+P1439</f>
        <v>1699.55</v>
      </c>
      <c r="R1439" s="67">
        <f>Tabela13[[#This Row],[% DESC.]]+Tabela13[[#This Row],[% DIFER.]]</f>
        <v>-5</v>
      </c>
      <c r="S1439" s="64">
        <f>(Tabela13[[#This Row],[V.LIQ. 25]]-Tabela13[[#This Row],[V.LIQ. 24]])/Tabela13[[#This Row],[V.LIQ. 24]]</f>
        <v>0.23124569855471444</v>
      </c>
      <c r="T1439" s="87">
        <f>Tabela13[[#This Row],[V.LIQ. 25]]-Tabela13[[#This Row],[V.LIQ. 24]]</f>
        <v>319.20000000000005</v>
      </c>
      <c r="U1439" s="88">
        <v>0</v>
      </c>
      <c r="V1439" s="60">
        <f>Tabela13[[#This Row],[V.DESC. 24]]-Tabela13[[#This Row],[V.DESC. 25]]</f>
        <v>16.799999999999997</v>
      </c>
      <c r="W1439" s="20"/>
      <c r="X1439" s="50"/>
      <c r="Y1439" t="s">
        <v>4531</v>
      </c>
      <c r="Z1439" s="49" t="s">
        <v>3147</v>
      </c>
      <c r="AA1439" s="51" t="s">
        <v>3148</v>
      </c>
      <c r="AB1439" s="49">
        <v>11954810213</v>
      </c>
      <c r="AC1439" s="49" t="s">
        <v>5358</v>
      </c>
      <c r="AD1439" s="1"/>
    </row>
    <row r="1440" spans="1:30" x14ac:dyDescent="0.25">
      <c r="A1440" s="30">
        <v>5308</v>
      </c>
      <c r="B1440" t="s">
        <v>3149</v>
      </c>
      <c r="C1440" t="s">
        <v>4516</v>
      </c>
      <c r="D1440" t="s">
        <v>71</v>
      </c>
      <c r="E1440" s="30"/>
      <c r="F1440" s="32">
        <v>1453</v>
      </c>
      <c r="G1440" s="40">
        <v>0</v>
      </c>
      <c r="H1440" s="22">
        <v>0</v>
      </c>
      <c r="I1440" s="21">
        <v>-18</v>
      </c>
      <c r="J1440" s="35">
        <f>Tabela13[[#This Row],[V.BRUTO 24]]*Tabela13[[#This Row],[% DESC.]]%</f>
        <v>-261.53999999999996</v>
      </c>
      <c r="K1440" s="24">
        <f>Tabela13[[#This Row],[V.BRUTO 24]]+J1440</f>
        <v>1191.46</v>
      </c>
      <c r="M1440" s="79">
        <v>1789</v>
      </c>
      <c r="N1440" s="80">
        <v>0</v>
      </c>
      <c r="O1440" s="81">
        <v>0</v>
      </c>
      <c r="P1440" s="71">
        <f>Tabela13[[#This Row],[V.BRUTO 25]]*Tabela13[[#This Row],[% DESC.25]]%</f>
        <v>-322.02</v>
      </c>
      <c r="Q1440" s="56">
        <f>Tabela13[[#This Row],[V.BRUTO 25]]+P1440</f>
        <v>1466.98</v>
      </c>
      <c r="R1440" s="67">
        <f>Tabela13[[#This Row],[% DESC.]]+Tabela13[[#This Row],[% DIFER.]]</f>
        <v>-18</v>
      </c>
      <c r="S1440" s="64">
        <f>(Tabela13[[#This Row],[V.LIQ. 25]]-Tabela13[[#This Row],[V.LIQ. 24]])/Tabela13[[#This Row],[V.LIQ. 24]]</f>
        <v>0.23124569855471436</v>
      </c>
      <c r="T1440" s="87">
        <f>Tabela13[[#This Row],[V.LIQ. 25]]-Tabela13[[#This Row],[V.LIQ. 24]]</f>
        <v>275.52</v>
      </c>
      <c r="U1440" s="88">
        <v>0</v>
      </c>
      <c r="V1440" s="60">
        <f>Tabela13[[#This Row],[V.DESC. 24]]-Tabela13[[#This Row],[V.DESC. 25]]</f>
        <v>60.480000000000018</v>
      </c>
      <c r="W1440" s="20"/>
      <c r="X1440" s="50"/>
      <c r="Y1440" t="s">
        <v>4531</v>
      </c>
      <c r="Z1440" s="49" t="s">
        <v>3086</v>
      </c>
      <c r="AA1440" s="51" t="s">
        <v>3087</v>
      </c>
      <c r="AB1440" s="49">
        <v>11986226459</v>
      </c>
      <c r="AC1440" s="49" t="s">
        <v>3088</v>
      </c>
      <c r="AD1440" s="1"/>
    </row>
    <row r="1441" spans="1:30" x14ac:dyDescent="0.25">
      <c r="A1441" s="30">
        <v>7684</v>
      </c>
      <c r="B1441" t="s">
        <v>2738</v>
      </c>
      <c r="C1441" t="s">
        <v>4516</v>
      </c>
      <c r="D1441" t="s">
        <v>71</v>
      </c>
      <c r="E1441" s="30"/>
      <c r="F1441" s="32">
        <v>1453</v>
      </c>
      <c r="G1441" s="40">
        <v>0</v>
      </c>
      <c r="H1441" s="22">
        <v>0</v>
      </c>
      <c r="I1441" s="21">
        <v>-14</v>
      </c>
      <c r="J1441" s="35">
        <f>Tabela13[[#This Row],[V.BRUTO 24]]*Tabela13[[#This Row],[% DESC.]]%</f>
        <v>-203.42000000000002</v>
      </c>
      <c r="K1441" s="24">
        <f>Tabela13[[#This Row],[V.BRUTO 24]]+J1441</f>
        <v>1249.58</v>
      </c>
      <c r="M1441" s="79">
        <v>1789</v>
      </c>
      <c r="N1441" s="80">
        <v>0</v>
      </c>
      <c r="O1441" s="81">
        <v>0</v>
      </c>
      <c r="P1441" s="71">
        <f>Tabela13[[#This Row],[V.BRUTO 25]]*Tabela13[[#This Row],[% DESC.25]]%</f>
        <v>-250.46000000000004</v>
      </c>
      <c r="Q1441" s="56">
        <f>Tabela13[[#This Row],[V.BRUTO 25]]+P1441</f>
        <v>1538.54</v>
      </c>
      <c r="R1441" s="67">
        <f>Tabela13[[#This Row],[% DESC.]]+Tabela13[[#This Row],[% DIFER.]]</f>
        <v>-14</v>
      </c>
      <c r="S1441" s="64">
        <f>(Tabela13[[#This Row],[V.LIQ. 25]]-Tabela13[[#This Row],[V.LIQ. 24]])/Tabela13[[#This Row],[V.LIQ. 24]]</f>
        <v>0.23124569855471441</v>
      </c>
      <c r="T1441" s="87">
        <f>Tabela13[[#This Row],[V.LIQ. 25]]-Tabela13[[#This Row],[V.LIQ. 24]]</f>
        <v>288.96000000000004</v>
      </c>
      <c r="U1441" s="88">
        <v>0</v>
      </c>
      <c r="V1441" s="60">
        <f>Tabela13[[#This Row],[V.DESC. 24]]-Tabela13[[#This Row],[V.DESC. 25]]</f>
        <v>47.04000000000002</v>
      </c>
      <c r="W1441" s="20"/>
      <c r="X1441" s="50"/>
      <c r="Y1441" t="s">
        <v>4532</v>
      </c>
      <c r="Z1441" s="49" t="s">
        <v>2739</v>
      </c>
      <c r="AA1441" s="51" t="s">
        <v>2740</v>
      </c>
      <c r="AB1441" s="49">
        <v>11994764059</v>
      </c>
      <c r="AC1441" s="49" t="s">
        <v>2741</v>
      </c>
      <c r="AD1441" s="1"/>
    </row>
    <row r="1442" spans="1:30" x14ac:dyDescent="0.25">
      <c r="A1442" s="30">
        <v>8494</v>
      </c>
      <c r="B1442" t="s">
        <v>4416</v>
      </c>
      <c r="C1442" t="s">
        <v>4516</v>
      </c>
      <c r="D1442" t="s">
        <v>16</v>
      </c>
      <c r="E1442" s="30"/>
      <c r="F1442" s="32">
        <v>1453</v>
      </c>
      <c r="G1442" s="40">
        <v>0</v>
      </c>
      <c r="H1442" s="22">
        <v>0</v>
      </c>
      <c r="I1442" s="21">
        <v>-13.5</v>
      </c>
      <c r="J1442" s="35">
        <f>Tabela13[[#This Row],[V.BRUTO 24]]*Tabela13[[#This Row],[% DESC.]]%</f>
        <v>-196.155</v>
      </c>
      <c r="K1442" s="24">
        <f>Tabela13[[#This Row],[V.BRUTO 24]]+J1442</f>
        <v>1256.845</v>
      </c>
      <c r="M1442" s="79">
        <v>1789</v>
      </c>
      <c r="N1442" s="80">
        <v>0</v>
      </c>
      <c r="O1442" s="81">
        <v>0</v>
      </c>
      <c r="P1442" s="71">
        <f>Tabela13[[#This Row],[V.BRUTO 25]]*Tabela13[[#This Row],[% DESC.25]]%</f>
        <v>-241.51500000000001</v>
      </c>
      <c r="Q1442" s="56">
        <f>Tabela13[[#This Row],[V.BRUTO 25]]+P1442</f>
        <v>1547.4849999999999</v>
      </c>
      <c r="R1442" s="67">
        <f>Tabela13[[#This Row],[% DESC.]]+Tabela13[[#This Row],[% DIFER.]]</f>
        <v>-13.5</v>
      </c>
      <c r="S1442" s="64">
        <f>(Tabela13[[#This Row],[V.LIQ. 25]]-Tabela13[[#This Row],[V.LIQ. 24]])/Tabela13[[#This Row],[V.LIQ. 24]]</f>
        <v>0.23124569855471427</v>
      </c>
      <c r="T1442" s="87">
        <f>Tabela13[[#This Row],[V.LIQ. 25]]-Tabela13[[#This Row],[V.LIQ. 24]]</f>
        <v>290.63999999999987</v>
      </c>
      <c r="U1442" s="88">
        <v>0</v>
      </c>
      <c r="V1442" s="60">
        <f>Tabela13[[#This Row],[V.DESC. 24]]-Tabela13[[#This Row],[V.DESC. 25]]</f>
        <v>45.360000000000014</v>
      </c>
      <c r="W1442" s="20"/>
      <c r="X1442" s="50"/>
      <c r="Y1442" t="s">
        <v>4530</v>
      </c>
      <c r="Z1442" s="49" t="s">
        <v>5359</v>
      </c>
      <c r="AA1442" s="51" t="s">
        <v>5360</v>
      </c>
      <c r="AB1442" s="49">
        <v>11991579090</v>
      </c>
      <c r="AC1442" s="49"/>
      <c r="AD1442" s="1"/>
    </row>
    <row r="1443" spans="1:30" x14ac:dyDescent="0.25">
      <c r="A1443" s="30">
        <v>5260</v>
      </c>
      <c r="B1443" t="s">
        <v>3151</v>
      </c>
      <c r="C1443" t="s">
        <v>4516</v>
      </c>
      <c r="D1443" t="s">
        <v>71</v>
      </c>
      <c r="E1443" s="30"/>
      <c r="F1443" s="32">
        <v>1453</v>
      </c>
      <c r="G1443" s="40">
        <v>0</v>
      </c>
      <c r="H1443" s="22">
        <v>0</v>
      </c>
      <c r="I1443" s="21">
        <v>-15</v>
      </c>
      <c r="J1443" s="35">
        <f>Tabela13[[#This Row],[V.BRUTO 24]]*Tabela13[[#This Row],[% DESC.]]%</f>
        <v>-217.95</v>
      </c>
      <c r="K1443" s="24">
        <f>Tabela13[[#This Row],[V.BRUTO 24]]+J1443</f>
        <v>1235.05</v>
      </c>
      <c r="M1443" s="79">
        <v>1789</v>
      </c>
      <c r="N1443" s="80">
        <v>0</v>
      </c>
      <c r="O1443" s="81">
        <v>0</v>
      </c>
      <c r="P1443" s="71">
        <f>Tabela13[[#This Row],[V.BRUTO 25]]*Tabela13[[#This Row],[% DESC.25]]%</f>
        <v>-268.34999999999997</v>
      </c>
      <c r="Q1443" s="56">
        <f>Tabela13[[#This Row],[V.BRUTO 25]]+P1443</f>
        <v>1520.65</v>
      </c>
      <c r="R1443" s="67">
        <f>Tabela13[[#This Row],[% DESC.]]+Tabela13[[#This Row],[% DIFER.]]</f>
        <v>-15</v>
      </c>
      <c r="S1443" s="64">
        <f>(Tabela13[[#This Row],[V.LIQ. 25]]-Tabela13[[#This Row],[V.LIQ. 24]])/Tabela13[[#This Row],[V.LIQ. 24]]</f>
        <v>0.2312456985547145</v>
      </c>
      <c r="T1443" s="87">
        <f>Tabela13[[#This Row],[V.LIQ. 25]]-Tabela13[[#This Row],[V.LIQ. 24]]</f>
        <v>285.60000000000014</v>
      </c>
      <c r="U1443" s="88">
        <v>0</v>
      </c>
      <c r="V1443" s="60">
        <f>Tabela13[[#This Row],[V.DESC. 24]]-Tabela13[[#This Row],[V.DESC. 25]]</f>
        <v>50.399999999999977</v>
      </c>
      <c r="W1443" s="20"/>
      <c r="X1443" s="50"/>
      <c r="Y1443" t="s">
        <v>4531</v>
      </c>
      <c r="Z1443" s="49" t="s">
        <v>3152</v>
      </c>
      <c r="AA1443" s="51" t="s">
        <v>3153</v>
      </c>
      <c r="AB1443" s="49">
        <v>11974305650</v>
      </c>
      <c r="AC1443" s="49" t="s">
        <v>5361</v>
      </c>
      <c r="AD1443" s="1"/>
    </row>
    <row r="1444" spans="1:30" x14ac:dyDescent="0.25">
      <c r="A1444" s="30">
        <v>5250</v>
      </c>
      <c r="B1444" t="s">
        <v>2742</v>
      </c>
      <c r="C1444" t="s">
        <v>4516</v>
      </c>
      <c r="D1444" t="s">
        <v>71</v>
      </c>
      <c r="E1444" s="30">
        <v>20</v>
      </c>
      <c r="F1444" s="32">
        <v>1453</v>
      </c>
      <c r="G1444" s="40">
        <v>0</v>
      </c>
      <c r="H1444" s="22">
        <v>0</v>
      </c>
      <c r="I1444" s="21">
        <v>-12</v>
      </c>
      <c r="J1444" s="35">
        <f>Tabela13[[#This Row],[V.BRUTO 24]]*Tabela13[[#This Row],[% DESC.]]%</f>
        <v>-174.35999999999999</v>
      </c>
      <c r="K1444" s="24">
        <f>Tabela13[[#This Row],[V.BRUTO 24]]+J1444</f>
        <v>1278.6400000000001</v>
      </c>
      <c r="M1444" s="79">
        <v>1789</v>
      </c>
      <c r="N1444" s="80">
        <v>0</v>
      </c>
      <c r="O1444" s="81">
        <v>0</v>
      </c>
      <c r="P1444" s="71">
        <f>Tabela13[[#This Row],[V.BRUTO 25]]*Tabela13[[#This Row],[% DESC.25]]%</f>
        <v>-214.67999999999998</v>
      </c>
      <c r="Q1444" s="56">
        <f>Tabela13[[#This Row],[V.BRUTO 25]]+P1444</f>
        <v>1574.32</v>
      </c>
      <c r="R1444" s="67">
        <f>Tabela13[[#This Row],[% DESC.]]+Tabela13[[#This Row],[% DIFER.]]</f>
        <v>-12</v>
      </c>
      <c r="S1444" s="64">
        <f>(Tabela13[[#This Row],[V.LIQ. 25]]-Tabela13[[#This Row],[V.LIQ. 24]])/Tabela13[[#This Row],[V.LIQ. 24]]</f>
        <v>0.23124569855471425</v>
      </c>
      <c r="T1444" s="87">
        <f>Tabela13[[#This Row],[V.LIQ. 25]]-Tabela13[[#This Row],[V.LIQ. 24]]</f>
        <v>295.67999999999984</v>
      </c>
      <c r="U1444" s="88">
        <v>0</v>
      </c>
      <c r="V1444" s="60">
        <f>Tabela13[[#This Row],[V.DESC. 24]]-Tabela13[[#This Row],[V.DESC. 25]]</f>
        <v>40.319999999999993</v>
      </c>
      <c r="W1444" s="20"/>
      <c r="X1444" s="50"/>
      <c r="Y1444" t="s">
        <v>4528</v>
      </c>
      <c r="Z1444" s="49" t="s">
        <v>5362</v>
      </c>
      <c r="AA1444" s="51" t="s">
        <v>2743</v>
      </c>
      <c r="AB1444" s="49">
        <v>11984388650</v>
      </c>
      <c r="AC1444" s="49" t="s">
        <v>2744</v>
      </c>
      <c r="AD1444" s="1"/>
    </row>
    <row r="1445" spans="1:30" x14ac:dyDescent="0.25">
      <c r="A1445" s="30">
        <v>8108</v>
      </c>
      <c r="B1445" t="s">
        <v>3154</v>
      </c>
      <c r="C1445" t="s">
        <v>4516</v>
      </c>
      <c r="D1445" t="s">
        <v>71</v>
      </c>
      <c r="E1445" s="30"/>
      <c r="F1445" s="32">
        <v>1453</v>
      </c>
      <c r="G1445" s="40">
        <v>-100</v>
      </c>
      <c r="H1445" s="22">
        <v>0</v>
      </c>
      <c r="I1445" s="21">
        <v>0</v>
      </c>
      <c r="J1445" s="35">
        <f>Tabela13[[#This Row],[V.BRUTO 24]]*Tabela13[[#This Row],[% DESC.]]%</f>
        <v>0</v>
      </c>
      <c r="K1445" s="24">
        <f>Tabela13[[#This Row],[V.BRUTO 24]]+J1445</f>
        <v>1453</v>
      </c>
      <c r="M1445" s="79">
        <v>1789</v>
      </c>
      <c r="N1445" s="80">
        <v>-100</v>
      </c>
      <c r="O1445" s="81">
        <v>0</v>
      </c>
      <c r="P1445" s="71">
        <f>Tabela13[[#This Row],[V.BRUTO 25]]*Tabela13[[#This Row],[% DESC.25]]%</f>
        <v>0</v>
      </c>
      <c r="Q1445" s="56">
        <f>Tabela13[[#This Row],[V.BRUTO 25]]+P1445</f>
        <v>1789</v>
      </c>
      <c r="R1445" s="67">
        <f>Tabela13[[#This Row],[% DESC.]]+Tabela13[[#This Row],[% DIFER.]]</f>
        <v>0</v>
      </c>
      <c r="S1445" s="64">
        <f>(Tabela13[[#This Row],[V.LIQ. 25]]-Tabela13[[#This Row],[V.LIQ. 24]])/Tabela13[[#This Row],[V.LIQ. 24]]</f>
        <v>0.23124569855471439</v>
      </c>
      <c r="T1445" s="87">
        <f>Tabela13[[#This Row],[V.LIQ. 25]]-Tabela13[[#This Row],[V.LIQ. 24]]</f>
        <v>336</v>
      </c>
      <c r="U1445" s="88">
        <v>0</v>
      </c>
      <c r="V1445" s="60">
        <f>Tabela13[[#This Row],[V.DESC. 24]]-Tabela13[[#This Row],[V.DESC. 25]]</f>
        <v>0</v>
      </c>
      <c r="W1445" s="20"/>
      <c r="X1445" s="50"/>
      <c r="Y1445" t="s">
        <v>4528</v>
      </c>
      <c r="Z1445" s="49" t="s">
        <v>3155</v>
      </c>
      <c r="AA1445" s="51" t="s">
        <v>3156</v>
      </c>
      <c r="AB1445" s="49">
        <v>11984653518</v>
      </c>
      <c r="AC1445" s="49" t="s">
        <v>3157</v>
      </c>
      <c r="AD1445" s="1"/>
    </row>
    <row r="1446" spans="1:30" x14ac:dyDescent="0.25">
      <c r="A1446" s="30">
        <v>8289</v>
      </c>
      <c r="B1446" t="s">
        <v>4417</v>
      </c>
      <c r="C1446" t="s">
        <v>4516</v>
      </c>
      <c r="D1446" t="s">
        <v>16</v>
      </c>
      <c r="E1446" s="30"/>
      <c r="F1446" s="32">
        <v>1453</v>
      </c>
      <c r="G1446" s="40">
        <v>0</v>
      </c>
      <c r="H1446" s="22">
        <v>0</v>
      </c>
      <c r="I1446" s="21">
        <v>0</v>
      </c>
      <c r="J1446" s="35">
        <f>Tabela13[[#This Row],[V.BRUTO 24]]*Tabela13[[#This Row],[% DESC.]]%</f>
        <v>0</v>
      </c>
      <c r="K1446" s="24">
        <f>Tabela13[[#This Row],[V.BRUTO 24]]+J1446</f>
        <v>1453</v>
      </c>
      <c r="M1446" s="79">
        <v>1789</v>
      </c>
      <c r="N1446" s="80">
        <v>0</v>
      </c>
      <c r="O1446" s="81">
        <v>0</v>
      </c>
      <c r="P1446" s="71">
        <f>Tabela13[[#This Row],[V.BRUTO 25]]*Tabela13[[#This Row],[% DESC.25]]%</f>
        <v>0</v>
      </c>
      <c r="Q1446" s="56">
        <f>Tabela13[[#This Row],[V.BRUTO 25]]+P1446</f>
        <v>1789</v>
      </c>
      <c r="R1446" s="67">
        <f>Tabela13[[#This Row],[% DESC.]]+Tabela13[[#This Row],[% DIFER.]]</f>
        <v>0</v>
      </c>
      <c r="S1446" s="64">
        <f>(Tabela13[[#This Row],[V.LIQ. 25]]-Tabela13[[#This Row],[V.LIQ. 24]])/Tabela13[[#This Row],[V.LIQ. 24]]</f>
        <v>0.23124569855471439</v>
      </c>
      <c r="T1446" s="87">
        <f>Tabela13[[#This Row],[V.LIQ. 25]]-Tabela13[[#This Row],[V.LIQ. 24]]</f>
        <v>336</v>
      </c>
      <c r="U1446" s="88">
        <v>0</v>
      </c>
      <c r="V1446" s="60">
        <f>Tabela13[[#This Row],[V.DESC. 24]]-Tabela13[[#This Row],[V.DESC. 25]]</f>
        <v>0</v>
      </c>
      <c r="W1446" s="20">
        <v>1453</v>
      </c>
      <c r="X1446" s="54">
        <v>45505</v>
      </c>
      <c r="Y1446" t="s">
        <v>4531</v>
      </c>
      <c r="Z1446" s="49" t="s">
        <v>5363</v>
      </c>
      <c r="AA1446" s="51" t="s">
        <v>5364</v>
      </c>
      <c r="AB1446" s="49">
        <v>11993168303</v>
      </c>
      <c r="AC1446" s="49" t="s">
        <v>5365</v>
      </c>
      <c r="AD1446" s="1"/>
    </row>
    <row r="1447" spans="1:30" x14ac:dyDescent="0.25">
      <c r="A1447" s="30">
        <v>8003</v>
      </c>
      <c r="B1447" t="s">
        <v>3254</v>
      </c>
      <c r="C1447" t="s">
        <v>4516</v>
      </c>
      <c r="D1447" t="s">
        <v>71</v>
      </c>
      <c r="E1447" s="30"/>
      <c r="F1447" s="32">
        <v>1453</v>
      </c>
      <c r="G1447" s="40">
        <v>0</v>
      </c>
      <c r="H1447" s="22">
        <v>0</v>
      </c>
      <c r="I1447" s="21">
        <v>-15</v>
      </c>
      <c r="J1447" s="35">
        <f>Tabela13[[#This Row],[V.BRUTO 24]]*Tabela13[[#This Row],[% DESC.]]%</f>
        <v>-217.95</v>
      </c>
      <c r="K1447" s="24">
        <f>Tabela13[[#This Row],[V.BRUTO 24]]+J1447</f>
        <v>1235.05</v>
      </c>
      <c r="M1447" s="79">
        <v>1789</v>
      </c>
      <c r="N1447" s="80">
        <v>0</v>
      </c>
      <c r="O1447" s="81">
        <v>0</v>
      </c>
      <c r="P1447" s="71">
        <f>Tabela13[[#This Row],[V.BRUTO 25]]*Tabela13[[#This Row],[% DESC.25]]%</f>
        <v>-268.34999999999997</v>
      </c>
      <c r="Q1447" s="56">
        <f>Tabela13[[#This Row],[V.BRUTO 25]]+P1447</f>
        <v>1520.65</v>
      </c>
      <c r="R1447" s="67">
        <f>Tabela13[[#This Row],[% DESC.]]+Tabela13[[#This Row],[% DIFER.]]</f>
        <v>-15</v>
      </c>
      <c r="S1447" s="64">
        <f>(Tabela13[[#This Row],[V.LIQ. 25]]-Tabela13[[#This Row],[V.LIQ. 24]])/Tabela13[[#This Row],[V.LIQ. 24]]</f>
        <v>0.2312456985547145</v>
      </c>
      <c r="T1447" s="87">
        <f>Tabela13[[#This Row],[V.LIQ. 25]]-Tabela13[[#This Row],[V.LIQ. 24]]</f>
        <v>285.60000000000014</v>
      </c>
      <c r="U1447" s="88">
        <v>0</v>
      </c>
      <c r="V1447" s="60">
        <f>Tabela13[[#This Row],[V.DESC. 24]]-Tabela13[[#This Row],[V.DESC. 25]]</f>
        <v>50.399999999999977</v>
      </c>
      <c r="W1447" s="20"/>
      <c r="X1447" s="50"/>
      <c r="Y1447" t="s">
        <v>4532</v>
      </c>
      <c r="Z1447" s="49" t="s">
        <v>3255</v>
      </c>
      <c r="AA1447" s="51" t="s">
        <v>3256</v>
      </c>
      <c r="AB1447" s="49">
        <v>11981326613</v>
      </c>
      <c r="AC1447" s="49" t="s">
        <v>3257</v>
      </c>
      <c r="AD1447" s="1"/>
    </row>
    <row r="1448" spans="1:30" x14ac:dyDescent="0.25">
      <c r="A1448" s="30">
        <v>8465</v>
      </c>
      <c r="B1448" t="s">
        <v>4418</v>
      </c>
      <c r="C1448" t="s">
        <v>4516</v>
      </c>
      <c r="D1448" t="s">
        <v>16</v>
      </c>
      <c r="E1448" s="30"/>
      <c r="F1448" s="32">
        <v>1453</v>
      </c>
      <c r="G1448" s="40">
        <v>0</v>
      </c>
      <c r="H1448" s="22">
        <v>0</v>
      </c>
      <c r="I1448" s="21">
        <v>-9.99</v>
      </c>
      <c r="J1448" s="35">
        <f>Tabela13[[#This Row],[V.BRUTO 24]]*Tabela13[[#This Row],[% DESC.]]%</f>
        <v>-145.15469999999999</v>
      </c>
      <c r="K1448" s="24">
        <f>Tabela13[[#This Row],[V.BRUTO 24]]+J1448</f>
        <v>1307.8453</v>
      </c>
      <c r="M1448" s="79">
        <v>1789</v>
      </c>
      <c r="N1448" s="80">
        <v>0</v>
      </c>
      <c r="O1448" s="81">
        <v>0</v>
      </c>
      <c r="P1448" s="71">
        <f>Tabela13[[#This Row],[V.BRUTO 25]]*Tabela13[[#This Row],[% DESC.25]]%</f>
        <v>-178.72110000000001</v>
      </c>
      <c r="Q1448" s="56">
        <f>Tabela13[[#This Row],[V.BRUTO 25]]+P1448</f>
        <v>1610.2789</v>
      </c>
      <c r="R1448" s="67">
        <f>Tabela13[[#This Row],[% DESC.]]+Tabela13[[#This Row],[% DIFER.]]</f>
        <v>-9.99</v>
      </c>
      <c r="S1448" s="64">
        <f>(Tabela13[[#This Row],[V.LIQ. 25]]-Tabela13[[#This Row],[V.LIQ. 24]])/Tabela13[[#This Row],[V.LIQ. 24]]</f>
        <v>0.23124569855471444</v>
      </c>
      <c r="T1448" s="87">
        <f>Tabela13[[#This Row],[V.LIQ. 25]]-Tabela13[[#This Row],[V.LIQ. 24]]</f>
        <v>302.43360000000007</v>
      </c>
      <c r="U1448" s="88">
        <v>0</v>
      </c>
      <c r="V1448" s="60">
        <f>Tabela13[[#This Row],[V.DESC. 24]]-Tabela13[[#This Row],[V.DESC. 25]]</f>
        <v>33.566400000000016</v>
      </c>
      <c r="W1448" s="20"/>
      <c r="X1448" s="50"/>
      <c r="Y1448" t="s">
        <v>4528</v>
      </c>
      <c r="Z1448" s="49" t="s">
        <v>5366</v>
      </c>
      <c r="AA1448" s="51" t="s">
        <v>5367</v>
      </c>
      <c r="AB1448" s="49">
        <v>11912960014</v>
      </c>
      <c r="AC1448" s="49"/>
      <c r="AD1448" s="1"/>
    </row>
    <row r="1449" spans="1:30" x14ac:dyDescent="0.25">
      <c r="A1449" s="30">
        <v>8169</v>
      </c>
      <c r="B1449" t="s">
        <v>3161</v>
      </c>
      <c r="C1449" t="s">
        <v>4516</v>
      </c>
      <c r="D1449" t="s">
        <v>71</v>
      </c>
      <c r="E1449" s="30"/>
      <c r="F1449" s="32">
        <v>1453</v>
      </c>
      <c r="G1449" s="40">
        <v>0</v>
      </c>
      <c r="H1449" s="22">
        <v>0</v>
      </c>
      <c r="I1449" s="21">
        <v>-5</v>
      </c>
      <c r="J1449" s="35">
        <f>Tabela13[[#This Row],[V.BRUTO 24]]*Tabela13[[#This Row],[% DESC.]]%</f>
        <v>-72.650000000000006</v>
      </c>
      <c r="K1449" s="24">
        <f>Tabela13[[#This Row],[V.BRUTO 24]]+J1449</f>
        <v>1380.35</v>
      </c>
      <c r="M1449" s="79">
        <v>1789</v>
      </c>
      <c r="N1449" s="80">
        <v>0</v>
      </c>
      <c r="O1449" s="81">
        <v>0</v>
      </c>
      <c r="P1449" s="71">
        <f>Tabela13[[#This Row],[V.BRUTO 25]]*Tabela13[[#This Row],[% DESC.25]]%</f>
        <v>-89.45</v>
      </c>
      <c r="Q1449" s="56">
        <f>Tabela13[[#This Row],[V.BRUTO 25]]+P1449</f>
        <v>1699.55</v>
      </c>
      <c r="R1449" s="67">
        <f>Tabela13[[#This Row],[% DESC.]]+Tabela13[[#This Row],[% DIFER.]]</f>
        <v>-5</v>
      </c>
      <c r="S1449" s="64">
        <f>(Tabela13[[#This Row],[V.LIQ. 25]]-Tabela13[[#This Row],[V.LIQ. 24]])/Tabela13[[#This Row],[V.LIQ. 24]]</f>
        <v>0.23124569855471444</v>
      </c>
      <c r="T1449" s="87">
        <f>Tabela13[[#This Row],[V.LIQ. 25]]-Tabela13[[#This Row],[V.LIQ. 24]]</f>
        <v>319.20000000000005</v>
      </c>
      <c r="U1449" s="88">
        <v>0</v>
      </c>
      <c r="V1449" s="60">
        <f>Tabela13[[#This Row],[V.DESC. 24]]-Tabela13[[#This Row],[V.DESC. 25]]</f>
        <v>16.799999999999997</v>
      </c>
      <c r="W1449" s="20"/>
      <c r="X1449" s="50"/>
      <c r="Y1449" t="s">
        <v>4531</v>
      </c>
      <c r="Z1449" s="49" t="s">
        <v>3162</v>
      </c>
      <c r="AA1449" s="51" t="s">
        <v>3163</v>
      </c>
      <c r="AB1449" s="49">
        <v>31987009197</v>
      </c>
      <c r="AC1449" s="49" t="s">
        <v>3164</v>
      </c>
      <c r="AD1449" s="1"/>
    </row>
    <row r="1450" spans="1:30" x14ac:dyDescent="0.25">
      <c r="A1450" s="30">
        <v>8522</v>
      </c>
      <c r="B1450" t="s">
        <v>4419</v>
      </c>
      <c r="C1450" t="s">
        <v>4516</v>
      </c>
      <c r="D1450" t="s">
        <v>16</v>
      </c>
      <c r="E1450" s="30"/>
      <c r="F1450" s="32">
        <v>1453</v>
      </c>
      <c r="G1450" s="40">
        <v>0</v>
      </c>
      <c r="H1450" s="22">
        <v>0</v>
      </c>
      <c r="I1450" s="21">
        <v>-9.99</v>
      </c>
      <c r="J1450" s="35">
        <f>Tabela13[[#This Row],[V.BRUTO 24]]*Tabela13[[#This Row],[% DESC.]]%</f>
        <v>-145.15469999999999</v>
      </c>
      <c r="K1450" s="24">
        <f>Tabela13[[#This Row],[V.BRUTO 24]]+J1450</f>
        <v>1307.8453</v>
      </c>
      <c r="M1450" s="79">
        <v>1789</v>
      </c>
      <c r="N1450" s="80">
        <v>0</v>
      </c>
      <c r="O1450" s="81">
        <v>0</v>
      </c>
      <c r="P1450" s="71">
        <f>Tabela13[[#This Row],[V.BRUTO 25]]*Tabela13[[#This Row],[% DESC.25]]%</f>
        <v>-178.72110000000001</v>
      </c>
      <c r="Q1450" s="56">
        <f>Tabela13[[#This Row],[V.BRUTO 25]]+P1450</f>
        <v>1610.2789</v>
      </c>
      <c r="R1450" s="67">
        <f>Tabela13[[#This Row],[% DESC.]]+Tabela13[[#This Row],[% DIFER.]]</f>
        <v>-9.99</v>
      </c>
      <c r="S1450" s="64">
        <f>(Tabela13[[#This Row],[V.LIQ. 25]]-Tabela13[[#This Row],[V.LIQ. 24]])/Tabela13[[#This Row],[V.LIQ. 24]]</f>
        <v>0.23124569855471444</v>
      </c>
      <c r="T1450" s="87">
        <f>Tabela13[[#This Row],[V.LIQ. 25]]-Tabela13[[#This Row],[V.LIQ. 24]]</f>
        <v>302.43360000000007</v>
      </c>
      <c r="U1450" s="88">
        <v>0</v>
      </c>
      <c r="V1450" s="60">
        <f>Tabela13[[#This Row],[V.DESC. 24]]-Tabela13[[#This Row],[V.DESC. 25]]</f>
        <v>33.566400000000016</v>
      </c>
      <c r="W1450" s="20"/>
      <c r="X1450" s="50"/>
      <c r="Y1450" t="s">
        <v>4528</v>
      </c>
      <c r="Z1450" s="49" t="s">
        <v>4734</v>
      </c>
      <c r="AA1450" s="51" t="s">
        <v>4735</v>
      </c>
      <c r="AB1450" s="49">
        <v>11965141708</v>
      </c>
      <c r="AC1450" s="49" t="s">
        <v>4736</v>
      </c>
      <c r="AD1450" s="1"/>
    </row>
    <row r="1451" spans="1:30" x14ac:dyDescent="0.25">
      <c r="A1451" s="30">
        <v>8290</v>
      </c>
      <c r="B1451" t="s">
        <v>4420</v>
      </c>
      <c r="C1451" t="s">
        <v>4516</v>
      </c>
      <c r="D1451" t="s">
        <v>16</v>
      </c>
      <c r="E1451" s="30"/>
      <c r="F1451" s="32">
        <v>1453</v>
      </c>
      <c r="G1451" s="40">
        <v>0</v>
      </c>
      <c r="H1451" s="22">
        <v>0</v>
      </c>
      <c r="I1451" s="21">
        <v>0</v>
      </c>
      <c r="J1451" s="35">
        <f>Tabela13[[#This Row],[V.BRUTO 24]]*Tabela13[[#This Row],[% DESC.]]%</f>
        <v>0</v>
      </c>
      <c r="K1451" s="24">
        <f>Tabela13[[#This Row],[V.BRUTO 24]]+J1451</f>
        <v>1453</v>
      </c>
      <c r="M1451" s="79">
        <v>1789</v>
      </c>
      <c r="N1451" s="80">
        <v>0</v>
      </c>
      <c r="O1451" s="81">
        <v>0</v>
      </c>
      <c r="P1451" s="71">
        <f>Tabela13[[#This Row],[V.BRUTO 25]]*Tabela13[[#This Row],[% DESC.25]]%</f>
        <v>0</v>
      </c>
      <c r="Q1451" s="56">
        <f>Tabela13[[#This Row],[V.BRUTO 25]]+P1451</f>
        <v>1789</v>
      </c>
      <c r="R1451" s="67">
        <f>Tabela13[[#This Row],[% DESC.]]+Tabela13[[#This Row],[% DIFER.]]</f>
        <v>0</v>
      </c>
      <c r="S1451" s="64">
        <f>(Tabela13[[#This Row],[V.LIQ. 25]]-Tabela13[[#This Row],[V.LIQ. 24]])/Tabela13[[#This Row],[V.LIQ. 24]]</f>
        <v>0.23124569855471439</v>
      </c>
      <c r="T1451" s="87">
        <f>Tabela13[[#This Row],[V.LIQ. 25]]-Tabela13[[#This Row],[V.LIQ. 24]]</f>
        <v>336</v>
      </c>
      <c r="U1451" s="88">
        <v>0</v>
      </c>
      <c r="V1451" s="60">
        <f>Tabela13[[#This Row],[V.DESC. 24]]-Tabela13[[#This Row],[V.DESC. 25]]</f>
        <v>0</v>
      </c>
      <c r="W1451" s="20"/>
      <c r="X1451" s="50"/>
      <c r="Y1451" t="s">
        <v>4532</v>
      </c>
      <c r="Z1451" s="49" t="s">
        <v>5368</v>
      </c>
      <c r="AA1451" s="51" t="s">
        <v>5369</v>
      </c>
      <c r="AB1451" s="49">
        <v>11948919077</v>
      </c>
      <c r="AC1451" s="49" t="s">
        <v>5370</v>
      </c>
      <c r="AD1451" s="1"/>
    </row>
    <row r="1452" spans="1:30" x14ac:dyDescent="0.25">
      <c r="A1452" s="30">
        <v>8539</v>
      </c>
      <c r="B1452" t="s">
        <v>4421</v>
      </c>
      <c r="C1452" t="s">
        <v>4516</v>
      </c>
      <c r="D1452" t="s">
        <v>16</v>
      </c>
      <c r="E1452" s="30"/>
      <c r="F1452" s="32">
        <v>1453</v>
      </c>
      <c r="G1452" s="40">
        <v>0</v>
      </c>
      <c r="H1452" s="22">
        <v>0</v>
      </c>
      <c r="I1452" s="21">
        <v>-9</v>
      </c>
      <c r="J1452" s="35">
        <f>Tabela13[[#This Row],[V.BRUTO 24]]*Tabela13[[#This Row],[% DESC.]]%</f>
        <v>-130.76999999999998</v>
      </c>
      <c r="K1452" s="24">
        <f>Tabela13[[#This Row],[V.BRUTO 24]]+J1452</f>
        <v>1322.23</v>
      </c>
      <c r="M1452" s="79">
        <v>1789</v>
      </c>
      <c r="N1452" s="80">
        <v>0</v>
      </c>
      <c r="O1452" s="81">
        <v>0</v>
      </c>
      <c r="P1452" s="71">
        <f>Tabela13[[#This Row],[V.BRUTO 25]]*Tabela13[[#This Row],[% DESC.25]]%</f>
        <v>-161.01</v>
      </c>
      <c r="Q1452" s="56">
        <f>Tabela13[[#This Row],[V.BRUTO 25]]+P1452</f>
        <v>1627.99</v>
      </c>
      <c r="R1452" s="67">
        <f>Tabela13[[#This Row],[% DESC.]]+Tabela13[[#This Row],[% DIFER.]]</f>
        <v>-9</v>
      </c>
      <c r="S1452" s="64">
        <f>(Tabela13[[#This Row],[V.LIQ. 25]]-Tabela13[[#This Row],[V.LIQ. 24]])/Tabela13[[#This Row],[V.LIQ. 24]]</f>
        <v>0.23124569855471439</v>
      </c>
      <c r="T1452" s="87">
        <f>Tabela13[[#This Row],[V.LIQ. 25]]-Tabela13[[#This Row],[V.LIQ. 24]]</f>
        <v>305.76</v>
      </c>
      <c r="U1452" s="88">
        <v>0</v>
      </c>
      <c r="V1452" s="60">
        <f>Tabela13[[#This Row],[V.DESC. 24]]-Tabela13[[#This Row],[V.DESC. 25]]</f>
        <v>30.240000000000009</v>
      </c>
      <c r="W1452" s="20"/>
      <c r="X1452" s="50"/>
      <c r="Y1452" t="s">
        <v>4531</v>
      </c>
      <c r="Z1452" s="49" t="s">
        <v>5371</v>
      </c>
      <c r="AA1452" s="51" t="s">
        <v>5372</v>
      </c>
      <c r="AB1452" s="49">
        <v>21980057668</v>
      </c>
      <c r="AC1452" s="49" t="s">
        <v>5373</v>
      </c>
      <c r="AD1452" s="1"/>
    </row>
    <row r="1453" spans="1:30" x14ac:dyDescent="0.25">
      <c r="A1453" s="30">
        <v>8340</v>
      </c>
      <c r="B1453" t="s">
        <v>4422</v>
      </c>
      <c r="C1453" t="s">
        <v>4516</v>
      </c>
      <c r="D1453" t="s">
        <v>16</v>
      </c>
      <c r="E1453" s="30"/>
      <c r="F1453" s="32">
        <v>1453</v>
      </c>
      <c r="G1453" s="40">
        <v>0</v>
      </c>
      <c r="H1453" s="22">
        <v>0</v>
      </c>
      <c r="I1453" s="21">
        <v>0</v>
      </c>
      <c r="J1453" s="35">
        <f>Tabela13[[#This Row],[V.BRUTO 24]]*Tabela13[[#This Row],[% DESC.]]%</f>
        <v>0</v>
      </c>
      <c r="K1453" s="24">
        <f>Tabela13[[#This Row],[V.BRUTO 24]]+J1453</f>
        <v>1453</v>
      </c>
      <c r="M1453" s="79">
        <v>1789</v>
      </c>
      <c r="N1453" s="80">
        <v>0</v>
      </c>
      <c r="O1453" s="81">
        <v>0</v>
      </c>
      <c r="P1453" s="71">
        <f>Tabela13[[#This Row],[V.BRUTO 25]]*Tabela13[[#This Row],[% DESC.25]]%</f>
        <v>0</v>
      </c>
      <c r="Q1453" s="56">
        <f>Tabela13[[#This Row],[V.BRUTO 25]]+P1453</f>
        <v>1789</v>
      </c>
      <c r="R1453" s="67">
        <f>Tabela13[[#This Row],[% DESC.]]+Tabela13[[#This Row],[% DIFER.]]</f>
        <v>0</v>
      </c>
      <c r="S1453" s="64">
        <f>(Tabela13[[#This Row],[V.LIQ. 25]]-Tabela13[[#This Row],[V.LIQ. 24]])/Tabela13[[#This Row],[V.LIQ. 24]]</f>
        <v>0.23124569855471439</v>
      </c>
      <c r="T1453" s="87">
        <f>Tabela13[[#This Row],[V.LIQ. 25]]-Tabela13[[#This Row],[V.LIQ. 24]]</f>
        <v>336</v>
      </c>
      <c r="U1453" s="88">
        <v>0</v>
      </c>
      <c r="V1453" s="60">
        <f>Tabela13[[#This Row],[V.DESC. 24]]-Tabela13[[#This Row],[V.DESC. 25]]</f>
        <v>0</v>
      </c>
      <c r="W1453" s="20">
        <v>1453</v>
      </c>
      <c r="X1453" s="54">
        <v>45505</v>
      </c>
      <c r="Y1453" t="s">
        <v>4530</v>
      </c>
      <c r="Z1453" s="49" t="s">
        <v>5374</v>
      </c>
      <c r="AA1453" s="51" t="s">
        <v>5375</v>
      </c>
      <c r="AB1453" s="49">
        <v>11999065214</v>
      </c>
      <c r="AC1453" s="49" t="s">
        <v>5376</v>
      </c>
      <c r="AD1453" s="1"/>
    </row>
    <row r="1454" spans="1:30" x14ac:dyDescent="0.25">
      <c r="A1454" s="30">
        <v>4520</v>
      </c>
      <c r="B1454" t="s">
        <v>2888</v>
      </c>
      <c r="C1454" t="s">
        <v>4516</v>
      </c>
      <c r="D1454" t="s">
        <v>71</v>
      </c>
      <c r="E1454" s="30"/>
      <c r="F1454" s="32">
        <v>1453</v>
      </c>
      <c r="G1454" s="40">
        <v>0</v>
      </c>
      <c r="H1454" s="22">
        <v>0</v>
      </c>
      <c r="I1454" s="21">
        <v>0</v>
      </c>
      <c r="J1454" s="35">
        <f>Tabela13[[#This Row],[V.BRUTO 24]]*Tabela13[[#This Row],[% DESC.]]%</f>
        <v>0</v>
      </c>
      <c r="K1454" s="24">
        <f>Tabela13[[#This Row],[V.BRUTO 24]]+J1454</f>
        <v>1453</v>
      </c>
      <c r="M1454" s="79">
        <v>1789</v>
      </c>
      <c r="N1454" s="80">
        <v>0</v>
      </c>
      <c r="O1454" s="81">
        <v>0</v>
      </c>
      <c r="P1454" s="71">
        <f>Tabela13[[#This Row],[V.BRUTO 25]]*Tabela13[[#This Row],[% DESC.25]]%</f>
        <v>0</v>
      </c>
      <c r="Q1454" s="56">
        <f>Tabela13[[#This Row],[V.BRUTO 25]]+P1454</f>
        <v>1789</v>
      </c>
      <c r="R1454" s="67">
        <f>Tabela13[[#This Row],[% DESC.]]+Tabela13[[#This Row],[% DIFER.]]</f>
        <v>0</v>
      </c>
      <c r="S1454" s="64">
        <f>(Tabela13[[#This Row],[V.LIQ. 25]]-Tabela13[[#This Row],[V.LIQ. 24]])/Tabela13[[#This Row],[V.LIQ. 24]]</f>
        <v>0.23124569855471439</v>
      </c>
      <c r="T1454" s="87">
        <f>Tabela13[[#This Row],[V.LIQ. 25]]-Tabela13[[#This Row],[V.LIQ. 24]]</f>
        <v>336</v>
      </c>
      <c r="U1454" s="88">
        <v>0</v>
      </c>
      <c r="V1454" s="60">
        <f>Tabela13[[#This Row],[V.DESC. 24]]-Tabela13[[#This Row],[V.DESC. 25]]</f>
        <v>0</v>
      </c>
      <c r="W1454" s="20">
        <v>8718</v>
      </c>
      <c r="X1454" s="50" t="s">
        <v>4547</v>
      </c>
      <c r="Y1454" t="s">
        <v>4528</v>
      </c>
      <c r="Z1454" s="49" t="s">
        <v>2889</v>
      </c>
      <c r="AA1454" s="51" t="s">
        <v>2890</v>
      </c>
      <c r="AB1454" s="49">
        <v>11942877601</v>
      </c>
      <c r="AC1454" s="49" t="s">
        <v>2891</v>
      </c>
      <c r="AD1454" s="1"/>
    </row>
    <row r="1455" spans="1:30" x14ac:dyDescent="0.25">
      <c r="A1455" s="30">
        <v>8437</v>
      </c>
      <c r="B1455" t="s">
        <v>4423</v>
      </c>
      <c r="C1455" t="s">
        <v>4516</v>
      </c>
      <c r="D1455" t="s">
        <v>16</v>
      </c>
      <c r="E1455" s="30"/>
      <c r="F1455" s="32">
        <v>1453</v>
      </c>
      <c r="G1455" s="40">
        <v>-50</v>
      </c>
      <c r="H1455" s="22">
        <v>0</v>
      </c>
      <c r="I1455" s="21">
        <v>0</v>
      </c>
      <c r="J1455" s="35">
        <f>Tabela13[[#This Row],[V.BRUTO 24]]*Tabela13[[#This Row],[% DESC.]]%</f>
        <v>0</v>
      </c>
      <c r="K1455" s="24">
        <f>Tabela13[[#This Row],[V.BRUTO 24]]+J1455</f>
        <v>1453</v>
      </c>
      <c r="M1455" s="79">
        <v>1789</v>
      </c>
      <c r="N1455" s="80">
        <v>-50</v>
      </c>
      <c r="O1455" s="81">
        <v>0</v>
      </c>
      <c r="P1455" s="71">
        <f>Tabela13[[#This Row],[V.BRUTO 25]]*Tabela13[[#This Row],[% DESC.25]]%</f>
        <v>0</v>
      </c>
      <c r="Q1455" s="56">
        <f>Tabela13[[#This Row],[V.BRUTO 25]]+P1455</f>
        <v>1789</v>
      </c>
      <c r="R1455" s="67">
        <f>Tabela13[[#This Row],[% DESC.]]+Tabela13[[#This Row],[% DIFER.]]</f>
        <v>0</v>
      </c>
      <c r="S1455" s="64">
        <f>(Tabela13[[#This Row],[V.LIQ. 25]]-Tabela13[[#This Row],[V.LIQ. 24]])/Tabela13[[#This Row],[V.LIQ. 24]]</f>
        <v>0.23124569855471439</v>
      </c>
      <c r="T1455" s="87">
        <f>Tabela13[[#This Row],[V.LIQ. 25]]-Tabela13[[#This Row],[V.LIQ. 24]]</f>
        <v>336</v>
      </c>
      <c r="U1455" s="88">
        <v>0</v>
      </c>
      <c r="V1455" s="60">
        <f>Tabela13[[#This Row],[V.DESC. 24]]-Tabela13[[#This Row],[V.DESC. 25]]</f>
        <v>0</v>
      </c>
      <c r="W1455" s="20">
        <v>2906</v>
      </c>
      <c r="X1455" s="50" t="s">
        <v>4578</v>
      </c>
      <c r="Y1455" t="s">
        <v>4530</v>
      </c>
      <c r="Z1455" s="49" t="s">
        <v>5377</v>
      </c>
      <c r="AA1455" s="51" t="s">
        <v>5378</v>
      </c>
      <c r="AB1455" s="49">
        <v>11959738593</v>
      </c>
      <c r="AC1455" s="49" t="s">
        <v>5379</v>
      </c>
      <c r="AD1455" s="1"/>
    </row>
    <row r="1456" spans="1:30" x14ac:dyDescent="0.25">
      <c r="A1456" s="30">
        <v>5309</v>
      </c>
      <c r="B1456" t="s">
        <v>3085</v>
      </c>
      <c r="C1456" t="s">
        <v>4516</v>
      </c>
      <c r="D1456" t="s">
        <v>71</v>
      </c>
      <c r="E1456" s="30"/>
      <c r="F1456" s="32">
        <v>1453</v>
      </c>
      <c r="G1456" s="40">
        <v>0</v>
      </c>
      <c r="H1456" s="22">
        <v>0</v>
      </c>
      <c r="I1456" s="21">
        <v>-18</v>
      </c>
      <c r="J1456" s="35">
        <f>Tabela13[[#This Row],[V.BRUTO 24]]*Tabela13[[#This Row],[% DESC.]]%</f>
        <v>-261.53999999999996</v>
      </c>
      <c r="K1456" s="24">
        <f>Tabela13[[#This Row],[V.BRUTO 24]]+J1456</f>
        <v>1191.46</v>
      </c>
      <c r="M1456" s="79">
        <v>1789</v>
      </c>
      <c r="N1456" s="80">
        <v>0</v>
      </c>
      <c r="O1456" s="81">
        <v>0</v>
      </c>
      <c r="P1456" s="71">
        <f>Tabela13[[#This Row],[V.BRUTO 25]]*Tabela13[[#This Row],[% DESC.25]]%</f>
        <v>-322.02</v>
      </c>
      <c r="Q1456" s="56">
        <f>Tabela13[[#This Row],[V.BRUTO 25]]+P1456</f>
        <v>1466.98</v>
      </c>
      <c r="R1456" s="67">
        <f>Tabela13[[#This Row],[% DESC.]]+Tabela13[[#This Row],[% DIFER.]]</f>
        <v>-18</v>
      </c>
      <c r="S1456" s="64">
        <f>(Tabela13[[#This Row],[V.LIQ. 25]]-Tabela13[[#This Row],[V.LIQ. 24]])/Tabela13[[#This Row],[V.LIQ. 24]]</f>
        <v>0.23124569855471436</v>
      </c>
      <c r="T1456" s="87">
        <f>Tabela13[[#This Row],[V.LIQ. 25]]-Tabela13[[#This Row],[V.LIQ. 24]]</f>
        <v>275.52</v>
      </c>
      <c r="U1456" s="88">
        <v>0</v>
      </c>
      <c r="V1456" s="60">
        <f>Tabela13[[#This Row],[V.DESC. 24]]-Tabela13[[#This Row],[V.DESC. 25]]</f>
        <v>60.480000000000018</v>
      </c>
      <c r="W1456" s="20"/>
      <c r="X1456" s="50"/>
      <c r="Y1456" t="s">
        <v>4531</v>
      </c>
      <c r="Z1456" s="49" t="s">
        <v>3086</v>
      </c>
      <c r="AA1456" s="51" t="s">
        <v>3087</v>
      </c>
      <c r="AB1456" s="49">
        <v>11986226459</v>
      </c>
      <c r="AC1456" s="49" t="s">
        <v>3088</v>
      </c>
      <c r="AD1456" s="1"/>
    </row>
    <row r="1457" spans="1:30" x14ac:dyDescent="0.25">
      <c r="A1457" s="30">
        <v>8105</v>
      </c>
      <c r="B1457" t="s">
        <v>3178</v>
      </c>
      <c r="C1457" t="s">
        <v>4516</v>
      </c>
      <c r="D1457" t="s">
        <v>71</v>
      </c>
      <c r="E1457" s="30"/>
      <c r="F1457" s="32">
        <v>1453</v>
      </c>
      <c r="G1457" s="40">
        <v>-100</v>
      </c>
      <c r="H1457" s="22">
        <v>0</v>
      </c>
      <c r="I1457" s="21">
        <v>0</v>
      </c>
      <c r="J1457" s="35">
        <f>Tabela13[[#This Row],[V.BRUTO 24]]*Tabela13[[#This Row],[% DESC.]]%</f>
        <v>0</v>
      </c>
      <c r="K1457" s="24">
        <f>Tabela13[[#This Row],[V.BRUTO 24]]+J1457</f>
        <v>1453</v>
      </c>
      <c r="M1457" s="79">
        <v>1789</v>
      </c>
      <c r="N1457" s="80">
        <v>-100</v>
      </c>
      <c r="O1457" s="81">
        <v>0</v>
      </c>
      <c r="P1457" s="71">
        <f>Tabela13[[#This Row],[V.BRUTO 25]]*Tabela13[[#This Row],[% DESC.25]]%</f>
        <v>0</v>
      </c>
      <c r="Q1457" s="56">
        <f>Tabela13[[#This Row],[V.BRUTO 25]]+P1457</f>
        <v>1789</v>
      </c>
      <c r="R1457" s="67">
        <f>Tabela13[[#This Row],[% DESC.]]+Tabela13[[#This Row],[% DIFER.]]</f>
        <v>0</v>
      </c>
      <c r="S1457" s="64">
        <f>(Tabela13[[#This Row],[V.LIQ. 25]]-Tabela13[[#This Row],[V.LIQ. 24]])/Tabela13[[#This Row],[V.LIQ. 24]]</f>
        <v>0.23124569855471439</v>
      </c>
      <c r="T1457" s="87">
        <f>Tabela13[[#This Row],[V.LIQ. 25]]-Tabela13[[#This Row],[V.LIQ. 24]]</f>
        <v>336</v>
      </c>
      <c r="U1457" s="88">
        <v>0</v>
      </c>
      <c r="V1457" s="60">
        <f>Tabela13[[#This Row],[V.DESC. 24]]-Tabela13[[#This Row],[V.DESC. 25]]</f>
        <v>0</v>
      </c>
      <c r="W1457" s="20"/>
      <c r="X1457" s="50"/>
      <c r="Y1457" t="s">
        <v>4528</v>
      </c>
      <c r="Z1457" s="49" t="s">
        <v>580</v>
      </c>
      <c r="AA1457" s="51" t="s">
        <v>581</v>
      </c>
      <c r="AB1457" s="49">
        <v>11991212944</v>
      </c>
      <c r="AC1457" s="49" t="s">
        <v>582</v>
      </c>
      <c r="AD1457" s="1"/>
    </row>
    <row r="1458" spans="1:30" x14ac:dyDescent="0.25">
      <c r="A1458" s="30">
        <v>5364</v>
      </c>
      <c r="B1458" t="s">
        <v>3191</v>
      </c>
      <c r="C1458" t="s">
        <v>4516</v>
      </c>
      <c r="D1458" t="s">
        <v>71</v>
      </c>
      <c r="E1458" s="30"/>
      <c r="F1458" s="32">
        <v>1453</v>
      </c>
      <c r="G1458" s="40">
        <v>0</v>
      </c>
      <c r="H1458" s="22">
        <v>0</v>
      </c>
      <c r="I1458" s="21">
        <v>-15</v>
      </c>
      <c r="J1458" s="35">
        <f>Tabela13[[#This Row],[V.BRUTO 24]]*Tabela13[[#This Row],[% DESC.]]%</f>
        <v>-217.95</v>
      </c>
      <c r="K1458" s="24">
        <f>Tabela13[[#This Row],[V.BRUTO 24]]+J1458</f>
        <v>1235.05</v>
      </c>
      <c r="M1458" s="79">
        <v>1789</v>
      </c>
      <c r="N1458" s="80">
        <v>0</v>
      </c>
      <c r="O1458" s="81">
        <v>0</v>
      </c>
      <c r="P1458" s="71">
        <f>Tabela13[[#This Row],[V.BRUTO 25]]*Tabela13[[#This Row],[% DESC.25]]%</f>
        <v>-268.34999999999997</v>
      </c>
      <c r="Q1458" s="56">
        <f>Tabela13[[#This Row],[V.BRUTO 25]]+P1458</f>
        <v>1520.65</v>
      </c>
      <c r="R1458" s="67">
        <f>Tabela13[[#This Row],[% DESC.]]+Tabela13[[#This Row],[% DIFER.]]</f>
        <v>-15</v>
      </c>
      <c r="S1458" s="64">
        <f>(Tabela13[[#This Row],[V.LIQ. 25]]-Tabela13[[#This Row],[V.LIQ. 24]])/Tabela13[[#This Row],[V.LIQ. 24]]</f>
        <v>0.2312456985547145</v>
      </c>
      <c r="T1458" s="87">
        <f>Tabela13[[#This Row],[V.LIQ. 25]]-Tabela13[[#This Row],[V.LIQ. 24]]</f>
        <v>285.60000000000014</v>
      </c>
      <c r="U1458" s="88">
        <v>0</v>
      </c>
      <c r="V1458" s="60">
        <f>Tabela13[[#This Row],[V.DESC. 24]]-Tabela13[[#This Row],[V.DESC. 25]]</f>
        <v>50.399999999999977</v>
      </c>
      <c r="W1458" s="20"/>
      <c r="X1458" s="50"/>
      <c r="Y1458" t="s">
        <v>4537</v>
      </c>
      <c r="Z1458" s="49" t="s">
        <v>5380</v>
      </c>
      <c r="AA1458" s="51" t="s">
        <v>3192</v>
      </c>
      <c r="AB1458" s="49">
        <v>11976275660</v>
      </c>
      <c r="AC1458" s="49" t="s">
        <v>3193</v>
      </c>
      <c r="AD1458" s="1"/>
    </row>
    <row r="1459" spans="1:30" x14ac:dyDescent="0.25">
      <c r="A1459" s="30">
        <v>5393</v>
      </c>
      <c r="B1459" t="s">
        <v>2916</v>
      </c>
      <c r="C1459" t="s">
        <v>4516</v>
      </c>
      <c r="D1459" t="s">
        <v>71</v>
      </c>
      <c r="E1459" s="30"/>
      <c r="F1459" s="32">
        <v>1453</v>
      </c>
      <c r="G1459" s="40">
        <v>-100</v>
      </c>
      <c r="H1459" s="22">
        <v>0</v>
      </c>
      <c r="I1459" s="21">
        <v>0</v>
      </c>
      <c r="J1459" s="35">
        <f>Tabela13[[#This Row],[V.BRUTO 24]]*Tabela13[[#This Row],[% DESC.]]%</f>
        <v>0</v>
      </c>
      <c r="K1459" s="24">
        <f>Tabela13[[#This Row],[V.BRUTO 24]]+J1459</f>
        <v>1453</v>
      </c>
      <c r="M1459" s="79">
        <v>1789</v>
      </c>
      <c r="N1459" s="80">
        <v>-100</v>
      </c>
      <c r="O1459" s="81">
        <v>0</v>
      </c>
      <c r="P1459" s="71">
        <f>Tabela13[[#This Row],[V.BRUTO 25]]*Tabela13[[#This Row],[% DESC.25]]%</f>
        <v>0</v>
      </c>
      <c r="Q1459" s="56">
        <f>Tabela13[[#This Row],[V.BRUTO 25]]+P1459</f>
        <v>1789</v>
      </c>
      <c r="R1459" s="67">
        <f>Tabela13[[#This Row],[% DESC.]]+Tabela13[[#This Row],[% DIFER.]]</f>
        <v>0</v>
      </c>
      <c r="S1459" s="64">
        <f>(Tabela13[[#This Row],[V.LIQ. 25]]-Tabela13[[#This Row],[V.LIQ. 24]])/Tabela13[[#This Row],[V.LIQ. 24]]</f>
        <v>0.23124569855471439</v>
      </c>
      <c r="T1459" s="87">
        <f>Tabela13[[#This Row],[V.LIQ. 25]]-Tabela13[[#This Row],[V.LIQ. 24]]</f>
        <v>336</v>
      </c>
      <c r="U1459" s="88">
        <v>0</v>
      </c>
      <c r="V1459" s="60">
        <f>Tabela13[[#This Row],[V.DESC. 24]]-Tabela13[[#This Row],[V.DESC. 25]]</f>
        <v>0</v>
      </c>
      <c r="W1459" s="20"/>
      <c r="X1459" s="50"/>
      <c r="Y1459" t="s">
        <v>4528</v>
      </c>
      <c r="Z1459" s="49" t="s">
        <v>2772</v>
      </c>
      <c r="AA1459" s="51" t="s">
        <v>2773</v>
      </c>
      <c r="AB1459" s="49">
        <v>11987659091</v>
      </c>
      <c r="AC1459" s="49" t="s">
        <v>2774</v>
      </c>
      <c r="AD1459" s="1"/>
    </row>
    <row r="1460" spans="1:30" x14ac:dyDescent="0.25">
      <c r="A1460" s="30">
        <v>6083</v>
      </c>
      <c r="B1460" t="s">
        <v>2787</v>
      </c>
      <c r="C1460" t="s">
        <v>4516</v>
      </c>
      <c r="D1460" t="s">
        <v>71</v>
      </c>
      <c r="E1460" s="30"/>
      <c r="F1460" s="32">
        <v>1453</v>
      </c>
      <c r="G1460" s="40">
        <v>0</v>
      </c>
      <c r="H1460" s="22">
        <v>0</v>
      </c>
      <c r="I1460" s="21">
        <v>-10</v>
      </c>
      <c r="J1460" s="35">
        <f>Tabela13[[#This Row],[V.BRUTO 24]]*Tabela13[[#This Row],[% DESC.]]%</f>
        <v>-145.30000000000001</v>
      </c>
      <c r="K1460" s="24">
        <f>Tabela13[[#This Row],[V.BRUTO 24]]+J1460</f>
        <v>1307.7</v>
      </c>
      <c r="M1460" s="79">
        <v>1789</v>
      </c>
      <c r="N1460" s="80">
        <v>0</v>
      </c>
      <c r="O1460" s="81">
        <v>0</v>
      </c>
      <c r="P1460" s="71">
        <f>Tabela13[[#This Row],[V.BRUTO 25]]*Tabela13[[#This Row],[% DESC.25]]%</f>
        <v>-178.9</v>
      </c>
      <c r="Q1460" s="56">
        <f>Tabela13[[#This Row],[V.BRUTO 25]]+P1460</f>
        <v>1610.1</v>
      </c>
      <c r="R1460" s="67">
        <f>Tabela13[[#This Row],[% DESC.]]+Tabela13[[#This Row],[% DIFER.]]</f>
        <v>-10</v>
      </c>
      <c r="S1460" s="64">
        <f>(Tabela13[[#This Row],[V.LIQ. 25]]-Tabela13[[#This Row],[V.LIQ. 24]])/Tabela13[[#This Row],[V.LIQ. 24]]</f>
        <v>0.23124569855471427</v>
      </c>
      <c r="T1460" s="87">
        <f>Tabela13[[#This Row],[V.LIQ. 25]]-Tabela13[[#This Row],[V.LIQ. 24]]</f>
        <v>302.39999999999986</v>
      </c>
      <c r="U1460" s="88">
        <v>0</v>
      </c>
      <c r="V1460" s="60">
        <f>Tabela13[[#This Row],[V.DESC. 24]]-Tabela13[[#This Row],[V.DESC. 25]]</f>
        <v>33.599999999999994</v>
      </c>
      <c r="W1460" s="20"/>
      <c r="X1460" s="50"/>
      <c r="Y1460" t="s">
        <v>4528</v>
      </c>
      <c r="Z1460" s="49" t="s">
        <v>2788</v>
      </c>
      <c r="AA1460" s="51" t="s">
        <v>2789</v>
      </c>
      <c r="AB1460" s="49">
        <v>11973445023</v>
      </c>
      <c r="AC1460" s="49" t="s">
        <v>2790</v>
      </c>
      <c r="AD1460" s="1"/>
    </row>
    <row r="1461" spans="1:30" x14ac:dyDescent="0.25">
      <c r="A1461" s="30">
        <v>5450</v>
      </c>
      <c r="B1461" t="s">
        <v>3107</v>
      </c>
      <c r="C1461" t="s">
        <v>4516</v>
      </c>
      <c r="D1461" t="s">
        <v>71</v>
      </c>
      <c r="E1461" s="30"/>
      <c r="F1461" s="32">
        <v>1453</v>
      </c>
      <c r="G1461" s="40">
        <v>0</v>
      </c>
      <c r="H1461" s="22">
        <v>0</v>
      </c>
      <c r="I1461" s="21">
        <v>0</v>
      </c>
      <c r="J1461" s="35">
        <f>Tabela13[[#This Row],[V.BRUTO 24]]*Tabela13[[#This Row],[% DESC.]]%</f>
        <v>0</v>
      </c>
      <c r="K1461" s="24">
        <f>Tabela13[[#This Row],[V.BRUTO 24]]+J1461</f>
        <v>1453</v>
      </c>
      <c r="M1461" s="79">
        <v>1789</v>
      </c>
      <c r="N1461" s="80">
        <v>0</v>
      </c>
      <c r="O1461" s="81">
        <v>0</v>
      </c>
      <c r="P1461" s="71">
        <f>Tabela13[[#This Row],[V.BRUTO 25]]*Tabela13[[#This Row],[% DESC.25]]%</f>
        <v>0</v>
      </c>
      <c r="Q1461" s="56">
        <f>Tabela13[[#This Row],[V.BRUTO 25]]+P1461</f>
        <v>1789</v>
      </c>
      <c r="R1461" s="67">
        <f>Tabela13[[#This Row],[% DESC.]]+Tabela13[[#This Row],[% DIFER.]]</f>
        <v>0</v>
      </c>
      <c r="S1461" s="64">
        <f>(Tabela13[[#This Row],[V.LIQ. 25]]-Tabela13[[#This Row],[V.LIQ. 24]])/Tabela13[[#This Row],[V.LIQ. 24]]</f>
        <v>0.23124569855471439</v>
      </c>
      <c r="T1461" s="87">
        <f>Tabela13[[#This Row],[V.LIQ. 25]]-Tabela13[[#This Row],[V.LIQ. 24]]</f>
        <v>336</v>
      </c>
      <c r="U1461" s="88">
        <v>0</v>
      </c>
      <c r="V1461" s="60">
        <f>Tabela13[[#This Row],[V.DESC. 24]]-Tabela13[[#This Row],[V.DESC. 25]]</f>
        <v>0</v>
      </c>
      <c r="W1461" s="20"/>
      <c r="X1461" s="50"/>
      <c r="Y1461" t="s">
        <v>4532</v>
      </c>
      <c r="Z1461" s="49" t="s">
        <v>3108</v>
      </c>
      <c r="AA1461" s="51" t="s">
        <v>3109</v>
      </c>
      <c r="AB1461" s="49">
        <v>11986480109</v>
      </c>
      <c r="AC1461" s="49" t="s">
        <v>3110</v>
      </c>
      <c r="AD1461" s="1"/>
    </row>
    <row r="1462" spans="1:30" x14ac:dyDescent="0.25">
      <c r="A1462" s="30">
        <v>4978</v>
      </c>
      <c r="B1462" t="s">
        <v>3354</v>
      </c>
      <c r="C1462" t="s">
        <v>4516</v>
      </c>
      <c r="D1462" t="s">
        <v>71</v>
      </c>
      <c r="E1462" s="30"/>
      <c r="F1462" s="32">
        <v>1453</v>
      </c>
      <c r="G1462" s="40">
        <v>-100</v>
      </c>
      <c r="H1462" s="22">
        <v>0</v>
      </c>
      <c r="I1462" s="21">
        <v>0</v>
      </c>
      <c r="J1462" s="35">
        <f>Tabela13[[#This Row],[V.BRUTO 24]]*Tabela13[[#This Row],[% DESC.]]%</f>
        <v>0</v>
      </c>
      <c r="K1462" s="24">
        <f>Tabela13[[#This Row],[V.BRUTO 24]]+J1462</f>
        <v>1453</v>
      </c>
      <c r="M1462" s="79">
        <v>1789</v>
      </c>
      <c r="N1462" s="80">
        <v>-100</v>
      </c>
      <c r="O1462" s="81">
        <v>0</v>
      </c>
      <c r="P1462" s="71">
        <f>Tabela13[[#This Row],[V.BRUTO 25]]*Tabela13[[#This Row],[% DESC.25]]%</f>
        <v>0</v>
      </c>
      <c r="Q1462" s="56">
        <f>Tabela13[[#This Row],[V.BRUTO 25]]+P1462</f>
        <v>1789</v>
      </c>
      <c r="R1462" s="67">
        <f>Tabela13[[#This Row],[% DESC.]]+Tabela13[[#This Row],[% DIFER.]]</f>
        <v>0</v>
      </c>
      <c r="S1462" s="64">
        <f>(Tabela13[[#This Row],[V.LIQ. 25]]-Tabela13[[#This Row],[V.LIQ. 24]])/Tabela13[[#This Row],[V.LIQ. 24]]</f>
        <v>0.23124569855471439</v>
      </c>
      <c r="T1462" s="87">
        <f>Tabela13[[#This Row],[V.LIQ. 25]]-Tabela13[[#This Row],[V.LIQ. 24]]</f>
        <v>336</v>
      </c>
      <c r="U1462" s="88">
        <v>0</v>
      </c>
      <c r="V1462" s="60">
        <f>Tabela13[[#This Row],[V.DESC. 24]]-Tabela13[[#This Row],[V.DESC. 25]]</f>
        <v>0</v>
      </c>
      <c r="W1462" s="20"/>
      <c r="X1462" s="50"/>
      <c r="Y1462" t="s">
        <v>4532</v>
      </c>
      <c r="Z1462" s="49" t="s">
        <v>3355</v>
      </c>
      <c r="AA1462" s="51" t="s">
        <v>3356</v>
      </c>
      <c r="AB1462" s="49">
        <v>11962262290</v>
      </c>
      <c r="AC1462" s="49" t="s">
        <v>3357</v>
      </c>
      <c r="AD1462" s="1"/>
    </row>
    <row r="1463" spans="1:30" x14ac:dyDescent="0.25">
      <c r="A1463" s="30">
        <v>8520</v>
      </c>
      <c r="B1463" t="s">
        <v>4424</v>
      </c>
      <c r="C1463" t="s">
        <v>4516</v>
      </c>
      <c r="D1463" t="s">
        <v>16</v>
      </c>
      <c r="E1463" s="30"/>
      <c r="F1463" s="32">
        <v>1453</v>
      </c>
      <c r="G1463" s="40">
        <v>0</v>
      </c>
      <c r="H1463" s="22">
        <v>0</v>
      </c>
      <c r="I1463" s="21">
        <v>-9</v>
      </c>
      <c r="J1463" s="35">
        <f>Tabela13[[#This Row],[V.BRUTO 24]]*Tabela13[[#This Row],[% DESC.]]%</f>
        <v>-130.76999999999998</v>
      </c>
      <c r="K1463" s="24">
        <f>Tabela13[[#This Row],[V.BRUTO 24]]+J1463</f>
        <v>1322.23</v>
      </c>
      <c r="M1463" s="79">
        <v>1789</v>
      </c>
      <c r="N1463" s="80">
        <v>0</v>
      </c>
      <c r="O1463" s="81">
        <v>0</v>
      </c>
      <c r="P1463" s="71">
        <f>Tabela13[[#This Row],[V.BRUTO 25]]*Tabela13[[#This Row],[% DESC.25]]%</f>
        <v>-161.01</v>
      </c>
      <c r="Q1463" s="56">
        <f>Tabela13[[#This Row],[V.BRUTO 25]]+P1463</f>
        <v>1627.99</v>
      </c>
      <c r="R1463" s="67">
        <f>Tabela13[[#This Row],[% DESC.]]+Tabela13[[#This Row],[% DIFER.]]</f>
        <v>-9</v>
      </c>
      <c r="S1463" s="64">
        <f>(Tabela13[[#This Row],[V.LIQ. 25]]-Tabela13[[#This Row],[V.LIQ. 24]])/Tabela13[[#This Row],[V.LIQ. 24]]</f>
        <v>0.23124569855471439</v>
      </c>
      <c r="T1463" s="87">
        <f>Tabela13[[#This Row],[V.LIQ. 25]]-Tabela13[[#This Row],[V.LIQ. 24]]</f>
        <v>305.76</v>
      </c>
      <c r="U1463" s="88">
        <v>0</v>
      </c>
      <c r="V1463" s="60">
        <f>Tabela13[[#This Row],[V.DESC. 24]]-Tabela13[[#This Row],[V.DESC. 25]]</f>
        <v>30.240000000000009</v>
      </c>
      <c r="W1463" s="20"/>
      <c r="X1463" s="50"/>
      <c r="Y1463" t="s">
        <v>4531</v>
      </c>
      <c r="Z1463" s="49" t="s">
        <v>5381</v>
      </c>
      <c r="AA1463" s="51" t="s">
        <v>5382</v>
      </c>
      <c r="AB1463" s="49">
        <v>11947439359</v>
      </c>
      <c r="AC1463" s="49" t="s">
        <v>5383</v>
      </c>
      <c r="AD1463" s="1"/>
    </row>
    <row r="1464" spans="1:30" x14ac:dyDescent="0.25">
      <c r="A1464" s="30">
        <v>5572</v>
      </c>
      <c r="B1464" t="s">
        <v>3170</v>
      </c>
      <c r="C1464" t="s">
        <v>4516</v>
      </c>
      <c r="D1464" t="s">
        <v>71</v>
      </c>
      <c r="E1464" s="30"/>
      <c r="F1464" s="32">
        <v>1453</v>
      </c>
      <c r="G1464" s="40">
        <v>0</v>
      </c>
      <c r="H1464" s="22">
        <v>0</v>
      </c>
      <c r="I1464" s="21">
        <v>-10</v>
      </c>
      <c r="J1464" s="35">
        <f>Tabela13[[#This Row],[V.BRUTO 24]]*Tabela13[[#This Row],[% DESC.]]%</f>
        <v>-145.30000000000001</v>
      </c>
      <c r="K1464" s="24">
        <f>Tabela13[[#This Row],[V.BRUTO 24]]+J1464</f>
        <v>1307.7</v>
      </c>
      <c r="M1464" s="79">
        <v>1789</v>
      </c>
      <c r="N1464" s="80">
        <v>0</v>
      </c>
      <c r="O1464" s="81">
        <v>0</v>
      </c>
      <c r="P1464" s="71">
        <f>Tabela13[[#This Row],[V.BRUTO 25]]*Tabela13[[#This Row],[% DESC.25]]%</f>
        <v>-178.9</v>
      </c>
      <c r="Q1464" s="56">
        <f>Tabela13[[#This Row],[V.BRUTO 25]]+P1464</f>
        <v>1610.1</v>
      </c>
      <c r="R1464" s="67">
        <f>Tabela13[[#This Row],[% DESC.]]+Tabela13[[#This Row],[% DIFER.]]</f>
        <v>-10</v>
      </c>
      <c r="S1464" s="64">
        <f>(Tabela13[[#This Row],[V.LIQ. 25]]-Tabela13[[#This Row],[V.LIQ. 24]])/Tabela13[[#This Row],[V.LIQ. 24]]</f>
        <v>0.23124569855471427</v>
      </c>
      <c r="T1464" s="87">
        <f>Tabela13[[#This Row],[V.LIQ. 25]]-Tabela13[[#This Row],[V.LIQ. 24]]</f>
        <v>302.39999999999986</v>
      </c>
      <c r="U1464" s="88">
        <v>0</v>
      </c>
      <c r="V1464" s="60">
        <f>Tabela13[[#This Row],[V.DESC. 24]]-Tabela13[[#This Row],[V.DESC. 25]]</f>
        <v>33.599999999999994</v>
      </c>
      <c r="W1464" s="20"/>
      <c r="X1464" s="50"/>
      <c r="Y1464" t="s">
        <v>4529</v>
      </c>
      <c r="Z1464" s="49" t="s">
        <v>3171</v>
      </c>
      <c r="AA1464" s="51" t="s">
        <v>3172</v>
      </c>
      <c r="AB1464" s="49">
        <v>11981827000</v>
      </c>
      <c r="AC1464" s="49" t="s">
        <v>3173</v>
      </c>
      <c r="AD1464" s="1"/>
    </row>
    <row r="1465" spans="1:30" x14ac:dyDescent="0.25">
      <c r="A1465" s="30">
        <v>6728</v>
      </c>
      <c r="B1465" t="s">
        <v>2755</v>
      </c>
      <c r="C1465" t="s">
        <v>4516</v>
      </c>
      <c r="D1465" t="s">
        <v>71</v>
      </c>
      <c r="E1465" s="30"/>
      <c r="F1465" s="32">
        <v>1453</v>
      </c>
      <c r="G1465" s="40">
        <v>-100</v>
      </c>
      <c r="H1465" s="22">
        <v>0</v>
      </c>
      <c r="I1465" s="21">
        <v>0</v>
      </c>
      <c r="J1465" s="35">
        <f>Tabela13[[#This Row],[V.BRUTO 24]]*Tabela13[[#This Row],[% DESC.]]%</f>
        <v>0</v>
      </c>
      <c r="K1465" s="24">
        <f>Tabela13[[#This Row],[V.BRUTO 24]]+J1465</f>
        <v>1453</v>
      </c>
      <c r="M1465" s="79">
        <v>1789</v>
      </c>
      <c r="N1465" s="80">
        <v>-100</v>
      </c>
      <c r="O1465" s="81">
        <v>0</v>
      </c>
      <c r="P1465" s="71">
        <f>Tabela13[[#This Row],[V.BRUTO 25]]*Tabela13[[#This Row],[% DESC.25]]%</f>
        <v>0</v>
      </c>
      <c r="Q1465" s="56">
        <f>Tabela13[[#This Row],[V.BRUTO 25]]+P1465</f>
        <v>1789</v>
      </c>
      <c r="R1465" s="67">
        <f>Tabela13[[#This Row],[% DESC.]]+Tabela13[[#This Row],[% DIFER.]]</f>
        <v>0</v>
      </c>
      <c r="S1465" s="64">
        <f>(Tabela13[[#This Row],[V.LIQ. 25]]-Tabela13[[#This Row],[V.LIQ. 24]])/Tabela13[[#This Row],[V.LIQ. 24]]</f>
        <v>0.23124569855471439</v>
      </c>
      <c r="T1465" s="87">
        <f>Tabela13[[#This Row],[V.LIQ. 25]]-Tabela13[[#This Row],[V.LIQ. 24]]</f>
        <v>336</v>
      </c>
      <c r="U1465" s="88">
        <v>0</v>
      </c>
      <c r="V1465" s="60">
        <f>Tabela13[[#This Row],[V.DESC. 24]]-Tabela13[[#This Row],[V.DESC. 25]]</f>
        <v>0</v>
      </c>
      <c r="W1465" s="20"/>
      <c r="X1465" s="50"/>
      <c r="Y1465" t="s">
        <v>4529</v>
      </c>
      <c r="Z1465" s="49" t="s">
        <v>2756</v>
      </c>
      <c r="AA1465" s="51" t="s">
        <v>2757</v>
      </c>
      <c r="AB1465" s="49">
        <v>11958708031</v>
      </c>
      <c r="AC1465" s="49" t="s">
        <v>2758</v>
      </c>
      <c r="AD1465" s="1"/>
    </row>
    <row r="1466" spans="1:30" x14ac:dyDescent="0.25">
      <c r="A1466" s="30">
        <v>7430</v>
      </c>
      <c r="B1466" t="s">
        <v>3038</v>
      </c>
      <c r="C1466" t="s">
        <v>3446</v>
      </c>
      <c r="D1466" t="s">
        <v>71</v>
      </c>
      <c r="E1466" s="30"/>
      <c r="F1466" s="32">
        <v>1453</v>
      </c>
      <c r="G1466" s="40">
        <v>0</v>
      </c>
      <c r="H1466" s="22">
        <v>0</v>
      </c>
      <c r="I1466" s="21">
        <v>-10</v>
      </c>
      <c r="J1466" s="35">
        <f>Tabela13[[#This Row],[V.BRUTO 24]]*Tabela13[[#This Row],[% DESC.]]%</f>
        <v>-145.30000000000001</v>
      </c>
      <c r="K1466" s="24">
        <f>Tabela13[[#This Row],[V.BRUTO 24]]+J1466</f>
        <v>1307.7</v>
      </c>
      <c r="M1466" s="79">
        <v>1789</v>
      </c>
      <c r="N1466" s="80">
        <v>0</v>
      </c>
      <c r="O1466" s="81">
        <v>0</v>
      </c>
      <c r="P1466" s="71">
        <f>Tabela13[[#This Row],[V.BRUTO 25]]*Tabela13[[#This Row],[% DESC.25]]%</f>
        <v>-178.9</v>
      </c>
      <c r="Q1466" s="56">
        <f>Tabela13[[#This Row],[V.BRUTO 25]]+P1466</f>
        <v>1610.1</v>
      </c>
      <c r="R1466" s="67">
        <f>Tabela13[[#This Row],[% DESC.]]+Tabela13[[#This Row],[% DIFER.]]</f>
        <v>-10</v>
      </c>
      <c r="S1466" s="64">
        <f>(Tabela13[[#This Row],[V.LIQ. 25]]-Tabela13[[#This Row],[V.LIQ. 24]])/Tabela13[[#This Row],[V.LIQ. 24]]</f>
        <v>0.23124569855471427</v>
      </c>
      <c r="T1466" s="87">
        <f>Tabela13[[#This Row],[V.LIQ. 25]]-Tabela13[[#This Row],[V.LIQ. 24]]</f>
        <v>302.39999999999986</v>
      </c>
      <c r="U1466" s="88">
        <v>0</v>
      </c>
      <c r="V1466" s="60">
        <f>Tabela13[[#This Row],[V.DESC. 24]]-Tabela13[[#This Row],[V.DESC. 25]]</f>
        <v>33.599999999999994</v>
      </c>
      <c r="W1466" s="20"/>
      <c r="X1466" s="50"/>
      <c r="Y1466" t="s">
        <v>4531</v>
      </c>
      <c r="Z1466" s="49" t="s">
        <v>3040</v>
      </c>
      <c r="AA1466" s="51" t="s">
        <v>3041</v>
      </c>
      <c r="AB1466" s="49">
        <v>11981150398</v>
      </c>
      <c r="AC1466" s="49" t="s">
        <v>3042</v>
      </c>
      <c r="AD1466" s="1"/>
    </row>
    <row r="1467" spans="1:30" x14ac:dyDescent="0.25">
      <c r="A1467" s="30">
        <v>5435</v>
      </c>
      <c r="B1467" t="s">
        <v>3048</v>
      </c>
      <c r="C1467" t="s">
        <v>3446</v>
      </c>
      <c r="D1467" t="s">
        <v>71</v>
      </c>
      <c r="E1467" s="30"/>
      <c r="F1467" s="32">
        <v>1453</v>
      </c>
      <c r="G1467" s="40">
        <v>-100</v>
      </c>
      <c r="H1467" s="22">
        <v>0</v>
      </c>
      <c r="I1467" s="21">
        <v>0</v>
      </c>
      <c r="J1467" s="35">
        <f>Tabela13[[#This Row],[V.BRUTO 24]]*Tabela13[[#This Row],[% DESC.]]%</f>
        <v>0</v>
      </c>
      <c r="K1467" s="24">
        <f>Tabela13[[#This Row],[V.BRUTO 24]]+J1467</f>
        <v>1453</v>
      </c>
      <c r="M1467" s="79">
        <v>1789</v>
      </c>
      <c r="N1467" s="80">
        <v>-100</v>
      </c>
      <c r="O1467" s="81">
        <v>0</v>
      </c>
      <c r="P1467" s="71">
        <f>Tabela13[[#This Row],[V.BRUTO 25]]*Tabela13[[#This Row],[% DESC.25]]%</f>
        <v>0</v>
      </c>
      <c r="Q1467" s="56">
        <f>Tabela13[[#This Row],[V.BRUTO 25]]+P1467</f>
        <v>1789</v>
      </c>
      <c r="R1467" s="67">
        <f>Tabela13[[#This Row],[% DESC.]]+Tabela13[[#This Row],[% DIFER.]]</f>
        <v>0</v>
      </c>
      <c r="S1467" s="64">
        <f>(Tabela13[[#This Row],[V.LIQ. 25]]-Tabela13[[#This Row],[V.LIQ. 24]])/Tabela13[[#This Row],[V.LIQ. 24]]</f>
        <v>0.23124569855471439</v>
      </c>
      <c r="T1467" s="87">
        <f>Tabela13[[#This Row],[V.LIQ. 25]]-Tabela13[[#This Row],[V.LIQ. 24]]</f>
        <v>336</v>
      </c>
      <c r="U1467" s="88">
        <v>0</v>
      </c>
      <c r="V1467" s="60">
        <f>Tabela13[[#This Row],[V.DESC. 24]]-Tabela13[[#This Row],[V.DESC. 25]]</f>
        <v>0</v>
      </c>
      <c r="W1467" s="20"/>
      <c r="X1467" s="50"/>
      <c r="Y1467" t="s">
        <v>4530</v>
      </c>
      <c r="Z1467" s="49" t="s">
        <v>2242</v>
      </c>
      <c r="AA1467" s="51" t="s">
        <v>2243</v>
      </c>
      <c r="AB1467" s="49">
        <v>11970813362</v>
      </c>
      <c r="AC1467" s="49" t="s">
        <v>2244</v>
      </c>
      <c r="AD1467" s="1"/>
    </row>
    <row r="1468" spans="1:30" x14ac:dyDescent="0.25">
      <c r="A1468" s="30">
        <v>5863</v>
      </c>
      <c r="B1468" t="s">
        <v>3050</v>
      </c>
      <c r="C1468" t="s">
        <v>3446</v>
      </c>
      <c r="D1468" t="s">
        <v>71</v>
      </c>
      <c r="E1468" s="30"/>
      <c r="F1468" s="32">
        <v>1453</v>
      </c>
      <c r="G1468" s="40">
        <v>-50</v>
      </c>
      <c r="H1468" s="22">
        <v>0</v>
      </c>
      <c r="I1468" s="21">
        <v>0</v>
      </c>
      <c r="J1468" s="35">
        <f>Tabela13[[#This Row],[V.BRUTO 24]]*Tabela13[[#This Row],[% DESC.]]%</f>
        <v>0</v>
      </c>
      <c r="K1468" s="24">
        <f>Tabela13[[#This Row],[V.BRUTO 24]]+J1468</f>
        <v>1453</v>
      </c>
      <c r="M1468" s="79">
        <v>1789</v>
      </c>
      <c r="N1468" s="80">
        <v>-50</v>
      </c>
      <c r="O1468" s="81">
        <v>0</v>
      </c>
      <c r="P1468" s="71">
        <f>Tabela13[[#This Row],[V.BRUTO 25]]*Tabela13[[#This Row],[% DESC.25]]%</f>
        <v>0</v>
      </c>
      <c r="Q1468" s="56">
        <f>Tabela13[[#This Row],[V.BRUTO 25]]+P1468</f>
        <v>1789</v>
      </c>
      <c r="R1468" s="67">
        <f>Tabela13[[#This Row],[% DESC.]]+Tabela13[[#This Row],[% DIFER.]]</f>
        <v>0</v>
      </c>
      <c r="S1468" s="64">
        <f>(Tabela13[[#This Row],[V.LIQ. 25]]-Tabela13[[#This Row],[V.LIQ. 24]])/Tabela13[[#This Row],[V.LIQ. 24]]</f>
        <v>0.23124569855471439</v>
      </c>
      <c r="T1468" s="87">
        <f>Tabela13[[#This Row],[V.LIQ. 25]]-Tabela13[[#This Row],[V.LIQ. 24]]</f>
        <v>336</v>
      </c>
      <c r="U1468" s="88">
        <v>0</v>
      </c>
      <c r="V1468" s="60">
        <f>Tabela13[[#This Row],[V.DESC. 24]]-Tabela13[[#This Row],[V.DESC. 25]]</f>
        <v>0</v>
      </c>
      <c r="W1468" s="20"/>
      <c r="X1468" s="50"/>
      <c r="Y1468" t="s">
        <v>4530</v>
      </c>
      <c r="Z1468" s="49" t="s">
        <v>1752</v>
      </c>
      <c r="AA1468" s="51" t="s">
        <v>1753</v>
      </c>
      <c r="AB1468" s="49">
        <v>11965032416</v>
      </c>
      <c r="AC1468" s="49" t="s">
        <v>1754</v>
      </c>
      <c r="AD1468" s="1"/>
    </row>
    <row r="1469" spans="1:30" x14ac:dyDescent="0.25">
      <c r="A1469" s="30">
        <v>7290</v>
      </c>
      <c r="B1469" t="s">
        <v>3055</v>
      </c>
      <c r="C1469" t="s">
        <v>3446</v>
      </c>
      <c r="D1469" t="s">
        <v>71</v>
      </c>
      <c r="E1469" s="30"/>
      <c r="F1469" s="32">
        <v>1453</v>
      </c>
      <c r="G1469" s="40">
        <v>0</v>
      </c>
      <c r="H1469" s="22">
        <v>0</v>
      </c>
      <c r="I1469" s="21">
        <v>-10</v>
      </c>
      <c r="J1469" s="35">
        <f>Tabela13[[#This Row],[V.BRUTO 24]]*Tabela13[[#This Row],[% DESC.]]%</f>
        <v>-145.30000000000001</v>
      </c>
      <c r="K1469" s="24">
        <f>Tabela13[[#This Row],[V.BRUTO 24]]+J1469</f>
        <v>1307.7</v>
      </c>
      <c r="M1469" s="79">
        <v>1789</v>
      </c>
      <c r="N1469" s="80">
        <v>0</v>
      </c>
      <c r="O1469" s="81">
        <v>0</v>
      </c>
      <c r="P1469" s="71">
        <f>Tabela13[[#This Row],[V.BRUTO 25]]*Tabela13[[#This Row],[% DESC.25]]%</f>
        <v>-178.9</v>
      </c>
      <c r="Q1469" s="56">
        <f>Tabela13[[#This Row],[V.BRUTO 25]]+P1469</f>
        <v>1610.1</v>
      </c>
      <c r="R1469" s="67">
        <f>Tabela13[[#This Row],[% DESC.]]+Tabela13[[#This Row],[% DIFER.]]</f>
        <v>-10</v>
      </c>
      <c r="S1469" s="64">
        <f>(Tabela13[[#This Row],[V.LIQ. 25]]-Tabela13[[#This Row],[V.LIQ. 24]])/Tabela13[[#This Row],[V.LIQ. 24]]</f>
        <v>0.23124569855471427</v>
      </c>
      <c r="T1469" s="87">
        <f>Tabela13[[#This Row],[V.LIQ. 25]]-Tabela13[[#This Row],[V.LIQ. 24]]</f>
        <v>302.39999999999986</v>
      </c>
      <c r="U1469" s="88">
        <v>0</v>
      </c>
      <c r="V1469" s="60">
        <f>Tabela13[[#This Row],[V.DESC. 24]]-Tabela13[[#This Row],[V.DESC. 25]]</f>
        <v>33.599999999999994</v>
      </c>
      <c r="W1469" s="20"/>
      <c r="X1469" s="50"/>
      <c r="Y1469" t="s">
        <v>4530</v>
      </c>
      <c r="Z1469" s="49" t="s">
        <v>138</v>
      </c>
      <c r="AA1469" s="51" t="s">
        <v>139</v>
      </c>
      <c r="AB1469" s="49">
        <v>11947612743</v>
      </c>
      <c r="AC1469" s="49" t="s">
        <v>140</v>
      </c>
      <c r="AD1469" s="1"/>
    </row>
    <row r="1470" spans="1:30" x14ac:dyDescent="0.25">
      <c r="A1470" s="30">
        <v>5532</v>
      </c>
      <c r="B1470" t="s">
        <v>3150</v>
      </c>
      <c r="C1470" t="s">
        <v>3446</v>
      </c>
      <c r="D1470" t="s">
        <v>71</v>
      </c>
      <c r="E1470" s="30"/>
      <c r="F1470" s="32">
        <v>1453</v>
      </c>
      <c r="G1470" s="40">
        <v>-100</v>
      </c>
      <c r="H1470" s="22">
        <v>0</v>
      </c>
      <c r="I1470" s="21">
        <v>0</v>
      </c>
      <c r="J1470" s="35">
        <f>Tabela13[[#This Row],[V.BRUTO 24]]*Tabela13[[#This Row],[% DESC.]]%</f>
        <v>0</v>
      </c>
      <c r="K1470" s="24">
        <f>Tabela13[[#This Row],[V.BRUTO 24]]+J1470</f>
        <v>1453</v>
      </c>
      <c r="M1470" s="79">
        <v>1789</v>
      </c>
      <c r="N1470" s="80">
        <v>-100</v>
      </c>
      <c r="O1470" s="81">
        <v>0</v>
      </c>
      <c r="P1470" s="71">
        <f>Tabela13[[#This Row],[V.BRUTO 25]]*Tabela13[[#This Row],[% DESC.25]]%</f>
        <v>0</v>
      </c>
      <c r="Q1470" s="56">
        <f>Tabela13[[#This Row],[V.BRUTO 25]]+P1470</f>
        <v>1789</v>
      </c>
      <c r="R1470" s="67">
        <f>Tabela13[[#This Row],[% DESC.]]+Tabela13[[#This Row],[% DIFER.]]</f>
        <v>0</v>
      </c>
      <c r="S1470" s="64">
        <f>(Tabela13[[#This Row],[V.LIQ. 25]]-Tabela13[[#This Row],[V.LIQ. 24]])/Tabela13[[#This Row],[V.LIQ. 24]]</f>
        <v>0.23124569855471439</v>
      </c>
      <c r="T1470" s="87">
        <f>Tabela13[[#This Row],[V.LIQ. 25]]-Tabela13[[#This Row],[V.LIQ. 24]]</f>
        <v>336</v>
      </c>
      <c r="U1470" s="88">
        <v>0</v>
      </c>
      <c r="V1470" s="60">
        <f>Tabela13[[#This Row],[V.DESC. 24]]-Tabela13[[#This Row],[V.DESC. 25]]</f>
        <v>0</v>
      </c>
      <c r="W1470" s="20"/>
      <c r="X1470" s="50"/>
      <c r="Y1470" t="s">
        <v>4528</v>
      </c>
      <c r="Z1470" s="49" t="s">
        <v>865</v>
      </c>
      <c r="AA1470" s="51" t="s">
        <v>866</v>
      </c>
      <c r="AB1470" s="49">
        <v>11985358850</v>
      </c>
      <c r="AC1470" s="49" t="s">
        <v>867</v>
      </c>
      <c r="AD1470" s="1"/>
    </row>
    <row r="1471" spans="1:30" x14ac:dyDescent="0.25">
      <c r="A1471" s="30">
        <v>7668</v>
      </c>
      <c r="B1471" t="s">
        <v>3064</v>
      </c>
      <c r="C1471" t="s">
        <v>3446</v>
      </c>
      <c r="D1471" t="s">
        <v>71</v>
      </c>
      <c r="E1471" s="30"/>
      <c r="F1471" s="32">
        <v>1453</v>
      </c>
      <c r="G1471" s="40">
        <v>-50</v>
      </c>
      <c r="H1471" s="22">
        <v>0</v>
      </c>
      <c r="I1471" s="21">
        <v>0</v>
      </c>
      <c r="J1471" s="35">
        <f>Tabela13[[#This Row],[V.BRUTO 24]]*Tabela13[[#This Row],[% DESC.]]%</f>
        <v>0</v>
      </c>
      <c r="K1471" s="24">
        <f>Tabela13[[#This Row],[V.BRUTO 24]]+J1471</f>
        <v>1453</v>
      </c>
      <c r="M1471" s="79">
        <v>1789</v>
      </c>
      <c r="N1471" s="80">
        <v>-50</v>
      </c>
      <c r="O1471" s="81">
        <v>0</v>
      </c>
      <c r="P1471" s="71">
        <f>Tabela13[[#This Row],[V.BRUTO 25]]*Tabela13[[#This Row],[% DESC.25]]%</f>
        <v>0</v>
      </c>
      <c r="Q1471" s="56">
        <f>Tabela13[[#This Row],[V.BRUTO 25]]+P1471</f>
        <v>1789</v>
      </c>
      <c r="R1471" s="67">
        <f>Tabela13[[#This Row],[% DESC.]]+Tabela13[[#This Row],[% DIFER.]]</f>
        <v>0</v>
      </c>
      <c r="S1471" s="64">
        <f>(Tabela13[[#This Row],[V.LIQ. 25]]-Tabela13[[#This Row],[V.LIQ. 24]])/Tabela13[[#This Row],[V.LIQ. 24]]</f>
        <v>0.23124569855471439</v>
      </c>
      <c r="T1471" s="87">
        <f>Tabela13[[#This Row],[V.LIQ. 25]]-Tabela13[[#This Row],[V.LIQ. 24]]</f>
        <v>336</v>
      </c>
      <c r="U1471" s="88">
        <v>0</v>
      </c>
      <c r="V1471" s="60">
        <f>Tabela13[[#This Row],[V.DESC. 24]]-Tabela13[[#This Row],[V.DESC. 25]]</f>
        <v>0</v>
      </c>
      <c r="W1471" s="20"/>
      <c r="X1471" s="50"/>
      <c r="Y1471" t="s">
        <v>4532</v>
      </c>
      <c r="Z1471" s="49" t="s">
        <v>3065</v>
      </c>
      <c r="AA1471" s="51" t="s">
        <v>3066</v>
      </c>
      <c r="AB1471" s="49">
        <v>11951562449</v>
      </c>
      <c r="AC1471" s="49" t="s">
        <v>3067</v>
      </c>
      <c r="AD1471" s="1"/>
    </row>
    <row r="1472" spans="1:30" x14ac:dyDescent="0.25">
      <c r="A1472" s="30">
        <v>4747</v>
      </c>
      <c r="B1472" t="s">
        <v>3072</v>
      </c>
      <c r="C1472" t="s">
        <v>3446</v>
      </c>
      <c r="D1472" t="s">
        <v>71</v>
      </c>
      <c r="E1472" s="30"/>
      <c r="F1472" s="32">
        <v>1453</v>
      </c>
      <c r="G1472" s="40">
        <v>0</v>
      </c>
      <c r="H1472" s="22">
        <v>0</v>
      </c>
      <c r="I1472" s="21">
        <v>-17</v>
      </c>
      <c r="J1472" s="35">
        <f>Tabela13[[#This Row],[V.BRUTO 24]]*Tabela13[[#This Row],[% DESC.]]%</f>
        <v>-247.01000000000002</v>
      </c>
      <c r="K1472" s="24">
        <f>Tabela13[[#This Row],[V.BRUTO 24]]+J1472</f>
        <v>1205.99</v>
      </c>
      <c r="M1472" s="79">
        <v>1789</v>
      </c>
      <c r="N1472" s="80">
        <v>0</v>
      </c>
      <c r="O1472" s="81">
        <v>0</v>
      </c>
      <c r="P1472" s="71">
        <f>Tabela13[[#This Row],[V.BRUTO 25]]*Tabela13[[#This Row],[% DESC.25]]%</f>
        <v>-304.13</v>
      </c>
      <c r="Q1472" s="56">
        <f>Tabela13[[#This Row],[V.BRUTO 25]]+P1472</f>
        <v>1484.87</v>
      </c>
      <c r="R1472" s="67">
        <f>Tabela13[[#This Row],[% DESC.]]+Tabela13[[#This Row],[% DIFER.]]</f>
        <v>-17</v>
      </c>
      <c r="S1472" s="64">
        <f>(Tabela13[[#This Row],[V.LIQ. 25]]-Tabela13[[#This Row],[V.LIQ. 24]])/Tabela13[[#This Row],[V.LIQ. 24]]</f>
        <v>0.23124569855471427</v>
      </c>
      <c r="T1472" s="87">
        <f>Tabela13[[#This Row],[V.LIQ. 25]]-Tabela13[[#This Row],[V.LIQ. 24]]</f>
        <v>278.87999999999988</v>
      </c>
      <c r="U1472" s="88">
        <v>0</v>
      </c>
      <c r="V1472" s="60">
        <f>Tabela13[[#This Row],[V.DESC. 24]]-Tabela13[[#This Row],[V.DESC. 25]]</f>
        <v>57.119999999999976</v>
      </c>
      <c r="W1472" s="20"/>
      <c r="X1472" s="50"/>
      <c r="Y1472" t="s">
        <v>4531</v>
      </c>
      <c r="Z1472" s="49" t="s">
        <v>1461</v>
      </c>
      <c r="AA1472" s="51" t="s">
        <v>1462</v>
      </c>
      <c r="AB1472" s="49">
        <v>11969550315</v>
      </c>
      <c r="AC1472" s="49" t="s">
        <v>1463</v>
      </c>
      <c r="AD1472" s="1"/>
    </row>
    <row r="1473" spans="1:30" x14ac:dyDescent="0.25">
      <c r="A1473" s="30">
        <v>8585</v>
      </c>
      <c r="B1473" t="s">
        <v>4425</v>
      </c>
      <c r="C1473" t="s">
        <v>3446</v>
      </c>
      <c r="D1473" t="s">
        <v>16</v>
      </c>
      <c r="E1473" s="30"/>
      <c r="F1473" s="32">
        <v>1453</v>
      </c>
      <c r="G1473" s="40">
        <v>0</v>
      </c>
      <c r="H1473" s="22">
        <v>0</v>
      </c>
      <c r="I1473" s="21">
        <v>0</v>
      </c>
      <c r="J1473" s="35">
        <f>Tabela13[[#This Row],[V.BRUTO 24]]*Tabela13[[#This Row],[% DESC.]]%</f>
        <v>0</v>
      </c>
      <c r="K1473" s="24">
        <f>Tabela13[[#This Row],[V.BRUTO 24]]+J1473</f>
        <v>1453</v>
      </c>
      <c r="M1473" s="79">
        <v>1789</v>
      </c>
      <c r="N1473" s="80">
        <v>0</v>
      </c>
      <c r="O1473" s="81">
        <v>0</v>
      </c>
      <c r="P1473" s="71">
        <f>Tabela13[[#This Row],[V.BRUTO 25]]*Tabela13[[#This Row],[% DESC.25]]%</f>
        <v>0</v>
      </c>
      <c r="Q1473" s="56">
        <f>Tabela13[[#This Row],[V.BRUTO 25]]+P1473</f>
        <v>1789</v>
      </c>
      <c r="R1473" s="67">
        <f>Tabela13[[#This Row],[% DESC.]]+Tabela13[[#This Row],[% DIFER.]]</f>
        <v>0</v>
      </c>
      <c r="S1473" s="64">
        <f>(Tabela13[[#This Row],[V.LIQ. 25]]-Tabela13[[#This Row],[V.LIQ. 24]])/Tabela13[[#This Row],[V.LIQ. 24]]</f>
        <v>0.23124569855471439</v>
      </c>
      <c r="T1473" s="87">
        <f>Tabela13[[#This Row],[V.LIQ. 25]]-Tabela13[[#This Row],[V.LIQ. 24]]</f>
        <v>336</v>
      </c>
      <c r="U1473" s="88">
        <v>0</v>
      </c>
      <c r="V1473" s="60">
        <f>Tabela13[[#This Row],[V.DESC. 24]]-Tabela13[[#This Row],[V.DESC. 25]]</f>
        <v>0</v>
      </c>
      <c r="W1473" s="20"/>
      <c r="X1473" s="50"/>
      <c r="Y1473" t="s">
        <v>4528</v>
      </c>
      <c r="Z1473" s="49" t="s">
        <v>5384</v>
      </c>
      <c r="AA1473" s="51" t="s">
        <v>5385</v>
      </c>
      <c r="AB1473" s="49">
        <v>11932185530</v>
      </c>
      <c r="AC1473" s="49" t="s">
        <v>5386</v>
      </c>
      <c r="AD1473" s="1"/>
    </row>
    <row r="1474" spans="1:30" x14ac:dyDescent="0.25">
      <c r="A1474" s="30">
        <v>6515</v>
      </c>
      <c r="B1474" t="s">
        <v>3077</v>
      </c>
      <c r="C1474" t="s">
        <v>3446</v>
      </c>
      <c r="D1474" t="s">
        <v>71</v>
      </c>
      <c r="E1474" s="30"/>
      <c r="F1474" s="32">
        <v>1453</v>
      </c>
      <c r="G1474" s="40">
        <v>0</v>
      </c>
      <c r="H1474" s="22">
        <v>0</v>
      </c>
      <c r="I1474" s="21">
        <v>-10</v>
      </c>
      <c r="J1474" s="35">
        <f>Tabela13[[#This Row],[V.BRUTO 24]]*Tabela13[[#This Row],[% DESC.]]%</f>
        <v>-145.30000000000001</v>
      </c>
      <c r="K1474" s="24">
        <f>Tabela13[[#This Row],[V.BRUTO 24]]+J1474</f>
        <v>1307.7</v>
      </c>
      <c r="M1474" s="79">
        <v>1789</v>
      </c>
      <c r="N1474" s="80">
        <v>0</v>
      </c>
      <c r="O1474" s="81">
        <v>0</v>
      </c>
      <c r="P1474" s="71">
        <f>Tabela13[[#This Row],[V.BRUTO 25]]*Tabela13[[#This Row],[% DESC.25]]%</f>
        <v>-178.9</v>
      </c>
      <c r="Q1474" s="56">
        <f>Tabela13[[#This Row],[V.BRUTO 25]]+P1474</f>
        <v>1610.1</v>
      </c>
      <c r="R1474" s="67">
        <f>Tabela13[[#This Row],[% DESC.]]+Tabela13[[#This Row],[% DIFER.]]</f>
        <v>-10</v>
      </c>
      <c r="S1474" s="64">
        <f>(Tabela13[[#This Row],[V.LIQ. 25]]-Tabela13[[#This Row],[V.LIQ. 24]])/Tabela13[[#This Row],[V.LIQ. 24]]</f>
        <v>0.23124569855471427</v>
      </c>
      <c r="T1474" s="87">
        <f>Tabela13[[#This Row],[V.LIQ. 25]]-Tabela13[[#This Row],[V.LIQ. 24]]</f>
        <v>302.39999999999986</v>
      </c>
      <c r="U1474" s="88">
        <v>0</v>
      </c>
      <c r="V1474" s="60">
        <f>Tabela13[[#This Row],[V.DESC. 24]]-Tabela13[[#This Row],[V.DESC. 25]]</f>
        <v>33.599999999999994</v>
      </c>
      <c r="W1474" s="20"/>
      <c r="X1474" s="50"/>
      <c r="Y1474" t="s">
        <v>4531</v>
      </c>
      <c r="Z1474" s="49" t="s">
        <v>3078</v>
      </c>
      <c r="AA1474" s="51" t="s">
        <v>3079</v>
      </c>
      <c r="AB1474" s="49">
        <v>11984732170</v>
      </c>
      <c r="AC1474" s="49" t="s">
        <v>3080</v>
      </c>
      <c r="AD1474" s="1"/>
    </row>
    <row r="1475" spans="1:30" x14ac:dyDescent="0.25">
      <c r="A1475" s="30">
        <v>8452</v>
      </c>
      <c r="B1475" t="s">
        <v>4426</v>
      </c>
      <c r="C1475" t="s">
        <v>3446</v>
      </c>
      <c r="D1475" t="s">
        <v>16</v>
      </c>
      <c r="E1475" s="30"/>
      <c r="F1475" s="32">
        <v>1453</v>
      </c>
      <c r="G1475" s="40">
        <v>-100</v>
      </c>
      <c r="H1475" s="22">
        <v>0</v>
      </c>
      <c r="I1475" s="21">
        <v>0</v>
      </c>
      <c r="J1475" s="35">
        <f>Tabela13[[#This Row],[V.BRUTO 24]]*Tabela13[[#This Row],[% DESC.]]%</f>
        <v>0</v>
      </c>
      <c r="K1475" s="24">
        <f>Tabela13[[#This Row],[V.BRUTO 24]]+J1475</f>
        <v>1453</v>
      </c>
      <c r="M1475" s="79">
        <v>1789</v>
      </c>
      <c r="N1475" s="80">
        <v>-100</v>
      </c>
      <c r="O1475" s="81">
        <v>0</v>
      </c>
      <c r="P1475" s="71">
        <f>Tabela13[[#This Row],[V.BRUTO 25]]*Tabela13[[#This Row],[% DESC.25]]%</f>
        <v>0</v>
      </c>
      <c r="Q1475" s="56">
        <f>Tabela13[[#This Row],[V.BRUTO 25]]+P1475</f>
        <v>1789</v>
      </c>
      <c r="R1475" s="67">
        <f>Tabela13[[#This Row],[% DESC.]]+Tabela13[[#This Row],[% DIFER.]]</f>
        <v>0</v>
      </c>
      <c r="S1475" s="64">
        <f>(Tabela13[[#This Row],[V.LIQ. 25]]-Tabela13[[#This Row],[V.LIQ. 24]])/Tabela13[[#This Row],[V.LIQ. 24]]</f>
        <v>0.23124569855471439</v>
      </c>
      <c r="T1475" s="87">
        <f>Tabela13[[#This Row],[V.LIQ. 25]]-Tabela13[[#This Row],[V.LIQ. 24]]</f>
        <v>336</v>
      </c>
      <c r="U1475" s="88">
        <v>0</v>
      </c>
      <c r="V1475" s="60">
        <f>Tabela13[[#This Row],[V.DESC. 24]]-Tabela13[[#This Row],[V.DESC. 25]]</f>
        <v>0</v>
      </c>
      <c r="W1475" s="20"/>
      <c r="X1475" s="50"/>
      <c r="Y1475" t="s">
        <v>4533</v>
      </c>
      <c r="Z1475" s="49" t="s">
        <v>5387</v>
      </c>
      <c r="AA1475" s="51" t="s">
        <v>5388</v>
      </c>
      <c r="AB1475" s="49">
        <v>11988268699</v>
      </c>
      <c r="AC1475" s="49" t="s">
        <v>5389</v>
      </c>
      <c r="AD1475" s="1"/>
    </row>
    <row r="1476" spans="1:30" x14ac:dyDescent="0.25">
      <c r="A1476" s="30">
        <v>5518</v>
      </c>
      <c r="B1476" t="s">
        <v>3089</v>
      </c>
      <c r="C1476" t="s">
        <v>3446</v>
      </c>
      <c r="D1476" t="s">
        <v>71</v>
      </c>
      <c r="E1476" s="30"/>
      <c r="F1476" s="32">
        <v>1453</v>
      </c>
      <c r="G1476" s="40">
        <v>0</v>
      </c>
      <c r="H1476" s="22">
        <v>0</v>
      </c>
      <c r="I1476" s="21">
        <v>-15</v>
      </c>
      <c r="J1476" s="35">
        <f>Tabela13[[#This Row],[V.BRUTO 24]]*Tabela13[[#This Row],[% DESC.]]%</f>
        <v>-217.95</v>
      </c>
      <c r="K1476" s="24">
        <f>Tabela13[[#This Row],[V.BRUTO 24]]+J1476</f>
        <v>1235.05</v>
      </c>
      <c r="M1476" s="79">
        <v>1789</v>
      </c>
      <c r="N1476" s="80">
        <v>0</v>
      </c>
      <c r="O1476" s="81">
        <v>0</v>
      </c>
      <c r="P1476" s="71">
        <f>Tabela13[[#This Row],[V.BRUTO 25]]*Tabela13[[#This Row],[% DESC.25]]%</f>
        <v>-268.34999999999997</v>
      </c>
      <c r="Q1476" s="56">
        <f>Tabela13[[#This Row],[V.BRUTO 25]]+P1476</f>
        <v>1520.65</v>
      </c>
      <c r="R1476" s="67">
        <f>Tabela13[[#This Row],[% DESC.]]+Tabela13[[#This Row],[% DIFER.]]</f>
        <v>-15</v>
      </c>
      <c r="S1476" s="64">
        <f>(Tabela13[[#This Row],[V.LIQ. 25]]-Tabela13[[#This Row],[V.LIQ. 24]])/Tabela13[[#This Row],[V.LIQ. 24]]</f>
        <v>0.2312456985547145</v>
      </c>
      <c r="T1476" s="87">
        <f>Tabela13[[#This Row],[V.LIQ. 25]]-Tabela13[[#This Row],[V.LIQ. 24]]</f>
        <v>285.60000000000014</v>
      </c>
      <c r="U1476" s="88">
        <v>0</v>
      </c>
      <c r="V1476" s="60">
        <f>Tabela13[[#This Row],[V.DESC. 24]]-Tabela13[[#This Row],[V.DESC. 25]]</f>
        <v>50.399999999999977</v>
      </c>
      <c r="W1476" s="20"/>
      <c r="X1476" s="50"/>
      <c r="Y1476" t="s">
        <v>4530</v>
      </c>
      <c r="Z1476" s="49" t="s">
        <v>2218</v>
      </c>
      <c r="AA1476" s="51" t="s">
        <v>2219</v>
      </c>
      <c r="AB1476" s="49">
        <v>11999925378</v>
      </c>
      <c r="AC1476" s="49" t="s">
        <v>2220</v>
      </c>
      <c r="AD1476" s="1"/>
    </row>
    <row r="1477" spans="1:30" x14ac:dyDescent="0.25">
      <c r="A1477" s="30">
        <v>4518</v>
      </c>
      <c r="B1477" t="s">
        <v>3090</v>
      </c>
      <c r="C1477" t="s">
        <v>3446</v>
      </c>
      <c r="D1477" t="s">
        <v>71</v>
      </c>
      <c r="E1477" s="30">
        <v>25</v>
      </c>
      <c r="F1477" s="32">
        <v>1453</v>
      </c>
      <c r="G1477" s="40">
        <v>-50</v>
      </c>
      <c r="H1477" s="22">
        <v>0</v>
      </c>
      <c r="I1477" s="21">
        <v>0</v>
      </c>
      <c r="J1477" s="35">
        <f>Tabela13[[#This Row],[V.BRUTO 24]]*Tabela13[[#This Row],[% DESC.]]%</f>
        <v>0</v>
      </c>
      <c r="K1477" s="24">
        <f>Tabela13[[#This Row],[V.BRUTO 24]]+J1477</f>
        <v>1453</v>
      </c>
      <c r="M1477" s="79">
        <v>1789</v>
      </c>
      <c r="N1477" s="80">
        <v>-50</v>
      </c>
      <c r="O1477" s="81">
        <v>0</v>
      </c>
      <c r="P1477" s="71">
        <f>Tabela13[[#This Row],[V.BRUTO 25]]*Tabela13[[#This Row],[% DESC.25]]%</f>
        <v>0</v>
      </c>
      <c r="Q1477" s="56">
        <f>Tabela13[[#This Row],[V.BRUTO 25]]+P1477</f>
        <v>1789</v>
      </c>
      <c r="R1477" s="67">
        <f>Tabela13[[#This Row],[% DESC.]]+Tabela13[[#This Row],[% DIFER.]]</f>
        <v>0</v>
      </c>
      <c r="S1477" s="64">
        <f>(Tabela13[[#This Row],[V.LIQ. 25]]-Tabela13[[#This Row],[V.LIQ. 24]])/Tabela13[[#This Row],[V.LIQ. 24]]</f>
        <v>0.23124569855471439</v>
      </c>
      <c r="T1477" s="87">
        <f>Tabela13[[#This Row],[V.LIQ. 25]]-Tabela13[[#This Row],[V.LIQ. 24]]</f>
        <v>336</v>
      </c>
      <c r="U1477" s="88">
        <v>0</v>
      </c>
      <c r="V1477" s="60">
        <f>Tabela13[[#This Row],[V.DESC. 24]]-Tabela13[[#This Row],[V.DESC. 25]]</f>
        <v>0</v>
      </c>
      <c r="W1477" s="20"/>
      <c r="X1477" s="50"/>
      <c r="Y1477" t="s">
        <v>4528</v>
      </c>
      <c r="Z1477" s="49" t="s">
        <v>3091</v>
      </c>
      <c r="AA1477" s="51" t="s">
        <v>3092</v>
      </c>
      <c r="AB1477" s="49">
        <v>11998207607</v>
      </c>
      <c r="AC1477" s="49" t="s">
        <v>3093</v>
      </c>
      <c r="AD1477" s="1"/>
    </row>
    <row r="1478" spans="1:30" x14ac:dyDescent="0.25">
      <c r="A1478" s="30">
        <v>8116</v>
      </c>
      <c r="B1478" t="s">
        <v>3179</v>
      </c>
      <c r="C1478" t="s">
        <v>3446</v>
      </c>
      <c r="D1478" t="s">
        <v>71</v>
      </c>
      <c r="E1478" s="30"/>
      <c r="F1478" s="32">
        <v>1453</v>
      </c>
      <c r="G1478" s="40">
        <v>-100</v>
      </c>
      <c r="H1478" s="22">
        <v>0</v>
      </c>
      <c r="I1478" s="21">
        <v>0</v>
      </c>
      <c r="J1478" s="35">
        <f>Tabela13[[#This Row],[V.BRUTO 24]]*Tabela13[[#This Row],[% DESC.]]%</f>
        <v>0</v>
      </c>
      <c r="K1478" s="24">
        <f>Tabela13[[#This Row],[V.BRUTO 24]]+J1478</f>
        <v>1453</v>
      </c>
      <c r="M1478" s="79">
        <v>1789</v>
      </c>
      <c r="N1478" s="80">
        <v>-100</v>
      </c>
      <c r="O1478" s="81">
        <v>0</v>
      </c>
      <c r="P1478" s="71">
        <f>Tabela13[[#This Row],[V.BRUTO 25]]*Tabela13[[#This Row],[% DESC.25]]%</f>
        <v>0</v>
      </c>
      <c r="Q1478" s="56">
        <f>Tabela13[[#This Row],[V.BRUTO 25]]+P1478</f>
        <v>1789</v>
      </c>
      <c r="R1478" s="67">
        <f>Tabela13[[#This Row],[% DESC.]]+Tabela13[[#This Row],[% DIFER.]]</f>
        <v>0</v>
      </c>
      <c r="S1478" s="64">
        <f>(Tabela13[[#This Row],[V.LIQ. 25]]-Tabela13[[#This Row],[V.LIQ. 24]])/Tabela13[[#This Row],[V.LIQ. 24]]</f>
        <v>0.23124569855471439</v>
      </c>
      <c r="T1478" s="87">
        <f>Tabela13[[#This Row],[V.LIQ. 25]]-Tabela13[[#This Row],[V.LIQ. 24]]</f>
        <v>336</v>
      </c>
      <c r="U1478" s="88">
        <v>0</v>
      </c>
      <c r="V1478" s="60">
        <f>Tabela13[[#This Row],[V.DESC. 24]]-Tabela13[[#This Row],[V.DESC. 25]]</f>
        <v>0</v>
      </c>
      <c r="W1478" s="20"/>
      <c r="X1478" s="50"/>
      <c r="Y1478" t="s">
        <v>4531</v>
      </c>
      <c r="Z1478" s="49" t="s">
        <v>3180</v>
      </c>
      <c r="AA1478" s="51" t="s">
        <v>3181</v>
      </c>
      <c r="AB1478" s="49">
        <v>11981299747</v>
      </c>
      <c r="AC1478" s="49" t="s">
        <v>3182</v>
      </c>
      <c r="AD1478" s="1"/>
    </row>
    <row r="1479" spans="1:30" x14ac:dyDescent="0.25">
      <c r="A1479" s="30">
        <v>8221</v>
      </c>
      <c r="B1479" t="s">
        <v>4427</v>
      </c>
      <c r="C1479" t="s">
        <v>3446</v>
      </c>
      <c r="D1479" t="s">
        <v>71</v>
      </c>
      <c r="E1479" s="30"/>
      <c r="F1479" s="32">
        <v>1453</v>
      </c>
      <c r="G1479" s="40">
        <v>0</v>
      </c>
      <c r="H1479" s="22">
        <v>0</v>
      </c>
      <c r="I1479" s="21">
        <v>-10</v>
      </c>
      <c r="J1479" s="35">
        <f>Tabela13[[#This Row],[V.BRUTO 24]]*Tabela13[[#This Row],[% DESC.]]%</f>
        <v>-145.30000000000001</v>
      </c>
      <c r="K1479" s="24">
        <f>Tabela13[[#This Row],[V.BRUTO 24]]+J1479</f>
        <v>1307.7</v>
      </c>
      <c r="M1479" s="79">
        <v>1789</v>
      </c>
      <c r="N1479" s="80">
        <v>0</v>
      </c>
      <c r="O1479" s="81">
        <v>0</v>
      </c>
      <c r="P1479" s="71">
        <f>Tabela13[[#This Row],[V.BRUTO 25]]*Tabela13[[#This Row],[% DESC.25]]%</f>
        <v>-178.9</v>
      </c>
      <c r="Q1479" s="56">
        <f>Tabela13[[#This Row],[V.BRUTO 25]]+P1479</f>
        <v>1610.1</v>
      </c>
      <c r="R1479" s="67">
        <f>Tabela13[[#This Row],[% DESC.]]+Tabela13[[#This Row],[% DIFER.]]</f>
        <v>-10</v>
      </c>
      <c r="S1479" s="64">
        <f>(Tabela13[[#This Row],[V.LIQ. 25]]-Tabela13[[#This Row],[V.LIQ. 24]])/Tabela13[[#This Row],[V.LIQ. 24]]</f>
        <v>0.23124569855471427</v>
      </c>
      <c r="T1479" s="87">
        <f>Tabela13[[#This Row],[V.LIQ. 25]]-Tabela13[[#This Row],[V.LIQ. 24]]</f>
        <v>302.39999999999986</v>
      </c>
      <c r="U1479" s="88">
        <v>0</v>
      </c>
      <c r="V1479" s="60">
        <f>Tabela13[[#This Row],[V.DESC. 24]]-Tabela13[[#This Row],[V.DESC. 25]]</f>
        <v>33.599999999999994</v>
      </c>
      <c r="W1479" s="20"/>
      <c r="X1479" s="50"/>
      <c r="Y1479" t="s">
        <v>4531</v>
      </c>
      <c r="Z1479" s="49" t="s">
        <v>5148</v>
      </c>
      <c r="AA1479" s="51" t="s">
        <v>5149</v>
      </c>
      <c r="AB1479" s="49">
        <v>11998232084</v>
      </c>
      <c r="AC1479" s="49" t="s">
        <v>5150</v>
      </c>
      <c r="AD1479" s="1"/>
    </row>
    <row r="1480" spans="1:30" x14ac:dyDescent="0.25">
      <c r="A1480" s="30">
        <v>5981</v>
      </c>
      <c r="B1480" t="s">
        <v>3094</v>
      </c>
      <c r="C1480" t="s">
        <v>3446</v>
      </c>
      <c r="D1480" t="s">
        <v>71</v>
      </c>
      <c r="E1480" s="30"/>
      <c r="F1480" s="32">
        <v>1453</v>
      </c>
      <c r="G1480" s="40">
        <v>0</v>
      </c>
      <c r="H1480" s="22">
        <v>0</v>
      </c>
      <c r="I1480" s="21">
        <v>-20</v>
      </c>
      <c r="J1480" s="35">
        <f>Tabela13[[#This Row],[V.BRUTO 24]]*Tabela13[[#This Row],[% DESC.]]%</f>
        <v>-290.60000000000002</v>
      </c>
      <c r="K1480" s="24">
        <f>Tabela13[[#This Row],[V.BRUTO 24]]+J1480</f>
        <v>1162.4000000000001</v>
      </c>
      <c r="M1480" s="79">
        <v>1789</v>
      </c>
      <c r="N1480" s="80">
        <v>0</v>
      </c>
      <c r="O1480" s="81">
        <v>0</v>
      </c>
      <c r="P1480" s="71">
        <f>Tabela13[[#This Row],[V.BRUTO 25]]*Tabela13[[#This Row],[% DESC.25]]%</f>
        <v>-357.8</v>
      </c>
      <c r="Q1480" s="56">
        <f>Tabela13[[#This Row],[V.BRUTO 25]]+P1480</f>
        <v>1431.2</v>
      </c>
      <c r="R1480" s="67">
        <f>Tabela13[[#This Row],[% DESC.]]+Tabela13[[#This Row],[% DIFER.]]</f>
        <v>-20</v>
      </c>
      <c r="S1480" s="64">
        <f>(Tabela13[[#This Row],[V.LIQ. 25]]-Tabela13[[#This Row],[V.LIQ. 24]])/Tabela13[[#This Row],[V.LIQ. 24]]</f>
        <v>0.23124569855471433</v>
      </c>
      <c r="T1480" s="87">
        <f>Tabela13[[#This Row],[V.LIQ. 25]]-Tabela13[[#This Row],[V.LIQ. 24]]</f>
        <v>268.79999999999995</v>
      </c>
      <c r="U1480" s="88">
        <v>0</v>
      </c>
      <c r="V1480" s="60">
        <f>Tabela13[[#This Row],[V.DESC. 24]]-Tabela13[[#This Row],[V.DESC. 25]]</f>
        <v>67.199999999999989</v>
      </c>
      <c r="W1480" s="20"/>
      <c r="X1480" s="50"/>
      <c r="Y1480" t="s">
        <v>4528</v>
      </c>
      <c r="Z1480" s="49" t="s">
        <v>3095</v>
      </c>
      <c r="AA1480" s="51" t="s">
        <v>3096</v>
      </c>
      <c r="AB1480" s="49">
        <v>11981019704</v>
      </c>
      <c r="AC1480" s="49" t="s">
        <v>3097</v>
      </c>
      <c r="AD1480" s="1"/>
    </row>
    <row r="1481" spans="1:30" x14ac:dyDescent="0.25">
      <c r="A1481" s="30">
        <v>6414</v>
      </c>
      <c r="B1481" t="s">
        <v>3098</v>
      </c>
      <c r="C1481" t="s">
        <v>3446</v>
      </c>
      <c r="D1481" t="s">
        <v>71</v>
      </c>
      <c r="E1481" s="30"/>
      <c r="F1481" s="32">
        <v>1453</v>
      </c>
      <c r="G1481" s="40">
        <v>0</v>
      </c>
      <c r="H1481" s="22">
        <v>0</v>
      </c>
      <c r="I1481" s="21">
        <v>-20</v>
      </c>
      <c r="J1481" s="35">
        <f>Tabela13[[#This Row],[V.BRUTO 24]]*Tabela13[[#This Row],[% DESC.]]%</f>
        <v>-290.60000000000002</v>
      </c>
      <c r="K1481" s="24">
        <f>Tabela13[[#This Row],[V.BRUTO 24]]+J1481</f>
        <v>1162.4000000000001</v>
      </c>
      <c r="M1481" s="79">
        <v>1789</v>
      </c>
      <c r="N1481" s="80">
        <v>0</v>
      </c>
      <c r="O1481" s="81">
        <v>0</v>
      </c>
      <c r="P1481" s="71">
        <f>Tabela13[[#This Row],[V.BRUTO 25]]*Tabela13[[#This Row],[% DESC.25]]%</f>
        <v>-357.8</v>
      </c>
      <c r="Q1481" s="56">
        <f>Tabela13[[#This Row],[V.BRUTO 25]]+P1481</f>
        <v>1431.2</v>
      </c>
      <c r="R1481" s="67">
        <f>Tabela13[[#This Row],[% DESC.]]+Tabela13[[#This Row],[% DIFER.]]</f>
        <v>-20</v>
      </c>
      <c r="S1481" s="64">
        <f>(Tabela13[[#This Row],[V.LIQ. 25]]-Tabela13[[#This Row],[V.LIQ. 24]])/Tabela13[[#This Row],[V.LIQ. 24]]</f>
        <v>0.23124569855471433</v>
      </c>
      <c r="T1481" s="87">
        <f>Tabela13[[#This Row],[V.LIQ. 25]]-Tabela13[[#This Row],[V.LIQ. 24]]</f>
        <v>268.79999999999995</v>
      </c>
      <c r="U1481" s="88">
        <v>0</v>
      </c>
      <c r="V1481" s="60">
        <f>Tabela13[[#This Row],[V.DESC. 24]]-Tabela13[[#This Row],[V.DESC. 25]]</f>
        <v>67.199999999999989</v>
      </c>
      <c r="W1481" s="20"/>
      <c r="X1481" s="50"/>
      <c r="Y1481" t="s">
        <v>4530</v>
      </c>
      <c r="Z1481" s="49" t="s">
        <v>525</v>
      </c>
      <c r="AA1481" s="51" t="s">
        <v>526</v>
      </c>
      <c r="AB1481" s="49">
        <v>11947211697</v>
      </c>
      <c r="AC1481" s="49" t="s">
        <v>527</v>
      </c>
      <c r="AD1481" s="1"/>
    </row>
    <row r="1482" spans="1:30" x14ac:dyDescent="0.25">
      <c r="A1482" s="30">
        <v>5510</v>
      </c>
      <c r="B1482" t="s">
        <v>3099</v>
      </c>
      <c r="C1482" t="s">
        <v>3446</v>
      </c>
      <c r="D1482" t="s">
        <v>71</v>
      </c>
      <c r="E1482" s="30"/>
      <c r="F1482" s="32">
        <v>1453</v>
      </c>
      <c r="G1482" s="40">
        <v>-50</v>
      </c>
      <c r="H1482" s="22">
        <v>0</v>
      </c>
      <c r="I1482" s="21">
        <v>0</v>
      </c>
      <c r="J1482" s="35">
        <f>Tabela13[[#This Row],[V.BRUTO 24]]*Tabela13[[#This Row],[% DESC.]]%</f>
        <v>0</v>
      </c>
      <c r="K1482" s="24">
        <f>Tabela13[[#This Row],[V.BRUTO 24]]+J1482</f>
        <v>1453</v>
      </c>
      <c r="M1482" s="79">
        <v>1789</v>
      </c>
      <c r="N1482" s="80">
        <v>-50</v>
      </c>
      <c r="O1482" s="81">
        <v>0</v>
      </c>
      <c r="P1482" s="71">
        <f>Tabela13[[#This Row],[V.BRUTO 25]]*Tabela13[[#This Row],[% DESC.25]]%</f>
        <v>0</v>
      </c>
      <c r="Q1482" s="56">
        <f>Tabela13[[#This Row],[V.BRUTO 25]]+P1482</f>
        <v>1789</v>
      </c>
      <c r="R1482" s="67">
        <f>Tabela13[[#This Row],[% DESC.]]+Tabela13[[#This Row],[% DIFER.]]</f>
        <v>0</v>
      </c>
      <c r="S1482" s="64">
        <f>(Tabela13[[#This Row],[V.LIQ. 25]]-Tabela13[[#This Row],[V.LIQ. 24]])/Tabela13[[#This Row],[V.LIQ. 24]]</f>
        <v>0.23124569855471439</v>
      </c>
      <c r="T1482" s="87">
        <f>Tabela13[[#This Row],[V.LIQ. 25]]-Tabela13[[#This Row],[V.LIQ. 24]]</f>
        <v>336</v>
      </c>
      <c r="U1482" s="88">
        <v>0</v>
      </c>
      <c r="V1482" s="60">
        <f>Tabela13[[#This Row],[V.DESC. 24]]-Tabela13[[#This Row],[V.DESC. 25]]</f>
        <v>0</v>
      </c>
      <c r="W1482" s="20"/>
      <c r="X1482" s="50"/>
      <c r="Y1482" t="s">
        <v>4528</v>
      </c>
      <c r="Z1482" s="49" t="s">
        <v>3100</v>
      </c>
      <c r="AA1482" s="51" t="s">
        <v>3101</v>
      </c>
      <c r="AB1482" s="49">
        <v>11945663466</v>
      </c>
      <c r="AC1482" s="49" t="s">
        <v>3102</v>
      </c>
      <c r="AD1482" s="1"/>
    </row>
    <row r="1483" spans="1:30" x14ac:dyDescent="0.25">
      <c r="A1483" s="30">
        <v>7946</v>
      </c>
      <c r="B1483" t="s">
        <v>3103</v>
      </c>
      <c r="C1483" t="s">
        <v>3446</v>
      </c>
      <c r="D1483" t="s">
        <v>71</v>
      </c>
      <c r="E1483" s="30"/>
      <c r="F1483" s="32">
        <v>1453</v>
      </c>
      <c r="G1483" s="40">
        <v>0</v>
      </c>
      <c r="H1483" s="22">
        <v>0</v>
      </c>
      <c r="I1483" s="21">
        <v>-11</v>
      </c>
      <c r="J1483" s="35">
        <f>Tabela13[[#This Row],[V.BRUTO 24]]*Tabela13[[#This Row],[% DESC.]]%</f>
        <v>-159.83000000000001</v>
      </c>
      <c r="K1483" s="24">
        <f>Tabela13[[#This Row],[V.BRUTO 24]]+J1483</f>
        <v>1293.17</v>
      </c>
      <c r="M1483" s="79">
        <v>1789</v>
      </c>
      <c r="N1483" s="80">
        <v>0</v>
      </c>
      <c r="O1483" s="81">
        <v>0</v>
      </c>
      <c r="P1483" s="71">
        <f>Tabela13[[#This Row],[V.BRUTO 25]]*Tabela13[[#This Row],[% DESC.25]]%</f>
        <v>-196.79</v>
      </c>
      <c r="Q1483" s="56">
        <f>Tabela13[[#This Row],[V.BRUTO 25]]+P1483</f>
        <v>1592.21</v>
      </c>
      <c r="R1483" s="67">
        <f>Tabela13[[#This Row],[% DESC.]]+Tabela13[[#This Row],[% DIFER.]]</f>
        <v>-11</v>
      </c>
      <c r="S1483" s="64">
        <f>(Tabela13[[#This Row],[V.LIQ. 25]]-Tabela13[[#This Row],[V.LIQ. 24]])/Tabela13[[#This Row],[V.LIQ. 24]]</f>
        <v>0.23124569855471433</v>
      </c>
      <c r="T1483" s="87">
        <f>Tabela13[[#This Row],[V.LIQ. 25]]-Tabela13[[#This Row],[V.LIQ. 24]]</f>
        <v>299.03999999999996</v>
      </c>
      <c r="U1483" s="88">
        <v>0</v>
      </c>
      <c r="V1483" s="60">
        <f>Tabela13[[#This Row],[V.DESC. 24]]-Tabela13[[#This Row],[V.DESC. 25]]</f>
        <v>36.95999999999998</v>
      </c>
      <c r="W1483" s="20"/>
      <c r="X1483" s="50"/>
      <c r="Y1483" t="s">
        <v>4530</v>
      </c>
      <c r="Z1483" s="49" t="s">
        <v>3104</v>
      </c>
      <c r="AA1483" s="51" t="s">
        <v>3105</v>
      </c>
      <c r="AB1483" s="49">
        <v>11985368140</v>
      </c>
      <c r="AC1483" s="49" t="s">
        <v>3106</v>
      </c>
      <c r="AD1483" s="1"/>
    </row>
    <row r="1484" spans="1:30" x14ac:dyDescent="0.25">
      <c r="A1484" s="30">
        <v>8152</v>
      </c>
      <c r="B1484" t="s">
        <v>3198</v>
      </c>
      <c r="C1484" t="s">
        <v>3446</v>
      </c>
      <c r="D1484" t="s">
        <v>71</v>
      </c>
      <c r="E1484" s="30"/>
      <c r="F1484" s="32">
        <v>1453</v>
      </c>
      <c r="G1484" s="40">
        <v>-50</v>
      </c>
      <c r="H1484" s="22">
        <v>0</v>
      </c>
      <c r="I1484" s="21">
        <v>0</v>
      </c>
      <c r="J1484" s="35">
        <f>Tabela13[[#This Row],[V.BRUTO 24]]*Tabela13[[#This Row],[% DESC.]]%</f>
        <v>0</v>
      </c>
      <c r="K1484" s="24">
        <f>Tabela13[[#This Row],[V.BRUTO 24]]+J1484</f>
        <v>1453</v>
      </c>
      <c r="M1484" s="79">
        <v>1789</v>
      </c>
      <c r="N1484" s="80">
        <v>-50</v>
      </c>
      <c r="O1484" s="81">
        <v>0</v>
      </c>
      <c r="P1484" s="71">
        <f>Tabela13[[#This Row],[V.BRUTO 25]]*Tabela13[[#This Row],[% DESC.25]]%</f>
        <v>0</v>
      </c>
      <c r="Q1484" s="56">
        <f>Tabela13[[#This Row],[V.BRUTO 25]]+P1484</f>
        <v>1789</v>
      </c>
      <c r="R1484" s="67">
        <f>Tabela13[[#This Row],[% DESC.]]+Tabela13[[#This Row],[% DIFER.]]</f>
        <v>0</v>
      </c>
      <c r="S1484" s="64">
        <f>(Tabela13[[#This Row],[V.LIQ. 25]]-Tabela13[[#This Row],[V.LIQ. 24]])/Tabela13[[#This Row],[V.LIQ. 24]]</f>
        <v>0.23124569855471439</v>
      </c>
      <c r="T1484" s="87">
        <f>Tabela13[[#This Row],[V.LIQ. 25]]-Tabela13[[#This Row],[V.LIQ. 24]]</f>
        <v>336</v>
      </c>
      <c r="U1484" s="88">
        <v>0</v>
      </c>
      <c r="V1484" s="60">
        <f>Tabela13[[#This Row],[V.DESC. 24]]-Tabela13[[#This Row],[V.DESC. 25]]</f>
        <v>0</v>
      </c>
      <c r="W1484" s="20"/>
      <c r="X1484" s="50"/>
      <c r="Y1484" t="s">
        <v>4530</v>
      </c>
      <c r="Z1484" s="49" t="s">
        <v>3199</v>
      </c>
      <c r="AA1484" s="51" t="s">
        <v>3200</v>
      </c>
      <c r="AB1484" s="49">
        <v>11975116557</v>
      </c>
      <c r="AC1484" s="49" t="s">
        <v>3201</v>
      </c>
      <c r="AD1484" s="1"/>
    </row>
    <row r="1485" spans="1:30" x14ac:dyDescent="0.25">
      <c r="A1485" s="30">
        <v>5577</v>
      </c>
      <c r="B1485" t="s">
        <v>3111</v>
      </c>
      <c r="C1485" t="s">
        <v>3446</v>
      </c>
      <c r="D1485" t="s">
        <v>71</v>
      </c>
      <c r="E1485" s="30"/>
      <c r="F1485" s="32">
        <v>1453</v>
      </c>
      <c r="G1485" s="40">
        <v>0</v>
      </c>
      <c r="H1485" s="22">
        <v>0</v>
      </c>
      <c r="I1485" s="21">
        <v>0</v>
      </c>
      <c r="J1485" s="35">
        <f>Tabela13[[#This Row],[V.BRUTO 24]]*Tabela13[[#This Row],[% DESC.]]%</f>
        <v>0</v>
      </c>
      <c r="K1485" s="24">
        <f>Tabela13[[#This Row],[V.BRUTO 24]]+J1485</f>
        <v>1453</v>
      </c>
      <c r="M1485" s="79">
        <v>1789</v>
      </c>
      <c r="N1485" s="80">
        <v>0</v>
      </c>
      <c r="O1485" s="81">
        <v>0</v>
      </c>
      <c r="P1485" s="71">
        <f>Tabela13[[#This Row],[V.BRUTO 25]]*Tabela13[[#This Row],[% DESC.25]]%</f>
        <v>0</v>
      </c>
      <c r="Q1485" s="56">
        <f>Tabela13[[#This Row],[V.BRUTO 25]]+P1485</f>
        <v>1789</v>
      </c>
      <c r="R1485" s="67">
        <f>Tabela13[[#This Row],[% DESC.]]+Tabela13[[#This Row],[% DIFER.]]</f>
        <v>0</v>
      </c>
      <c r="S1485" s="64">
        <f>(Tabela13[[#This Row],[V.LIQ. 25]]-Tabela13[[#This Row],[V.LIQ. 24]])/Tabela13[[#This Row],[V.LIQ. 24]]</f>
        <v>0.23124569855471439</v>
      </c>
      <c r="T1485" s="87">
        <f>Tabela13[[#This Row],[V.LIQ. 25]]-Tabela13[[#This Row],[V.LIQ. 24]]</f>
        <v>336</v>
      </c>
      <c r="U1485" s="88">
        <v>0</v>
      </c>
      <c r="V1485" s="60">
        <f>Tabela13[[#This Row],[V.DESC. 24]]-Tabela13[[#This Row],[V.DESC. 25]]</f>
        <v>0</v>
      </c>
      <c r="W1485" s="20">
        <v>7265</v>
      </c>
      <c r="X1485" s="50" t="s">
        <v>4545</v>
      </c>
      <c r="Y1485" t="s">
        <v>4532</v>
      </c>
      <c r="Z1485" s="49" t="s">
        <v>3112</v>
      </c>
      <c r="AA1485" s="51" t="s">
        <v>3113</v>
      </c>
      <c r="AB1485" s="49">
        <v>11996381070</v>
      </c>
      <c r="AC1485" s="49" t="s">
        <v>3114</v>
      </c>
      <c r="AD1485" s="1"/>
    </row>
    <row r="1486" spans="1:30" x14ac:dyDescent="0.25">
      <c r="A1486" s="30">
        <v>4740</v>
      </c>
      <c r="B1486" t="s">
        <v>3115</v>
      </c>
      <c r="C1486" t="s">
        <v>3446</v>
      </c>
      <c r="D1486" t="s">
        <v>71</v>
      </c>
      <c r="E1486" s="30"/>
      <c r="F1486" s="32">
        <v>1453</v>
      </c>
      <c r="G1486" s="40">
        <v>-50</v>
      </c>
      <c r="H1486" s="22">
        <v>0</v>
      </c>
      <c r="I1486" s="21">
        <v>0</v>
      </c>
      <c r="J1486" s="35">
        <f>Tabela13[[#This Row],[V.BRUTO 24]]*Tabela13[[#This Row],[% DESC.]]%</f>
        <v>0</v>
      </c>
      <c r="K1486" s="24">
        <f>Tabela13[[#This Row],[V.BRUTO 24]]+J1486</f>
        <v>1453</v>
      </c>
      <c r="M1486" s="79">
        <v>1789</v>
      </c>
      <c r="N1486" s="80">
        <v>-50</v>
      </c>
      <c r="O1486" s="81">
        <v>0</v>
      </c>
      <c r="P1486" s="71">
        <f>Tabela13[[#This Row],[V.BRUTO 25]]*Tabela13[[#This Row],[% DESC.25]]%</f>
        <v>0</v>
      </c>
      <c r="Q1486" s="56">
        <f>Tabela13[[#This Row],[V.BRUTO 25]]+P1486</f>
        <v>1789</v>
      </c>
      <c r="R1486" s="67">
        <f>Tabela13[[#This Row],[% DESC.]]+Tabela13[[#This Row],[% DIFER.]]</f>
        <v>0</v>
      </c>
      <c r="S1486" s="64">
        <f>(Tabela13[[#This Row],[V.LIQ. 25]]-Tabela13[[#This Row],[V.LIQ. 24]])/Tabela13[[#This Row],[V.LIQ. 24]]</f>
        <v>0.23124569855471439</v>
      </c>
      <c r="T1486" s="87">
        <f>Tabela13[[#This Row],[V.LIQ. 25]]-Tabela13[[#This Row],[V.LIQ. 24]]</f>
        <v>336</v>
      </c>
      <c r="U1486" s="88">
        <v>0</v>
      </c>
      <c r="V1486" s="60">
        <f>Tabela13[[#This Row],[V.DESC. 24]]-Tabela13[[#This Row],[V.DESC. 25]]</f>
        <v>0</v>
      </c>
      <c r="W1486" s="20"/>
      <c r="X1486" s="50"/>
      <c r="Y1486" t="s">
        <v>4528</v>
      </c>
      <c r="Z1486" s="49" t="s">
        <v>3116</v>
      </c>
      <c r="AA1486" s="51" t="s">
        <v>3117</v>
      </c>
      <c r="AB1486" s="49">
        <v>11954928294</v>
      </c>
      <c r="AC1486" s="49" t="s">
        <v>3118</v>
      </c>
      <c r="AD1486" s="1"/>
    </row>
    <row r="1487" spans="1:30" x14ac:dyDescent="0.25">
      <c r="A1487" s="30">
        <v>5410</v>
      </c>
      <c r="B1487" t="s">
        <v>3119</v>
      </c>
      <c r="C1487" t="s">
        <v>3446</v>
      </c>
      <c r="D1487" t="s">
        <v>71</v>
      </c>
      <c r="E1487" s="30"/>
      <c r="F1487" s="32">
        <v>1453</v>
      </c>
      <c r="G1487" s="40">
        <v>0</v>
      </c>
      <c r="H1487" s="22">
        <v>0</v>
      </c>
      <c r="I1487" s="21">
        <v>-12.5</v>
      </c>
      <c r="J1487" s="35">
        <f>Tabela13[[#This Row],[V.BRUTO 24]]*Tabela13[[#This Row],[% DESC.]]%</f>
        <v>-181.625</v>
      </c>
      <c r="K1487" s="24">
        <f>Tabela13[[#This Row],[V.BRUTO 24]]+J1487</f>
        <v>1271.375</v>
      </c>
      <c r="M1487" s="79">
        <v>1789</v>
      </c>
      <c r="N1487" s="80">
        <v>0</v>
      </c>
      <c r="O1487" s="81">
        <v>0</v>
      </c>
      <c r="P1487" s="71">
        <f>Tabela13[[#This Row],[V.BRUTO 25]]*Tabela13[[#This Row],[% DESC.25]]%</f>
        <v>-223.625</v>
      </c>
      <c r="Q1487" s="56">
        <f>Tabela13[[#This Row],[V.BRUTO 25]]+P1487</f>
        <v>1565.375</v>
      </c>
      <c r="R1487" s="67">
        <f>Tabela13[[#This Row],[% DESC.]]+Tabela13[[#This Row],[% DIFER.]]</f>
        <v>-12.5</v>
      </c>
      <c r="S1487" s="64">
        <f>(Tabela13[[#This Row],[V.LIQ. 25]]-Tabela13[[#This Row],[V.LIQ. 24]])/Tabela13[[#This Row],[V.LIQ. 24]]</f>
        <v>0.23124569855471439</v>
      </c>
      <c r="T1487" s="87">
        <f>Tabela13[[#This Row],[V.LIQ. 25]]-Tabela13[[#This Row],[V.LIQ. 24]]</f>
        <v>294</v>
      </c>
      <c r="U1487" s="88">
        <v>0</v>
      </c>
      <c r="V1487" s="60">
        <f>Tabela13[[#This Row],[V.DESC. 24]]-Tabela13[[#This Row],[V.DESC. 25]]</f>
        <v>42</v>
      </c>
      <c r="W1487" s="20"/>
      <c r="X1487" s="50"/>
      <c r="Y1487" t="s">
        <v>4531</v>
      </c>
      <c r="Z1487" s="49" t="s">
        <v>3120</v>
      </c>
      <c r="AA1487" s="51" t="s">
        <v>3121</v>
      </c>
      <c r="AB1487" s="49">
        <v>11972279588</v>
      </c>
      <c r="AC1487" s="49" t="s">
        <v>3122</v>
      </c>
      <c r="AD1487" s="1"/>
    </row>
    <row r="1488" spans="1:30" x14ac:dyDescent="0.25">
      <c r="A1488" s="30">
        <v>7041</v>
      </c>
      <c r="B1488" t="s">
        <v>3081</v>
      </c>
      <c r="C1488" t="s">
        <v>3446</v>
      </c>
      <c r="D1488" t="s">
        <v>71</v>
      </c>
      <c r="E1488" s="30"/>
      <c r="F1488" s="32">
        <v>1453</v>
      </c>
      <c r="G1488" s="40">
        <v>-100</v>
      </c>
      <c r="H1488" s="22">
        <v>0</v>
      </c>
      <c r="I1488" s="21">
        <v>0</v>
      </c>
      <c r="J1488" s="35">
        <f>Tabela13[[#This Row],[V.BRUTO 24]]*Tabela13[[#This Row],[% DESC.]]%</f>
        <v>0</v>
      </c>
      <c r="K1488" s="24">
        <f>Tabela13[[#This Row],[V.BRUTO 24]]+J1488</f>
        <v>1453</v>
      </c>
      <c r="M1488" s="79">
        <v>1789</v>
      </c>
      <c r="N1488" s="80">
        <v>-100</v>
      </c>
      <c r="O1488" s="81">
        <v>0</v>
      </c>
      <c r="P1488" s="71">
        <f>Tabela13[[#This Row],[V.BRUTO 25]]*Tabela13[[#This Row],[% DESC.25]]%</f>
        <v>0</v>
      </c>
      <c r="Q1488" s="56">
        <f>Tabela13[[#This Row],[V.BRUTO 25]]+P1488</f>
        <v>1789</v>
      </c>
      <c r="R1488" s="67">
        <f>Tabela13[[#This Row],[% DESC.]]+Tabela13[[#This Row],[% DIFER.]]</f>
        <v>0</v>
      </c>
      <c r="S1488" s="64">
        <f>(Tabela13[[#This Row],[V.LIQ. 25]]-Tabela13[[#This Row],[V.LIQ. 24]])/Tabela13[[#This Row],[V.LIQ. 24]]</f>
        <v>0.23124569855471439</v>
      </c>
      <c r="T1488" s="87">
        <f>Tabela13[[#This Row],[V.LIQ. 25]]-Tabela13[[#This Row],[V.LIQ. 24]]</f>
        <v>336</v>
      </c>
      <c r="U1488" s="88">
        <v>0</v>
      </c>
      <c r="V1488" s="60">
        <f>Tabela13[[#This Row],[V.DESC. 24]]-Tabela13[[#This Row],[V.DESC. 25]]</f>
        <v>0</v>
      </c>
      <c r="W1488" s="20"/>
      <c r="X1488" s="50"/>
      <c r="Y1488" t="s">
        <v>4529</v>
      </c>
      <c r="Z1488" s="49" t="s">
        <v>3082</v>
      </c>
      <c r="AA1488" s="51" t="s">
        <v>3083</v>
      </c>
      <c r="AB1488" s="49">
        <v>11962207427</v>
      </c>
      <c r="AC1488" s="49" t="s">
        <v>3084</v>
      </c>
      <c r="AD1488" s="1"/>
    </row>
    <row r="1489" spans="1:30" x14ac:dyDescent="0.25">
      <c r="A1489" s="30">
        <v>5231</v>
      </c>
      <c r="B1489" t="s">
        <v>3051</v>
      </c>
      <c r="C1489" t="s">
        <v>3446</v>
      </c>
      <c r="D1489" t="s">
        <v>71</v>
      </c>
      <c r="E1489" s="30"/>
      <c r="F1489" s="32">
        <v>1453</v>
      </c>
      <c r="G1489" s="40">
        <v>0</v>
      </c>
      <c r="H1489" s="22">
        <v>0</v>
      </c>
      <c r="I1489" s="21">
        <v>-15</v>
      </c>
      <c r="J1489" s="35">
        <f>Tabela13[[#This Row],[V.BRUTO 24]]*Tabela13[[#This Row],[% DESC.]]%</f>
        <v>-217.95</v>
      </c>
      <c r="K1489" s="24">
        <f>Tabela13[[#This Row],[V.BRUTO 24]]+J1489</f>
        <v>1235.05</v>
      </c>
      <c r="M1489" s="79">
        <v>1789</v>
      </c>
      <c r="N1489" s="80">
        <v>0</v>
      </c>
      <c r="O1489" s="81">
        <v>0</v>
      </c>
      <c r="P1489" s="71">
        <f>Tabela13[[#This Row],[V.BRUTO 25]]*Tabela13[[#This Row],[% DESC.25]]%</f>
        <v>-268.34999999999997</v>
      </c>
      <c r="Q1489" s="56">
        <f>Tabela13[[#This Row],[V.BRUTO 25]]+P1489</f>
        <v>1520.65</v>
      </c>
      <c r="R1489" s="67">
        <f>Tabela13[[#This Row],[% DESC.]]+Tabela13[[#This Row],[% DIFER.]]</f>
        <v>-15</v>
      </c>
      <c r="S1489" s="64">
        <f>(Tabela13[[#This Row],[V.LIQ. 25]]-Tabela13[[#This Row],[V.LIQ. 24]])/Tabela13[[#This Row],[V.LIQ. 24]]</f>
        <v>0.2312456985547145</v>
      </c>
      <c r="T1489" s="87">
        <f>Tabela13[[#This Row],[V.LIQ. 25]]-Tabela13[[#This Row],[V.LIQ. 24]]</f>
        <v>285.60000000000014</v>
      </c>
      <c r="U1489" s="88">
        <v>0</v>
      </c>
      <c r="V1489" s="60">
        <f>Tabela13[[#This Row],[V.DESC. 24]]-Tabela13[[#This Row],[V.DESC. 25]]</f>
        <v>50.399999999999977</v>
      </c>
      <c r="W1489" s="20"/>
      <c r="X1489" s="50"/>
      <c r="Y1489" t="s">
        <v>4529</v>
      </c>
      <c r="Z1489" s="49" t="s">
        <v>3052</v>
      </c>
      <c r="AA1489" s="51" t="s">
        <v>3053</v>
      </c>
      <c r="AB1489" s="49">
        <v>11973152002</v>
      </c>
      <c r="AC1489" s="49" t="s">
        <v>3054</v>
      </c>
      <c r="AD1489" s="1"/>
    </row>
    <row r="1490" spans="1:30" x14ac:dyDescent="0.25">
      <c r="A1490" s="30">
        <v>7577</v>
      </c>
      <c r="B1490" t="s">
        <v>3047</v>
      </c>
      <c r="C1490" t="s">
        <v>4517</v>
      </c>
      <c r="D1490" t="s">
        <v>71</v>
      </c>
      <c r="E1490" s="30"/>
      <c r="F1490" s="32">
        <v>1453</v>
      </c>
      <c r="G1490" s="40">
        <v>0</v>
      </c>
      <c r="H1490" s="22">
        <v>0</v>
      </c>
      <c r="I1490" s="21">
        <v>-12.5</v>
      </c>
      <c r="J1490" s="35">
        <f>Tabela13[[#This Row],[V.BRUTO 24]]*Tabela13[[#This Row],[% DESC.]]%</f>
        <v>-181.625</v>
      </c>
      <c r="K1490" s="24">
        <f>Tabela13[[#This Row],[V.BRUTO 24]]+J1490</f>
        <v>1271.375</v>
      </c>
      <c r="M1490" s="79">
        <v>1789</v>
      </c>
      <c r="N1490" s="80">
        <v>0</v>
      </c>
      <c r="O1490" s="81">
        <v>0</v>
      </c>
      <c r="P1490" s="71">
        <f>Tabela13[[#This Row],[V.BRUTO 25]]*Tabela13[[#This Row],[% DESC.25]]%</f>
        <v>-223.625</v>
      </c>
      <c r="Q1490" s="56">
        <f>Tabela13[[#This Row],[V.BRUTO 25]]+P1490</f>
        <v>1565.375</v>
      </c>
      <c r="R1490" s="67">
        <f>Tabela13[[#This Row],[% DESC.]]+Tabela13[[#This Row],[% DIFER.]]</f>
        <v>-12.5</v>
      </c>
      <c r="S1490" s="64">
        <f>(Tabela13[[#This Row],[V.LIQ. 25]]-Tabela13[[#This Row],[V.LIQ. 24]])/Tabela13[[#This Row],[V.LIQ. 24]]</f>
        <v>0.23124569855471439</v>
      </c>
      <c r="T1490" s="87">
        <f>Tabela13[[#This Row],[V.LIQ. 25]]-Tabela13[[#This Row],[V.LIQ. 24]]</f>
        <v>294</v>
      </c>
      <c r="U1490" s="88">
        <v>0</v>
      </c>
      <c r="V1490" s="60">
        <f>Tabela13[[#This Row],[V.DESC. 24]]-Tabela13[[#This Row],[V.DESC. 25]]</f>
        <v>42</v>
      </c>
      <c r="W1490" s="20"/>
      <c r="X1490" s="50"/>
      <c r="Y1490" t="s">
        <v>4532</v>
      </c>
      <c r="Z1490" s="49" t="s">
        <v>1220</v>
      </c>
      <c r="AA1490" s="51" t="s">
        <v>1221</v>
      </c>
      <c r="AB1490" s="49">
        <v>11972284848</v>
      </c>
      <c r="AC1490" s="49" t="s">
        <v>1222</v>
      </c>
      <c r="AD1490" s="1"/>
    </row>
    <row r="1491" spans="1:30" x14ac:dyDescent="0.25">
      <c r="A1491" s="30">
        <v>8455</v>
      </c>
      <c r="B1491" t="s">
        <v>4428</v>
      </c>
      <c r="C1491" t="s">
        <v>4517</v>
      </c>
      <c r="D1491" t="s">
        <v>16</v>
      </c>
      <c r="E1491" s="30"/>
      <c r="F1491" s="32">
        <v>1453</v>
      </c>
      <c r="G1491" s="40">
        <v>-50</v>
      </c>
      <c r="H1491" s="22">
        <v>0</v>
      </c>
      <c r="I1491" s="21">
        <v>0</v>
      </c>
      <c r="J1491" s="35">
        <f>Tabela13[[#This Row],[V.BRUTO 24]]*Tabela13[[#This Row],[% DESC.]]%</f>
        <v>0</v>
      </c>
      <c r="K1491" s="24">
        <f>Tabela13[[#This Row],[V.BRUTO 24]]+J1491</f>
        <v>1453</v>
      </c>
      <c r="M1491" s="79">
        <v>1789</v>
      </c>
      <c r="N1491" s="80">
        <v>-50</v>
      </c>
      <c r="O1491" s="81">
        <v>0</v>
      </c>
      <c r="P1491" s="71">
        <f>Tabela13[[#This Row],[V.BRUTO 25]]*Tabela13[[#This Row],[% DESC.25]]%</f>
        <v>0</v>
      </c>
      <c r="Q1491" s="56">
        <f>Tabela13[[#This Row],[V.BRUTO 25]]+P1491</f>
        <v>1789</v>
      </c>
      <c r="R1491" s="67">
        <f>Tabela13[[#This Row],[% DESC.]]+Tabela13[[#This Row],[% DIFER.]]</f>
        <v>0</v>
      </c>
      <c r="S1491" s="64">
        <f>(Tabela13[[#This Row],[V.LIQ. 25]]-Tabela13[[#This Row],[V.LIQ. 24]])/Tabela13[[#This Row],[V.LIQ. 24]]</f>
        <v>0.23124569855471439</v>
      </c>
      <c r="T1491" s="87">
        <f>Tabela13[[#This Row],[V.LIQ. 25]]-Tabela13[[#This Row],[V.LIQ. 24]]</f>
        <v>336</v>
      </c>
      <c r="U1491" s="88">
        <v>0</v>
      </c>
      <c r="V1491" s="60">
        <f>Tabela13[[#This Row],[V.DESC. 24]]-Tabela13[[#This Row],[V.DESC. 25]]</f>
        <v>0</v>
      </c>
      <c r="W1491" s="20" t="s">
        <v>4566</v>
      </c>
      <c r="X1491" s="54">
        <v>45505</v>
      </c>
      <c r="Y1491" t="s">
        <v>4528</v>
      </c>
      <c r="Z1491" s="49" t="s">
        <v>5032</v>
      </c>
      <c r="AA1491" s="51" t="s">
        <v>5033</v>
      </c>
      <c r="AB1491" s="49">
        <v>11987519449</v>
      </c>
      <c r="AC1491" s="49" t="s">
        <v>5034</v>
      </c>
      <c r="AD1491" s="1"/>
    </row>
    <row r="1492" spans="1:30" x14ac:dyDescent="0.25">
      <c r="A1492" s="30">
        <v>5451</v>
      </c>
      <c r="B1492" t="s">
        <v>3123</v>
      </c>
      <c r="C1492" t="s">
        <v>4517</v>
      </c>
      <c r="D1492" t="s">
        <v>71</v>
      </c>
      <c r="E1492" s="30"/>
      <c r="F1492" s="32">
        <v>1453</v>
      </c>
      <c r="G1492" s="40">
        <v>0</v>
      </c>
      <c r="H1492" s="22">
        <v>0</v>
      </c>
      <c r="I1492" s="21">
        <v>-15</v>
      </c>
      <c r="J1492" s="35">
        <f>Tabela13[[#This Row],[V.BRUTO 24]]*Tabela13[[#This Row],[% DESC.]]%</f>
        <v>-217.95</v>
      </c>
      <c r="K1492" s="24">
        <f>Tabela13[[#This Row],[V.BRUTO 24]]+J1492</f>
        <v>1235.05</v>
      </c>
      <c r="M1492" s="79">
        <v>1789</v>
      </c>
      <c r="N1492" s="80">
        <v>0</v>
      </c>
      <c r="O1492" s="81">
        <v>0</v>
      </c>
      <c r="P1492" s="71">
        <f>Tabela13[[#This Row],[V.BRUTO 25]]*Tabela13[[#This Row],[% DESC.25]]%</f>
        <v>-268.34999999999997</v>
      </c>
      <c r="Q1492" s="56">
        <f>Tabela13[[#This Row],[V.BRUTO 25]]+P1492</f>
        <v>1520.65</v>
      </c>
      <c r="R1492" s="67">
        <f>Tabela13[[#This Row],[% DESC.]]+Tabela13[[#This Row],[% DIFER.]]</f>
        <v>-15</v>
      </c>
      <c r="S1492" s="64">
        <f>(Tabela13[[#This Row],[V.LIQ. 25]]-Tabela13[[#This Row],[V.LIQ. 24]])/Tabela13[[#This Row],[V.LIQ. 24]]</f>
        <v>0.2312456985547145</v>
      </c>
      <c r="T1492" s="87">
        <f>Tabela13[[#This Row],[V.LIQ. 25]]-Tabela13[[#This Row],[V.LIQ. 24]]</f>
        <v>285.60000000000014</v>
      </c>
      <c r="U1492" s="88">
        <v>0</v>
      </c>
      <c r="V1492" s="60">
        <f>Tabela13[[#This Row],[V.DESC. 24]]-Tabela13[[#This Row],[V.DESC. 25]]</f>
        <v>50.399999999999977</v>
      </c>
      <c r="W1492" s="20"/>
      <c r="X1492" s="50"/>
      <c r="Y1492" t="s">
        <v>4530</v>
      </c>
      <c r="Z1492" s="49" t="s">
        <v>3124</v>
      </c>
      <c r="AA1492" s="51" t="s">
        <v>3125</v>
      </c>
      <c r="AB1492" s="49">
        <v>11965882709</v>
      </c>
      <c r="AC1492" s="49" t="s">
        <v>3126</v>
      </c>
      <c r="AD1492" s="1"/>
    </row>
    <row r="1493" spans="1:30" x14ac:dyDescent="0.25">
      <c r="A1493" s="30">
        <v>8103</v>
      </c>
      <c r="B1493" t="s">
        <v>3131</v>
      </c>
      <c r="C1493" t="s">
        <v>4517</v>
      </c>
      <c r="D1493" t="s">
        <v>71</v>
      </c>
      <c r="E1493" s="30"/>
      <c r="F1493" s="32">
        <v>1453</v>
      </c>
      <c r="G1493" s="40">
        <v>-100</v>
      </c>
      <c r="H1493" s="22">
        <v>0</v>
      </c>
      <c r="I1493" s="21">
        <v>0</v>
      </c>
      <c r="J1493" s="35">
        <f>Tabela13[[#This Row],[V.BRUTO 24]]*Tabela13[[#This Row],[% DESC.]]%</f>
        <v>0</v>
      </c>
      <c r="K1493" s="24">
        <f>Tabela13[[#This Row],[V.BRUTO 24]]+J1493</f>
        <v>1453</v>
      </c>
      <c r="M1493" s="79">
        <v>1789</v>
      </c>
      <c r="N1493" s="80">
        <v>-100</v>
      </c>
      <c r="O1493" s="81">
        <v>0</v>
      </c>
      <c r="P1493" s="71">
        <f>Tabela13[[#This Row],[V.BRUTO 25]]*Tabela13[[#This Row],[% DESC.25]]%</f>
        <v>0</v>
      </c>
      <c r="Q1493" s="56">
        <f>Tabela13[[#This Row],[V.BRUTO 25]]+P1493</f>
        <v>1789</v>
      </c>
      <c r="R1493" s="67">
        <f>Tabela13[[#This Row],[% DESC.]]+Tabela13[[#This Row],[% DIFER.]]</f>
        <v>0</v>
      </c>
      <c r="S1493" s="64">
        <f>(Tabela13[[#This Row],[V.LIQ. 25]]-Tabela13[[#This Row],[V.LIQ. 24]])/Tabela13[[#This Row],[V.LIQ. 24]]</f>
        <v>0.23124569855471439</v>
      </c>
      <c r="T1493" s="87">
        <f>Tabela13[[#This Row],[V.LIQ. 25]]-Tabela13[[#This Row],[V.LIQ. 24]]</f>
        <v>336</v>
      </c>
      <c r="U1493" s="88">
        <v>0</v>
      </c>
      <c r="V1493" s="60">
        <f>Tabela13[[#This Row],[V.DESC. 24]]-Tabela13[[#This Row],[V.DESC. 25]]</f>
        <v>0</v>
      </c>
      <c r="W1493" s="20"/>
      <c r="X1493" s="50"/>
      <c r="Y1493" t="s">
        <v>4531</v>
      </c>
      <c r="Z1493" s="49" t="s">
        <v>3132</v>
      </c>
      <c r="AA1493" s="51" t="s">
        <v>3133</v>
      </c>
      <c r="AB1493" s="49">
        <v>11966659063</v>
      </c>
      <c r="AC1493" s="49" t="s">
        <v>3134</v>
      </c>
      <c r="AD1493" s="1"/>
    </row>
    <row r="1494" spans="1:30" x14ac:dyDescent="0.25">
      <c r="A1494" s="30">
        <v>8441</v>
      </c>
      <c r="B1494" t="s">
        <v>4429</v>
      </c>
      <c r="C1494" t="s">
        <v>4517</v>
      </c>
      <c r="D1494" t="s">
        <v>16</v>
      </c>
      <c r="E1494" s="30"/>
      <c r="F1494" s="32">
        <v>1453</v>
      </c>
      <c r="G1494" s="40">
        <v>-50</v>
      </c>
      <c r="H1494" s="22">
        <v>0</v>
      </c>
      <c r="I1494" s="21">
        <v>0</v>
      </c>
      <c r="J1494" s="35">
        <f>Tabela13[[#This Row],[V.BRUTO 24]]*Tabela13[[#This Row],[% DESC.]]%</f>
        <v>0</v>
      </c>
      <c r="K1494" s="24">
        <f>Tabela13[[#This Row],[V.BRUTO 24]]+J1494</f>
        <v>1453</v>
      </c>
      <c r="M1494" s="79">
        <v>1789</v>
      </c>
      <c r="N1494" s="80">
        <v>-50</v>
      </c>
      <c r="O1494" s="81">
        <v>0</v>
      </c>
      <c r="P1494" s="71">
        <f>Tabela13[[#This Row],[V.BRUTO 25]]*Tabela13[[#This Row],[% DESC.25]]%</f>
        <v>0</v>
      </c>
      <c r="Q1494" s="56">
        <f>Tabela13[[#This Row],[V.BRUTO 25]]+P1494</f>
        <v>1789</v>
      </c>
      <c r="R1494" s="67">
        <f>Tabela13[[#This Row],[% DESC.]]+Tabela13[[#This Row],[% DIFER.]]</f>
        <v>0</v>
      </c>
      <c r="S1494" s="64">
        <f>(Tabela13[[#This Row],[V.LIQ. 25]]-Tabela13[[#This Row],[V.LIQ. 24]])/Tabela13[[#This Row],[V.LIQ. 24]]</f>
        <v>0.23124569855471439</v>
      </c>
      <c r="T1494" s="87">
        <f>Tabela13[[#This Row],[V.LIQ. 25]]-Tabela13[[#This Row],[V.LIQ. 24]]</f>
        <v>336</v>
      </c>
      <c r="U1494" s="88">
        <v>0</v>
      </c>
      <c r="V1494" s="60">
        <f>Tabela13[[#This Row],[V.DESC. 24]]-Tabela13[[#This Row],[V.DESC. 25]]</f>
        <v>0</v>
      </c>
      <c r="W1494" s="20"/>
      <c r="X1494" s="50"/>
      <c r="Y1494" t="s">
        <v>4530</v>
      </c>
      <c r="Z1494" s="49" t="s">
        <v>5390</v>
      </c>
      <c r="AA1494" s="51" t="s">
        <v>5391</v>
      </c>
      <c r="AB1494" s="49">
        <v>11987819472</v>
      </c>
      <c r="AC1494" s="49" t="s">
        <v>5392</v>
      </c>
      <c r="AD1494" s="1"/>
    </row>
    <row r="1495" spans="1:30" ht="15.75" thickBot="1" x14ac:dyDescent="0.3">
      <c r="A1495" s="30">
        <v>5237</v>
      </c>
      <c r="B1495" t="s">
        <v>3135</v>
      </c>
      <c r="C1495" t="s">
        <v>4517</v>
      </c>
      <c r="D1495" t="s">
        <v>71</v>
      </c>
      <c r="E1495" s="30"/>
      <c r="F1495" s="32">
        <v>1453</v>
      </c>
      <c r="G1495" s="40">
        <v>0</v>
      </c>
      <c r="H1495" s="22">
        <v>0</v>
      </c>
      <c r="I1495" s="21">
        <v>-12</v>
      </c>
      <c r="J1495" s="35">
        <f>Tabela13[[#This Row],[V.BRUTO 24]]*Tabela13[[#This Row],[% DESC.]]%</f>
        <v>-174.35999999999999</v>
      </c>
      <c r="K1495" s="24">
        <f>Tabela13[[#This Row],[V.BRUTO 24]]+J1495</f>
        <v>1278.6400000000001</v>
      </c>
      <c r="M1495" s="82">
        <v>1789</v>
      </c>
      <c r="N1495" s="83">
        <v>0</v>
      </c>
      <c r="O1495" s="84">
        <v>0</v>
      </c>
      <c r="P1495" s="74">
        <f>Tabela13[[#This Row],[V.BRUTO 25]]*Tabela13[[#This Row],[% DESC.25]]%</f>
        <v>-214.67999999999998</v>
      </c>
      <c r="Q1495" s="75">
        <f>Tabela13[[#This Row],[V.BRUTO 25]]+P1495</f>
        <v>1574.32</v>
      </c>
      <c r="R1495" s="68">
        <f>Tabela13[[#This Row],[% DESC.]]+Tabela13[[#This Row],[% DIFER.]]</f>
        <v>-12</v>
      </c>
      <c r="S1495" s="64">
        <f>(Tabela13[[#This Row],[V.LIQ. 25]]-Tabela13[[#This Row],[V.LIQ. 24]])/Tabela13[[#This Row],[V.LIQ. 24]]</f>
        <v>0.23124569855471425</v>
      </c>
      <c r="T1495" s="89">
        <f>Tabela13[[#This Row],[V.LIQ. 25]]-Tabela13[[#This Row],[V.LIQ. 24]]</f>
        <v>295.67999999999984</v>
      </c>
      <c r="U1495" s="90">
        <v>0</v>
      </c>
      <c r="V1495" s="60">
        <f>Tabela13[[#This Row],[V.DESC. 24]]-Tabela13[[#This Row],[V.DESC. 25]]</f>
        <v>40.319999999999993</v>
      </c>
      <c r="W1495" s="20"/>
      <c r="X1495" s="50"/>
      <c r="Y1495" t="s">
        <v>4528</v>
      </c>
      <c r="Z1495" s="49" t="s">
        <v>286</v>
      </c>
      <c r="AA1495" s="51" t="s">
        <v>287</v>
      </c>
      <c r="AB1495" s="49">
        <v>11947682357</v>
      </c>
      <c r="AC1495" s="49" t="s">
        <v>288</v>
      </c>
      <c r="AD1495" s="1"/>
    </row>
    <row r="1496" spans="1:30" x14ac:dyDescent="0.25">
      <c r="A1496" s="30">
        <v>6920</v>
      </c>
      <c r="B1496" t="s">
        <v>3136</v>
      </c>
      <c r="C1496" t="s">
        <v>4517</v>
      </c>
      <c r="D1496" t="s">
        <v>71</v>
      </c>
      <c r="E1496" s="30"/>
      <c r="F1496" s="32">
        <v>1453</v>
      </c>
      <c r="G1496" s="40">
        <v>0</v>
      </c>
      <c r="H1496" s="22">
        <v>0</v>
      </c>
      <c r="I1496" s="21">
        <v>-10</v>
      </c>
      <c r="J1496" s="35">
        <f>Tabela13[[#This Row],[V.BRUTO 24]]*Tabela13[[#This Row],[% DESC.]]%</f>
        <v>-145.30000000000001</v>
      </c>
      <c r="K1496" s="24">
        <f>Tabela13[[#This Row],[V.BRUTO 24]]+J1496</f>
        <v>1307.7</v>
      </c>
      <c r="M1496" s="79">
        <v>1789</v>
      </c>
      <c r="N1496" s="80">
        <v>0</v>
      </c>
      <c r="O1496" s="81">
        <v>0</v>
      </c>
      <c r="P1496" s="71">
        <f>Tabela13[[#This Row],[V.BRUTO 25]]*Tabela13[[#This Row],[% DESC.25]]%</f>
        <v>-178.9</v>
      </c>
      <c r="Q1496" s="92">
        <f>Tabela13[[#This Row],[V.BRUTO 25]]+P1496</f>
        <v>1610.1</v>
      </c>
      <c r="R1496" s="95">
        <f>Tabela13[[#This Row],[% DESC.]]+Tabela13[[#This Row],[% DIFER.]]</f>
        <v>-10</v>
      </c>
      <c r="S1496" s="64">
        <f>(Tabela13[[#This Row],[V.LIQ. 25]]-Tabela13[[#This Row],[V.LIQ. 24]])/Tabela13[[#This Row],[V.LIQ. 24]]</f>
        <v>0.23124569855471427</v>
      </c>
      <c r="T1496" s="98">
        <f>Tabela13[[#This Row],[V.LIQ. 25]]-Tabela13[[#This Row],[V.LIQ. 24]]</f>
        <v>302.39999999999986</v>
      </c>
      <c r="U1496" s="100">
        <v>0</v>
      </c>
      <c r="V1496" s="60">
        <f>Tabela13[[#This Row],[V.DESC. 24]]-Tabela13[[#This Row],[V.DESC. 25]]</f>
        <v>33.599999999999994</v>
      </c>
      <c r="W1496" s="20"/>
      <c r="X1496" s="50"/>
      <c r="Y1496" t="s">
        <v>4528</v>
      </c>
      <c r="Z1496" s="49" t="s">
        <v>2173</v>
      </c>
      <c r="AA1496" s="51" t="s">
        <v>2174</v>
      </c>
      <c r="AB1496" s="49">
        <v>11974268886</v>
      </c>
      <c r="AC1496" s="49" t="s">
        <v>2175</v>
      </c>
      <c r="AD1496" s="1"/>
    </row>
    <row r="1497" spans="1:30" x14ac:dyDescent="0.25">
      <c r="A1497" s="30">
        <v>7450</v>
      </c>
      <c r="B1497" t="s">
        <v>3137</v>
      </c>
      <c r="C1497" t="s">
        <v>4517</v>
      </c>
      <c r="D1497" t="s">
        <v>71</v>
      </c>
      <c r="E1497" s="30"/>
      <c r="F1497" s="32">
        <v>1453</v>
      </c>
      <c r="G1497" s="40">
        <v>0</v>
      </c>
      <c r="H1497" s="22">
        <v>0</v>
      </c>
      <c r="I1497" s="21">
        <v>-10</v>
      </c>
      <c r="J1497" s="35">
        <f>Tabela13[[#This Row],[V.BRUTO 24]]*Tabela13[[#This Row],[% DESC.]]%</f>
        <v>-145.30000000000001</v>
      </c>
      <c r="K1497" s="24">
        <f>Tabela13[[#This Row],[V.BRUTO 24]]+J1497</f>
        <v>1307.7</v>
      </c>
      <c r="M1497" s="79">
        <v>1789</v>
      </c>
      <c r="N1497" s="80">
        <v>0</v>
      </c>
      <c r="O1497" s="81">
        <v>0</v>
      </c>
      <c r="P1497" s="71">
        <f>Tabela13[[#This Row],[V.BRUTO 25]]*Tabela13[[#This Row],[% DESC.25]]%</f>
        <v>-178.9</v>
      </c>
      <c r="Q1497" s="92">
        <f>Tabela13[[#This Row],[V.BRUTO 25]]+P1497</f>
        <v>1610.1</v>
      </c>
      <c r="R1497" s="95">
        <f>Tabela13[[#This Row],[% DESC.]]+Tabela13[[#This Row],[% DIFER.]]</f>
        <v>-10</v>
      </c>
      <c r="S1497" s="64">
        <f>(Tabela13[[#This Row],[V.LIQ. 25]]-Tabela13[[#This Row],[V.LIQ. 24]])/Tabela13[[#This Row],[V.LIQ. 24]]</f>
        <v>0.23124569855471427</v>
      </c>
      <c r="T1497" s="98">
        <f>Tabela13[[#This Row],[V.LIQ. 25]]-Tabela13[[#This Row],[V.LIQ. 24]]</f>
        <v>302.39999999999986</v>
      </c>
      <c r="U1497" s="100">
        <v>0</v>
      </c>
      <c r="V1497" s="60">
        <f>Tabela13[[#This Row],[V.DESC. 24]]-Tabela13[[#This Row],[V.DESC. 25]]</f>
        <v>33.599999999999994</v>
      </c>
      <c r="W1497" s="20"/>
      <c r="X1497" s="50"/>
      <c r="Y1497" t="s">
        <v>4532</v>
      </c>
      <c r="Z1497" s="49" t="s">
        <v>3138</v>
      </c>
      <c r="AA1497" s="51" t="s">
        <v>3139</v>
      </c>
      <c r="AB1497" s="49">
        <v>11998056124</v>
      </c>
      <c r="AC1497" s="49" t="s">
        <v>3140</v>
      </c>
      <c r="AD1497" s="1"/>
    </row>
    <row r="1498" spans="1:30" x14ac:dyDescent="0.25">
      <c r="A1498" s="30">
        <v>7690</v>
      </c>
      <c r="B1498" t="s">
        <v>3141</v>
      </c>
      <c r="C1498" t="s">
        <v>4517</v>
      </c>
      <c r="D1498" t="s">
        <v>71</v>
      </c>
      <c r="E1498" s="30"/>
      <c r="F1498" s="32">
        <v>1453</v>
      </c>
      <c r="G1498" s="40">
        <v>0</v>
      </c>
      <c r="H1498" s="22">
        <v>0</v>
      </c>
      <c r="I1498" s="21">
        <v>-12.5</v>
      </c>
      <c r="J1498" s="35">
        <f>Tabela13[[#This Row],[V.BRUTO 24]]*Tabela13[[#This Row],[% DESC.]]%</f>
        <v>-181.625</v>
      </c>
      <c r="K1498" s="24">
        <f>Tabela13[[#This Row],[V.BRUTO 24]]+J1498</f>
        <v>1271.375</v>
      </c>
      <c r="M1498" s="79">
        <v>1789</v>
      </c>
      <c r="N1498" s="80">
        <v>0</v>
      </c>
      <c r="O1498" s="81">
        <v>0</v>
      </c>
      <c r="P1498" s="71">
        <f>Tabela13[[#This Row],[V.BRUTO 25]]*Tabela13[[#This Row],[% DESC.25]]%</f>
        <v>-223.625</v>
      </c>
      <c r="Q1498" s="92">
        <f>Tabela13[[#This Row],[V.BRUTO 25]]+P1498</f>
        <v>1565.375</v>
      </c>
      <c r="R1498" s="95">
        <f>Tabela13[[#This Row],[% DESC.]]+Tabela13[[#This Row],[% DIFER.]]</f>
        <v>-12.5</v>
      </c>
      <c r="S1498" s="64">
        <f>(Tabela13[[#This Row],[V.LIQ. 25]]-Tabela13[[#This Row],[V.LIQ. 24]])/Tabela13[[#This Row],[V.LIQ. 24]]</f>
        <v>0.23124569855471439</v>
      </c>
      <c r="T1498" s="98">
        <f>Tabela13[[#This Row],[V.LIQ. 25]]-Tabela13[[#This Row],[V.LIQ. 24]]</f>
        <v>294</v>
      </c>
      <c r="U1498" s="100">
        <v>0</v>
      </c>
      <c r="V1498" s="60">
        <f>Tabela13[[#This Row],[V.DESC. 24]]-Tabela13[[#This Row],[V.DESC. 25]]</f>
        <v>42</v>
      </c>
      <c r="W1498" s="20"/>
      <c r="X1498" s="50"/>
      <c r="Y1498" t="s">
        <v>4532</v>
      </c>
      <c r="Z1498" s="49" t="s">
        <v>836</v>
      </c>
      <c r="AA1498" s="51" t="s">
        <v>837</v>
      </c>
      <c r="AB1498" s="49">
        <v>11966397339</v>
      </c>
      <c r="AC1498" s="49" t="s">
        <v>838</v>
      </c>
      <c r="AD1498" s="1"/>
    </row>
    <row r="1499" spans="1:30" x14ac:dyDescent="0.25">
      <c r="A1499" s="30">
        <v>7065</v>
      </c>
      <c r="B1499" t="s">
        <v>3142</v>
      </c>
      <c r="C1499" t="s">
        <v>4517</v>
      </c>
      <c r="D1499" t="s">
        <v>71</v>
      </c>
      <c r="E1499" s="30"/>
      <c r="F1499" s="32">
        <v>1453</v>
      </c>
      <c r="G1499" s="40">
        <v>-50</v>
      </c>
      <c r="H1499" s="22">
        <v>0</v>
      </c>
      <c r="I1499" s="21">
        <v>0</v>
      </c>
      <c r="J1499" s="35">
        <f>Tabela13[[#This Row],[V.BRUTO 24]]*Tabela13[[#This Row],[% DESC.]]%</f>
        <v>0</v>
      </c>
      <c r="K1499" s="24">
        <f>Tabela13[[#This Row],[V.BRUTO 24]]+J1499</f>
        <v>1453</v>
      </c>
      <c r="M1499" s="79">
        <v>1789</v>
      </c>
      <c r="N1499" s="80">
        <v>-50</v>
      </c>
      <c r="O1499" s="81">
        <v>0</v>
      </c>
      <c r="P1499" s="71">
        <f>Tabela13[[#This Row],[V.BRUTO 25]]*Tabela13[[#This Row],[% DESC.25]]%</f>
        <v>0</v>
      </c>
      <c r="Q1499" s="92">
        <f>Tabela13[[#This Row],[V.BRUTO 25]]+P1499</f>
        <v>1789</v>
      </c>
      <c r="R1499" s="95">
        <f>Tabela13[[#This Row],[% DESC.]]+Tabela13[[#This Row],[% DIFER.]]</f>
        <v>0</v>
      </c>
      <c r="S1499" s="64">
        <f>(Tabela13[[#This Row],[V.LIQ. 25]]-Tabela13[[#This Row],[V.LIQ. 24]])/Tabela13[[#This Row],[V.LIQ. 24]]</f>
        <v>0.23124569855471439</v>
      </c>
      <c r="T1499" s="98">
        <f>Tabela13[[#This Row],[V.LIQ. 25]]-Tabela13[[#This Row],[V.LIQ. 24]]</f>
        <v>336</v>
      </c>
      <c r="U1499" s="100">
        <v>0</v>
      </c>
      <c r="V1499" s="60">
        <f>Tabela13[[#This Row],[V.DESC. 24]]-Tabela13[[#This Row],[V.DESC. 25]]</f>
        <v>0</v>
      </c>
      <c r="W1499" s="20"/>
      <c r="X1499" s="50"/>
      <c r="Y1499" t="s">
        <v>4532</v>
      </c>
      <c r="Z1499" s="49" t="s">
        <v>3143</v>
      </c>
      <c r="AA1499" s="51" t="s">
        <v>3144</v>
      </c>
      <c r="AB1499" s="49">
        <v>11982476015</v>
      </c>
      <c r="AC1499" s="49" t="s">
        <v>3145</v>
      </c>
      <c r="AD1499" s="1"/>
    </row>
    <row r="1500" spans="1:30" x14ac:dyDescent="0.25">
      <c r="A1500" s="30">
        <v>5277</v>
      </c>
      <c r="B1500" t="s">
        <v>4430</v>
      </c>
      <c r="C1500" t="s">
        <v>4517</v>
      </c>
      <c r="D1500" t="s">
        <v>16</v>
      </c>
      <c r="E1500" s="30"/>
      <c r="F1500" s="32">
        <v>1453</v>
      </c>
      <c r="G1500" s="40">
        <v>0</v>
      </c>
      <c r="H1500" s="22">
        <v>0</v>
      </c>
      <c r="I1500" s="21">
        <v>0</v>
      </c>
      <c r="J1500" s="35">
        <f>Tabela13[[#This Row],[V.BRUTO 24]]*Tabela13[[#This Row],[% DESC.]]%</f>
        <v>0</v>
      </c>
      <c r="K1500" s="24">
        <f>Tabela13[[#This Row],[V.BRUTO 24]]+J1500</f>
        <v>1453</v>
      </c>
      <c r="M1500" s="79">
        <v>1789</v>
      </c>
      <c r="N1500" s="80">
        <v>0</v>
      </c>
      <c r="O1500" s="81">
        <v>0</v>
      </c>
      <c r="P1500" s="71">
        <f>Tabela13[[#This Row],[V.BRUTO 25]]*Tabela13[[#This Row],[% DESC.25]]%</f>
        <v>0</v>
      </c>
      <c r="Q1500" s="92">
        <f>Tabela13[[#This Row],[V.BRUTO 25]]+P1500</f>
        <v>1789</v>
      </c>
      <c r="R1500" s="95">
        <f>Tabela13[[#This Row],[% DESC.]]+Tabela13[[#This Row],[% DIFER.]]</f>
        <v>0</v>
      </c>
      <c r="S1500" s="64">
        <f>(Tabela13[[#This Row],[V.LIQ. 25]]-Tabela13[[#This Row],[V.LIQ. 24]])/Tabela13[[#This Row],[V.LIQ. 24]]</f>
        <v>0.23124569855471439</v>
      </c>
      <c r="T1500" s="98">
        <f>Tabela13[[#This Row],[V.LIQ. 25]]-Tabela13[[#This Row],[V.LIQ. 24]]</f>
        <v>336</v>
      </c>
      <c r="U1500" s="100">
        <v>0</v>
      </c>
      <c r="V1500" s="60">
        <f>Tabela13[[#This Row],[V.DESC. 24]]-Tabela13[[#This Row],[V.DESC. 25]]</f>
        <v>0</v>
      </c>
      <c r="W1500" s="20"/>
      <c r="X1500" s="50"/>
      <c r="Y1500" t="s">
        <v>4528</v>
      </c>
      <c r="Z1500" s="49" t="s">
        <v>5393</v>
      </c>
      <c r="AA1500" s="51" t="s">
        <v>5394</v>
      </c>
      <c r="AB1500" s="49">
        <v>11981079900</v>
      </c>
      <c r="AC1500" s="49" t="s">
        <v>5395</v>
      </c>
      <c r="AD1500" s="1"/>
    </row>
    <row r="1501" spans="1:30" x14ac:dyDescent="0.25">
      <c r="A1501" s="30">
        <v>4855</v>
      </c>
      <c r="B1501" t="s">
        <v>3060</v>
      </c>
      <c r="C1501" t="s">
        <v>4517</v>
      </c>
      <c r="D1501" t="s">
        <v>71</v>
      </c>
      <c r="E1501" s="30"/>
      <c r="F1501" s="32">
        <v>1453</v>
      </c>
      <c r="G1501" s="40">
        <v>0</v>
      </c>
      <c r="H1501" s="22">
        <v>0</v>
      </c>
      <c r="I1501" s="21">
        <v>-15</v>
      </c>
      <c r="J1501" s="35">
        <f>Tabela13[[#This Row],[V.BRUTO 24]]*Tabela13[[#This Row],[% DESC.]]%</f>
        <v>-217.95</v>
      </c>
      <c r="K1501" s="24">
        <f>Tabela13[[#This Row],[V.BRUTO 24]]+J1501</f>
        <v>1235.05</v>
      </c>
      <c r="M1501" s="79">
        <v>1789</v>
      </c>
      <c r="N1501" s="80">
        <v>0</v>
      </c>
      <c r="O1501" s="81">
        <v>0</v>
      </c>
      <c r="P1501" s="71">
        <f>Tabela13[[#This Row],[V.BRUTO 25]]*Tabela13[[#This Row],[% DESC.25]]%</f>
        <v>-268.34999999999997</v>
      </c>
      <c r="Q1501" s="92">
        <f>Tabela13[[#This Row],[V.BRUTO 25]]+P1501</f>
        <v>1520.65</v>
      </c>
      <c r="R1501" s="95">
        <f>Tabela13[[#This Row],[% DESC.]]+Tabela13[[#This Row],[% DIFER.]]</f>
        <v>-15</v>
      </c>
      <c r="S1501" s="64">
        <f>(Tabela13[[#This Row],[V.LIQ. 25]]-Tabela13[[#This Row],[V.LIQ. 24]])/Tabela13[[#This Row],[V.LIQ. 24]]</f>
        <v>0.2312456985547145</v>
      </c>
      <c r="T1501" s="98">
        <f>Tabela13[[#This Row],[V.LIQ. 25]]-Tabela13[[#This Row],[V.LIQ. 24]]</f>
        <v>285.60000000000014</v>
      </c>
      <c r="U1501" s="100">
        <v>0</v>
      </c>
      <c r="V1501" s="60">
        <f>Tabela13[[#This Row],[V.DESC. 24]]-Tabela13[[#This Row],[V.DESC. 25]]</f>
        <v>50.399999999999977</v>
      </c>
      <c r="W1501" s="20"/>
      <c r="X1501" s="50"/>
      <c r="Y1501" t="s">
        <v>4531</v>
      </c>
      <c r="Z1501" s="49" t="s">
        <v>3061</v>
      </c>
      <c r="AA1501" s="51" t="s">
        <v>3062</v>
      </c>
      <c r="AB1501" s="49">
        <v>11997651918</v>
      </c>
      <c r="AC1501" s="49" t="s">
        <v>3063</v>
      </c>
      <c r="AD1501" s="1"/>
    </row>
    <row r="1502" spans="1:30" x14ac:dyDescent="0.25">
      <c r="A1502" s="30">
        <v>4558</v>
      </c>
      <c r="B1502" t="s">
        <v>4431</v>
      </c>
      <c r="C1502" t="s">
        <v>4517</v>
      </c>
      <c r="D1502" t="s">
        <v>16</v>
      </c>
      <c r="E1502" s="30"/>
      <c r="F1502" s="32">
        <v>1453</v>
      </c>
      <c r="G1502" s="40">
        <v>0</v>
      </c>
      <c r="H1502" s="22">
        <v>0</v>
      </c>
      <c r="I1502" s="21">
        <v>0</v>
      </c>
      <c r="J1502" s="35">
        <f>Tabela13[[#This Row],[V.BRUTO 24]]*Tabela13[[#This Row],[% DESC.]]%</f>
        <v>0</v>
      </c>
      <c r="K1502" s="24">
        <f>Tabela13[[#This Row],[V.BRUTO 24]]+J1502</f>
        <v>1453</v>
      </c>
      <c r="M1502" s="79">
        <v>1789</v>
      </c>
      <c r="N1502" s="80">
        <v>0</v>
      </c>
      <c r="O1502" s="81">
        <v>0</v>
      </c>
      <c r="P1502" s="71">
        <f>Tabela13[[#This Row],[V.BRUTO 25]]*Tabela13[[#This Row],[% DESC.25]]%</f>
        <v>0</v>
      </c>
      <c r="Q1502" s="92">
        <f>Tabela13[[#This Row],[V.BRUTO 25]]+P1502</f>
        <v>1789</v>
      </c>
      <c r="R1502" s="95">
        <f>Tabela13[[#This Row],[% DESC.]]+Tabela13[[#This Row],[% DIFER.]]</f>
        <v>0</v>
      </c>
      <c r="S1502" s="64">
        <f>(Tabela13[[#This Row],[V.LIQ. 25]]-Tabela13[[#This Row],[V.LIQ. 24]])/Tabela13[[#This Row],[V.LIQ. 24]]</f>
        <v>0.23124569855471439</v>
      </c>
      <c r="T1502" s="98">
        <f>Tabela13[[#This Row],[V.LIQ. 25]]-Tabela13[[#This Row],[V.LIQ. 24]]</f>
        <v>336</v>
      </c>
      <c r="U1502" s="100">
        <v>0</v>
      </c>
      <c r="V1502" s="60">
        <f>Tabela13[[#This Row],[V.DESC. 24]]-Tabela13[[#This Row],[V.DESC. 25]]</f>
        <v>0</v>
      </c>
      <c r="W1502" s="20"/>
      <c r="X1502" s="50"/>
      <c r="Y1502" t="s">
        <v>4530</v>
      </c>
      <c r="Z1502" s="49" t="s">
        <v>5396</v>
      </c>
      <c r="AA1502" s="51" t="s">
        <v>5397</v>
      </c>
      <c r="AB1502" s="49">
        <v>11972755485</v>
      </c>
      <c r="AC1502" s="49" t="s">
        <v>5398</v>
      </c>
      <c r="AD1502" s="1"/>
    </row>
    <row r="1503" spans="1:30" x14ac:dyDescent="0.25">
      <c r="A1503" s="30">
        <v>7820</v>
      </c>
      <c r="B1503" t="s">
        <v>4432</v>
      </c>
      <c r="C1503" t="s">
        <v>4517</v>
      </c>
      <c r="D1503" t="s">
        <v>71</v>
      </c>
      <c r="E1503" s="30"/>
      <c r="F1503" s="32">
        <v>1453</v>
      </c>
      <c r="G1503" s="40">
        <v>0</v>
      </c>
      <c r="H1503" s="22">
        <v>0</v>
      </c>
      <c r="I1503" s="21">
        <v>-10</v>
      </c>
      <c r="J1503" s="35">
        <f>Tabela13[[#This Row],[V.BRUTO 24]]*Tabela13[[#This Row],[% DESC.]]%</f>
        <v>-145.30000000000001</v>
      </c>
      <c r="K1503" s="24">
        <f>Tabela13[[#This Row],[V.BRUTO 24]]+J1503</f>
        <v>1307.7</v>
      </c>
      <c r="M1503" s="79">
        <v>1789</v>
      </c>
      <c r="N1503" s="80">
        <v>0</v>
      </c>
      <c r="O1503" s="81">
        <v>0</v>
      </c>
      <c r="P1503" s="71">
        <f>Tabela13[[#This Row],[V.BRUTO 25]]*Tabela13[[#This Row],[% DESC.25]]%</f>
        <v>-178.9</v>
      </c>
      <c r="Q1503" s="92">
        <f>Tabela13[[#This Row],[V.BRUTO 25]]+P1503</f>
        <v>1610.1</v>
      </c>
      <c r="R1503" s="95">
        <f>Tabela13[[#This Row],[% DESC.]]+Tabela13[[#This Row],[% DIFER.]]</f>
        <v>-10</v>
      </c>
      <c r="S1503" s="64">
        <f>(Tabela13[[#This Row],[V.LIQ. 25]]-Tabela13[[#This Row],[V.LIQ. 24]])/Tabela13[[#This Row],[V.LIQ. 24]]</f>
        <v>0.23124569855471427</v>
      </c>
      <c r="T1503" s="98">
        <f>Tabela13[[#This Row],[V.LIQ. 25]]-Tabela13[[#This Row],[V.LIQ. 24]]</f>
        <v>302.39999999999986</v>
      </c>
      <c r="U1503" s="100">
        <v>0</v>
      </c>
      <c r="V1503" s="60">
        <f>Tabela13[[#This Row],[V.DESC. 24]]-Tabela13[[#This Row],[V.DESC. 25]]</f>
        <v>33.599999999999994</v>
      </c>
      <c r="W1503" s="20"/>
      <c r="X1503" s="50"/>
      <c r="Y1503" t="s">
        <v>4532</v>
      </c>
      <c r="Z1503" s="49" t="s">
        <v>3158</v>
      </c>
      <c r="AA1503" s="51" t="s">
        <v>3159</v>
      </c>
      <c r="AB1503" s="49">
        <v>11993034554</v>
      </c>
      <c r="AC1503" s="49" t="s">
        <v>3160</v>
      </c>
      <c r="AD1503" s="1"/>
    </row>
    <row r="1504" spans="1:30" x14ac:dyDescent="0.25">
      <c r="A1504" s="30">
        <v>5567</v>
      </c>
      <c r="B1504" t="s">
        <v>3165</v>
      </c>
      <c r="C1504" t="s">
        <v>4517</v>
      </c>
      <c r="D1504" t="s">
        <v>71</v>
      </c>
      <c r="E1504" s="30"/>
      <c r="F1504" s="32">
        <v>1453</v>
      </c>
      <c r="G1504" s="40">
        <v>-50</v>
      </c>
      <c r="H1504" s="22">
        <v>0</v>
      </c>
      <c r="I1504" s="21">
        <v>0</v>
      </c>
      <c r="J1504" s="35">
        <f>Tabela13[[#This Row],[V.BRUTO 24]]*Tabela13[[#This Row],[% DESC.]]%</f>
        <v>0</v>
      </c>
      <c r="K1504" s="24">
        <f>Tabela13[[#This Row],[V.BRUTO 24]]+J1504</f>
        <v>1453</v>
      </c>
      <c r="M1504" s="79">
        <v>1789</v>
      </c>
      <c r="N1504" s="80">
        <v>-50</v>
      </c>
      <c r="O1504" s="81">
        <v>0</v>
      </c>
      <c r="P1504" s="71">
        <f>Tabela13[[#This Row],[V.BRUTO 25]]*Tabela13[[#This Row],[% DESC.25]]%</f>
        <v>0</v>
      </c>
      <c r="Q1504" s="92">
        <f>Tabela13[[#This Row],[V.BRUTO 25]]+P1504</f>
        <v>1789</v>
      </c>
      <c r="R1504" s="95">
        <f>Tabela13[[#This Row],[% DESC.]]+Tabela13[[#This Row],[% DIFER.]]</f>
        <v>0</v>
      </c>
      <c r="S1504" s="64">
        <f>(Tabela13[[#This Row],[V.LIQ. 25]]-Tabela13[[#This Row],[V.LIQ. 24]])/Tabela13[[#This Row],[V.LIQ. 24]]</f>
        <v>0.23124569855471439</v>
      </c>
      <c r="T1504" s="98">
        <f>Tabela13[[#This Row],[V.LIQ. 25]]-Tabela13[[#This Row],[V.LIQ. 24]]</f>
        <v>336</v>
      </c>
      <c r="U1504" s="100">
        <v>0</v>
      </c>
      <c r="V1504" s="60">
        <f>Tabela13[[#This Row],[V.DESC. 24]]-Tabela13[[#This Row],[V.DESC. 25]]</f>
        <v>0</v>
      </c>
      <c r="W1504" s="20" t="s">
        <v>4566</v>
      </c>
      <c r="X1504" s="54">
        <v>45505</v>
      </c>
      <c r="Y1504" t="s">
        <v>4528</v>
      </c>
      <c r="Z1504" s="49" t="s">
        <v>3166</v>
      </c>
      <c r="AA1504" s="51" t="s">
        <v>3167</v>
      </c>
      <c r="AB1504" s="49">
        <v>11986679378</v>
      </c>
      <c r="AC1504" s="49" t="s">
        <v>3168</v>
      </c>
      <c r="AD1504" s="1"/>
    </row>
    <row r="1505" spans="1:30" x14ac:dyDescent="0.25">
      <c r="A1505" s="30">
        <v>7831</v>
      </c>
      <c r="B1505" t="s">
        <v>3169</v>
      </c>
      <c r="C1505" t="s">
        <v>4517</v>
      </c>
      <c r="D1505" t="s">
        <v>71</v>
      </c>
      <c r="E1505" s="30"/>
      <c r="F1505" s="32">
        <v>1453</v>
      </c>
      <c r="G1505" s="40">
        <v>0</v>
      </c>
      <c r="H1505" s="22">
        <v>0</v>
      </c>
      <c r="I1505" s="21">
        <v>0</v>
      </c>
      <c r="J1505" s="35">
        <f>Tabela13[[#This Row],[V.BRUTO 24]]*Tabela13[[#This Row],[% DESC.]]%</f>
        <v>0</v>
      </c>
      <c r="K1505" s="24">
        <f>Tabela13[[#This Row],[V.BRUTO 24]]+J1505</f>
        <v>1453</v>
      </c>
      <c r="M1505" s="79">
        <v>1789</v>
      </c>
      <c r="N1505" s="80">
        <v>0</v>
      </c>
      <c r="O1505" s="81">
        <v>0</v>
      </c>
      <c r="P1505" s="71">
        <f>Tabela13[[#This Row],[V.BRUTO 25]]*Tabela13[[#This Row],[% DESC.25]]%</f>
        <v>0</v>
      </c>
      <c r="Q1505" s="92">
        <f>Tabela13[[#This Row],[V.BRUTO 25]]+P1505</f>
        <v>1789</v>
      </c>
      <c r="R1505" s="95">
        <f>Tabela13[[#This Row],[% DESC.]]+Tabela13[[#This Row],[% DIFER.]]</f>
        <v>0</v>
      </c>
      <c r="S1505" s="64">
        <f>(Tabela13[[#This Row],[V.LIQ. 25]]-Tabela13[[#This Row],[V.LIQ. 24]])/Tabela13[[#This Row],[V.LIQ. 24]]</f>
        <v>0.23124569855471439</v>
      </c>
      <c r="T1505" s="98">
        <f>Tabela13[[#This Row],[V.LIQ. 25]]-Tabela13[[#This Row],[V.LIQ. 24]]</f>
        <v>336</v>
      </c>
      <c r="U1505" s="100">
        <v>0</v>
      </c>
      <c r="V1505" s="60">
        <f>Tabela13[[#This Row],[V.DESC. 24]]-Tabela13[[#This Row],[V.DESC. 25]]</f>
        <v>0</v>
      </c>
      <c r="W1505" s="20">
        <v>7265</v>
      </c>
      <c r="X1505" s="50" t="s">
        <v>4545</v>
      </c>
      <c r="Y1505" t="s">
        <v>4532</v>
      </c>
      <c r="Z1505" s="49" t="s">
        <v>2109</v>
      </c>
      <c r="AA1505" s="51" t="s">
        <v>2110</v>
      </c>
      <c r="AB1505" s="49">
        <v>11940579318</v>
      </c>
      <c r="AC1505" s="49" t="s">
        <v>2111</v>
      </c>
      <c r="AD1505" s="1"/>
    </row>
    <row r="1506" spans="1:30" x14ac:dyDescent="0.25">
      <c r="A1506" s="30">
        <v>8431</v>
      </c>
      <c r="B1506" t="s">
        <v>4433</v>
      </c>
      <c r="C1506" t="s">
        <v>4517</v>
      </c>
      <c r="D1506" t="s">
        <v>16</v>
      </c>
      <c r="E1506" s="30"/>
      <c r="F1506" s="32">
        <v>1453</v>
      </c>
      <c r="G1506" s="40">
        <v>-100</v>
      </c>
      <c r="H1506" s="22">
        <v>0</v>
      </c>
      <c r="I1506" s="21">
        <v>0</v>
      </c>
      <c r="J1506" s="35">
        <f>Tabela13[[#This Row],[V.BRUTO 24]]*Tabela13[[#This Row],[% DESC.]]%</f>
        <v>0</v>
      </c>
      <c r="K1506" s="24">
        <f>Tabela13[[#This Row],[V.BRUTO 24]]+J1506</f>
        <v>1453</v>
      </c>
      <c r="M1506" s="79">
        <v>1789</v>
      </c>
      <c r="N1506" s="80">
        <v>-100</v>
      </c>
      <c r="O1506" s="81">
        <v>0</v>
      </c>
      <c r="P1506" s="71">
        <f>Tabela13[[#This Row],[V.BRUTO 25]]*Tabela13[[#This Row],[% DESC.25]]%</f>
        <v>0</v>
      </c>
      <c r="Q1506" s="92">
        <f>Tabela13[[#This Row],[V.BRUTO 25]]+P1506</f>
        <v>1789</v>
      </c>
      <c r="R1506" s="95">
        <f>Tabela13[[#This Row],[% DESC.]]+Tabela13[[#This Row],[% DIFER.]]</f>
        <v>0</v>
      </c>
      <c r="S1506" s="64">
        <f>(Tabela13[[#This Row],[V.LIQ. 25]]-Tabela13[[#This Row],[V.LIQ. 24]])/Tabela13[[#This Row],[V.LIQ. 24]]</f>
        <v>0.23124569855471439</v>
      </c>
      <c r="T1506" s="98">
        <f>Tabela13[[#This Row],[V.LIQ. 25]]-Tabela13[[#This Row],[V.LIQ. 24]]</f>
        <v>336</v>
      </c>
      <c r="U1506" s="100">
        <v>0</v>
      </c>
      <c r="V1506" s="60">
        <f>Tabela13[[#This Row],[V.DESC. 24]]-Tabela13[[#This Row],[V.DESC. 25]]</f>
        <v>0</v>
      </c>
      <c r="W1506" s="20"/>
      <c r="X1506" s="50"/>
      <c r="Y1506" t="s">
        <v>4530</v>
      </c>
      <c r="Z1506" s="49" t="s">
        <v>4859</v>
      </c>
      <c r="AA1506" s="51" t="s">
        <v>4860</v>
      </c>
      <c r="AB1506" s="49">
        <v>11963922658</v>
      </c>
      <c r="AC1506" s="49" t="s">
        <v>4861</v>
      </c>
      <c r="AD1506" s="1"/>
    </row>
    <row r="1507" spans="1:30" x14ac:dyDescent="0.25">
      <c r="A1507" s="30">
        <v>8490</v>
      </c>
      <c r="B1507" t="s">
        <v>4434</v>
      </c>
      <c r="C1507" t="s">
        <v>4517</v>
      </c>
      <c r="D1507" t="s">
        <v>16</v>
      </c>
      <c r="E1507" s="30"/>
      <c r="F1507" s="32">
        <v>1453</v>
      </c>
      <c r="G1507" s="40">
        <v>0</v>
      </c>
      <c r="H1507" s="22">
        <v>0</v>
      </c>
      <c r="I1507" s="21">
        <v>-7.99</v>
      </c>
      <c r="J1507" s="35">
        <f>Tabela13[[#This Row],[V.BRUTO 24]]*Tabela13[[#This Row],[% DESC.]]%</f>
        <v>-116.0947</v>
      </c>
      <c r="K1507" s="24">
        <f>Tabela13[[#This Row],[V.BRUTO 24]]+J1507</f>
        <v>1336.9052999999999</v>
      </c>
      <c r="M1507" s="79">
        <v>1789</v>
      </c>
      <c r="N1507" s="80">
        <v>0</v>
      </c>
      <c r="O1507" s="81">
        <v>0</v>
      </c>
      <c r="P1507" s="71">
        <f>Tabela13[[#This Row],[V.BRUTO 25]]*Tabela13[[#This Row],[% DESC.25]]%</f>
        <v>-142.94110000000001</v>
      </c>
      <c r="Q1507" s="92">
        <f>Tabela13[[#This Row],[V.BRUTO 25]]+P1507</f>
        <v>1646.0589</v>
      </c>
      <c r="R1507" s="95">
        <f>Tabela13[[#This Row],[% DESC.]]+Tabela13[[#This Row],[% DIFER.]]</f>
        <v>-7.99</v>
      </c>
      <c r="S1507" s="64">
        <f>(Tabela13[[#This Row],[V.LIQ. 25]]-Tabela13[[#This Row],[V.LIQ. 24]])/Tabela13[[#This Row],[V.LIQ. 24]]</f>
        <v>0.23124569855471447</v>
      </c>
      <c r="T1507" s="98">
        <f>Tabela13[[#This Row],[V.LIQ. 25]]-Tabela13[[#This Row],[V.LIQ. 24]]</f>
        <v>309.1536000000001</v>
      </c>
      <c r="U1507" s="100">
        <v>0</v>
      </c>
      <c r="V1507" s="60">
        <f>Tabela13[[#This Row],[V.DESC. 24]]-Tabela13[[#This Row],[V.DESC. 25]]</f>
        <v>26.846400000000003</v>
      </c>
      <c r="W1507" s="20"/>
      <c r="X1507" s="50"/>
      <c r="Y1507" t="s">
        <v>4530</v>
      </c>
      <c r="Z1507" s="49" t="s">
        <v>5399</v>
      </c>
      <c r="AA1507" s="51" t="s">
        <v>5400</v>
      </c>
      <c r="AB1507" s="49">
        <v>11999925828</v>
      </c>
      <c r="AC1507" s="49" t="s">
        <v>5401</v>
      </c>
      <c r="AD1507" s="1"/>
    </row>
    <row r="1508" spans="1:30" x14ac:dyDescent="0.25">
      <c r="A1508" s="30">
        <v>6376</v>
      </c>
      <c r="B1508" t="s">
        <v>3174</v>
      </c>
      <c r="C1508" t="s">
        <v>4517</v>
      </c>
      <c r="D1508" t="s">
        <v>71</v>
      </c>
      <c r="E1508" s="30"/>
      <c r="F1508" s="32">
        <v>1453</v>
      </c>
      <c r="G1508" s="40">
        <v>-100</v>
      </c>
      <c r="H1508" s="22">
        <v>0</v>
      </c>
      <c r="I1508" s="21">
        <v>0</v>
      </c>
      <c r="J1508" s="35">
        <f>Tabela13[[#This Row],[V.BRUTO 24]]*Tabela13[[#This Row],[% DESC.]]%</f>
        <v>0</v>
      </c>
      <c r="K1508" s="24">
        <f>Tabela13[[#This Row],[V.BRUTO 24]]+J1508</f>
        <v>1453</v>
      </c>
      <c r="M1508" s="79">
        <v>1789</v>
      </c>
      <c r="N1508" s="80">
        <v>-100</v>
      </c>
      <c r="O1508" s="81">
        <v>0</v>
      </c>
      <c r="P1508" s="71">
        <f>Tabela13[[#This Row],[V.BRUTO 25]]*Tabela13[[#This Row],[% DESC.25]]%</f>
        <v>0</v>
      </c>
      <c r="Q1508" s="92">
        <f>Tabela13[[#This Row],[V.BRUTO 25]]+P1508</f>
        <v>1789</v>
      </c>
      <c r="R1508" s="95">
        <f>Tabela13[[#This Row],[% DESC.]]+Tabela13[[#This Row],[% DIFER.]]</f>
        <v>0</v>
      </c>
      <c r="S1508" s="64">
        <f>(Tabela13[[#This Row],[V.LIQ. 25]]-Tabela13[[#This Row],[V.LIQ. 24]])/Tabela13[[#This Row],[V.LIQ. 24]]</f>
        <v>0.23124569855471439</v>
      </c>
      <c r="T1508" s="98">
        <f>Tabela13[[#This Row],[V.LIQ. 25]]-Tabela13[[#This Row],[V.LIQ. 24]]</f>
        <v>336</v>
      </c>
      <c r="U1508" s="100">
        <v>0</v>
      </c>
      <c r="V1508" s="60">
        <f>Tabela13[[#This Row],[V.DESC. 24]]-Tabela13[[#This Row],[V.DESC. 25]]</f>
        <v>0</v>
      </c>
      <c r="W1508" s="20"/>
      <c r="X1508" s="50"/>
      <c r="Y1508" t="s">
        <v>4532</v>
      </c>
      <c r="Z1508" s="49" t="s">
        <v>3175</v>
      </c>
      <c r="AA1508" s="51" t="s">
        <v>3176</v>
      </c>
      <c r="AB1508" s="49">
        <v>11977794508</v>
      </c>
      <c r="AC1508" s="49" t="s">
        <v>3177</v>
      </c>
      <c r="AD1508" s="1"/>
    </row>
    <row r="1509" spans="1:30" x14ac:dyDescent="0.25">
      <c r="A1509" s="30">
        <v>8092</v>
      </c>
      <c r="B1509" t="s">
        <v>3183</v>
      </c>
      <c r="C1509" t="s">
        <v>4517</v>
      </c>
      <c r="D1509" t="s">
        <v>71</v>
      </c>
      <c r="E1509" s="30"/>
      <c r="F1509" s="32">
        <v>1453</v>
      </c>
      <c r="G1509" s="40">
        <v>0</v>
      </c>
      <c r="H1509" s="22">
        <v>0</v>
      </c>
      <c r="I1509" s="21">
        <v>0</v>
      </c>
      <c r="J1509" s="35">
        <f>Tabela13[[#This Row],[V.BRUTO 24]]*Tabela13[[#This Row],[% DESC.]]%</f>
        <v>0</v>
      </c>
      <c r="K1509" s="24">
        <f>Tabela13[[#This Row],[V.BRUTO 24]]+J1509</f>
        <v>1453</v>
      </c>
      <c r="M1509" s="79">
        <v>1789</v>
      </c>
      <c r="N1509" s="80">
        <v>0</v>
      </c>
      <c r="O1509" s="81">
        <v>0</v>
      </c>
      <c r="P1509" s="71">
        <f>Tabela13[[#This Row],[V.BRUTO 25]]*Tabela13[[#This Row],[% DESC.25]]%</f>
        <v>0</v>
      </c>
      <c r="Q1509" s="92">
        <f>Tabela13[[#This Row],[V.BRUTO 25]]+P1509</f>
        <v>1789</v>
      </c>
      <c r="R1509" s="95">
        <f>Tabela13[[#This Row],[% DESC.]]+Tabela13[[#This Row],[% DIFER.]]</f>
        <v>0</v>
      </c>
      <c r="S1509" s="64">
        <f>(Tabela13[[#This Row],[V.LIQ. 25]]-Tabela13[[#This Row],[V.LIQ. 24]])/Tabela13[[#This Row],[V.LIQ. 24]]</f>
        <v>0.23124569855471439</v>
      </c>
      <c r="T1509" s="98">
        <f>Tabela13[[#This Row],[V.LIQ. 25]]-Tabela13[[#This Row],[V.LIQ. 24]]</f>
        <v>336</v>
      </c>
      <c r="U1509" s="100">
        <v>0</v>
      </c>
      <c r="V1509" s="60">
        <f>Tabela13[[#This Row],[V.DESC. 24]]-Tabela13[[#This Row],[V.DESC. 25]]</f>
        <v>0</v>
      </c>
      <c r="W1509" s="20" t="s">
        <v>4579</v>
      </c>
      <c r="X1509" s="50" t="s">
        <v>4580</v>
      </c>
      <c r="Y1509" t="s">
        <v>4532</v>
      </c>
      <c r="Z1509" s="49" t="s">
        <v>5402</v>
      </c>
      <c r="AA1509" s="51" t="s">
        <v>3184</v>
      </c>
      <c r="AB1509" s="49">
        <v>11947632840</v>
      </c>
      <c r="AC1509" s="49" t="s">
        <v>3185</v>
      </c>
      <c r="AD1509" s="1"/>
    </row>
    <row r="1510" spans="1:30" x14ac:dyDescent="0.25">
      <c r="A1510" s="30">
        <v>8368</v>
      </c>
      <c r="B1510" t="s">
        <v>4435</v>
      </c>
      <c r="C1510" t="s">
        <v>4517</v>
      </c>
      <c r="D1510" t="s">
        <v>16</v>
      </c>
      <c r="E1510" s="30"/>
      <c r="F1510" s="32">
        <v>1453</v>
      </c>
      <c r="G1510" s="40">
        <v>0</v>
      </c>
      <c r="H1510" s="22">
        <v>0</v>
      </c>
      <c r="I1510" s="21">
        <v>-9.9</v>
      </c>
      <c r="J1510" s="35">
        <f>Tabela13[[#This Row],[V.BRUTO 24]]*Tabela13[[#This Row],[% DESC.]]%</f>
        <v>-143.84700000000001</v>
      </c>
      <c r="K1510" s="24">
        <f>Tabela13[[#This Row],[V.BRUTO 24]]+J1510</f>
        <v>1309.153</v>
      </c>
      <c r="M1510" s="79">
        <v>1789</v>
      </c>
      <c r="N1510" s="80">
        <v>0</v>
      </c>
      <c r="O1510" s="81">
        <v>0</v>
      </c>
      <c r="P1510" s="71">
        <f>Tabela13[[#This Row],[V.BRUTO 25]]*Tabela13[[#This Row],[% DESC.25]]%</f>
        <v>-177.11100000000002</v>
      </c>
      <c r="Q1510" s="92">
        <f>Tabela13[[#This Row],[V.BRUTO 25]]+P1510</f>
        <v>1611.8889999999999</v>
      </c>
      <c r="R1510" s="95">
        <f>Tabela13[[#This Row],[% DESC.]]+Tabela13[[#This Row],[% DIFER.]]</f>
        <v>-9.9</v>
      </c>
      <c r="S1510" s="64">
        <f>(Tabela13[[#This Row],[V.LIQ. 25]]-Tabela13[[#This Row],[V.LIQ. 24]])/Tabela13[[#This Row],[V.LIQ. 24]]</f>
        <v>0.23124569855471427</v>
      </c>
      <c r="T1510" s="98">
        <f>Tabela13[[#This Row],[V.LIQ. 25]]-Tabela13[[#This Row],[V.LIQ. 24]]</f>
        <v>302.73599999999988</v>
      </c>
      <c r="U1510" s="100">
        <v>0</v>
      </c>
      <c r="V1510" s="60">
        <f>Tabela13[[#This Row],[V.DESC. 24]]-Tabela13[[#This Row],[V.DESC. 25]]</f>
        <v>33.26400000000001</v>
      </c>
      <c r="W1510" s="20"/>
      <c r="X1510" s="50"/>
      <c r="Y1510" t="s">
        <v>4533</v>
      </c>
      <c r="Z1510" s="49" t="s">
        <v>4687</v>
      </c>
      <c r="AA1510" s="51" t="s">
        <v>4688</v>
      </c>
      <c r="AB1510" s="49">
        <v>11996177329</v>
      </c>
      <c r="AC1510" s="49" t="s">
        <v>4689</v>
      </c>
      <c r="AD1510" s="1"/>
    </row>
    <row r="1511" spans="1:30" x14ac:dyDescent="0.25">
      <c r="A1511" s="30">
        <v>7489</v>
      </c>
      <c r="B1511" t="s">
        <v>3187</v>
      </c>
      <c r="C1511" t="s">
        <v>4517</v>
      </c>
      <c r="D1511" t="s">
        <v>71</v>
      </c>
      <c r="E1511" s="30">
        <v>20</v>
      </c>
      <c r="F1511" s="32">
        <v>1453</v>
      </c>
      <c r="G1511" s="40">
        <v>0</v>
      </c>
      <c r="H1511" s="22">
        <v>0</v>
      </c>
      <c r="I1511" s="21">
        <v>-15</v>
      </c>
      <c r="J1511" s="35">
        <f>Tabela13[[#This Row],[V.BRUTO 24]]*Tabela13[[#This Row],[% DESC.]]%</f>
        <v>-217.95</v>
      </c>
      <c r="K1511" s="24">
        <f>Tabela13[[#This Row],[V.BRUTO 24]]+J1511</f>
        <v>1235.05</v>
      </c>
      <c r="M1511" s="79">
        <v>1789</v>
      </c>
      <c r="N1511" s="80">
        <v>0</v>
      </c>
      <c r="O1511" s="81">
        <v>0</v>
      </c>
      <c r="P1511" s="71">
        <f>Tabela13[[#This Row],[V.BRUTO 25]]*Tabela13[[#This Row],[% DESC.25]]%</f>
        <v>-268.34999999999997</v>
      </c>
      <c r="Q1511" s="92">
        <f>Tabela13[[#This Row],[V.BRUTO 25]]+P1511</f>
        <v>1520.65</v>
      </c>
      <c r="R1511" s="95">
        <f>Tabela13[[#This Row],[% DESC.]]+Tabela13[[#This Row],[% DIFER.]]</f>
        <v>-15</v>
      </c>
      <c r="S1511" s="64">
        <f>(Tabela13[[#This Row],[V.LIQ. 25]]-Tabela13[[#This Row],[V.LIQ. 24]])/Tabela13[[#This Row],[V.LIQ. 24]]</f>
        <v>0.2312456985547145</v>
      </c>
      <c r="T1511" s="98">
        <f>Tabela13[[#This Row],[V.LIQ. 25]]-Tabela13[[#This Row],[V.LIQ. 24]]</f>
        <v>285.60000000000014</v>
      </c>
      <c r="U1511" s="100">
        <v>0</v>
      </c>
      <c r="V1511" s="60">
        <f>Tabela13[[#This Row],[V.DESC. 24]]-Tabela13[[#This Row],[V.DESC. 25]]</f>
        <v>50.399999999999977</v>
      </c>
      <c r="W1511" s="20"/>
      <c r="X1511" s="50"/>
      <c r="Y1511" t="s">
        <v>4532</v>
      </c>
      <c r="Z1511" s="49" t="s">
        <v>3188</v>
      </c>
      <c r="AA1511" s="51" t="s">
        <v>3189</v>
      </c>
      <c r="AB1511" s="49">
        <v>11954958188</v>
      </c>
      <c r="AC1511" s="49" t="s">
        <v>3190</v>
      </c>
      <c r="AD1511" s="1"/>
    </row>
    <row r="1512" spans="1:30" x14ac:dyDescent="0.25">
      <c r="A1512" s="30">
        <v>6806</v>
      </c>
      <c r="B1512" t="s">
        <v>3194</v>
      </c>
      <c r="C1512" t="s">
        <v>4517</v>
      </c>
      <c r="D1512" t="s">
        <v>71</v>
      </c>
      <c r="E1512" s="30"/>
      <c r="F1512" s="32">
        <v>1453</v>
      </c>
      <c r="G1512" s="40">
        <v>0</v>
      </c>
      <c r="H1512" s="22">
        <v>0</v>
      </c>
      <c r="I1512" s="21">
        <v>-12</v>
      </c>
      <c r="J1512" s="35">
        <f>Tabela13[[#This Row],[V.BRUTO 24]]*Tabela13[[#This Row],[% DESC.]]%</f>
        <v>-174.35999999999999</v>
      </c>
      <c r="K1512" s="24">
        <f>Tabela13[[#This Row],[V.BRUTO 24]]+J1512</f>
        <v>1278.6400000000001</v>
      </c>
      <c r="M1512" s="79">
        <v>1789</v>
      </c>
      <c r="N1512" s="80">
        <v>0</v>
      </c>
      <c r="O1512" s="81">
        <v>0</v>
      </c>
      <c r="P1512" s="71">
        <f>Tabela13[[#This Row],[V.BRUTO 25]]*Tabela13[[#This Row],[% DESC.25]]%</f>
        <v>-214.67999999999998</v>
      </c>
      <c r="Q1512" s="92">
        <f>Tabela13[[#This Row],[V.BRUTO 25]]+P1512</f>
        <v>1574.32</v>
      </c>
      <c r="R1512" s="95">
        <f>Tabela13[[#This Row],[% DESC.]]+Tabela13[[#This Row],[% DIFER.]]</f>
        <v>-12</v>
      </c>
      <c r="S1512" s="64">
        <f>(Tabela13[[#This Row],[V.LIQ. 25]]-Tabela13[[#This Row],[V.LIQ. 24]])/Tabela13[[#This Row],[V.LIQ. 24]]</f>
        <v>0.23124569855471425</v>
      </c>
      <c r="T1512" s="98">
        <f>Tabela13[[#This Row],[V.LIQ. 25]]-Tabela13[[#This Row],[V.LIQ. 24]]</f>
        <v>295.67999999999984</v>
      </c>
      <c r="U1512" s="100">
        <v>0</v>
      </c>
      <c r="V1512" s="60">
        <f>Tabela13[[#This Row],[V.DESC. 24]]-Tabela13[[#This Row],[V.DESC. 25]]</f>
        <v>40.319999999999993</v>
      </c>
      <c r="W1512" s="20"/>
      <c r="X1512" s="50"/>
      <c r="Y1512" t="s">
        <v>4530</v>
      </c>
      <c r="Z1512" s="49" t="s">
        <v>3195</v>
      </c>
      <c r="AA1512" s="51" t="s">
        <v>3196</v>
      </c>
      <c r="AB1512" s="49">
        <v>11976918380</v>
      </c>
      <c r="AC1512" s="49" t="s">
        <v>3197</v>
      </c>
      <c r="AD1512" s="1"/>
    </row>
    <row r="1513" spans="1:30" x14ac:dyDescent="0.25">
      <c r="A1513" s="30">
        <v>6691</v>
      </c>
      <c r="B1513" t="s">
        <v>3202</v>
      </c>
      <c r="C1513" t="s">
        <v>4517</v>
      </c>
      <c r="D1513" t="s">
        <v>71</v>
      </c>
      <c r="E1513" s="30"/>
      <c r="F1513" s="32">
        <v>1453</v>
      </c>
      <c r="G1513" s="40">
        <v>0</v>
      </c>
      <c r="H1513" s="22">
        <v>0</v>
      </c>
      <c r="I1513" s="21">
        <v>-10</v>
      </c>
      <c r="J1513" s="35">
        <f>Tabela13[[#This Row],[V.BRUTO 24]]*Tabela13[[#This Row],[% DESC.]]%</f>
        <v>-145.30000000000001</v>
      </c>
      <c r="K1513" s="24">
        <f>Tabela13[[#This Row],[V.BRUTO 24]]+J1513</f>
        <v>1307.7</v>
      </c>
      <c r="M1513" s="79">
        <v>1789</v>
      </c>
      <c r="N1513" s="80">
        <v>0</v>
      </c>
      <c r="O1513" s="81">
        <v>0</v>
      </c>
      <c r="P1513" s="71">
        <f>Tabela13[[#This Row],[V.BRUTO 25]]*Tabela13[[#This Row],[% DESC.25]]%</f>
        <v>-178.9</v>
      </c>
      <c r="Q1513" s="92">
        <f>Tabela13[[#This Row],[V.BRUTO 25]]+P1513</f>
        <v>1610.1</v>
      </c>
      <c r="R1513" s="95">
        <f>Tabela13[[#This Row],[% DESC.]]+Tabela13[[#This Row],[% DIFER.]]</f>
        <v>-10</v>
      </c>
      <c r="S1513" s="64">
        <f>(Tabela13[[#This Row],[V.LIQ. 25]]-Tabela13[[#This Row],[V.LIQ. 24]])/Tabela13[[#This Row],[V.LIQ. 24]]</f>
        <v>0.23124569855471427</v>
      </c>
      <c r="T1513" s="98">
        <f>Tabela13[[#This Row],[V.LIQ. 25]]-Tabela13[[#This Row],[V.LIQ. 24]]</f>
        <v>302.39999999999986</v>
      </c>
      <c r="U1513" s="100">
        <v>0</v>
      </c>
      <c r="V1513" s="60">
        <f>Tabela13[[#This Row],[V.DESC. 24]]-Tabela13[[#This Row],[V.DESC. 25]]</f>
        <v>33.599999999999994</v>
      </c>
      <c r="W1513" s="20">
        <v>5812</v>
      </c>
      <c r="X1513" s="50" t="s">
        <v>4549</v>
      </c>
      <c r="Y1513" t="s">
        <v>4532</v>
      </c>
      <c r="Z1513" s="49" t="s">
        <v>3203</v>
      </c>
      <c r="AA1513" s="51" t="s">
        <v>3204</v>
      </c>
      <c r="AB1513" s="49">
        <v>11952273342</v>
      </c>
      <c r="AC1513" s="49" t="s">
        <v>3205</v>
      </c>
      <c r="AD1513" s="1"/>
    </row>
    <row r="1514" spans="1:30" x14ac:dyDescent="0.25">
      <c r="A1514" s="30">
        <v>8210</v>
      </c>
      <c r="B1514" t="s">
        <v>4436</v>
      </c>
      <c r="C1514" t="s">
        <v>4517</v>
      </c>
      <c r="D1514" t="s">
        <v>71</v>
      </c>
      <c r="E1514" s="30"/>
      <c r="F1514" s="32">
        <v>1453</v>
      </c>
      <c r="G1514" s="40">
        <v>0</v>
      </c>
      <c r="H1514" s="22">
        <v>0</v>
      </c>
      <c r="I1514" s="21">
        <v>0</v>
      </c>
      <c r="J1514" s="35">
        <f>Tabela13[[#This Row],[V.BRUTO 24]]*Tabela13[[#This Row],[% DESC.]]%</f>
        <v>0</v>
      </c>
      <c r="K1514" s="24">
        <f>Tabela13[[#This Row],[V.BRUTO 24]]+J1514</f>
        <v>1453</v>
      </c>
      <c r="M1514" s="79">
        <v>1789</v>
      </c>
      <c r="N1514" s="80">
        <v>0</v>
      </c>
      <c r="O1514" s="81">
        <v>0</v>
      </c>
      <c r="P1514" s="71">
        <f>Tabela13[[#This Row],[V.BRUTO 25]]*Tabela13[[#This Row],[% DESC.25]]%</f>
        <v>0</v>
      </c>
      <c r="Q1514" s="92">
        <f>Tabela13[[#This Row],[V.BRUTO 25]]+P1514</f>
        <v>1789</v>
      </c>
      <c r="R1514" s="95">
        <f>Tabela13[[#This Row],[% DESC.]]+Tabela13[[#This Row],[% DIFER.]]</f>
        <v>0</v>
      </c>
      <c r="S1514" s="64">
        <f>(Tabela13[[#This Row],[V.LIQ. 25]]-Tabela13[[#This Row],[V.LIQ. 24]])/Tabela13[[#This Row],[V.LIQ. 24]]</f>
        <v>0.23124569855471439</v>
      </c>
      <c r="T1514" s="98">
        <f>Tabela13[[#This Row],[V.LIQ. 25]]-Tabela13[[#This Row],[V.LIQ. 24]]</f>
        <v>336</v>
      </c>
      <c r="U1514" s="100">
        <v>0</v>
      </c>
      <c r="V1514" s="60">
        <f>Tabela13[[#This Row],[V.DESC. 24]]-Tabela13[[#This Row],[V.DESC. 25]]</f>
        <v>0</v>
      </c>
      <c r="W1514" s="20">
        <v>7265</v>
      </c>
      <c r="X1514" s="50" t="s">
        <v>4545</v>
      </c>
      <c r="Y1514" t="s">
        <v>4528</v>
      </c>
      <c r="Z1514" s="49" t="s">
        <v>4934</v>
      </c>
      <c r="AA1514" s="51" t="s">
        <v>4935</v>
      </c>
      <c r="AB1514" s="49">
        <v>19982733579</v>
      </c>
      <c r="AC1514" s="49" t="s">
        <v>4936</v>
      </c>
      <c r="AD1514" s="1"/>
    </row>
    <row r="1515" spans="1:30" x14ac:dyDescent="0.25">
      <c r="A1515" s="30">
        <v>6034</v>
      </c>
      <c r="B1515" t="s">
        <v>3073</v>
      </c>
      <c r="C1515" t="s">
        <v>4517</v>
      </c>
      <c r="D1515" t="s">
        <v>71</v>
      </c>
      <c r="E1515" s="30"/>
      <c r="F1515" s="32">
        <v>1453</v>
      </c>
      <c r="G1515" s="40">
        <v>0</v>
      </c>
      <c r="H1515" s="22">
        <v>-100</v>
      </c>
      <c r="I1515" s="21">
        <v>0</v>
      </c>
      <c r="J1515" s="35">
        <f>Tabela13[[#This Row],[V.BRUTO 24]]*Tabela13[[#This Row],[% DESC.]]%</f>
        <v>0</v>
      </c>
      <c r="K1515" s="24">
        <f>Tabela13[[#This Row],[V.BRUTO 24]]+J1515</f>
        <v>1453</v>
      </c>
      <c r="M1515" s="79">
        <v>1789</v>
      </c>
      <c r="N1515" s="80">
        <v>0</v>
      </c>
      <c r="O1515" s="81">
        <v>-100</v>
      </c>
      <c r="P1515" s="71">
        <f>Tabela13[[#This Row],[V.BRUTO 25]]*Tabela13[[#This Row],[% DESC.25]]%</f>
        <v>0</v>
      </c>
      <c r="Q1515" s="92">
        <f>Tabela13[[#This Row],[V.BRUTO 25]]+P1515</f>
        <v>1789</v>
      </c>
      <c r="R1515" s="95">
        <f>Tabela13[[#This Row],[% DESC.]]+Tabela13[[#This Row],[% DIFER.]]</f>
        <v>0</v>
      </c>
      <c r="S1515" s="64">
        <f>(Tabela13[[#This Row],[V.LIQ. 25]]-Tabela13[[#This Row],[V.LIQ. 24]])/Tabela13[[#This Row],[V.LIQ. 24]]</f>
        <v>0.23124569855471439</v>
      </c>
      <c r="T1515" s="98">
        <f>Tabela13[[#This Row],[V.LIQ. 25]]-Tabela13[[#This Row],[V.LIQ. 24]]</f>
        <v>336</v>
      </c>
      <c r="U1515" s="100">
        <v>0</v>
      </c>
      <c r="V1515" s="60">
        <f>Tabela13[[#This Row],[V.DESC. 24]]-Tabela13[[#This Row],[V.DESC. 25]]</f>
        <v>0</v>
      </c>
      <c r="W1515" s="20"/>
      <c r="X1515" s="50"/>
      <c r="Y1515" t="s">
        <v>4529</v>
      </c>
      <c r="Z1515" s="49" t="s">
        <v>3074</v>
      </c>
      <c r="AA1515" s="51" t="s">
        <v>3075</v>
      </c>
      <c r="AB1515" s="49">
        <v>11972389581</v>
      </c>
      <c r="AC1515" s="49" t="s">
        <v>3076</v>
      </c>
      <c r="AD1515" s="1"/>
    </row>
    <row r="1516" spans="1:30" x14ac:dyDescent="0.25">
      <c r="A1516" s="30">
        <v>5232</v>
      </c>
      <c r="B1516" t="s">
        <v>3186</v>
      </c>
      <c r="C1516" t="s">
        <v>4517</v>
      </c>
      <c r="D1516" t="s">
        <v>71</v>
      </c>
      <c r="E1516" s="30"/>
      <c r="F1516" s="32">
        <v>1453</v>
      </c>
      <c r="G1516" s="40">
        <v>0</v>
      </c>
      <c r="H1516" s="22">
        <v>0</v>
      </c>
      <c r="I1516" s="21">
        <v>-15</v>
      </c>
      <c r="J1516" s="35">
        <f>Tabela13[[#This Row],[V.BRUTO 24]]*Tabela13[[#This Row],[% DESC.]]%</f>
        <v>-217.95</v>
      </c>
      <c r="K1516" s="24">
        <f>Tabela13[[#This Row],[V.BRUTO 24]]+J1516</f>
        <v>1235.05</v>
      </c>
      <c r="M1516" s="79">
        <v>1789</v>
      </c>
      <c r="N1516" s="80">
        <v>0</v>
      </c>
      <c r="O1516" s="81">
        <v>0</v>
      </c>
      <c r="P1516" s="71">
        <f>Tabela13[[#This Row],[V.BRUTO 25]]*Tabela13[[#This Row],[% DESC.25]]%</f>
        <v>-268.34999999999997</v>
      </c>
      <c r="Q1516" s="92">
        <f>Tabela13[[#This Row],[V.BRUTO 25]]+P1516</f>
        <v>1520.65</v>
      </c>
      <c r="R1516" s="95">
        <f>Tabela13[[#This Row],[% DESC.]]+Tabela13[[#This Row],[% DIFER.]]</f>
        <v>-15</v>
      </c>
      <c r="S1516" s="64">
        <f>(Tabela13[[#This Row],[V.LIQ. 25]]-Tabela13[[#This Row],[V.LIQ. 24]])/Tabela13[[#This Row],[V.LIQ. 24]]</f>
        <v>0.2312456985547145</v>
      </c>
      <c r="T1516" s="98">
        <f>Tabela13[[#This Row],[V.LIQ. 25]]-Tabela13[[#This Row],[V.LIQ. 24]]</f>
        <v>285.60000000000014</v>
      </c>
      <c r="U1516" s="100">
        <v>0</v>
      </c>
      <c r="V1516" s="60">
        <f>Tabela13[[#This Row],[V.DESC. 24]]-Tabela13[[#This Row],[V.DESC. 25]]</f>
        <v>50.399999999999977</v>
      </c>
      <c r="W1516" s="20"/>
      <c r="X1516" s="50"/>
      <c r="Y1516" t="s">
        <v>4529</v>
      </c>
      <c r="Z1516" s="49" t="s">
        <v>3052</v>
      </c>
      <c r="AA1516" s="51" t="s">
        <v>3053</v>
      </c>
      <c r="AB1516" s="49">
        <v>11973152002</v>
      </c>
      <c r="AC1516" s="49" t="s">
        <v>3054</v>
      </c>
      <c r="AD1516" s="1"/>
    </row>
    <row r="1517" spans="1:30" x14ac:dyDescent="0.25">
      <c r="A1517" s="30">
        <v>8004</v>
      </c>
      <c r="B1517" t="s">
        <v>20</v>
      </c>
      <c r="C1517" t="s">
        <v>15</v>
      </c>
      <c r="D1517" t="s">
        <v>71</v>
      </c>
      <c r="E1517" s="30"/>
      <c r="F1517" s="32">
        <v>1069</v>
      </c>
      <c r="G1517" s="40">
        <v>0</v>
      </c>
      <c r="H1517" s="22">
        <v>0</v>
      </c>
      <c r="I1517" s="21">
        <v>0</v>
      </c>
      <c r="J1517" s="35">
        <f>Tabela13[[#This Row],[V.BRUTO 24]]*Tabela13[[#This Row],[% DESC.]]%</f>
        <v>0</v>
      </c>
      <c r="K1517" s="24">
        <f>Tabela13[[#This Row],[V.BRUTO 24]]+J1517</f>
        <v>1069</v>
      </c>
      <c r="M1517" s="79">
        <v>1176</v>
      </c>
      <c r="N1517" s="80">
        <v>0</v>
      </c>
      <c r="O1517" s="81">
        <v>0</v>
      </c>
      <c r="P1517" s="71">
        <f>Tabela13[[#This Row],[V.BRUTO 25]]*Tabela13[[#This Row],[% DESC.25]]%</f>
        <v>0</v>
      </c>
      <c r="Q1517" s="92">
        <f>Tabela13[[#This Row],[V.BRUTO 25]]+Tabela13[[#This Row],[V.DESC. 25]]</f>
        <v>1176</v>
      </c>
      <c r="R1517" s="95">
        <f>Tabela13[[#This Row],[% DESC.]]+Tabela13[[#This Row],[% DIFER.]]</f>
        <v>0</v>
      </c>
      <c r="S1517" s="61">
        <f>(Tabela13[[#This Row],[V.LIQ. 25]]-Tabela13[[#This Row],[V.LIQ. 24]])/Tabela13[[#This Row],[V.LIQ. 24]]</f>
        <v>0.10009354536950421</v>
      </c>
      <c r="T1517" s="98">
        <f>Tabela13[[#This Row],[V.LIQ. 25]]-Tabela13[[#This Row],[V.LIQ. 24]]</f>
        <v>107</v>
      </c>
      <c r="U1517" s="100">
        <v>0</v>
      </c>
      <c r="V1517" s="60">
        <f>Tabela13[[#This Row],[V.DESC. 24]]-Tabela13[[#This Row],[V.DESC. 25]]</f>
        <v>0</v>
      </c>
      <c r="W1517" s="20"/>
      <c r="X1517" s="50"/>
      <c r="Y1517" t="s">
        <v>4528</v>
      </c>
      <c r="Z1517" s="49" t="s">
        <v>21</v>
      </c>
      <c r="AA1517" s="51" t="s">
        <v>22</v>
      </c>
      <c r="AB1517" s="49">
        <v>11989283359</v>
      </c>
      <c r="AC1517" s="49" t="s">
        <v>23</v>
      </c>
      <c r="AD1517" s="1"/>
    </row>
    <row r="1518" spans="1:30" x14ac:dyDescent="0.25">
      <c r="A1518" s="30">
        <v>8570</v>
      </c>
      <c r="B1518" t="s">
        <v>4123</v>
      </c>
      <c r="C1518" t="s">
        <v>15</v>
      </c>
      <c r="D1518" t="s">
        <v>16</v>
      </c>
      <c r="E1518" s="30"/>
      <c r="F1518" s="32">
        <v>1069</v>
      </c>
      <c r="G1518" s="40">
        <v>0</v>
      </c>
      <c r="H1518" s="22">
        <v>0</v>
      </c>
      <c r="I1518" s="21">
        <v>-15</v>
      </c>
      <c r="J1518" s="35">
        <f>Tabela13[[#This Row],[V.BRUTO 24]]*Tabela13[[#This Row],[% DESC.]]%</f>
        <v>-160.35</v>
      </c>
      <c r="K1518" s="24">
        <f>Tabela13[[#This Row],[V.BRUTO 24]]+J1518</f>
        <v>908.65</v>
      </c>
      <c r="M1518" s="79">
        <v>1176</v>
      </c>
      <c r="N1518" s="80">
        <v>0</v>
      </c>
      <c r="O1518" s="81">
        <v>0</v>
      </c>
      <c r="P1518" s="71">
        <f>Tabela13[[#This Row],[V.BRUTO 25]]*Tabela13[[#This Row],[% DESC.25]]%</f>
        <v>-117.60000000000001</v>
      </c>
      <c r="Q1518" s="92">
        <f>Tabela13[[#This Row],[V.BRUTO 25]]+P1518</f>
        <v>1058.4000000000001</v>
      </c>
      <c r="R1518" s="95">
        <f>Tabela13[[#This Row],[% DESC.]]+Tabela13[[#This Row],[% DIFER.]]</f>
        <v>-10</v>
      </c>
      <c r="S1518" s="64">
        <f>(Tabela13[[#This Row],[V.LIQ. 25]]-Tabela13[[#This Row],[V.LIQ. 24]])/Tabela13[[#This Row],[V.LIQ. 24]]</f>
        <v>0.16480493039123989</v>
      </c>
      <c r="T1518" s="98">
        <f>Tabela13[[#This Row],[V.LIQ. 25]]-Tabela13[[#This Row],[V.LIQ. 24]]</f>
        <v>149.75000000000011</v>
      </c>
      <c r="U1518" s="100">
        <v>5</v>
      </c>
      <c r="V1518" s="60">
        <f>Tabela13[[#This Row],[V.DESC. 24]]-Tabela13[[#This Row],[V.DESC. 25]]</f>
        <v>-42.749999999999986</v>
      </c>
      <c r="W1518" s="20"/>
      <c r="X1518" s="50"/>
      <c r="Y1518" t="s">
        <v>4528</v>
      </c>
      <c r="Z1518" s="49" t="s">
        <v>4587</v>
      </c>
      <c r="AA1518" s="51" t="s">
        <v>4588</v>
      </c>
      <c r="AB1518" s="49">
        <v>11943164218</v>
      </c>
      <c r="AC1518" s="49" t="s">
        <v>4589</v>
      </c>
      <c r="AD1518" s="1"/>
    </row>
    <row r="1519" spans="1:30" x14ac:dyDescent="0.25">
      <c r="A1519" s="30">
        <v>8467</v>
      </c>
      <c r="B1519" t="s">
        <v>4124</v>
      </c>
      <c r="C1519" t="s">
        <v>15</v>
      </c>
      <c r="D1519" t="s">
        <v>16</v>
      </c>
      <c r="E1519" s="30"/>
      <c r="F1519" s="32">
        <v>1069</v>
      </c>
      <c r="G1519" s="40">
        <v>0</v>
      </c>
      <c r="H1519" s="22">
        <v>-100</v>
      </c>
      <c r="I1519" s="21">
        <v>0</v>
      </c>
      <c r="J1519" s="35">
        <f>Tabela13[[#This Row],[V.BRUTO 24]]*Tabela13[[#This Row],[% DESC.]]%</f>
        <v>0</v>
      </c>
      <c r="K1519" s="24">
        <f>Tabela13[[#This Row],[V.BRUTO 24]]+J1519</f>
        <v>1069</v>
      </c>
      <c r="M1519" s="79">
        <v>1176</v>
      </c>
      <c r="N1519" s="80">
        <v>0</v>
      </c>
      <c r="O1519" s="81">
        <v>-100</v>
      </c>
      <c r="P1519" s="71">
        <f>Tabela13[[#This Row],[V.BRUTO 25]]*Tabela13[[#This Row],[% DESC.25]]%</f>
        <v>0</v>
      </c>
      <c r="Q1519" s="92">
        <f>Tabela13[[#This Row],[V.BRUTO 25]]+P1519</f>
        <v>1176</v>
      </c>
      <c r="R1519" s="95">
        <f>Tabela13[[#This Row],[% DESC.]]+Tabela13[[#This Row],[% DIFER.]]</f>
        <v>0</v>
      </c>
      <c r="S1519" s="64">
        <f>(Tabela13[[#This Row],[V.LIQ. 25]]-Tabela13[[#This Row],[V.LIQ. 24]])/Tabela13[[#This Row],[V.LIQ. 24]]</f>
        <v>0.10009354536950421</v>
      </c>
      <c r="T1519" s="98">
        <f>Tabela13[[#This Row],[V.LIQ. 25]]-Tabela13[[#This Row],[V.LIQ. 24]]</f>
        <v>107</v>
      </c>
      <c r="U1519" s="100">
        <v>0</v>
      </c>
      <c r="V1519" s="60">
        <f>Tabela13[[#This Row],[V.DESC. 24]]-Tabela13[[#This Row],[V.DESC. 25]]</f>
        <v>0</v>
      </c>
      <c r="W1519" s="20"/>
      <c r="X1519" s="50"/>
      <c r="Y1519" t="s">
        <v>4529</v>
      </c>
      <c r="Z1519" s="49" t="s">
        <v>4590</v>
      </c>
      <c r="AA1519" s="51" t="s">
        <v>4591</v>
      </c>
      <c r="AB1519" s="49">
        <v>11958557486</v>
      </c>
      <c r="AC1519" s="49" t="s">
        <v>4592</v>
      </c>
      <c r="AD1519" s="1"/>
    </row>
    <row r="1520" spans="1:30" x14ac:dyDescent="0.25">
      <c r="A1520" s="30">
        <v>8526</v>
      </c>
      <c r="B1520" t="s">
        <v>4125</v>
      </c>
      <c r="C1520" t="s">
        <v>37</v>
      </c>
      <c r="D1520" t="s">
        <v>16</v>
      </c>
      <c r="E1520" s="30"/>
      <c r="F1520" s="32">
        <v>1069</v>
      </c>
      <c r="G1520" s="40">
        <v>0</v>
      </c>
      <c r="H1520" s="22">
        <v>0</v>
      </c>
      <c r="I1520" s="21">
        <v>-5.99</v>
      </c>
      <c r="J1520" s="35">
        <f>Tabela13[[#This Row],[V.BRUTO 24]]*Tabela13[[#This Row],[% DESC.]]%</f>
        <v>-64.033100000000005</v>
      </c>
      <c r="K1520" s="24">
        <f>Tabela13[[#This Row],[V.BRUTO 24]]+J1520</f>
        <v>1004.9669</v>
      </c>
      <c r="M1520" s="79">
        <v>1176</v>
      </c>
      <c r="N1520" s="80">
        <v>0</v>
      </c>
      <c r="O1520" s="81">
        <v>0</v>
      </c>
      <c r="P1520" s="71">
        <f>Tabela13[[#This Row],[V.BRUTO 25]]*Tabela13[[#This Row],[% DESC.25]]%</f>
        <v>-70.442400000000006</v>
      </c>
      <c r="Q1520" s="92">
        <f>Tabela13[[#This Row],[V.BRUTO 25]]+P1520</f>
        <v>1105.5576000000001</v>
      </c>
      <c r="R1520" s="95">
        <f>Tabela13[[#This Row],[% DESC.]]+Tabela13[[#This Row],[% DIFER.]]</f>
        <v>-5.99</v>
      </c>
      <c r="S1520" s="64">
        <f>(Tabela13[[#This Row],[V.LIQ. 25]]-Tabela13[[#This Row],[V.LIQ. 24]])/Tabela13[[#This Row],[V.LIQ. 24]]</f>
        <v>0.10009354536950429</v>
      </c>
      <c r="T1520" s="98">
        <f>Tabela13[[#This Row],[V.LIQ. 25]]-Tabela13[[#This Row],[V.LIQ. 24]]</f>
        <v>100.59070000000008</v>
      </c>
      <c r="U1520" s="100">
        <v>0</v>
      </c>
      <c r="V1520" s="60">
        <f>Tabela13[[#This Row],[V.DESC. 24]]-Tabela13[[#This Row],[V.DESC. 25]]</f>
        <v>6.4093000000000018</v>
      </c>
      <c r="W1520" s="20"/>
      <c r="X1520" s="50"/>
      <c r="Y1520" t="s">
        <v>4530</v>
      </c>
      <c r="Z1520" s="49" t="s">
        <v>4593</v>
      </c>
      <c r="AA1520" s="51" t="s">
        <v>4594</v>
      </c>
      <c r="AB1520" s="49">
        <v>11984918254</v>
      </c>
      <c r="AC1520" s="49" t="s">
        <v>4595</v>
      </c>
      <c r="AD1520" s="1"/>
    </row>
    <row r="1521" spans="1:30" x14ac:dyDescent="0.25">
      <c r="A1521" s="30">
        <v>8285</v>
      </c>
      <c r="B1521" t="s">
        <v>4126</v>
      </c>
      <c r="C1521" t="s">
        <v>37</v>
      </c>
      <c r="D1521" t="s">
        <v>16</v>
      </c>
      <c r="E1521" s="30"/>
      <c r="F1521" s="32">
        <v>1069</v>
      </c>
      <c r="G1521" s="40">
        <v>0</v>
      </c>
      <c r="H1521" s="22">
        <v>0</v>
      </c>
      <c r="I1521" s="21">
        <v>-9.99</v>
      </c>
      <c r="J1521" s="35">
        <f>Tabela13[[#This Row],[V.BRUTO 24]]*Tabela13[[#This Row],[% DESC.]]%</f>
        <v>-106.79310000000001</v>
      </c>
      <c r="K1521" s="24">
        <f>Tabela13[[#This Row],[V.BRUTO 24]]+J1521</f>
        <v>962.20690000000002</v>
      </c>
      <c r="M1521" s="79">
        <v>1176</v>
      </c>
      <c r="N1521" s="80">
        <v>0</v>
      </c>
      <c r="O1521" s="81">
        <v>0</v>
      </c>
      <c r="P1521" s="71">
        <f>Tabela13[[#This Row],[V.BRUTO 25]]*Tabela13[[#This Row],[% DESC.25]]%</f>
        <v>-117.4824</v>
      </c>
      <c r="Q1521" s="92">
        <f>Tabela13[[#This Row],[V.BRUTO 25]]+P1521</f>
        <v>1058.5175999999999</v>
      </c>
      <c r="R1521" s="95">
        <f>Tabela13[[#This Row],[% DESC.]]+Tabela13[[#This Row],[% DIFER.]]</f>
        <v>-9.99</v>
      </c>
      <c r="S1521" s="64">
        <f>(Tabela13[[#This Row],[V.LIQ. 25]]-Tabela13[[#This Row],[V.LIQ. 24]])/Tabela13[[#This Row],[V.LIQ. 24]]</f>
        <v>0.10009354536950409</v>
      </c>
      <c r="T1521" s="98">
        <f>Tabela13[[#This Row],[V.LIQ. 25]]-Tabela13[[#This Row],[V.LIQ. 24]]</f>
        <v>96.310699999999883</v>
      </c>
      <c r="U1521" s="100">
        <v>0</v>
      </c>
      <c r="V1521" s="60">
        <f>Tabela13[[#This Row],[V.DESC. 24]]-Tabela13[[#This Row],[V.DESC. 25]]</f>
        <v>10.689299999999989</v>
      </c>
      <c r="W1521" s="20"/>
      <c r="X1521" s="50"/>
      <c r="Y1521" t="s">
        <v>4528</v>
      </c>
      <c r="Z1521" s="49" t="s">
        <v>4596</v>
      </c>
      <c r="AA1521" s="51" t="s">
        <v>4597</v>
      </c>
      <c r="AB1521" s="49">
        <v>11983760166</v>
      </c>
      <c r="AC1521" s="49" t="s">
        <v>4598</v>
      </c>
      <c r="AD1521" s="1"/>
    </row>
    <row r="1522" spans="1:30" x14ac:dyDescent="0.25">
      <c r="A1522" s="30">
        <v>8261</v>
      </c>
      <c r="B1522" t="s">
        <v>4127</v>
      </c>
      <c r="C1522" t="s">
        <v>37</v>
      </c>
      <c r="D1522" t="s">
        <v>16</v>
      </c>
      <c r="E1522" s="30"/>
      <c r="F1522" s="32">
        <v>1069</v>
      </c>
      <c r="G1522" s="40">
        <v>0</v>
      </c>
      <c r="H1522" s="22">
        <v>0</v>
      </c>
      <c r="I1522" s="21">
        <v>-5</v>
      </c>
      <c r="J1522" s="35">
        <f>Tabela13[[#This Row],[V.BRUTO 24]]*Tabela13[[#This Row],[% DESC.]]%</f>
        <v>-53.45</v>
      </c>
      <c r="K1522" s="24">
        <f>Tabela13[[#This Row],[V.BRUTO 24]]+J1522</f>
        <v>1015.55</v>
      </c>
      <c r="M1522" s="79">
        <v>1176</v>
      </c>
      <c r="N1522" s="80">
        <v>0</v>
      </c>
      <c r="O1522" s="81">
        <v>0</v>
      </c>
      <c r="P1522" s="71">
        <f>Tabela13[[#This Row],[V.BRUTO 25]]*Tabela13[[#This Row],[% DESC.25]]%</f>
        <v>-58.800000000000004</v>
      </c>
      <c r="Q1522" s="92">
        <f>Tabela13[[#This Row],[V.BRUTO 25]]+P1522</f>
        <v>1117.2</v>
      </c>
      <c r="R1522" s="95">
        <f>Tabela13[[#This Row],[% DESC.]]+Tabela13[[#This Row],[% DIFER.]]</f>
        <v>-5</v>
      </c>
      <c r="S1522" s="64">
        <f>(Tabela13[[#This Row],[V.LIQ. 25]]-Tabela13[[#This Row],[V.LIQ. 24]])/Tabela13[[#This Row],[V.LIQ. 24]]</f>
        <v>0.10009354536950431</v>
      </c>
      <c r="T1522" s="98">
        <f>Tabela13[[#This Row],[V.LIQ. 25]]-Tabela13[[#This Row],[V.LIQ. 24]]</f>
        <v>101.65000000000009</v>
      </c>
      <c r="U1522" s="100">
        <v>0</v>
      </c>
      <c r="V1522" s="60">
        <f>Tabela13[[#This Row],[V.DESC. 24]]-Tabela13[[#This Row],[V.DESC. 25]]</f>
        <v>5.3500000000000014</v>
      </c>
      <c r="W1522" s="20"/>
      <c r="X1522" s="50"/>
      <c r="Y1522" t="s">
        <v>4531</v>
      </c>
      <c r="Z1522" s="49" t="s">
        <v>248</v>
      </c>
      <c r="AA1522" s="51" t="s">
        <v>249</v>
      </c>
      <c r="AB1522" s="49">
        <v>11999472689</v>
      </c>
      <c r="AC1522" s="49" t="s">
        <v>250</v>
      </c>
      <c r="AD1522" s="1"/>
    </row>
    <row r="1523" spans="1:30" x14ac:dyDescent="0.25">
      <c r="A1523" s="30">
        <v>8388</v>
      </c>
      <c r="B1523" t="s">
        <v>4128</v>
      </c>
      <c r="C1523" t="s">
        <v>37</v>
      </c>
      <c r="D1523" t="s">
        <v>16</v>
      </c>
      <c r="E1523" s="30"/>
      <c r="F1523" s="32">
        <v>1069</v>
      </c>
      <c r="G1523" s="40">
        <v>0</v>
      </c>
      <c r="H1523" s="22">
        <v>0</v>
      </c>
      <c r="I1523" s="21">
        <v>0</v>
      </c>
      <c r="J1523" s="35">
        <f>Tabela13[[#This Row],[V.BRUTO 24]]*Tabela13[[#This Row],[% DESC.]]%</f>
        <v>0</v>
      </c>
      <c r="K1523" s="24">
        <f>Tabela13[[#This Row],[V.BRUTO 24]]+J1523</f>
        <v>1069</v>
      </c>
      <c r="M1523" s="79">
        <v>1176</v>
      </c>
      <c r="N1523" s="80">
        <v>0</v>
      </c>
      <c r="O1523" s="81">
        <v>0</v>
      </c>
      <c r="P1523" s="71">
        <f>Tabela13[[#This Row],[V.BRUTO 25]]*Tabela13[[#This Row],[% DESC.25]]%</f>
        <v>0</v>
      </c>
      <c r="Q1523" s="92">
        <f>Tabela13[[#This Row],[V.BRUTO 25]]+P1523</f>
        <v>1176</v>
      </c>
      <c r="R1523" s="95">
        <f>Tabela13[[#This Row],[% DESC.]]+Tabela13[[#This Row],[% DIFER.]]</f>
        <v>0</v>
      </c>
      <c r="S1523" s="64">
        <f>(Tabela13[[#This Row],[V.LIQ. 25]]-Tabela13[[#This Row],[V.LIQ. 24]])/Tabela13[[#This Row],[V.LIQ. 24]]</f>
        <v>0.10009354536950421</v>
      </c>
      <c r="T1523" s="98">
        <f>Tabela13[[#This Row],[V.LIQ. 25]]-Tabela13[[#This Row],[V.LIQ. 24]]</f>
        <v>107</v>
      </c>
      <c r="U1523" s="100">
        <v>0</v>
      </c>
      <c r="V1523" s="60">
        <f>Tabela13[[#This Row],[V.DESC. 24]]-Tabela13[[#This Row],[V.DESC. 25]]</f>
        <v>0</v>
      </c>
      <c r="W1523" s="20"/>
      <c r="X1523" s="50"/>
      <c r="Y1523" t="s">
        <v>4528</v>
      </c>
      <c r="Z1523" s="49" t="s">
        <v>4599</v>
      </c>
      <c r="AA1523" s="51" t="s">
        <v>4600</v>
      </c>
      <c r="AB1523" s="49">
        <v>11940327885</v>
      </c>
      <c r="AC1523" s="49" t="s">
        <v>4601</v>
      </c>
      <c r="AD1523" s="1"/>
    </row>
    <row r="1524" spans="1:30" x14ac:dyDescent="0.25">
      <c r="A1524" s="30">
        <v>8485</v>
      </c>
      <c r="B1524" t="s">
        <v>4129</v>
      </c>
      <c r="C1524" t="s">
        <v>37</v>
      </c>
      <c r="D1524" t="s">
        <v>16</v>
      </c>
      <c r="E1524" s="30"/>
      <c r="F1524" s="32">
        <v>1069</v>
      </c>
      <c r="G1524" s="40">
        <v>0</v>
      </c>
      <c r="H1524" s="22">
        <v>0</v>
      </c>
      <c r="I1524" s="21">
        <v>-4.99</v>
      </c>
      <c r="J1524" s="35">
        <f>Tabela13[[#This Row],[V.BRUTO 24]]*Tabela13[[#This Row],[% DESC.]]%</f>
        <v>-53.3431</v>
      </c>
      <c r="K1524" s="24">
        <f>Tabela13[[#This Row],[V.BRUTO 24]]+J1524</f>
        <v>1015.6569</v>
      </c>
      <c r="M1524" s="79">
        <v>1176</v>
      </c>
      <c r="N1524" s="80">
        <v>0</v>
      </c>
      <c r="O1524" s="81">
        <v>0</v>
      </c>
      <c r="P1524" s="71">
        <f>Tabela13[[#This Row],[V.BRUTO 25]]*Tabela13[[#This Row],[% DESC.25]]%</f>
        <v>-58.682400000000001</v>
      </c>
      <c r="Q1524" s="92">
        <f>Tabela13[[#This Row],[V.BRUTO 25]]+P1524</f>
        <v>1117.3176000000001</v>
      </c>
      <c r="R1524" s="95">
        <f>Tabela13[[#This Row],[% DESC.]]+Tabela13[[#This Row],[% DIFER.]]</f>
        <v>-4.99</v>
      </c>
      <c r="S1524" s="64">
        <f>(Tabela13[[#This Row],[V.LIQ. 25]]-Tabela13[[#This Row],[V.LIQ. 24]])/Tabela13[[#This Row],[V.LIQ. 24]]</f>
        <v>0.10009354536950435</v>
      </c>
      <c r="T1524" s="98">
        <f>Tabela13[[#This Row],[V.LIQ. 25]]-Tabela13[[#This Row],[V.LIQ. 24]]</f>
        <v>101.66070000000013</v>
      </c>
      <c r="U1524" s="100">
        <v>0</v>
      </c>
      <c r="V1524" s="60">
        <f>Tabela13[[#This Row],[V.DESC. 24]]-Tabela13[[#This Row],[V.DESC. 25]]</f>
        <v>5.3393000000000015</v>
      </c>
      <c r="W1524" s="20"/>
      <c r="X1524" s="50"/>
      <c r="Y1524" t="s">
        <v>4528</v>
      </c>
      <c r="Z1524" s="49" t="s">
        <v>4602</v>
      </c>
      <c r="AA1524" s="51" t="s">
        <v>4603</v>
      </c>
      <c r="AB1524" s="49">
        <v>11980367815</v>
      </c>
      <c r="AC1524" s="49" t="s">
        <v>4604</v>
      </c>
      <c r="AD1524" s="1"/>
    </row>
    <row r="1525" spans="1:30" x14ac:dyDescent="0.25">
      <c r="A1525" s="30">
        <v>8572</v>
      </c>
      <c r="B1525" t="s">
        <v>4130</v>
      </c>
      <c r="C1525" t="s">
        <v>37</v>
      </c>
      <c r="D1525" t="s">
        <v>16</v>
      </c>
      <c r="E1525" s="30"/>
      <c r="F1525" s="32">
        <v>1069</v>
      </c>
      <c r="G1525" s="40">
        <v>0</v>
      </c>
      <c r="H1525" s="22">
        <v>0</v>
      </c>
      <c r="I1525" s="21">
        <v>-9.99</v>
      </c>
      <c r="J1525" s="35">
        <f>Tabela13[[#This Row],[V.BRUTO 24]]*Tabela13[[#This Row],[% DESC.]]%</f>
        <v>-106.79310000000001</v>
      </c>
      <c r="K1525" s="24">
        <f>Tabela13[[#This Row],[V.BRUTO 24]]+J1525</f>
        <v>962.20690000000002</v>
      </c>
      <c r="M1525" s="79">
        <v>1176</v>
      </c>
      <c r="N1525" s="80">
        <v>0</v>
      </c>
      <c r="O1525" s="81">
        <v>0</v>
      </c>
      <c r="P1525" s="71">
        <f>Tabela13[[#This Row],[V.BRUTO 25]]*Tabela13[[#This Row],[% DESC.25]]%</f>
        <v>-117.4824</v>
      </c>
      <c r="Q1525" s="92">
        <f>Tabela13[[#This Row],[V.BRUTO 25]]+P1525</f>
        <v>1058.5175999999999</v>
      </c>
      <c r="R1525" s="95">
        <f>Tabela13[[#This Row],[% DESC.]]+Tabela13[[#This Row],[% DIFER.]]</f>
        <v>-9.99</v>
      </c>
      <c r="S1525" s="64">
        <f>(Tabela13[[#This Row],[V.LIQ. 25]]-Tabela13[[#This Row],[V.LIQ. 24]])/Tabela13[[#This Row],[V.LIQ. 24]]</f>
        <v>0.10009354536950409</v>
      </c>
      <c r="T1525" s="98">
        <f>Tabela13[[#This Row],[V.LIQ. 25]]-Tabela13[[#This Row],[V.LIQ. 24]]</f>
        <v>96.310699999999883</v>
      </c>
      <c r="U1525" s="100">
        <v>0</v>
      </c>
      <c r="V1525" s="60">
        <f>Tabela13[[#This Row],[V.DESC. 24]]-Tabela13[[#This Row],[V.DESC. 25]]</f>
        <v>10.689299999999989</v>
      </c>
      <c r="W1525" s="20"/>
      <c r="X1525" s="50"/>
      <c r="Y1525" t="s">
        <v>4528</v>
      </c>
      <c r="Z1525" s="49" t="s">
        <v>4605</v>
      </c>
      <c r="AA1525" s="51" t="s">
        <v>4606</v>
      </c>
      <c r="AB1525" s="49">
        <v>11985456742</v>
      </c>
      <c r="AC1525" s="49" t="s">
        <v>4607</v>
      </c>
      <c r="AD1525" s="1"/>
    </row>
    <row r="1526" spans="1:30" x14ac:dyDescent="0.25">
      <c r="A1526" s="30">
        <v>8304</v>
      </c>
      <c r="B1526" t="s">
        <v>4131</v>
      </c>
      <c r="C1526" t="s">
        <v>37</v>
      </c>
      <c r="D1526" t="s">
        <v>16</v>
      </c>
      <c r="E1526" s="30"/>
      <c r="F1526" s="32">
        <v>1069</v>
      </c>
      <c r="G1526" s="40">
        <v>0</v>
      </c>
      <c r="H1526" s="22">
        <v>0</v>
      </c>
      <c r="I1526" s="21">
        <v>-9.99</v>
      </c>
      <c r="J1526" s="35">
        <f>Tabela13[[#This Row],[V.BRUTO 24]]*Tabela13[[#This Row],[% DESC.]]%</f>
        <v>-106.79310000000001</v>
      </c>
      <c r="K1526" s="24">
        <f>Tabela13[[#This Row],[V.BRUTO 24]]+J1526</f>
        <v>962.20690000000002</v>
      </c>
      <c r="M1526" s="79">
        <v>1176</v>
      </c>
      <c r="N1526" s="80">
        <v>0</v>
      </c>
      <c r="O1526" s="81">
        <v>0</v>
      </c>
      <c r="P1526" s="71">
        <f>Tabela13[[#This Row],[V.BRUTO 25]]*Tabela13[[#This Row],[% DESC.25]]%</f>
        <v>-117.4824</v>
      </c>
      <c r="Q1526" s="92">
        <f>Tabela13[[#This Row],[V.BRUTO 25]]+P1526</f>
        <v>1058.5175999999999</v>
      </c>
      <c r="R1526" s="95">
        <f>Tabela13[[#This Row],[% DESC.]]+Tabela13[[#This Row],[% DIFER.]]</f>
        <v>-9.99</v>
      </c>
      <c r="S1526" s="64">
        <f>(Tabela13[[#This Row],[V.LIQ. 25]]-Tabela13[[#This Row],[V.LIQ. 24]])/Tabela13[[#This Row],[V.LIQ. 24]]</f>
        <v>0.10009354536950409</v>
      </c>
      <c r="T1526" s="98">
        <f>Tabela13[[#This Row],[V.LIQ. 25]]-Tabela13[[#This Row],[V.LIQ. 24]]</f>
        <v>96.310699999999883</v>
      </c>
      <c r="U1526" s="100">
        <v>0</v>
      </c>
      <c r="V1526" s="60">
        <f>Tabela13[[#This Row],[V.DESC. 24]]-Tabela13[[#This Row],[V.DESC. 25]]</f>
        <v>10.689299999999989</v>
      </c>
      <c r="W1526" s="20"/>
      <c r="X1526" s="50"/>
      <c r="Y1526" t="s">
        <v>4532</v>
      </c>
      <c r="Z1526" s="49" t="s">
        <v>1802</v>
      </c>
      <c r="AA1526" s="51" t="s">
        <v>1803</v>
      </c>
      <c r="AB1526" s="49">
        <v>11962681877</v>
      </c>
      <c r="AC1526" s="49" t="s">
        <v>4608</v>
      </c>
      <c r="AD1526" s="1"/>
    </row>
    <row r="1527" spans="1:30" x14ac:dyDescent="0.25">
      <c r="A1527" s="30">
        <v>8519</v>
      </c>
      <c r="B1527" t="s">
        <v>4132</v>
      </c>
      <c r="C1527" t="s">
        <v>37</v>
      </c>
      <c r="D1527" t="s">
        <v>16</v>
      </c>
      <c r="E1527" s="30"/>
      <c r="F1527" s="32">
        <v>1069</v>
      </c>
      <c r="G1527" s="40">
        <v>0</v>
      </c>
      <c r="H1527" s="22">
        <v>0</v>
      </c>
      <c r="I1527" s="21">
        <v>0</v>
      </c>
      <c r="J1527" s="35">
        <f>Tabela13[[#This Row],[V.BRUTO 24]]*Tabela13[[#This Row],[% DESC.]]%</f>
        <v>0</v>
      </c>
      <c r="K1527" s="24">
        <f>Tabela13[[#This Row],[V.BRUTO 24]]+J1527</f>
        <v>1069</v>
      </c>
      <c r="M1527" s="79">
        <v>1176</v>
      </c>
      <c r="N1527" s="80">
        <v>0</v>
      </c>
      <c r="O1527" s="81">
        <v>0</v>
      </c>
      <c r="P1527" s="71">
        <f>Tabela13[[#This Row],[V.BRUTO 25]]*Tabela13[[#This Row],[% DESC.25]]%</f>
        <v>0</v>
      </c>
      <c r="Q1527" s="92">
        <f>Tabela13[[#This Row],[V.BRUTO 25]]+P1527</f>
        <v>1176</v>
      </c>
      <c r="R1527" s="95">
        <f>Tabela13[[#This Row],[% DESC.]]+Tabela13[[#This Row],[% DIFER.]]</f>
        <v>0</v>
      </c>
      <c r="S1527" s="64">
        <f>(Tabela13[[#This Row],[V.LIQ. 25]]-Tabela13[[#This Row],[V.LIQ. 24]])/Tabela13[[#This Row],[V.LIQ. 24]]</f>
        <v>0.10009354536950421</v>
      </c>
      <c r="T1527" s="98">
        <f>Tabela13[[#This Row],[V.LIQ. 25]]-Tabela13[[#This Row],[V.LIQ. 24]]</f>
        <v>107</v>
      </c>
      <c r="U1527" s="100">
        <v>0</v>
      </c>
      <c r="V1527" s="60">
        <f>Tabela13[[#This Row],[V.DESC. 24]]-Tabela13[[#This Row],[V.DESC. 25]]</f>
        <v>0</v>
      </c>
      <c r="W1527" s="20"/>
      <c r="X1527" s="50"/>
      <c r="Y1527" t="s">
        <v>4528</v>
      </c>
      <c r="Z1527" s="49" t="s">
        <v>4609</v>
      </c>
      <c r="AA1527" s="51" t="s">
        <v>4610</v>
      </c>
      <c r="AB1527" s="49">
        <v>11994931772</v>
      </c>
      <c r="AC1527" s="49" t="s">
        <v>4611</v>
      </c>
      <c r="AD1527" s="1"/>
    </row>
    <row r="1528" spans="1:30" x14ac:dyDescent="0.25">
      <c r="A1528" s="30">
        <v>8251</v>
      </c>
      <c r="B1528" t="s">
        <v>4133</v>
      </c>
      <c r="C1528" t="s">
        <v>58</v>
      </c>
      <c r="D1528" t="s">
        <v>16</v>
      </c>
      <c r="E1528" s="30"/>
      <c r="F1528" s="32">
        <v>1069</v>
      </c>
      <c r="G1528" s="40">
        <v>0</v>
      </c>
      <c r="H1528" s="22">
        <v>0</v>
      </c>
      <c r="I1528" s="21">
        <v>-3.99</v>
      </c>
      <c r="J1528" s="35">
        <f>Tabela13[[#This Row],[V.BRUTO 24]]*Tabela13[[#This Row],[% DESC.]]%</f>
        <v>-42.653100000000002</v>
      </c>
      <c r="K1528" s="24">
        <f>Tabela13[[#This Row],[V.BRUTO 24]]+J1528</f>
        <v>1026.3469</v>
      </c>
      <c r="M1528" s="79">
        <v>1176</v>
      </c>
      <c r="N1528" s="80">
        <v>0</v>
      </c>
      <c r="O1528" s="81">
        <v>0</v>
      </c>
      <c r="P1528" s="71">
        <f>Tabela13[[#This Row],[V.BRUTO 25]]*Tabela13[[#This Row],[% DESC.25]]%</f>
        <v>-46.922400000000003</v>
      </c>
      <c r="Q1528" s="92">
        <f>Tabela13[[#This Row],[V.BRUTO 25]]+P1528</f>
        <v>1129.0776000000001</v>
      </c>
      <c r="R1528" s="95">
        <f>Tabela13[[#This Row],[% DESC.]]+Tabela13[[#This Row],[% DIFER.]]</f>
        <v>-3.99</v>
      </c>
      <c r="S1528" s="64">
        <f>(Tabela13[[#This Row],[V.LIQ. 25]]-Tabela13[[#This Row],[V.LIQ. 24]])/Tabela13[[#This Row],[V.LIQ. 24]]</f>
        <v>0.10009354536950428</v>
      </c>
      <c r="T1528" s="98">
        <f>Tabela13[[#This Row],[V.LIQ. 25]]-Tabela13[[#This Row],[V.LIQ. 24]]</f>
        <v>102.73070000000007</v>
      </c>
      <c r="U1528" s="100">
        <v>0</v>
      </c>
      <c r="V1528" s="60">
        <f>Tabela13[[#This Row],[V.DESC. 24]]-Tabela13[[#This Row],[V.DESC. 25]]</f>
        <v>4.2693000000000012</v>
      </c>
      <c r="W1528" s="20"/>
      <c r="X1528" s="50"/>
      <c r="Y1528" t="s">
        <v>4530</v>
      </c>
      <c r="Z1528" s="49" t="s">
        <v>4612</v>
      </c>
      <c r="AA1528" s="51" t="s">
        <v>4613</v>
      </c>
      <c r="AB1528" s="49">
        <v>11998721159</v>
      </c>
      <c r="AC1528" s="49" t="s">
        <v>4614</v>
      </c>
      <c r="AD1528" s="1"/>
    </row>
    <row r="1529" spans="1:30" x14ac:dyDescent="0.25">
      <c r="A1529" s="30">
        <v>7985</v>
      </c>
      <c r="B1529" t="s">
        <v>14</v>
      </c>
      <c r="C1529" t="s">
        <v>58</v>
      </c>
      <c r="D1529" t="s">
        <v>71</v>
      </c>
      <c r="E1529" s="30"/>
      <c r="F1529" s="32">
        <v>1069</v>
      </c>
      <c r="G1529" s="40">
        <v>0</v>
      </c>
      <c r="H1529" s="22">
        <v>0</v>
      </c>
      <c r="I1529" s="21">
        <v>-5</v>
      </c>
      <c r="J1529" s="35">
        <f>Tabela13[[#This Row],[V.BRUTO 24]]*Tabela13[[#This Row],[% DESC.]]%</f>
        <v>-53.45</v>
      </c>
      <c r="K1529" s="24">
        <f>Tabela13[[#This Row],[V.BRUTO 24]]+J1529</f>
        <v>1015.55</v>
      </c>
      <c r="M1529" s="79">
        <v>1176</v>
      </c>
      <c r="N1529" s="80">
        <v>0</v>
      </c>
      <c r="O1529" s="81">
        <v>0</v>
      </c>
      <c r="P1529" s="71">
        <f>Tabela13[[#This Row],[V.BRUTO 25]]*Tabela13[[#This Row],[% DESC.25]]%</f>
        <v>-58.800000000000004</v>
      </c>
      <c r="Q1529" s="92">
        <f>Tabela13[[#This Row],[V.BRUTO 25]]+P1529</f>
        <v>1117.2</v>
      </c>
      <c r="R1529" s="95">
        <f>Tabela13[[#This Row],[% DESC.]]+Tabela13[[#This Row],[% DIFER.]]</f>
        <v>-5</v>
      </c>
      <c r="S1529" s="64">
        <f>(Tabela13[[#This Row],[V.LIQ. 25]]-Tabela13[[#This Row],[V.LIQ. 24]])/Tabela13[[#This Row],[V.LIQ. 24]]</f>
        <v>0.10009354536950431</v>
      </c>
      <c r="T1529" s="98">
        <f>Tabela13[[#This Row],[V.LIQ. 25]]-Tabela13[[#This Row],[V.LIQ. 24]]</f>
        <v>101.65000000000009</v>
      </c>
      <c r="U1529" s="100">
        <v>0</v>
      </c>
      <c r="V1529" s="60">
        <f>Tabela13[[#This Row],[V.DESC. 24]]-Tabela13[[#This Row],[V.DESC. 25]]</f>
        <v>5.3500000000000014</v>
      </c>
      <c r="W1529" s="20"/>
      <c r="X1529" s="50"/>
      <c r="Y1529" t="s">
        <v>4530</v>
      </c>
      <c r="Z1529" s="49" t="s">
        <v>17</v>
      </c>
      <c r="AA1529" s="51" t="s">
        <v>18</v>
      </c>
      <c r="AB1529" s="49">
        <v>11997597741</v>
      </c>
      <c r="AC1529" s="49" t="s">
        <v>19</v>
      </c>
      <c r="AD1529" s="1"/>
    </row>
    <row r="1530" spans="1:30" x14ac:dyDescent="0.25">
      <c r="A1530" s="30">
        <v>8281</v>
      </c>
      <c r="B1530" t="s">
        <v>4134</v>
      </c>
      <c r="C1530" t="s">
        <v>58</v>
      </c>
      <c r="D1530" t="s">
        <v>16</v>
      </c>
      <c r="E1530" s="30"/>
      <c r="F1530" s="32">
        <v>1069</v>
      </c>
      <c r="G1530" s="40">
        <v>0</v>
      </c>
      <c r="H1530" s="22">
        <v>0</v>
      </c>
      <c r="I1530" s="21">
        <v>0</v>
      </c>
      <c r="J1530" s="35">
        <f>Tabela13[[#This Row],[V.BRUTO 24]]*Tabela13[[#This Row],[% DESC.]]%</f>
        <v>0</v>
      </c>
      <c r="K1530" s="24">
        <f>Tabela13[[#This Row],[V.BRUTO 24]]+J1530</f>
        <v>1069</v>
      </c>
      <c r="M1530" s="79">
        <v>1176</v>
      </c>
      <c r="N1530" s="80">
        <v>0</v>
      </c>
      <c r="O1530" s="81">
        <v>0</v>
      </c>
      <c r="P1530" s="71">
        <f>Tabela13[[#This Row],[V.BRUTO 25]]*Tabela13[[#This Row],[% DESC.25]]%</f>
        <v>0</v>
      </c>
      <c r="Q1530" s="92">
        <f>Tabela13[[#This Row],[V.BRUTO 25]]+P1530</f>
        <v>1176</v>
      </c>
      <c r="R1530" s="95">
        <f>Tabela13[[#This Row],[% DESC.]]+Tabela13[[#This Row],[% DIFER.]]</f>
        <v>0</v>
      </c>
      <c r="S1530" s="64">
        <f>(Tabela13[[#This Row],[V.LIQ. 25]]-Tabela13[[#This Row],[V.LIQ. 24]])/Tabela13[[#This Row],[V.LIQ. 24]]</f>
        <v>0.10009354536950421</v>
      </c>
      <c r="T1530" s="98">
        <f>Tabela13[[#This Row],[V.LIQ. 25]]-Tabela13[[#This Row],[V.LIQ. 24]]</f>
        <v>107</v>
      </c>
      <c r="U1530" s="100">
        <v>0</v>
      </c>
      <c r="V1530" s="60">
        <f>Tabela13[[#This Row],[V.DESC. 24]]-Tabela13[[#This Row],[V.DESC. 25]]</f>
        <v>0</v>
      </c>
      <c r="W1530" s="20"/>
      <c r="X1530" s="50"/>
      <c r="Y1530" t="s">
        <v>4528</v>
      </c>
      <c r="Z1530" s="49" t="s">
        <v>4615</v>
      </c>
      <c r="AA1530" s="51" t="s">
        <v>4616</v>
      </c>
      <c r="AB1530" s="49">
        <v>11959318561</v>
      </c>
      <c r="AC1530" s="49" t="s">
        <v>4617</v>
      </c>
      <c r="AD1530" s="1"/>
    </row>
    <row r="1531" spans="1:30" x14ac:dyDescent="0.25">
      <c r="A1531" s="30">
        <v>8234</v>
      </c>
      <c r="B1531" t="s">
        <v>4135</v>
      </c>
      <c r="C1531" t="s">
        <v>58</v>
      </c>
      <c r="D1531" t="s">
        <v>16</v>
      </c>
      <c r="E1531" s="30"/>
      <c r="F1531" s="32">
        <v>1069</v>
      </c>
      <c r="G1531" s="40">
        <v>0</v>
      </c>
      <c r="H1531" s="22">
        <v>0</v>
      </c>
      <c r="I1531" s="21">
        <v>-10</v>
      </c>
      <c r="J1531" s="35">
        <f>Tabela13[[#This Row],[V.BRUTO 24]]*Tabela13[[#This Row],[% DESC.]]%</f>
        <v>-106.9</v>
      </c>
      <c r="K1531" s="24">
        <f>Tabela13[[#This Row],[V.BRUTO 24]]+J1531</f>
        <v>962.1</v>
      </c>
      <c r="M1531" s="79">
        <v>1176</v>
      </c>
      <c r="N1531" s="80">
        <v>0</v>
      </c>
      <c r="O1531" s="81">
        <v>0</v>
      </c>
      <c r="P1531" s="71">
        <f>Tabela13[[#This Row],[V.BRUTO 25]]*Tabela13[[#This Row],[% DESC.25]]%</f>
        <v>-117.60000000000001</v>
      </c>
      <c r="Q1531" s="92">
        <f>Tabela13[[#This Row],[V.BRUTO 25]]+P1531</f>
        <v>1058.4000000000001</v>
      </c>
      <c r="R1531" s="95">
        <f>Tabela13[[#This Row],[% DESC.]]+Tabela13[[#This Row],[% DIFER.]]</f>
        <v>-10</v>
      </c>
      <c r="S1531" s="64">
        <f>(Tabela13[[#This Row],[V.LIQ. 25]]-Tabela13[[#This Row],[V.LIQ. 24]])/Tabela13[[#This Row],[V.LIQ. 24]]</f>
        <v>0.10009354536950428</v>
      </c>
      <c r="T1531" s="98">
        <f>Tabela13[[#This Row],[V.LIQ. 25]]-Tabela13[[#This Row],[V.LIQ. 24]]</f>
        <v>96.300000000000068</v>
      </c>
      <c r="U1531" s="100">
        <v>0</v>
      </c>
      <c r="V1531" s="60">
        <f>Tabela13[[#This Row],[V.DESC. 24]]-Tabela13[[#This Row],[V.DESC. 25]]</f>
        <v>10.700000000000003</v>
      </c>
      <c r="W1531" s="20"/>
      <c r="X1531" s="50"/>
      <c r="Y1531" t="s">
        <v>4528</v>
      </c>
      <c r="Z1531" s="49" t="s">
        <v>419</v>
      </c>
      <c r="AA1531" s="51" t="s">
        <v>420</v>
      </c>
      <c r="AB1531" s="49">
        <v>11992801721</v>
      </c>
      <c r="AC1531" s="49" t="s">
        <v>421</v>
      </c>
      <c r="AD1531" s="1"/>
    </row>
    <row r="1532" spans="1:30" x14ac:dyDescent="0.25">
      <c r="A1532" s="30">
        <v>8209</v>
      </c>
      <c r="B1532" t="s">
        <v>4136</v>
      </c>
      <c r="C1532" t="s">
        <v>58</v>
      </c>
      <c r="D1532" t="s">
        <v>71</v>
      </c>
      <c r="E1532" s="30"/>
      <c r="F1532" s="32">
        <v>1069</v>
      </c>
      <c r="G1532" s="40">
        <v>0</v>
      </c>
      <c r="H1532" s="22">
        <v>0</v>
      </c>
      <c r="I1532" s="21">
        <v>0</v>
      </c>
      <c r="J1532" s="35">
        <f>Tabela13[[#This Row],[V.BRUTO 24]]*Tabela13[[#This Row],[% DESC.]]%</f>
        <v>0</v>
      </c>
      <c r="K1532" s="24">
        <f>Tabela13[[#This Row],[V.BRUTO 24]]+J1532</f>
        <v>1069</v>
      </c>
      <c r="M1532" s="79">
        <v>1176</v>
      </c>
      <c r="N1532" s="80">
        <v>0</v>
      </c>
      <c r="O1532" s="81">
        <v>0</v>
      </c>
      <c r="P1532" s="71">
        <f>Tabela13[[#This Row],[V.BRUTO 25]]*Tabela13[[#This Row],[% DESC.25]]%</f>
        <v>0</v>
      </c>
      <c r="Q1532" s="92">
        <f>Tabela13[[#This Row],[V.BRUTO 25]]+P1532</f>
        <v>1176</v>
      </c>
      <c r="R1532" s="95">
        <f>Tabela13[[#This Row],[% DESC.]]+Tabela13[[#This Row],[% DIFER.]]</f>
        <v>0</v>
      </c>
      <c r="S1532" s="64">
        <f>(Tabela13[[#This Row],[V.LIQ. 25]]-Tabela13[[#This Row],[V.LIQ. 24]])/Tabela13[[#This Row],[V.LIQ. 24]]</f>
        <v>0.10009354536950421</v>
      </c>
      <c r="T1532" s="98">
        <f>Tabela13[[#This Row],[V.LIQ. 25]]-Tabela13[[#This Row],[V.LIQ. 24]]</f>
        <v>107</v>
      </c>
      <c r="U1532" s="100">
        <v>0</v>
      </c>
      <c r="V1532" s="60">
        <f>Tabela13[[#This Row],[V.DESC. 24]]-Tabela13[[#This Row],[V.DESC. 25]]</f>
        <v>0</v>
      </c>
      <c r="W1532" s="20"/>
      <c r="X1532" s="50"/>
      <c r="Y1532" t="s">
        <v>4533</v>
      </c>
      <c r="Z1532" s="49" t="s">
        <v>4618</v>
      </c>
      <c r="AA1532" s="51" t="s">
        <v>4619</v>
      </c>
      <c r="AB1532" s="49">
        <v>11957163434</v>
      </c>
      <c r="AC1532" s="49" t="s">
        <v>4620</v>
      </c>
      <c r="AD1532" s="1"/>
    </row>
    <row r="1533" spans="1:30" x14ac:dyDescent="0.25">
      <c r="A1533" s="30">
        <v>7936</v>
      </c>
      <c r="B1533" t="s">
        <v>24</v>
      </c>
      <c r="C1533" t="s">
        <v>58</v>
      </c>
      <c r="D1533" t="s">
        <v>71</v>
      </c>
      <c r="E1533" s="30"/>
      <c r="F1533" s="32">
        <v>1069</v>
      </c>
      <c r="G1533" s="40">
        <v>0</v>
      </c>
      <c r="H1533" s="22">
        <v>0</v>
      </c>
      <c r="I1533" s="21">
        <v>-10</v>
      </c>
      <c r="J1533" s="35">
        <f>Tabela13[[#This Row],[V.BRUTO 24]]*Tabela13[[#This Row],[% DESC.]]%</f>
        <v>-106.9</v>
      </c>
      <c r="K1533" s="24">
        <f>Tabela13[[#This Row],[V.BRUTO 24]]+J1533</f>
        <v>962.1</v>
      </c>
      <c r="M1533" s="79">
        <v>1176</v>
      </c>
      <c r="N1533" s="80">
        <v>0</v>
      </c>
      <c r="O1533" s="81">
        <v>0</v>
      </c>
      <c r="P1533" s="71">
        <f>Tabela13[[#This Row],[V.BRUTO 25]]*Tabela13[[#This Row],[% DESC.25]]%</f>
        <v>-117.60000000000001</v>
      </c>
      <c r="Q1533" s="92">
        <f>Tabela13[[#This Row],[V.BRUTO 25]]+P1533</f>
        <v>1058.4000000000001</v>
      </c>
      <c r="R1533" s="95">
        <f>Tabela13[[#This Row],[% DESC.]]+Tabela13[[#This Row],[% DIFER.]]</f>
        <v>-10</v>
      </c>
      <c r="S1533" s="64">
        <f>(Tabela13[[#This Row],[V.LIQ. 25]]-Tabela13[[#This Row],[V.LIQ. 24]])/Tabela13[[#This Row],[V.LIQ. 24]]</f>
        <v>0.10009354536950428</v>
      </c>
      <c r="T1533" s="98">
        <f>Tabela13[[#This Row],[V.LIQ. 25]]-Tabela13[[#This Row],[V.LIQ. 24]]</f>
        <v>96.300000000000068</v>
      </c>
      <c r="U1533" s="100">
        <v>0</v>
      </c>
      <c r="V1533" s="60">
        <f>Tabela13[[#This Row],[V.DESC. 24]]-Tabela13[[#This Row],[V.DESC. 25]]</f>
        <v>10.700000000000003</v>
      </c>
      <c r="W1533" s="20"/>
      <c r="X1533" s="50"/>
      <c r="Y1533" t="s">
        <v>4528</v>
      </c>
      <c r="Z1533" s="49" t="s">
        <v>1238</v>
      </c>
      <c r="AA1533" s="51" t="s">
        <v>1239</v>
      </c>
      <c r="AB1533" s="49">
        <v>11947731657</v>
      </c>
      <c r="AC1533" s="49" t="s">
        <v>4621</v>
      </c>
      <c r="AD1533" s="1"/>
    </row>
    <row r="1534" spans="1:30" x14ac:dyDescent="0.25">
      <c r="A1534" s="30">
        <v>8009</v>
      </c>
      <c r="B1534" t="s">
        <v>25</v>
      </c>
      <c r="C1534" t="s">
        <v>58</v>
      </c>
      <c r="D1534" t="s">
        <v>71</v>
      </c>
      <c r="E1534" s="30"/>
      <c r="F1534" s="32">
        <v>1069</v>
      </c>
      <c r="G1534" s="40">
        <v>0</v>
      </c>
      <c r="H1534" s="22">
        <v>0</v>
      </c>
      <c r="I1534" s="21">
        <v>-12</v>
      </c>
      <c r="J1534" s="35">
        <f>Tabela13[[#This Row],[V.BRUTO 24]]*Tabela13[[#This Row],[% DESC.]]%</f>
        <v>-128.28</v>
      </c>
      <c r="K1534" s="24">
        <f>Tabela13[[#This Row],[V.BRUTO 24]]+J1534</f>
        <v>940.72</v>
      </c>
      <c r="M1534" s="79">
        <v>1176</v>
      </c>
      <c r="N1534" s="80">
        <v>0</v>
      </c>
      <c r="O1534" s="81">
        <v>0</v>
      </c>
      <c r="P1534" s="71">
        <f>Tabela13[[#This Row],[V.BRUTO 25]]*Tabela13[[#This Row],[% DESC.25]]%</f>
        <v>-141.12</v>
      </c>
      <c r="Q1534" s="92">
        <f>Tabela13[[#This Row],[V.BRUTO 25]]+P1534</f>
        <v>1034.8800000000001</v>
      </c>
      <c r="R1534" s="95">
        <f>Tabela13[[#This Row],[% DESC.]]+Tabela13[[#This Row],[% DIFER.]]</f>
        <v>-12</v>
      </c>
      <c r="S1534" s="64">
        <f>(Tabela13[[#This Row],[V.LIQ. 25]]-Tabela13[[#This Row],[V.LIQ. 24]])/Tabela13[[#This Row],[V.LIQ. 24]]</f>
        <v>0.10009354536950429</v>
      </c>
      <c r="T1534" s="98">
        <f>Tabela13[[#This Row],[V.LIQ. 25]]-Tabela13[[#This Row],[V.LIQ. 24]]</f>
        <v>94.160000000000082</v>
      </c>
      <c r="U1534" s="100">
        <v>0</v>
      </c>
      <c r="V1534" s="60">
        <f>Tabela13[[#This Row],[V.DESC. 24]]-Tabela13[[#This Row],[V.DESC. 25]]</f>
        <v>12.840000000000003</v>
      </c>
      <c r="W1534" s="20"/>
      <c r="X1534" s="50"/>
      <c r="Y1534" t="s">
        <v>4532</v>
      </c>
      <c r="Z1534" s="49" t="s">
        <v>26</v>
      </c>
      <c r="AA1534" s="51" t="s">
        <v>27</v>
      </c>
      <c r="AB1534" s="49">
        <v>11960912551</v>
      </c>
      <c r="AC1534" s="49" t="s">
        <v>28</v>
      </c>
      <c r="AD1534" s="1"/>
    </row>
    <row r="1535" spans="1:30" x14ac:dyDescent="0.25">
      <c r="A1535" s="30">
        <v>8275</v>
      </c>
      <c r="B1535" t="s">
        <v>4137</v>
      </c>
      <c r="C1535" t="s">
        <v>58</v>
      </c>
      <c r="D1535" t="s">
        <v>16</v>
      </c>
      <c r="E1535" s="30"/>
      <c r="F1535" s="32">
        <v>1069</v>
      </c>
      <c r="G1535" s="40">
        <v>0</v>
      </c>
      <c r="H1535" s="22">
        <v>0</v>
      </c>
      <c r="I1535" s="21">
        <v>0</v>
      </c>
      <c r="J1535" s="35">
        <f>Tabela13[[#This Row],[V.BRUTO 24]]*Tabela13[[#This Row],[% DESC.]]%</f>
        <v>0</v>
      </c>
      <c r="K1535" s="24">
        <f>Tabela13[[#This Row],[V.BRUTO 24]]+J1535</f>
        <v>1069</v>
      </c>
      <c r="M1535" s="79">
        <v>1176</v>
      </c>
      <c r="N1535" s="80">
        <v>0</v>
      </c>
      <c r="O1535" s="81">
        <v>0</v>
      </c>
      <c r="P1535" s="71">
        <f>Tabela13[[#This Row],[V.BRUTO 25]]*Tabela13[[#This Row],[% DESC.25]]%</f>
        <v>0</v>
      </c>
      <c r="Q1535" s="92">
        <f>Tabela13[[#This Row],[V.BRUTO 25]]+P1535</f>
        <v>1176</v>
      </c>
      <c r="R1535" s="95">
        <f>Tabela13[[#This Row],[% DESC.]]+Tabela13[[#This Row],[% DIFER.]]</f>
        <v>0</v>
      </c>
      <c r="S1535" s="64">
        <f>(Tabela13[[#This Row],[V.LIQ. 25]]-Tabela13[[#This Row],[V.LIQ. 24]])/Tabela13[[#This Row],[V.LIQ. 24]]</f>
        <v>0.10009354536950421</v>
      </c>
      <c r="T1535" s="98">
        <f>Tabela13[[#This Row],[V.LIQ. 25]]-Tabela13[[#This Row],[V.LIQ. 24]]</f>
        <v>107</v>
      </c>
      <c r="U1535" s="100">
        <v>0</v>
      </c>
      <c r="V1535" s="60">
        <f>Tabela13[[#This Row],[V.DESC. 24]]-Tabela13[[#This Row],[V.DESC. 25]]</f>
        <v>0</v>
      </c>
      <c r="W1535" s="20"/>
      <c r="X1535" s="50"/>
      <c r="Y1535" t="s">
        <v>4532</v>
      </c>
      <c r="Z1535" s="49" t="s">
        <v>1225</v>
      </c>
      <c r="AA1535" s="51" t="s">
        <v>1226</v>
      </c>
      <c r="AB1535" s="49">
        <v>11996920183</v>
      </c>
      <c r="AC1535" s="49" t="s">
        <v>1227</v>
      </c>
      <c r="AD1535" s="1"/>
    </row>
    <row r="1536" spans="1:30" x14ac:dyDescent="0.25">
      <c r="A1536" s="30">
        <v>8041</v>
      </c>
      <c r="B1536" t="s">
        <v>4138</v>
      </c>
      <c r="C1536" t="s">
        <v>58</v>
      </c>
      <c r="D1536" t="s">
        <v>71</v>
      </c>
      <c r="E1536" s="30"/>
      <c r="F1536" s="32">
        <v>1069</v>
      </c>
      <c r="G1536" s="40">
        <v>0</v>
      </c>
      <c r="H1536" s="22">
        <v>0</v>
      </c>
      <c r="I1536" s="21">
        <v>0</v>
      </c>
      <c r="J1536" s="35">
        <f>Tabela13[[#This Row],[V.BRUTO 24]]*Tabela13[[#This Row],[% DESC.]]%</f>
        <v>0</v>
      </c>
      <c r="K1536" s="24">
        <f>Tabela13[[#This Row],[V.BRUTO 24]]+J1536</f>
        <v>1069</v>
      </c>
      <c r="M1536" s="79">
        <v>1176</v>
      </c>
      <c r="N1536" s="80">
        <v>0</v>
      </c>
      <c r="O1536" s="81">
        <v>0</v>
      </c>
      <c r="P1536" s="71">
        <f>Tabela13[[#This Row],[V.BRUTO 25]]*Tabela13[[#This Row],[% DESC.25]]%</f>
        <v>0</v>
      </c>
      <c r="Q1536" s="92">
        <f>Tabela13[[#This Row],[V.BRUTO 25]]+P1536</f>
        <v>1176</v>
      </c>
      <c r="R1536" s="95">
        <f>Tabela13[[#This Row],[% DESC.]]+Tabela13[[#This Row],[% DIFER.]]</f>
        <v>0</v>
      </c>
      <c r="S1536" s="64">
        <f>(Tabela13[[#This Row],[V.LIQ. 25]]-Tabela13[[#This Row],[V.LIQ. 24]])/Tabela13[[#This Row],[V.LIQ. 24]]</f>
        <v>0.10009354536950421</v>
      </c>
      <c r="T1536" s="98">
        <f>Tabela13[[#This Row],[V.LIQ. 25]]-Tabela13[[#This Row],[V.LIQ. 24]]</f>
        <v>107</v>
      </c>
      <c r="U1536" s="100">
        <v>0</v>
      </c>
      <c r="V1536" s="60">
        <f>Tabela13[[#This Row],[V.DESC. 24]]-Tabela13[[#This Row],[V.DESC. 25]]</f>
        <v>0</v>
      </c>
      <c r="W1536" s="20"/>
      <c r="X1536" s="50"/>
      <c r="Y1536" t="s">
        <v>4528</v>
      </c>
      <c r="Z1536" s="49" t="s">
        <v>29</v>
      </c>
      <c r="AA1536" s="51" t="s">
        <v>30</v>
      </c>
      <c r="AB1536" s="49">
        <v>11991392799</v>
      </c>
      <c r="AC1536" s="49" t="s">
        <v>31</v>
      </c>
      <c r="AD1536" s="1"/>
    </row>
    <row r="1537" spans="1:30" x14ac:dyDescent="0.25">
      <c r="A1537" s="30">
        <v>8037</v>
      </c>
      <c r="B1537" t="s">
        <v>32</v>
      </c>
      <c r="C1537" t="s">
        <v>58</v>
      </c>
      <c r="D1537" t="s">
        <v>71</v>
      </c>
      <c r="E1537" s="30"/>
      <c r="F1537" s="32">
        <v>1069</v>
      </c>
      <c r="G1537" s="40">
        <v>0</v>
      </c>
      <c r="H1537" s="22">
        <v>0</v>
      </c>
      <c r="I1537" s="21">
        <v>0</v>
      </c>
      <c r="J1537" s="35">
        <f>Tabela13[[#This Row],[V.BRUTO 24]]*Tabela13[[#This Row],[% DESC.]]%</f>
        <v>0</v>
      </c>
      <c r="K1537" s="24">
        <f>Tabela13[[#This Row],[V.BRUTO 24]]+J1537</f>
        <v>1069</v>
      </c>
      <c r="M1537" s="79">
        <v>1176</v>
      </c>
      <c r="N1537" s="80">
        <v>0</v>
      </c>
      <c r="O1537" s="81">
        <v>0</v>
      </c>
      <c r="P1537" s="71">
        <f>Tabela13[[#This Row],[V.BRUTO 25]]*Tabela13[[#This Row],[% DESC.25]]%</f>
        <v>0</v>
      </c>
      <c r="Q1537" s="92">
        <f>Tabela13[[#This Row],[V.BRUTO 25]]+P1537</f>
        <v>1176</v>
      </c>
      <c r="R1537" s="95">
        <f>Tabela13[[#This Row],[% DESC.]]+Tabela13[[#This Row],[% DIFER.]]</f>
        <v>0</v>
      </c>
      <c r="S1537" s="64">
        <f>(Tabela13[[#This Row],[V.LIQ. 25]]-Tabela13[[#This Row],[V.LIQ. 24]])/Tabela13[[#This Row],[V.LIQ. 24]]</f>
        <v>0.10009354536950421</v>
      </c>
      <c r="T1537" s="98">
        <f>Tabela13[[#This Row],[V.LIQ. 25]]-Tabela13[[#This Row],[V.LIQ. 24]]</f>
        <v>107</v>
      </c>
      <c r="U1537" s="100">
        <v>0</v>
      </c>
      <c r="V1537" s="60">
        <f>Tabela13[[#This Row],[V.DESC. 24]]-Tabela13[[#This Row],[V.DESC. 25]]</f>
        <v>0</v>
      </c>
      <c r="W1537" s="20"/>
      <c r="X1537" s="50"/>
      <c r="Y1537" t="s">
        <v>4531</v>
      </c>
      <c r="Z1537" s="49" t="s">
        <v>33</v>
      </c>
      <c r="AA1537" s="51" t="s">
        <v>34</v>
      </c>
      <c r="AB1537" s="49">
        <v>21991160651</v>
      </c>
      <c r="AC1537" s="49" t="s">
        <v>35</v>
      </c>
      <c r="AD1537" s="1"/>
    </row>
    <row r="1538" spans="1:30" x14ac:dyDescent="0.25">
      <c r="A1538" s="30">
        <v>8229</v>
      </c>
      <c r="B1538" t="s">
        <v>4141</v>
      </c>
      <c r="C1538" t="s">
        <v>58</v>
      </c>
      <c r="D1538" t="s">
        <v>16</v>
      </c>
      <c r="E1538" s="30"/>
      <c r="F1538" s="32">
        <v>1069</v>
      </c>
      <c r="G1538" s="40">
        <v>0</v>
      </c>
      <c r="H1538" s="22">
        <v>0</v>
      </c>
      <c r="I1538" s="21">
        <v>-9.99</v>
      </c>
      <c r="J1538" s="35">
        <f>Tabela13[[#This Row],[V.BRUTO 24]]*Tabela13[[#This Row],[% DESC.]]%</f>
        <v>-106.79310000000001</v>
      </c>
      <c r="K1538" s="24">
        <f>Tabela13[[#This Row],[V.BRUTO 24]]+J1538</f>
        <v>962.20690000000002</v>
      </c>
      <c r="M1538" s="79">
        <v>1176</v>
      </c>
      <c r="N1538" s="80">
        <v>0</v>
      </c>
      <c r="O1538" s="81">
        <v>0</v>
      </c>
      <c r="P1538" s="71">
        <f>Tabela13[[#This Row],[V.BRUTO 25]]*Tabela13[[#This Row],[% DESC.25]]%</f>
        <v>-117.4824</v>
      </c>
      <c r="Q1538" s="92">
        <f>Tabela13[[#This Row],[V.BRUTO 25]]+P1538</f>
        <v>1058.5175999999999</v>
      </c>
      <c r="R1538" s="95">
        <f>Tabela13[[#This Row],[% DESC.]]+Tabela13[[#This Row],[% DIFER.]]</f>
        <v>-9.99</v>
      </c>
      <c r="S1538" s="64">
        <f>(Tabela13[[#This Row],[V.LIQ. 25]]-Tabela13[[#This Row],[V.LIQ. 24]])/Tabela13[[#This Row],[V.LIQ. 24]]</f>
        <v>0.10009354536950409</v>
      </c>
      <c r="T1538" s="98">
        <f>Tabela13[[#This Row],[V.LIQ. 25]]-Tabela13[[#This Row],[V.LIQ. 24]]</f>
        <v>96.310699999999883</v>
      </c>
      <c r="U1538" s="100">
        <v>0</v>
      </c>
      <c r="V1538" s="60">
        <f>Tabela13[[#This Row],[V.DESC. 24]]-Tabela13[[#This Row],[V.DESC. 25]]</f>
        <v>10.689299999999989</v>
      </c>
      <c r="W1538" s="20"/>
      <c r="X1538" s="50"/>
      <c r="Y1538" t="s">
        <v>4529</v>
      </c>
      <c r="Z1538" s="49" t="s">
        <v>367</v>
      </c>
      <c r="AA1538" s="51" t="s">
        <v>368</v>
      </c>
      <c r="AB1538" s="49">
        <v>11986364303</v>
      </c>
      <c r="AC1538" s="49" t="s">
        <v>4628</v>
      </c>
      <c r="AD1538" s="1"/>
    </row>
    <row r="1539" spans="1:30" x14ac:dyDescent="0.25">
      <c r="A1539" s="30">
        <v>8282</v>
      </c>
      <c r="B1539" t="s">
        <v>4142</v>
      </c>
      <c r="C1539" t="s">
        <v>58</v>
      </c>
      <c r="D1539" t="s">
        <v>16</v>
      </c>
      <c r="E1539" s="30"/>
      <c r="F1539" s="32">
        <v>1069</v>
      </c>
      <c r="G1539" s="40">
        <v>0</v>
      </c>
      <c r="H1539" s="22">
        <v>0</v>
      </c>
      <c r="I1539" s="21">
        <v>-20</v>
      </c>
      <c r="J1539" s="35">
        <f>Tabela13[[#This Row],[V.BRUTO 24]]*Tabela13[[#This Row],[% DESC.]]%</f>
        <v>-213.8</v>
      </c>
      <c r="K1539" s="24">
        <f>Tabela13[[#This Row],[V.BRUTO 24]]+J1539</f>
        <v>855.2</v>
      </c>
      <c r="M1539" s="79">
        <v>1176</v>
      </c>
      <c r="N1539" s="80">
        <v>0</v>
      </c>
      <c r="O1539" s="81">
        <v>0</v>
      </c>
      <c r="P1539" s="71">
        <f>Tabela13[[#This Row],[V.BRUTO 25]]*Tabela13[[#This Row],[% DESC.25]]%</f>
        <v>-235.20000000000002</v>
      </c>
      <c r="Q1539" s="92">
        <f>Tabela13[[#This Row],[V.BRUTO 25]]+P1539</f>
        <v>940.8</v>
      </c>
      <c r="R1539" s="95">
        <f>Tabela13[[#This Row],[% DESC.]]+Tabela13[[#This Row],[% DIFER.]]</f>
        <v>-20</v>
      </c>
      <c r="S1539" s="64">
        <f>(Tabela13[[#This Row],[V.LIQ. 25]]-Tabela13[[#This Row],[V.LIQ. 24]])/Tabela13[[#This Row],[V.LIQ. 24]]</f>
        <v>0.1000935453695041</v>
      </c>
      <c r="T1539" s="98">
        <f>Tabela13[[#This Row],[V.LIQ. 25]]-Tabela13[[#This Row],[V.LIQ. 24]]</f>
        <v>85.599999999999909</v>
      </c>
      <c r="U1539" s="100">
        <v>0</v>
      </c>
      <c r="V1539" s="60">
        <f>Tabela13[[#This Row],[V.DESC. 24]]-Tabela13[[#This Row],[V.DESC. 25]]</f>
        <v>21.400000000000006</v>
      </c>
      <c r="W1539" s="20"/>
      <c r="X1539" s="50"/>
      <c r="Y1539" t="s">
        <v>4529</v>
      </c>
      <c r="Z1539" s="49" t="s">
        <v>344</v>
      </c>
      <c r="AA1539" s="51" t="s">
        <v>345</v>
      </c>
      <c r="AB1539" s="49">
        <v>11999341529</v>
      </c>
      <c r="AC1539" s="49" t="s">
        <v>4629</v>
      </c>
      <c r="AD1539" s="1"/>
    </row>
    <row r="1540" spans="1:30" x14ac:dyDescent="0.25">
      <c r="A1540" s="30">
        <v>8329</v>
      </c>
      <c r="B1540" t="s">
        <v>4139</v>
      </c>
      <c r="C1540" t="s">
        <v>58</v>
      </c>
      <c r="D1540" t="s">
        <v>16</v>
      </c>
      <c r="E1540" s="30"/>
      <c r="F1540" s="32">
        <v>1069</v>
      </c>
      <c r="G1540" s="40">
        <v>0</v>
      </c>
      <c r="H1540" s="22">
        <v>-100</v>
      </c>
      <c r="I1540" s="21">
        <v>0</v>
      </c>
      <c r="J1540" s="35">
        <f>Tabela13[[#This Row],[V.BRUTO 24]]*Tabela13[[#This Row],[% DESC.]]%</f>
        <v>0</v>
      </c>
      <c r="K1540" s="24">
        <f>Tabela13[[#This Row],[V.BRUTO 24]]+J1540</f>
        <v>1069</v>
      </c>
      <c r="M1540" s="79">
        <v>1176</v>
      </c>
      <c r="N1540" s="80">
        <v>0</v>
      </c>
      <c r="O1540" s="81">
        <v>-100</v>
      </c>
      <c r="P1540" s="71">
        <f>Tabela13[[#This Row],[V.BRUTO 25]]*Tabela13[[#This Row],[% DESC.25]]%</f>
        <v>0</v>
      </c>
      <c r="Q1540" s="92">
        <f>Tabela13[[#This Row],[V.BRUTO 25]]+P1540</f>
        <v>1176</v>
      </c>
      <c r="R1540" s="95">
        <f>Tabela13[[#This Row],[% DESC.]]+Tabela13[[#This Row],[% DIFER.]]</f>
        <v>0</v>
      </c>
      <c r="S1540" s="64">
        <f>(Tabela13[[#This Row],[V.LIQ. 25]]-Tabela13[[#This Row],[V.LIQ. 24]])/Tabela13[[#This Row],[V.LIQ. 24]]</f>
        <v>0.10009354536950421</v>
      </c>
      <c r="T1540" s="98">
        <f>Tabela13[[#This Row],[V.LIQ. 25]]-Tabela13[[#This Row],[V.LIQ. 24]]</f>
        <v>107</v>
      </c>
      <c r="U1540" s="100">
        <v>0</v>
      </c>
      <c r="V1540" s="60">
        <f>Tabela13[[#This Row],[V.DESC. 24]]-Tabela13[[#This Row],[V.DESC. 25]]</f>
        <v>0</v>
      </c>
      <c r="W1540" s="20"/>
      <c r="X1540" s="50"/>
      <c r="Y1540" t="s">
        <v>4529</v>
      </c>
      <c r="Z1540" s="49" t="s">
        <v>4622</v>
      </c>
      <c r="AA1540" s="51" t="s">
        <v>4623</v>
      </c>
      <c r="AB1540" s="49">
        <v>15996002323</v>
      </c>
      <c r="AC1540" s="49" t="s">
        <v>4624</v>
      </c>
      <c r="AD1540" s="1"/>
    </row>
    <row r="1541" spans="1:30" x14ac:dyDescent="0.25">
      <c r="A1541" s="30">
        <v>8230</v>
      </c>
      <c r="B1541" t="s">
        <v>4140</v>
      </c>
      <c r="C1541" t="s">
        <v>58</v>
      </c>
      <c r="D1541" t="s">
        <v>16</v>
      </c>
      <c r="E1541" s="30"/>
      <c r="F1541" s="32">
        <v>1069</v>
      </c>
      <c r="G1541" s="40">
        <v>0</v>
      </c>
      <c r="H1541" s="22">
        <v>0</v>
      </c>
      <c r="I1541" s="21">
        <v>-4.99</v>
      </c>
      <c r="J1541" s="35">
        <f>Tabela13[[#This Row],[V.BRUTO 24]]*Tabela13[[#This Row],[% DESC.]]%</f>
        <v>-53.3431</v>
      </c>
      <c r="K1541" s="24">
        <f>Tabela13[[#This Row],[V.BRUTO 24]]+J1541</f>
        <v>1015.6569</v>
      </c>
      <c r="M1541" s="79">
        <v>1176</v>
      </c>
      <c r="N1541" s="80">
        <v>0</v>
      </c>
      <c r="O1541" s="81">
        <v>0</v>
      </c>
      <c r="P1541" s="71">
        <f>Tabela13[[#This Row],[V.BRUTO 25]]*Tabela13[[#This Row],[% DESC.25]]%</f>
        <v>-58.682400000000001</v>
      </c>
      <c r="Q1541" s="92">
        <f>Tabela13[[#This Row],[V.BRUTO 25]]+P1541</f>
        <v>1117.3176000000001</v>
      </c>
      <c r="R1541" s="95">
        <f>Tabela13[[#This Row],[% DESC.]]+Tabela13[[#This Row],[% DIFER.]]</f>
        <v>-4.99</v>
      </c>
      <c r="S1541" s="64">
        <f>(Tabela13[[#This Row],[V.LIQ. 25]]-Tabela13[[#This Row],[V.LIQ. 24]])/Tabela13[[#This Row],[V.LIQ. 24]]</f>
        <v>0.10009354536950435</v>
      </c>
      <c r="T1541" s="98">
        <f>Tabela13[[#This Row],[V.LIQ. 25]]-Tabela13[[#This Row],[V.LIQ. 24]]</f>
        <v>101.66070000000013</v>
      </c>
      <c r="U1541" s="100">
        <v>0</v>
      </c>
      <c r="V1541" s="60">
        <f>Tabela13[[#This Row],[V.DESC. 24]]-Tabela13[[#This Row],[V.DESC. 25]]</f>
        <v>5.3393000000000015</v>
      </c>
      <c r="W1541" s="20"/>
      <c r="X1541" s="50"/>
      <c r="Y1541" t="s">
        <v>4529</v>
      </c>
      <c r="Z1541" s="49" t="s">
        <v>4625</v>
      </c>
      <c r="AA1541" s="51" t="s">
        <v>4626</v>
      </c>
      <c r="AB1541" s="49">
        <v>11973238803</v>
      </c>
      <c r="AC1541" s="49" t="s">
        <v>4627</v>
      </c>
      <c r="AD1541" s="1"/>
    </row>
    <row r="1542" spans="1:30" x14ac:dyDescent="0.25">
      <c r="A1542" s="30">
        <v>8444</v>
      </c>
      <c r="B1542" t="s">
        <v>4143</v>
      </c>
      <c r="C1542" t="s">
        <v>106</v>
      </c>
      <c r="D1542" t="s">
        <v>16</v>
      </c>
      <c r="E1542" s="30"/>
      <c r="F1542" s="32">
        <v>1069</v>
      </c>
      <c r="G1542" s="40">
        <v>0</v>
      </c>
      <c r="H1542" s="22">
        <v>0</v>
      </c>
      <c r="I1542" s="21">
        <v>-15</v>
      </c>
      <c r="J1542" s="35">
        <f>Tabela13[[#This Row],[V.BRUTO 24]]*Tabela13[[#This Row],[% DESC.]]%</f>
        <v>-160.35</v>
      </c>
      <c r="K1542" s="24">
        <f>Tabela13[[#This Row],[V.BRUTO 24]]+J1542</f>
        <v>908.65</v>
      </c>
      <c r="M1542" s="79">
        <v>1176</v>
      </c>
      <c r="N1542" s="80">
        <v>0</v>
      </c>
      <c r="O1542" s="81">
        <v>0</v>
      </c>
      <c r="P1542" s="71">
        <f>Tabela13[[#This Row],[V.BRUTO 25]]*Tabela13[[#This Row],[% DESC.25]]%</f>
        <v>-176.4</v>
      </c>
      <c r="Q1542" s="92">
        <f>Tabela13[[#This Row],[V.BRUTO 25]]+P1542</f>
        <v>999.6</v>
      </c>
      <c r="R1542" s="95">
        <f>Tabela13[[#This Row],[% DESC.]]+Tabela13[[#This Row],[% DIFER.]]</f>
        <v>-15</v>
      </c>
      <c r="S1542" s="64">
        <f>(Tabela13[[#This Row],[V.LIQ. 25]]-Tabela13[[#This Row],[V.LIQ. 24]])/Tabela13[[#This Row],[V.LIQ. 24]]</f>
        <v>0.10009354536950427</v>
      </c>
      <c r="T1542" s="98">
        <f>Tabela13[[#This Row],[V.LIQ. 25]]-Tabela13[[#This Row],[V.LIQ. 24]]</f>
        <v>90.950000000000045</v>
      </c>
      <c r="U1542" s="100">
        <v>0</v>
      </c>
      <c r="V1542" s="60">
        <f>Tabela13[[#This Row],[V.DESC. 24]]-Tabela13[[#This Row],[V.DESC. 25]]</f>
        <v>16.050000000000011</v>
      </c>
      <c r="W1542" s="20"/>
      <c r="X1542" s="50"/>
      <c r="Y1542" t="s">
        <v>4530</v>
      </c>
      <c r="Z1542" s="49" t="s">
        <v>4630</v>
      </c>
      <c r="AA1542" s="51" t="s">
        <v>4631</v>
      </c>
      <c r="AB1542" s="49">
        <v>11983722235</v>
      </c>
      <c r="AC1542" s="49" t="s">
        <v>4632</v>
      </c>
      <c r="AD1542" s="1"/>
    </row>
    <row r="1543" spans="1:30" x14ac:dyDescent="0.25">
      <c r="A1543" s="30">
        <v>8316</v>
      </c>
      <c r="B1543" t="s">
        <v>4144</v>
      </c>
      <c r="C1543" t="s">
        <v>106</v>
      </c>
      <c r="D1543" t="s">
        <v>16</v>
      </c>
      <c r="E1543" s="30"/>
      <c r="F1543" s="32">
        <v>1069</v>
      </c>
      <c r="G1543" s="40">
        <v>0</v>
      </c>
      <c r="H1543" s="22">
        <v>0</v>
      </c>
      <c r="I1543" s="21">
        <v>-5.99</v>
      </c>
      <c r="J1543" s="35">
        <f>Tabela13[[#This Row],[V.BRUTO 24]]*Tabela13[[#This Row],[% DESC.]]%</f>
        <v>-64.033100000000005</v>
      </c>
      <c r="K1543" s="24">
        <f>Tabela13[[#This Row],[V.BRUTO 24]]+J1543</f>
        <v>1004.9669</v>
      </c>
      <c r="M1543" s="79">
        <v>1176</v>
      </c>
      <c r="N1543" s="80">
        <v>0</v>
      </c>
      <c r="O1543" s="81">
        <v>0</v>
      </c>
      <c r="P1543" s="71">
        <f>Tabela13[[#This Row],[V.BRUTO 25]]*Tabela13[[#This Row],[% DESC.25]]%</f>
        <v>-70.442400000000006</v>
      </c>
      <c r="Q1543" s="92">
        <f>Tabela13[[#This Row],[V.BRUTO 25]]+P1543</f>
        <v>1105.5576000000001</v>
      </c>
      <c r="R1543" s="95">
        <f>Tabela13[[#This Row],[% DESC.]]+Tabela13[[#This Row],[% DIFER.]]</f>
        <v>-5.99</v>
      </c>
      <c r="S1543" s="64">
        <f>(Tabela13[[#This Row],[V.LIQ. 25]]-Tabela13[[#This Row],[V.LIQ. 24]])/Tabela13[[#This Row],[V.LIQ. 24]]</f>
        <v>0.10009354536950429</v>
      </c>
      <c r="T1543" s="98">
        <f>Tabela13[[#This Row],[V.LIQ. 25]]-Tabela13[[#This Row],[V.LIQ. 24]]</f>
        <v>100.59070000000008</v>
      </c>
      <c r="U1543" s="100">
        <v>0</v>
      </c>
      <c r="V1543" s="60">
        <f>Tabela13[[#This Row],[V.DESC. 24]]-Tabela13[[#This Row],[V.DESC. 25]]</f>
        <v>6.4093000000000018</v>
      </c>
      <c r="W1543" s="20"/>
      <c r="X1543" s="50"/>
      <c r="Y1543" t="s">
        <v>4528</v>
      </c>
      <c r="Z1543" s="49" t="s">
        <v>4633</v>
      </c>
      <c r="AA1543" s="51" t="s">
        <v>4634</v>
      </c>
      <c r="AB1543" s="49">
        <v>11989161000</v>
      </c>
      <c r="AC1543" s="49" t="s">
        <v>4635</v>
      </c>
      <c r="AD1543" s="1"/>
    </row>
    <row r="1544" spans="1:30" x14ac:dyDescent="0.25">
      <c r="A1544" s="30">
        <v>8501</v>
      </c>
      <c r="B1544" t="s">
        <v>4145</v>
      </c>
      <c r="C1544" t="s">
        <v>106</v>
      </c>
      <c r="D1544" t="s">
        <v>16</v>
      </c>
      <c r="E1544" s="30"/>
      <c r="F1544" s="32">
        <v>1069</v>
      </c>
      <c r="G1544" s="40">
        <v>0</v>
      </c>
      <c r="H1544" s="22">
        <v>0</v>
      </c>
      <c r="I1544" s="21">
        <v>0</v>
      </c>
      <c r="J1544" s="35">
        <f>Tabela13[[#This Row],[V.BRUTO 24]]*Tabela13[[#This Row],[% DESC.]]%</f>
        <v>0</v>
      </c>
      <c r="K1544" s="24">
        <f>Tabela13[[#This Row],[V.BRUTO 24]]+J1544</f>
        <v>1069</v>
      </c>
      <c r="M1544" s="79">
        <v>1176</v>
      </c>
      <c r="N1544" s="80">
        <v>0</v>
      </c>
      <c r="O1544" s="81">
        <v>0</v>
      </c>
      <c r="P1544" s="71">
        <f>Tabela13[[#This Row],[V.BRUTO 25]]*Tabela13[[#This Row],[% DESC.25]]%</f>
        <v>0</v>
      </c>
      <c r="Q1544" s="92">
        <f>Tabela13[[#This Row],[V.BRUTO 25]]+P1544</f>
        <v>1176</v>
      </c>
      <c r="R1544" s="95">
        <f>Tabela13[[#This Row],[% DESC.]]+Tabela13[[#This Row],[% DIFER.]]</f>
        <v>0</v>
      </c>
      <c r="S1544" s="64">
        <f>(Tabela13[[#This Row],[V.LIQ. 25]]-Tabela13[[#This Row],[V.LIQ. 24]])/Tabela13[[#This Row],[V.LIQ. 24]]</f>
        <v>0.10009354536950421</v>
      </c>
      <c r="T1544" s="98">
        <f>Tabela13[[#This Row],[V.LIQ. 25]]-Tabela13[[#This Row],[V.LIQ. 24]]</f>
        <v>107</v>
      </c>
      <c r="U1544" s="100">
        <v>0</v>
      </c>
      <c r="V1544" s="60">
        <f>Tabela13[[#This Row],[V.DESC. 24]]-Tabela13[[#This Row],[V.DESC. 25]]</f>
        <v>0</v>
      </c>
      <c r="W1544" s="20">
        <v>7483</v>
      </c>
      <c r="X1544" s="50" t="s">
        <v>4544</v>
      </c>
      <c r="Y1544" t="s">
        <v>4531</v>
      </c>
      <c r="Z1544" s="49" t="s">
        <v>4636</v>
      </c>
      <c r="AA1544" s="51" t="s">
        <v>4637</v>
      </c>
      <c r="AB1544" s="49">
        <v>11952013819</v>
      </c>
      <c r="AC1544" s="49" t="s">
        <v>4638</v>
      </c>
      <c r="AD1544" s="1"/>
    </row>
    <row r="1545" spans="1:30" x14ac:dyDescent="0.25">
      <c r="A1545" s="30">
        <v>8581</v>
      </c>
      <c r="B1545" t="s">
        <v>4146</v>
      </c>
      <c r="C1545" t="s">
        <v>106</v>
      </c>
      <c r="D1545" t="s">
        <v>16</v>
      </c>
      <c r="E1545" s="30"/>
      <c r="F1545" s="32">
        <v>1069</v>
      </c>
      <c r="G1545" s="40">
        <v>0</v>
      </c>
      <c r="H1545" s="22">
        <v>0</v>
      </c>
      <c r="I1545" s="21">
        <v>-9.9</v>
      </c>
      <c r="J1545" s="35">
        <f>Tabela13[[#This Row],[V.BRUTO 24]]*Tabela13[[#This Row],[% DESC.]]%</f>
        <v>-105.831</v>
      </c>
      <c r="K1545" s="24">
        <f>Tabela13[[#This Row],[V.BRUTO 24]]+J1545</f>
        <v>963.16899999999998</v>
      </c>
      <c r="M1545" s="79">
        <v>1176</v>
      </c>
      <c r="N1545" s="80">
        <v>0</v>
      </c>
      <c r="O1545" s="81">
        <v>0</v>
      </c>
      <c r="P1545" s="71">
        <f>Tabela13[[#This Row],[V.BRUTO 25]]*Tabela13[[#This Row],[% DESC.25]]%</f>
        <v>-116.42400000000001</v>
      </c>
      <c r="Q1545" s="92">
        <f>Tabela13[[#This Row],[V.BRUTO 25]]+P1545</f>
        <v>1059.576</v>
      </c>
      <c r="R1545" s="95">
        <f>Tabela13[[#This Row],[% DESC.]]+Tabela13[[#This Row],[% DIFER.]]</f>
        <v>-9.9</v>
      </c>
      <c r="S1545" s="64">
        <f>(Tabela13[[#This Row],[V.LIQ. 25]]-Tabela13[[#This Row],[V.LIQ. 24]])/Tabela13[[#This Row],[V.LIQ. 24]]</f>
        <v>0.10009354536950425</v>
      </c>
      <c r="T1545" s="98">
        <f>Tabela13[[#This Row],[V.LIQ. 25]]-Tabela13[[#This Row],[V.LIQ. 24]]</f>
        <v>96.407000000000039</v>
      </c>
      <c r="U1545" s="100">
        <v>0</v>
      </c>
      <c r="V1545" s="60">
        <f>Tabela13[[#This Row],[V.DESC. 24]]-Tabela13[[#This Row],[V.DESC. 25]]</f>
        <v>10.593000000000004</v>
      </c>
      <c r="W1545" s="20"/>
      <c r="X1545" s="50"/>
      <c r="Y1545" t="s">
        <v>4530</v>
      </c>
      <c r="Z1545" s="49" t="s">
        <v>4639</v>
      </c>
      <c r="AA1545" s="51" t="s">
        <v>4640</v>
      </c>
      <c r="AB1545" s="49">
        <v>11960542192</v>
      </c>
      <c r="AC1545" s="49" t="s">
        <v>4641</v>
      </c>
      <c r="AD1545" s="1"/>
    </row>
    <row r="1546" spans="1:30" x14ac:dyDescent="0.25">
      <c r="A1546" s="30">
        <v>8277</v>
      </c>
      <c r="B1546" t="s">
        <v>4147</v>
      </c>
      <c r="C1546" t="s">
        <v>106</v>
      </c>
      <c r="D1546" t="s">
        <v>16</v>
      </c>
      <c r="E1546" s="30"/>
      <c r="F1546" s="32">
        <v>1069</v>
      </c>
      <c r="G1546" s="40">
        <v>0</v>
      </c>
      <c r="H1546" s="22">
        <v>0</v>
      </c>
      <c r="I1546" s="21">
        <v>0</v>
      </c>
      <c r="J1546" s="35">
        <f>Tabela13[[#This Row],[V.BRUTO 24]]*Tabela13[[#This Row],[% DESC.]]%</f>
        <v>0</v>
      </c>
      <c r="K1546" s="24">
        <f>Tabela13[[#This Row],[V.BRUTO 24]]+J1546</f>
        <v>1069</v>
      </c>
      <c r="M1546" s="79">
        <v>1176</v>
      </c>
      <c r="N1546" s="80">
        <v>0</v>
      </c>
      <c r="O1546" s="81">
        <v>0</v>
      </c>
      <c r="P1546" s="71">
        <f>Tabela13[[#This Row],[V.BRUTO 25]]*Tabela13[[#This Row],[% DESC.25]]%</f>
        <v>0</v>
      </c>
      <c r="Q1546" s="92">
        <f>Tabela13[[#This Row],[V.BRUTO 25]]+P1546</f>
        <v>1176</v>
      </c>
      <c r="R1546" s="95">
        <f>Tabela13[[#This Row],[% DESC.]]+Tabela13[[#This Row],[% DIFER.]]</f>
        <v>0</v>
      </c>
      <c r="S1546" s="64">
        <f>(Tabela13[[#This Row],[V.LIQ. 25]]-Tabela13[[#This Row],[V.LIQ. 24]])/Tabela13[[#This Row],[V.LIQ. 24]]</f>
        <v>0.10009354536950421</v>
      </c>
      <c r="T1546" s="98">
        <f>Tabela13[[#This Row],[V.LIQ. 25]]-Tabela13[[#This Row],[V.LIQ. 24]]</f>
        <v>107</v>
      </c>
      <c r="U1546" s="100">
        <v>0</v>
      </c>
      <c r="V1546" s="60">
        <f>Tabela13[[#This Row],[V.DESC. 24]]-Tabela13[[#This Row],[V.DESC. 25]]</f>
        <v>0</v>
      </c>
      <c r="W1546" s="20"/>
      <c r="X1546" s="50"/>
      <c r="Y1546" t="s">
        <v>4532</v>
      </c>
      <c r="Z1546" s="49" t="s">
        <v>4642</v>
      </c>
      <c r="AA1546" s="51" t="s">
        <v>4643</v>
      </c>
      <c r="AB1546" s="49">
        <v>11988657566</v>
      </c>
      <c r="AC1546" s="49" t="s">
        <v>4644</v>
      </c>
      <c r="AD1546" s="1"/>
    </row>
    <row r="1547" spans="1:30" x14ac:dyDescent="0.25">
      <c r="A1547" s="30">
        <v>8374</v>
      </c>
      <c r="B1547" t="s">
        <v>4148</v>
      </c>
      <c r="C1547" t="s">
        <v>106</v>
      </c>
      <c r="D1547" t="s">
        <v>16</v>
      </c>
      <c r="E1547" s="30"/>
      <c r="F1547" s="32">
        <v>1069</v>
      </c>
      <c r="G1547" s="40">
        <v>0</v>
      </c>
      <c r="H1547" s="22">
        <v>0</v>
      </c>
      <c r="I1547" s="21">
        <v>-4.99</v>
      </c>
      <c r="J1547" s="35">
        <f>Tabela13[[#This Row],[V.BRUTO 24]]*Tabela13[[#This Row],[% DESC.]]%</f>
        <v>-53.3431</v>
      </c>
      <c r="K1547" s="24">
        <f>Tabela13[[#This Row],[V.BRUTO 24]]+J1547</f>
        <v>1015.6569</v>
      </c>
      <c r="M1547" s="79">
        <v>1176</v>
      </c>
      <c r="N1547" s="80">
        <v>0</v>
      </c>
      <c r="O1547" s="81">
        <v>0</v>
      </c>
      <c r="P1547" s="71">
        <f>Tabela13[[#This Row],[V.BRUTO 25]]*Tabela13[[#This Row],[% DESC.25]]%</f>
        <v>-58.682400000000001</v>
      </c>
      <c r="Q1547" s="92">
        <f>Tabela13[[#This Row],[V.BRUTO 25]]+P1547</f>
        <v>1117.3176000000001</v>
      </c>
      <c r="R1547" s="95">
        <f>Tabela13[[#This Row],[% DESC.]]+Tabela13[[#This Row],[% DIFER.]]</f>
        <v>-4.99</v>
      </c>
      <c r="S1547" s="64">
        <f>(Tabela13[[#This Row],[V.LIQ. 25]]-Tabela13[[#This Row],[V.LIQ. 24]])/Tabela13[[#This Row],[V.LIQ. 24]]</f>
        <v>0.10009354536950435</v>
      </c>
      <c r="T1547" s="98">
        <f>Tabela13[[#This Row],[V.LIQ. 25]]-Tabela13[[#This Row],[V.LIQ. 24]]</f>
        <v>101.66070000000013</v>
      </c>
      <c r="U1547" s="100">
        <v>0</v>
      </c>
      <c r="V1547" s="60">
        <f>Tabela13[[#This Row],[V.DESC. 24]]-Tabela13[[#This Row],[V.DESC. 25]]</f>
        <v>5.3393000000000015</v>
      </c>
      <c r="W1547" s="20"/>
      <c r="X1547" s="50"/>
      <c r="Y1547" t="s">
        <v>4534</v>
      </c>
      <c r="Z1547" s="49" t="s">
        <v>4645</v>
      </c>
      <c r="AA1547" s="51" t="s">
        <v>4646</v>
      </c>
      <c r="AB1547" s="49">
        <v>11979778973</v>
      </c>
      <c r="AC1547" s="49" t="s">
        <v>4647</v>
      </c>
      <c r="AD1547" s="1"/>
    </row>
    <row r="1548" spans="1:30" x14ac:dyDescent="0.25">
      <c r="A1548" s="30">
        <v>8571</v>
      </c>
      <c r="B1548" t="s">
        <v>4149</v>
      </c>
      <c r="C1548" t="s">
        <v>106</v>
      </c>
      <c r="D1548" t="s">
        <v>16</v>
      </c>
      <c r="E1548" s="30"/>
      <c r="F1548" s="32">
        <v>1069</v>
      </c>
      <c r="G1548" s="40">
        <v>0</v>
      </c>
      <c r="H1548" s="22">
        <v>0</v>
      </c>
      <c r="I1548" s="21">
        <v>-9.99</v>
      </c>
      <c r="J1548" s="35">
        <f>Tabela13[[#This Row],[V.BRUTO 24]]*Tabela13[[#This Row],[% DESC.]]%</f>
        <v>-106.79310000000001</v>
      </c>
      <c r="K1548" s="24">
        <f>Tabela13[[#This Row],[V.BRUTO 24]]+J1548</f>
        <v>962.20690000000002</v>
      </c>
      <c r="M1548" s="79">
        <v>1176</v>
      </c>
      <c r="N1548" s="80">
        <v>0</v>
      </c>
      <c r="O1548" s="81">
        <v>0</v>
      </c>
      <c r="P1548" s="71">
        <f>Tabela13[[#This Row],[V.BRUTO 25]]*Tabela13[[#This Row],[% DESC.25]]%</f>
        <v>-117.4824</v>
      </c>
      <c r="Q1548" s="92">
        <f>Tabela13[[#This Row],[V.BRUTO 25]]+P1548</f>
        <v>1058.5175999999999</v>
      </c>
      <c r="R1548" s="95">
        <f>Tabela13[[#This Row],[% DESC.]]+Tabela13[[#This Row],[% DIFER.]]</f>
        <v>-9.99</v>
      </c>
      <c r="S1548" s="64">
        <f>(Tabela13[[#This Row],[V.LIQ. 25]]-Tabela13[[#This Row],[V.LIQ. 24]])/Tabela13[[#This Row],[V.LIQ. 24]]</f>
        <v>0.10009354536950409</v>
      </c>
      <c r="T1548" s="98">
        <f>Tabela13[[#This Row],[V.LIQ. 25]]-Tabela13[[#This Row],[V.LIQ. 24]]</f>
        <v>96.310699999999883</v>
      </c>
      <c r="U1548" s="100">
        <v>0</v>
      </c>
      <c r="V1548" s="60">
        <f>Tabela13[[#This Row],[V.DESC. 24]]-Tabela13[[#This Row],[V.DESC. 25]]</f>
        <v>10.689299999999989</v>
      </c>
      <c r="W1548" s="20"/>
      <c r="X1548" s="50"/>
      <c r="Y1548" t="s">
        <v>4528</v>
      </c>
      <c r="Z1548" s="49" t="s">
        <v>4605</v>
      </c>
      <c r="AA1548" s="51" t="s">
        <v>4606</v>
      </c>
      <c r="AB1548" s="49">
        <v>11985456742</v>
      </c>
      <c r="AC1548" s="49" t="s">
        <v>4607</v>
      </c>
      <c r="AD1548" s="1"/>
    </row>
    <row r="1549" spans="1:30" x14ac:dyDescent="0.25">
      <c r="A1549" s="30">
        <v>8346</v>
      </c>
      <c r="B1549" t="s">
        <v>4150</v>
      </c>
      <c r="C1549" t="s">
        <v>106</v>
      </c>
      <c r="D1549" t="s">
        <v>16</v>
      </c>
      <c r="E1549" s="30"/>
      <c r="F1549" s="32">
        <v>1069</v>
      </c>
      <c r="G1549" s="40">
        <v>0</v>
      </c>
      <c r="H1549" s="22">
        <v>0</v>
      </c>
      <c r="I1549" s="21">
        <v>0</v>
      </c>
      <c r="J1549" s="35">
        <f>Tabela13[[#This Row],[V.BRUTO 24]]*Tabela13[[#This Row],[% DESC.]]%</f>
        <v>0</v>
      </c>
      <c r="K1549" s="24">
        <f>Tabela13[[#This Row],[V.BRUTO 24]]+J1549</f>
        <v>1069</v>
      </c>
      <c r="M1549" s="79">
        <v>1176</v>
      </c>
      <c r="N1549" s="80">
        <v>0</v>
      </c>
      <c r="O1549" s="81">
        <v>0</v>
      </c>
      <c r="P1549" s="71">
        <f>Tabela13[[#This Row],[V.BRUTO 25]]*Tabela13[[#This Row],[% DESC.25]]%</f>
        <v>0</v>
      </c>
      <c r="Q1549" s="92">
        <f>Tabela13[[#This Row],[V.BRUTO 25]]+P1549</f>
        <v>1176</v>
      </c>
      <c r="R1549" s="95">
        <f>Tabela13[[#This Row],[% DESC.]]+Tabela13[[#This Row],[% DIFER.]]</f>
        <v>0</v>
      </c>
      <c r="S1549" s="64">
        <f>(Tabela13[[#This Row],[V.LIQ. 25]]-Tabela13[[#This Row],[V.LIQ. 24]])/Tabela13[[#This Row],[V.LIQ. 24]]</f>
        <v>0.10009354536950421</v>
      </c>
      <c r="T1549" s="98">
        <f>Tabela13[[#This Row],[V.LIQ. 25]]-Tabela13[[#This Row],[V.LIQ. 24]]</f>
        <v>107</v>
      </c>
      <c r="U1549" s="100">
        <v>0</v>
      </c>
      <c r="V1549" s="60">
        <f>Tabela13[[#This Row],[V.DESC. 24]]-Tabela13[[#This Row],[V.DESC. 25]]</f>
        <v>0</v>
      </c>
      <c r="W1549" s="20"/>
      <c r="X1549" s="50"/>
      <c r="Y1549" t="s">
        <v>4528</v>
      </c>
      <c r="Z1549" s="49" t="s">
        <v>4648</v>
      </c>
      <c r="AA1549" s="51" t="s">
        <v>4649</v>
      </c>
      <c r="AB1549" s="49">
        <v>11950005763</v>
      </c>
      <c r="AC1549" s="49" t="s">
        <v>4650</v>
      </c>
      <c r="AD1549" s="1"/>
    </row>
    <row r="1550" spans="1:30" x14ac:dyDescent="0.25">
      <c r="A1550" s="30">
        <v>7926</v>
      </c>
      <c r="B1550" t="s">
        <v>41</v>
      </c>
      <c r="C1550" t="s">
        <v>106</v>
      </c>
      <c r="D1550" t="s">
        <v>71</v>
      </c>
      <c r="E1550" s="30"/>
      <c r="F1550" s="32">
        <v>1069</v>
      </c>
      <c r="G1550" s="40">
        <v>0</v>
      </c>
      <c r="H1550" s="22">
        <v>0</v>
      </c>
      <c r="I1550" s="21">
        <v>-5</v>
      </c>
      <c r="J1550" s="35">
        <f>Tabela13[[#This Row],[V.BRUTO 24]]*Tabela13[[#This Row],[% DESC.]]%</f>
        <v>-53.45</v>
      </c>
      <c r="K1550" s="24">
        <f>Tabela13[[#This Row],[V.BRUTO 24]]+J1550</f>
        <v>1015.55</v>
      </c>
      <c r="M1550" s="79">
        <v>1176</v>
      </c>
      <c r="N1550" s="80">
        <v>0</v>
      </c>
      <c r="O1550" s="81">
        <v>0</v>
      </c>
      <c r="P1550" s="71">
        <f>Tabela13[[#This Row],[V.BRUTO 25]]*Tabela13[[#This Row],[% DESC.25]]%</f>
        <v>-58.800000000000004</v>
      </c>
      <c r="Q1550" s="92">
        <f>Tabela13[[#This Row],[V.BRUTO 25]]+P1550</f>
        <v>1117.2</v>
      </c>
      <c r="R1550" s="95">
        <f>Tabela13[[#This Row],[% DESC.]]+Tabela13[[#This Row],[% DIFER.]]</f>
        <v>-5</v>
      </c>
      <c r="S1550" s="64">
        <f>(Tabela13[[#This Row],[V.LIQ. 25]]-Tabela13[[#This Row],[V.LIQ. 24]])/Tabela13[[#This Row],[V.LIQ. 24]]</f>
        <v>0.10009354536950431</v>
      </c>
      <c r="T1550" s="98">
        <f>Tabela13[[#This Row],[V.LIQ. 25]]-Tabela13[[#This Row],[V.LIQ. 24]]</f>
        <v>101.65000000000009</v>
      </c>
      <c r="U1550" s="100">
        <v>0</v>
      </c>
      <c r="V1550" s="60">
        <f>Tabela13[[#This Row],[V.DESC. 24]]-Tabela13[[#This Row],[V.DESC. 25]]</f>
        <v>5.3500000000000014</v>
      </c>
      <c r="W1550" s="20"/>
      <c r="X1550" s="50"/>
      <c r="Y1550" t="s">
        <v>4532</v>
      </c>
      <c r="Z1550" s="49" t="s">
        <v>42</v>
      </c>
      <c r="AA1550" s="51" t="s">
        <v>43</v>
      </c>
      <c r="AB1550" s="49">
        <v>11991158860</v>
      </c>
      <c r="AC1550" s="49" t="s">
        <v>44</v>
      </c>
      <c r="AD1550" s="1"/>
    </row>
    <row r="1551" spans="1:30" x14ac:dyDescent="0.25">
      <c r="A1551" s="30">
        <v>7962</v>
      </c>
      <c r="B1551" t="s">
        <v>45</v>
      </c>
      <c r="C1551" t="s">
        <v>106</v>
      </c>
      <c r="D1551" t="s">
        <v>71</v>
      </c>
      <c r="E1551" s="30">
        <v>5</v>
      </c>
      <c r="F1551" s="32">
        <v>1069</v>
      </c>
      <c r="G1551" s="40">
        <v>0</v>
      </c>
      <c r="H1551" s="22">
        <v>0</v>
      </c>
      <c r="I1551" s="21">
        <v>-12</v>
      </c>
      <c r="J1551" s="35">
        <f>Tabela13[[#This Row],[V.BRUTO 24]]*Tabela13[[#This Row],[% DESC.]]%</f>
        <v>-128.28</v>
      </c>
      <c r="K1551" s="24">
        <f>Tabela13[[#This Row],[V.BRUTO 24]]+J1551</f>
        <v>940.72</v>
      </c>
      <c r="M1551" s="79">
        <v>1176</v>
      </c>
      <c r="N1551" s="80">
        <v>0</v>
      </c>
      <c r="O1551" s="81">
        <v>0</v>
      </c>
      <c r="P1551" s="71">
        <f>Tabela13[[#This Row],[V.BRUTO 25]]*Tabela13[[#This Row],[% DESC.25]]%</f>
        <v>-141.12</v>
      </c>
      <c r="Q1551" s="92">
        <f>Tabela13[[#This Row],[V.BRUTO 25]]+P1551</f>
        <v>1034.8800000000001</v>
      </c>
      <c r="R1551" s="95">
        <f>Tabela13[[#This Row],[% DESC.]]+Tabela13[[#This Row],[% DIFER.]]</f>
        <v>-12</v>
      </c>
      <c r="S1551" s="64">
        <f>(Tabela13[[#This Row],[V.LIQ. 25]]-Tabela13[[#This Row],[V.LIQ. 24]])/Tabela13[[#This Row],[V.LIQ. 24]]</f>
        <v>0.10009354536950429</v>
      </c>
      <c r="T1551" s="98">
        <f>Tabela13[[#This Row],[V.LIQ. 25]]-Tabela13[[#This Row],[V.LIQ. 24]]</f>
        <v>94.160000000000082</v>
      </c>
      <c r="U1551" s="100">
        <v>0</v>
      </c>
      <c r="V1551" s="60">
        <f>Tabela13[[#This Row],[V.DESC. 24]]-Tabela13[[#This Row],[V.DESC. 25]]</f>
        <v>12.840000000000003</v>
      </c>
      <c r="W1551" s="20">
        <v>1069</v>
      </c>
      <c r="X1551" s="54">
        <v>45505</v>
      </c>
      <c r="Y1551" t="s">
        <v>4528</v>
      </c>
      <c r="Z1551" s="49" t="s">
        <v>46</v>
      </c>
      <c r="AA1551" s="51" t="s">
        <v>47</v>
      </c>
      <c r="AB1551" s="49">
        <v>11995884395</v>
      </c>
      <c r="AC1551" s="49" t="s">
        <v>48</v>
      </c>
      <c r="AD1551" s="1"/>
    </row>
    <row r="1552" spans="1:30" x14ac:dyDescent="0.25">
      <c r="A1552" s="30">
        <v>8516</v>
      </c>
      <c r="B1552" t="s">
        <v>4151</v>
      </c>
      <c r="C1552" t="s">
        <v>106</v>
      </c>
      <c r="D1552" t="s">
        <v>16</v>
      </c>
      <c r="E1552" s="30"/>
      <c r="F1552" s="32">
        <v>1069</v>
      </c>
      <c r="G1552" s="40">
        <v>0</v>
      </c>
      <c r="H1552" s="22">
        <v>0</v>
      </c>
      <c r="I1552" s="21">
        <v>0</v>
      </c>
      <c r="J1552" s="35">
        <f>Tabela13[[#This Row],[V.BRUTO 24]]*Tabela13[[#This Row],[% DESC.]]%</f>
        <v>0</v>
      </c>
      <c r="K1552" s="24">
        <f>Tabela13[[#This Row],[V.BRUTO 24]]+J1552</f>
        <v>1069</v>
      </c>
      <c r="M1552" s="79">
        <v>1176</v>
      </c>
      <c r="N1552" s="80">
        <v>0</v>
      </c>
      <c r="O1552" s="81">
        <v>0</v>
      </c>
      <c r="P1552" s="71">
        <f>Tabela13[[#This Row],[V.BRUTO 25]]*Tabela13[[#This Row],[% DESC.25]]%</f>
        <v>0</v>
      </c>
      <c r="Q1552" s="92">
        <f>Tabela13[[#This Row],[V.BRUTO 25]]+P1552</f>
        <v>1176</v>
      </c>
      <c r="R1552" s="95">
        <f>Tabela13[[#This Row],[% DESC.]]+Tabela13[[#This Row],[% DIFER.]]</f>
        <v>0</v>
      </c>
      <c r="S1552" s="64">
        <f>(Tabela13[[#This Row],[V.LIQ. 25]]-Tabela13[[#This Row],[V.LIQ. 24]])/Tabela13[[#This Row],[V.LIQ. 24]]</f>
        <v>0.10009354536950421</v>
      </c>
      <c r="T1552" s="98">
        <f>Tabela13[[#This Row],[V.LIQ. 25]]-Tabela13[[#This Row],[V.LIQ. 24]]</f>
        <v>107</v>
      </c>
      <c r="U1552" s="100">
        <v>0</v>
      </c>
      <c r="V1552" s="60">
        <f>Tabela13[[#This Row],[V.DESC. 24]]-Tabela13[[#This Row],[V.DESC. 25]]</f>
        <v>0</v>
      </c>
      <c r="W1552" s="20">
        <v>5345</v>
      </c>
      <c r="X1552" s="50" t="s">
        <v>4545</v>
      </c>
      <c r="Y1552" t="s">
        <v>4528</v>
      </c>
      <c r="Z1552" s="49" t="s">
        <v>4651</v>
      </c>
      <c r="AA1552" s="51" t="s">
        <v>4652</v>
      </c>
      <c r="AB1552" s="49">
        <v>11978899658</v>
      </c>
      <c r="AC1552" s="49" t="s">
        <v>4653</v>
      </c>
      <c r="AD1552" s="1"/>
    </row>
    <row r="1553" spans="1:30" x14ac:dyDescent="0.25">
      <c r="A1553" s="30">
        <v>8188</v>
      </c>
      <c r="B1553" t="s">
        <v>49</v>
      </c>
      <c r="C1553" t="s">
        <v>106</v>
      </c>
      <c r="D1553" t="s">
        <v>71</v>
      </c>
      <c r="E1553" s="30"/>
      <c r="F1553" s="32">
        <v>1069</v>
      </c>
      <c r="G1553" s="40">
        <v>0</v>
      </c>
      <c r="H1553" s="22">
        <v>0</v>
      </c>
      <c r="I1553" s="21">
        <v>0</v>
      </c>
      <c r="J1553" s="35">
        <f>Tabela13[[#This Row],[V.BRUTO 24]]*Tabela13[[#This Row],[% DESC.]]%</f>
        <v>0</v>
      </c>
      <c r="K1553" s="24">
        <f>Tabela13[[#This Row],[V.BRUTO 24]]+J1553</f>
        <v>1069</v>
      </c>
      <c r="M1553" s="79">
        <v>1176</v>
      </c>
      <c r="N1553" s="80">
        <v>0</v>
      </c>
      <c r="O1553" s="81">
        <v>0</v>
      </c>
      <c r="P1553" s="71">
        <f>Tabela13[[#This Row],[V.BRUTO 25]]*Tabela13[[#This Row],[% DESC.25]]%</f>
        <v>0</v>
      </c>
      <c r="Q1553" s="92">
        <f>Tabela13[[#This Row],[V.BRUTO 25]]+P1553</f>
        <v>1176</v>
      </c>
      <c r="R1553" s="95">
        <f>Tabela13[[#This Row],[% DESC.]]+Tabela13[[#This Row],[% DIFER.]]</f>
        <v>0</v>
      </c>
      <c r="S1553" s="64">
        <f>(Tabela13[[#This Row],[V.LIQ. 25]]-Tabela13[[#This Row],[V.LIQ. 24]])/Tabela13[[#This Row],[V.LIQ. 24]]</f>
        <v>0.10009354536950421</v>
      </c>
      <c r="T1553" s="98">
        <f>Tabela13[[#This Row],[V.LIQ. 25]]-Tabela13[[#This Row],[V.LIQ. 24]]</f>
        <v>107</v>
      </c>
      <c r="U1553" s="100">
        <v>0</v>
      </c>
      <c r="V1553" s="60">
        <f>Tabela13[[#This Row],[V.DESC. 24]]-Tabela13[[#This Row],[V.DESC. 25]]</f>
        <v>0</v>
      </c>
      <c r="W1553" s="20">
        <v>7483</v>
      </c>
      <c r="X1553" s="50" t="s">
        <v>4544</v>
      </c>
      <c r="Y1553" t="s">
        <v>4528</v>
      </c>
      <c r="Z1553" s="49" t="s">
        <v>50</v>
      </c>
      <c r="AA1553" s="51" t="s">
        <v>51</v>
      </c>
      <c r="AB1553" s="49">
        <v>11971082731</v>
      </c>
      <c r="AC1553" s="49" t="s">
        <v>52</v>
      </c>
      <c r="AD1553" s="1"/>
    </row>
    <row r="1554" spans="1:30" x14ac:dyDescent="0.25">
      <c r="A1554" s="30">
        <v>7845</v>
      </c>
      <c r="B1554" t="s">
        <v>53</v>
      </c>
      <c r="C1554" t="s">
        <v>106</v>
      </c>
      <c r="D1554" t="s">
        <v>71</v>
      </c>
      <c r="E1554" s="30"/>
      <c r="F1554" s="32">
        <v>1069</v>
      </c>
      <c r="G1554" s="40">
        <v>0</v>
      </c>
      <c r="H1554" s="22">
        <v>0</v>
      </c>
      <c r="I1554" s="21">
        <v>0</v>
      </c>
      <c r="J1554" s="35">
        <f>Tabela13[[#This Row],[V.BRUTO 24]]*Tabela13[[#This Row],[% DESC.]]%</f>
        <v>0</v>
      </c>
      <c r="K1554" s="24">
        <f>Tabela13[[#This Row],[V.BRUTO 24]]+J1554</f>
        <v>1069</v>
      </c>
      <c r="M1554" s="79">
        <v>1176</v>
      </c>
      <c r="N1554" s="80">
        <v>0</v>
      </c>
      <c r="O1554" s="81">
        <v>0</v>
      </c>
      <c r="P1554" s="71">
        <f>Tabela13[[#This Row],[V.BRUTO 25]]*Tabela13[[#This Row],[% DESC.25]]%</f>
        <v>0</v>
      </c>
      <c r="Q1554" s="92">
        <f>Tabela13[[#This Row],[V.BRUTO 25]]+P1554</f>
        <v>1176</v>
      </c>
      <c r="R1554" s="95">
        <f>Tabela13[[#This Row],[% DESC.]]+Tabela13[[#This Row],[% DIFER.]]</f>
        <v>0</v>
      </c>
      <c r="S1554" s="64">
        <f>(Tabela13[[#This Row],[V.LIQ. 25]]-Tabela13[[#This Row],[V.LIQ. 24]])/Tabela13[[#This Row],[V.LIQ. 24]]</f>
        <v>0.10009354536950421</v>
      </c>
      <c r="T1554" s="98">
        <f>Tabela13[[#This Row],[V.LIQ. 25]]-Tabela13[[#This Row],[V.LIQ. 24]]</f>
        <v>107</v>
      </c>
      <c r="U1554" s="100">
        <v>0</v>
      </c>
      <c r="V1554" s="60">
        <f>Tabela13[[#This Row],[V.DESC. 24]]-Tabela13[[#This Row],[V.DESC. 25]]</f>
        <v>0</v>
      </c>
      <c r="W1554" s="20">
        <v>2138</v>
      </c>
      <c r="X1554" s="50" t="s">
        <v>4546</v>
      </c>
      <c r="Y1554" t="s">
        <v>4535</v>
      </c>
      <c r="Z1554" s="49" t="s">
        <v>54</v>
      </c>
      <c r="AA1554" s="51" t="s">
        <v>55</v>
      </c>
      <c r="AB1554" s="49">
        <v>11947361842</v>
      </c>
      <c r="AC1554" s="49" t="s">
        <v>56</v>
      </c>
      <c r="AD1554" s="1"/>
    </row>
    <row r="1555" spans="1:30" x14ac:dyDescent="0.25">
      <c r="A1555" s="30">
        <v>8377</v>
      </c>
      <c r="B1555" t="s">
        <v>4152</v>
      </c>
      <c r="C1555" t="s">
        <v>106</v>
      </c>
      <c r="D1555" t="s">
        <v>16</v>
      </c>
      <c r="E1555" s="30"/>
      <c r="F1555" s="32">
        <v>1069</v>
      </c>
      <c r="G1555" s="40">
        <v>0</v>
      </c>
      <c r="H1555" s="22">
        <v>0</v>
      </c>
      <c r="I1555" s="21">
        <v>0</v>
      </c>
      <c r="J1555" s="35">
        <f>Tabela13[[#This Row],[V.BRUTO 24]]*Tabela13[[#This Row],[% DESC.]]%</f>
        <v>0</v>
      </c>
      <c r="K1555" s="24">
        <f>Tabela13[[#This Row],[V.BRUTO 24]]+J1555</f>
        <v>1069</v>
      </c>
      <c r="M1555" s="79">
        <v>1176</v>
      </c>
      <c r="N1555" s="80">
        <v>0</v>
      </c>
      <c r="O1555" s="81">
        <v>0</v>
      </c>
      <c r="P1555" s="71">
        <f>Tabela13[[#This Row],[V.BRUTO 25]]*Tabela13[[#This Row],[% DESC.25]]%</f>
        <v>0</v>
      </c>
      <c r="Q1555" s="92">
        <f>Tabela13[[#This Row],[V.BRUTO 25]]+P1555</f>
        <v>1176</v>
      </c>
      <c r="R1555" s="95">
        <f>Tabela13[[#This Row],[% DESC.]]+Tabela13[[#This Row],[% DIFER.]]</f>
        <v>0</v>
      </c>
      <c r="S1555" s="64">
        <f>(Tabela13[[#This Row],[V.LIQ. 25]]-Tabela13[[#This Row],[V.LIQ. 24]])/Tabela13[[#This Row],[V.LIQ. 24]]</f>
        <v>0.10009354536950421</v>
      </c>
      <c r="T1555" s="98">
        <f>Tabela13[[#This Row],[V.LIQ. 25]]-Tabela13[[#This Row],[V.LIQ. 24]]</f>
        <v>107</v>
      </c>
      <c r="U1555" s="100">
        <v>0</v>
      </c>
      <c r="V1555" s="60">
        <f>Tabela13[[#This Row],[V.DESC. 24]]-Tabela13[[#This Row],[V.DESC. 25]]</f>
        <v>0</v>
      </c>
      <c r="W1555" s="20">
        <v>1069</v>
      </c>
      <c r="X1555" s="54">
        <v>45505</v>
      </c>
      <c r="Y1555" t="s">
        <v>4528</v>
      </c>
      <c r="Z1555" s="49" t="s">
        <v>4654</v>
      </c>
      <c r="AA1555" s="51" t="s">
        <v>4655</v>
      </c>
      <c r="AB1555" s="49">
        <v>11985453729</v>
      </c>
      <c r="AC1555" s="49" t="s">
        <v>4656</v>
      </c>
      <c r="AD1555" s="1"/>
    </row>
    <row r="1556" spans="1:30" x14ac:dyDescent="0.25">
      <c r="A1556" s="30">
        <v>8283</v>
      </c>
      <c r="B1556" t="s">
        <v>4153</v>
      </c>
      <c r="C1556" t="s">
        <v>106</v>
      </c>
      <c r="D1556" t="s">
        <v>16</v>
      </c>
      <c r="E1556" s="30"/>
      <c r="F1556" s="32">
        <v>1069</v>
      </c>
      <c r="G1556" s="40">
        <v>0</v>
      </c>
      <c r="H1556" s="22">
        <v>0</v>
      </c>
      <c r="I1556" s="21">
        <v>0</v>
      </c>
      <c r="J1556" s="35">
        <f>Tabela13[[#This Row],[V.BRUTO 24]]*Tabela13[[#This Row],[% DESC.]]%</f>
        <v>0</v>
      </c>
      <c r="K1556" s="24">
        <f>Tabela13[[#This Row],[V.BRUTO 24]]+J1556</f>
        <v>1069</v>
      </c>
      <c r="M1556" s="79">
        <v>1176</v>
      </c>
      <c r="N1556" s="80">
        <v>0</v>
      </c>
      <c r="O1556" s="81">
        <v>0</v>
      </c>
      <c r="P1556" s="71">
        <f>Tabela13[[#This Row],[V.BRUTO 25]]*Tabela13[[#This Row],[% DESC.25]]%</f>
        <v>0</v>
      </c>
      <c r="Q1556" s="92">
        <f>Tabela13[[#This Row],[V.BRUTO 25]]+P1556</f>
        <v>1176</v>
      </c>
      <c r="R1556" s="95">
        <f>Tabela13[[#This Row],[% DESC.]]+Tabela13[[#This Row],[% DIFER.]]</f>
        <v>0</v>
      </c>
      <c r="S1556" s="64">
        <f>(Tabela13[[#This Row],[V.LIQ. 25]]-Tabela13[[#This Row],[V.LIQ. 24]])/Tabela13[[#This Row],[V.LIQ. 24]]</f>
        <v>0.10009354536950421</v>
      </c>
      <c r="T1556" s="98">
        <f>Tabela13[[#This Row],[V.LIQ. 25]]-Tabela13[[#This Row],[V.LIQ. 24]]</f>
        <v>107</v>
      </c>
      <c r="U1556" s="100">
        <v>0</v>
      </c>
      <c r="V1556" s="60">
        <f>Tabela13[[#This Row],[V.DESC. 24]]-Tabela13[[#This Row],[V.DESC. 25]]</f>
        <v>0</v>
      </c>
      <c r="W1556" s="20"/>
      <c r="X1556" s="50"/>
      <c r="Y1556" t="s">
        <v>4528</v>
      </c>
      <c r="Z1556" s="49" t="s">
        <v>4657</v>
      </c>
      <c r="AA1556" s="51" t="s">
        <v>4658</v>
      </c>
      <c r="AB1556" s="49">
        <v>11957021205</v>
      </c>
      <c r="AC1556" s="49" t="s">
        <v>4659</v>
      </c>
      <c r="AD1556" s="1"/>
    </row>
    <row r="1557" spans="1:30" x14ac:dyDescent="0.25">
      <c r="A1557" s="30">
        <v>8457</v>
      </c>
      <c r="B1557" t="s">
        <v>4154</v>
      </c>
      <c r="C1557" t="s">
        <v>106</v>
      </c>
      <c r="D1557" t="s">
        <v>16</v>
      </c>
      <c r="E1557" s="30"/>
      <c r="F1557" s="32">
        <v>1069</v>
      </c>
      <c r="G1557" s="40">
        <v>0</v>
      </c>
      <c r="H1557" s="22">
        <v>0</v>
      </c>
      <c r="I1557" s="21">
        <v>-15</v>
      </c>
      <c r="J1557" s="35">
        <f>Tabela13[[#This Row],[V.BRUTO 24]]*Tabela13[[#This Row],[% DESC.]]%</f>
        <v>-160.35</v>
      </c>
      <c r="K1557" s="24">
        <f>Tabela13[[#This Row],[V.BRUTO 24]]+J1557</f>
        <v>908.65</v>
      </c>
      <c r="M1557" s="79">
        <v>1176</v>
      </c>
      <c r="N1557" s="80">
        <v>0</v>
      </c>
      <c r="O1557" s="81">
        <v>0</v>
      </c>
      <c r="P1557" s="71">
        <f>Tabela13[[#This Row],[V.BRUTO 25]]*Tabela13[[#This Row],[% DESC.25]]%</f>
        <v>-176.4</v>
      </c>
      <c r="Q1557" s="92">
        <f>Tabela13[[#This Row],[V.BRUTO 25]]+P1557</f>
        <v>999.6</v>
      </c>
      <c r="R1557" s="95">
        <f>Tabela13[[#This Row],[% DESC.]]+Tabela13[[#This Row],[% DIFER.]]</f>
        <v>-15</v>
      </c>
      <c r="S1557" s="64">
        <f>(Tabela13[[#This Row],[V.LIQ. 25]]-Tabela13[[#This Row],[V.LIQ. 24]])/Tabela13[[#This Row],[V.LIQ. 24]]</f>
        <v>0.10009354536950427</v>
      </c>
      <c r="T1557" s="98">
        <f>Tabela13[[#This Row],[V.LIQ. 25]]-Tabela13[[#This Row],[V.LIQ. 24]]</f>
        <v>90.950000000000045</v>
      </c>
      <c r="U1557" s="100">
        <v>0</v>
      </c>
      <c r="V1557" s="60">
        <f>Tabela13[[#This Row],[V.DESC. 24]]-Tabela13[[#This Row],[V.DESC. 25]]</f>
        <v>16.050000000000011</v>
      </c>
      <c r="W1557" s="20"/>
      <c r="X1557" s="50"/>
      <c r="Y1557" t="s">
        <v>4530</v>
      </c>
      <c r="Z1557" s="49" t="s">
        <v>4660</v>
      </c>
      <c r="AA1557" s="51" t="s">
        <v>4661</v>
      </c>
      <c r="AB1557" s="49">
        <v>11935013119</v>
      </c>
      <c r="AC1557" s="49" t="s">
        <v>4662</v>
      </c>
      <c r="AD1557" s="1"/>
    </row>
    <row r="1558" spans="1:30" x14ac:dyDescent="0.25">
      <c r="A1558" s="30">
        <v>7938</v>
      </c>
      <c r="B1558" t="s">
        <v>36</v>
      </c>
      <c r="C1558" t="s">
        <v>106</v>
      </c>
      <c r="D1558" t="s">
        <v>71</v>
      </c>
      <c r="E1558" s="30"/>
      <c r="F1558" s="32">
        <v>1069</v>
      </c>
      <c r="G1558" s="40">
        <v>0</v>
      </c>
      <c r="H1558" s="22">
        <v>0</v>
      </c>
      <c r="I1558" s="21">
        <v>0</v>
      </c>
      <c r="J1558" s="35">
        <f>Tabela13[[#This Row],[V.BRUTO 24]]*Tabela13[[#This Row],[% DESC.]]%</f>
        <v>0</v>
      </c>
      <c r="K1558" s="24">
        <f>Tabela13[[#This Row],[V.BRUTO 24]]+J1558</f>
        <v>1069</v>
      </c>
      <c r="M1558" s="79">
        <v>1176</v>
      </c>
      <c r="N1558" s="80">
        <v>0</v>
      </c>
      <c r="O1558" s="81">
        <v>0</v>
      </c>
      <c r="P1558" s="71">
        <f>Tabela13[[#This Row],[V.BRUTO 25]]*Tabela13[[#This Row],[% DESC.25]]%</f>
        <v>0</v>
      </c>
      <c r="Q1558" s="92">
        <f>Tabela13[[#This Row],[V.BRUTO 25]]+P1558</f>
        <v>1176</v>
      </c>
      <c r="R1558" s="95">
        <f>Tabela13[[#This Row],[% DESC.]]+Tabela13[[#This Row],[% DIFER.]]</f>
        <v>0</v>
      </c>
      <c r="S1558" s="64">
        <f>(Tabela13[[#This Row],[V.LIQ. 25]]-Tabela13[[#This Row],[V.LIQ. 24]])/Tabela13[[#This Row],[V.LIQ. 24]]</f>
        <v>0.10009354536950421</v>
      </c>
      <c r="T1558" s="98">
        <f>Tabela13[[#This Row],[V.LIQ. 25]]-Tabela13[[#This Row],[V.LIQ. 24]]</f>
        <v>107</v>
      </c>
      <c r="U1558" s="100">
        <v>0</v>
      </c>
      <c r="V1558" s="60">
        <f>Tabela13[[#This Row],[V.DESC. 24]]-Tabela13[[#This Row],[V.DESC. 25]]</f>
        <v>0</v>
      </c>
      <c r="W1558" s="20"/>
      <c r="X1558" s="50"/>
      <c r="Y1558" t="s">
        <v>4529</v>
      </c>
      <c r="Z1558" s="49" t="s">
        <v>38</v>
      </c>
      <c r="AA1558" s="51" t="s">
        <v>39</v>
      </c>
      <c r="AB1558" s="49">
        <v>11973775677</v>
      </c>
      <c r="AC1558" s="49" t="s">
        <v>40</v>
      </c>
      <c r="AD1558" s="1"/>
    </row>
    <row r="1559" spans="1:30" x14ac:dyDescent="0.25">
      <c r="A1559" s="30">
        <v>8383</v>
      </c>
      <c r="B1559" t="s">
        <v>4155</v>
      </c>
      <c r="C1559" t="s">
        <v>176</v>
      </c>
      <c r="D1559" t="s">
        <v>16</v>
      </c>
      <c r="E1559" s="30"/>
      <c r="F1559" s="32">
        <v>1069</v>
      </c>
      <c r="G1559" s="40">
        <v>0</v>
      </c>
      <c r="H1559" s="22">
        <v>0</v>
      </c>
      <c r="I1559" s="21">
        <v>0</v>
      </c>
      <c r="J1559" s="35">
        <f>Tabela13[[#This Row],[V.BRUTO 24]]*Tabela13[[#This Row],[% DESC.]]%</f>
        <v>0</v>
      </c>
      <c r="K1559" s="24">
        <f>Tabela13[[#This Row],[V.BRUTO 24]]+J1559</f>
        <v>1069</v>
      </c>
      <c r="M1559" s="79">
        <v>1317</v>
      </c>
      <c r="N1559" s="80">
        <v>0</v>
      </c>
      <c r="O1559" s="81">
        <v>0</v>
      </c>
      <c r="P1559" s="71">
        <f>Tabela13[[#This Row],[V.BRUTO 25]]*Tabela13[[#This Row],[% DESC.25]]%</f>
        <v>0</v>
      </c>
      <c r="Q1559" s="92">
        <f>Tabela13[[#This Row],[V.BRUTO 25]]+P1559</f>
        <v>1317</v>
      </c>
      <c r="R1559" s="95">
        <f>Tabela13[[#This Row],[% DESC.]]+Tabela13[[#This Row],[% DIFER.]]</f>
        <v>0</v>
      </c>
      <c r="S1559" s="64">
        <f>(Tabela13[[#This Row],[V.LIQ. 25]]-Tabela13[[#This Row],[V.LIQ. 24]])/Tabela13[[#This Row],[V.LIQ. 24]]</f>
        <v>0.23199251637043966</v>
      </c>
      <c r="T1559" s="98">
        <f>Tabela13[[#This Row],[V.LIQ. 25]]-Tabela13[[#This Row],[V.LIQ. 24]]</f>
        <v>248</v>
      </c>
      <c r="U1559" s="100">
        <v>0</v>
      </c>
      <c r="V1559" s="60">
        <f>Tabela13[[#This Row],[V.DESC. 24]]-Tabela13[[#This Row],[V.DESC. 25]]</f>
        <v>0</v>
      </c>
      <c r="W1559" s="20"/>
      <c r="X1559" s="50"/>
      <c r="Y1559" t="s">
        <v>4534</v>
      </c>
      <c r="Z1559" s="49" t="s">
        <v>4663</v>
      </c>
      <c r="AA1559" s="51" t="s">
        <v>4664</v>
      </c>
      <c r="AB1559" s="49">
        <v>22999344131</v>
      </c>
      <c r="AC1559" s="49" t="s">
        <v>4665</v>
      </c>
      <c r="AD1559" s="1"/>
    </row>
    <row r="1560" spans="1:30" x14ac:dyDescent="0.25">
      <c r="A1560" s="30">
        <v>8034</v>
      </c>
      <c r="B1560" t="s">
        <v>105</v>
      </c>
      <c r="C1560" t="s">
        <v>176</v>
      </c>
      <c r="D1560" t="s">
        <v>71</v>
      </c>
      <c r="E1560" s="30"/>
      <c r="F1560" s="32">
        <v>1069</v>
      </c>
      <c r="G1560" s="40">
        <v>0</v>
      </c>
      <c r="H1560" s="22">
        <v>0</v>
      </c>
      <c r="I1560" s="21">
        <v>-10</v>
      </c>
      <c r="J1560" s="35">
        <f>Tabela13[[#This Row],[V.BRUTO 24]]*Tabela13[[#This Row],[% DESC.]]%</f>
        <v>-106.9</v>
      </c>
      <c r="K1560" s="24">
        <f>Tabela13[[#This Row],[V.BRUTO 24]]+J1560</f>
        <v>962.1</v>
      </c>
      <c r="M1560" s="79">
        <v>1317</v>
      </c>
      <c r="N1560" s="80">
        <v>0</v>
      </c>
      <c r="O1560" s="81">
        <v>0</v>
      </c>
      <c r="P1560" s="71">
        <f>Tabela13[[#This Row],[V.BRUTO 25]]*Tabela13[[#This Row],[% DESC.25]]%</f>
        <v>-131.70000000000002</v>
      </c>
      <c r="Q1560" s="92">
        <f>Tabela13[[#This Row],[V.BRUTO 25]]+P1560</f>
        <v>1185.3</v>
      </c>
      <c r="R1560" s="95">
        <f>Tabela13[[#This Row],[% DESC.]]+Tabela13[[#This Row],[% DIFER.]]</f>
        <v>-10</v>
      </c>
      <c r="S1560" s="64">
        <f>(Tabela13[[#This Row],[V.LIQ. 25]]-Tabela13[[#This Row],[V.LIQ. 24]])/Tabela13[[#This Row],[V.LIQ. 24]]</f>
        <v>0.23199251637043958</v>
      </c>
      <c r="T1560" s="98">
        <f>Tabela13[[#This Row],[V.LIQ. 25]]-Tabela13[[#This Row],[V.LIQ. 24]]</f>
        <v>223.19999999999993</v>
      </c>
      <c r="U1560" s="100">
        <v>0</v>
      </c>
      <c r="V1560" s="60">
        <f>Tabela13[[#This Row],[V.DESC. 24]]-Tabela13[[#This Row],[V.DESC. 25]]</f>
        <v>24.800000000000011</v>
      </c>
      <c r="W1560" s="20"/>
      <c r="X1560" s="50"/>
      <c r="Y1560" t="s">
        <v>4528</v>
      </c>
      <c r="Z1560" s="49" t="s">
        <v>107</v>
      </c>
      <c r="AA1560" s="51" t="s">
        <v>108</v>
      </c>
      <c r="AB1560" s="49">
        <v>11956567408</v>
      </c>
      <c r="AC1560" s="49" t="s">
        <v>109</v>
      </c>
      <c r="AD1560" s="1"/>
    </row>
    <row r="1561" spans="1:30" x14ac:dyDescent="0.25">
      <c r="A1561" s="30">
        <v>8139</v>
      </c>
      <c r="B1561" t="s">
        <v>57</v>
      </c>
      <c r="C1561" t="s">
        <v>176</v>
      </c>
      <c r="D1561" t="s">
        <v>71</v>
      </c>
      <c r="E1561" s="30"/>
      <c r="F1561" s="32">
        <v>1069</v>
      </c>
      <c r="G1561" s="40">
        <v>0</v>
      </c>
      <c r="H1561" s="22">
        <v>0</v>
      </c>
      <c r="I1561" s="21">
        <v>-5</v>
      </c>
      <c r="J1561" s="35">
        <f>Tabela13[[#This Row],[V.BRUTO 24]]*Tabela13[[#This Row],[% DESC.]]%</f>
        <v>-53.45</v>
      </c>
      <c r="K1561" s="24">
        <f>Tabela13[[#This Row],[V.BRUTO 24]]+J1561</f>
        <v>1015.55</v>
      </c>
      <c r="M1561" s="79">
        <v>1317</v>
      </c>
      <c r="N1561" s="80">
        <v>0</v>
      </c>
      <c r="O1561" s="81">
        <v>0</v>
      </c>
      <c r="P1561" s="71">
        <f>Tabela13[[#This Row],[V.BRUTO 25]]*Tabela13[[#This Row],[% DESC.25]]%</f>
        <v>-65.850000000000009</v>
      </c>
      <c r="Q1561" s="92">
        <f>Tabela13[[#This Row],[V.BRUTO 25]]+P1561</f>
        <v>1251.1500000000001</v>
      </c>
      <c r="R1561" s="95">
        <f>Tabela13[[#This Row],[% DESC.]]+Tabela13[[#This Row],[% DIFER.]]</f>
        <v>-5</v>
      </c>
      <c r="S1561" s="64">
        <f>(Tabela13[[#This Row],[V.LIQ. 25]]-Tabela13[[#This Row],[V.LIQ. 24]])/Tabela13[[#This Row],[V.LIQ. 24]]</f>
        <v>0.2319925163704398</v>
      </c>
      <c r="T1561" s="98">
        <f>Tabela13[[#This Row],[V.LIQ. 25]]-Tabela13[[#This Row],[V.LIQ. 24]]</f>
        <v>235.60000000000014</v>
      </c>
      <c r="U1561" s="100">
        <v>0</v>
      </c>
      <c r="V1561" s="60">
        <f>Tabela13[[#This Row],[V.DESC. 24]]-Tabela13[[#This Row],[V.DESC. 25]]</f>
        <v>12.400000000000006</v>
      </c>
      <c r="W1561" s="20"/>
      <c r="X1561" s="50"/>
      <c r="Y1561" t="s">
        <v>4528</v>
      </c>
      <c r="Z1561" s="49" t="s">
        <v>59</v>
      </c>
      <c r="AA1561" s="51" t="s">
        <v>60</v>
      </c>
      <c r="AB1561" s="49">
        <v>11968502620</v>
      </c>
      <c r="AC1561" s="49" t="s">
        <v>61</v>
      </c>
      <c r="AD1561" s="1"/>
    </row>
    <row r="1562" spans="1:30" x14ac:dyDescent="0.25">
      <c r="A1562" s="30">
        <v>8491</v>
      </c>
      <c r="B1562" t="s">
        <v>4156</v>
      </c>
      <c r="C1562" t="s">
        <v>176</v>
      </c>
      <c r="D1562" t="s">
        <v>16</v>
      </c>
      <c r="E1562" s="30"/>
      <c r="F1562" s="32">
        <v>1069</v>
      </c>
      <c r="G1562" s="40">
        <v>0</v>
      </c>
      <c r="H1562" s="22">
        <v>0</v>
      </c>
      <c r="I1562" s="21">
        <v>-4.99</v>
      </c>
      <c r="J1562" s="35">
        <f>Tabela13[[#This Row],[V.BRUTO 24]]*Tabela13[[#This Row],[% DESC.]]%</f>
        <v>-53.3431</v>
      </c>
      <c r="K1562" s="24">
        <f>Tabela13[[#This Row],[V.BRUTO 24]]+J1562</f>
        <v>1015.6569</v>
      </c>
      <c r="M1562" s="79">
        <v>1317</v>
      </c>
      <c r="N1562" s="80">
        <v>0</v>
      </c>
      <c r="O1562" s="81">
        <v>0</v>
      </c>
      <c r="P1562" s="71">
        <f>Tabela13[[#This Row],[V.BRUTO 25]]*Tabela13[[#This Row],[% DESC.25]]%</f>
        <v>-65.718299999999999</v>
      </c>
      <c r="Q1562" s="92">
        <f>Tabela13[[#This Row],[V.BRUTO 25]]+P1562</f>
        <v>1251.2817</v>
      </c>
      <c r="R1562" s="95">
        <f>Tabela13[[#This Row],[% DESC.]]+Tabela13[[#This Row],[% DIFER.]]</f>
        <v>-4.99</v>
      </c>
      <c r="S1562" s="64">
        <f>(Tabela13[[#This Row],[V.LIQ. 25]]-Tabela13[[#This Row],[V.LIQ. 24]])/Tabela13[[#This Row],[V.LIQ. 24]]</f>
        <v>0.23199251637043972</v>
      </c>
      <c r="T1562" s="98">
        <f>Tabela13[[#This Row],[V.LIQ. 25]]-Tabela13[[#This Row],[V.LIQ. 24]]</f>
        <v>235.62480000000005</v>
      </c>
      <c r="U1562" s="100">
        <v>0</v>
      </c>
      <c r="V1562" s="60">
        <f>Tabela13[[#This Row],[V.DESC. 24]]-Tabela13[[#This Row],[V.DESC. 25]]</f>
        <v>12.3752</v>
      </c>
      <c r="W1562" s="20"/>
      <c r="X1562" s="50"/>
      <c r="Y1562" t="s">
        <v>4528</v>
      </c>
      <c r="Z1562" s="49" t="s">
        <v>4666</v>
      </c>
      <c r="AA1562" s="51" t="s">
        <v>4667</v>
      </c>
      <c r="AB1562" s="49">
        <v>11986913121</v>
      </c>
      <c r="AC1562" s="49" t="s">
        <v>4668</v>
      </c>
      <c r="AD1562" s="1"/>
    </row>
    <row r="1563" spans="1:30" x14ac:dyDescent="0.25">
      <c r="A1563" s="30">
        <v>8025</v>
      </c>
      <c r="B1563" t="s">
        <v>62</v>
      </c>
      <c r="C1563" t="s">
        <v>176</v>
      </c>
      <c r="D1563" t="s">
        <v>71</v>
      </c>
      <c r="E1563" s="30"/>
      <c r="F1563" s="32">
        <v>1069</v>
      </c>
      <c r="G1563" s="40">
        <v>0</v>
      </c>
      <c r="H1563" s="22">
        <v>0</v>
      </c>
      <c r="I1563" s="21">
        <v>0</v>
      </c>
      <c r="J1563" s="35">
        <f>Tabela13[[#This Row],[V.BRUTO 24]]*Tabela13[[#This Row],[% DESC.]]%</f>
        <v>0</v>
      </c>
      <c r="K1563" s="24">
        <f>Tabela13[[#This Row],[V.BRUTO 24]]+J1563</f>
        <v>1069</v>
      </c>
      <c r="M1563" s="79">
        <v>1317</v>
      </c>
      <c r="N1563" s="80">
        <v>0</v>
      </c>
      <c r="O1563" s="81">
        <v>0</v>
      </c>
      <c r="P1563" s="71">
        <f>Tabela13[[#This Row],[V.BRUTO 25]]*Tabela13[[#This Row],[% DESC.25]]%</f>
        <v>0</v>
      </c>
      <c r="Q1563" s="92">
        <f>Tabela13[[#This Row],[V.BRUTO 25]]+P1563</f>
        <v>1317</v>
      </c>
      <c r="R1563" s="95">
        <f>Tabela13[[#This Row],[% DESC.]]+Tabela13[[#This Row],[% DIFER.]]</f>
        <v>0</v>
      </c>
      <c r="S1563" s="64">
        <f>(Tabela13[[#This Row],[V.LIQ. 25]]-Tabela13[[#This Row],[V.LIQ. 24]])/Tabela13[[#This Row],[V.LIQ. 24]]</f>
        <v>0.23199251637043966</v>
      </c>
      <c r="T1563" s="98">
        <f>Tabela13[[#This Row],[V.LIQ. 25]]-Tabela13[[#This Row],[V.LIQ. 24]]</f>
        <v>248</v>
      </c>
      <c r="U1563" s="100">
        <v>0</v>
      </c>
      <c r="V1563" s="60">
        <f>Tabela13[[#This Row],[V.DESC. 24]]-Tabela13[[#This Row],[V.DESC. 25]]</f>
        <v>0</v>
      </c>
      <c r="W1563" s="20"/>
      <c r="X1563" s="50"/>
      <c r="Y1563" t="s">
        <v>4528</v>
      </c>
      <c r="Z1563" s="49" t="s">
        <v>63</v>
      </c>
      <c r="AA1563" s="51" t="s">
        <v>64</v>
      </c>
      <c r="AB1563" s="49">
        <v>11933130611</v>
      </c>
      <c r="AC1563" s="49" t="s">
        <v>65</v>
      </c>
      <c r="AD1563" s="1"/>
    </row>
    <row r="1564" spans="1:30" x14ac:dyDescent="0.25">
      <c r="A1564" s="30">
        <v>7929</v>
      </c>
      <c r="B1564" t="s">
        <v>66</v>
      </c>
      <c r="C1564" t="s">
        <v>176</v>
      </c>
      <c r="D1564" t="s">
        <v>71</v>
      </c>
      <c r="E1564" s="30"/>
      <c r="F1564" s="32">
        <v>1069</v>
      </c>
      <c r="G1564" s="40">
        <v>0</v>
      </c>
      <c r="H1564" s="22">
        <v>0</v>
      </c>
      <c r="I1564" s="21">
        <v>-10</v>
      </c>
      <c r="J1564" s="35">
        <f>Tabela13[[#This Row],[V.BRUTO 24]]*Tabela13[[#This Row],[% DESC.]]%</f>
        <v>-106.9</v>
      </c>
      <c r="K1564" s="24">
        <f>Tabela13[[#This Row],[V.BRUTO 24]]+J1564</f>
        <v>962.1</v>
      </c>
      <c r="M1564" s="79">
        <v>1317</v>
      </c>
      <c r="N1564" s="80">
        <v>0</v>
      </c>
      <c r="O1564" s="81">
        <v>0</v>
      </c>
      <c r="P1564" s="71">
        <f>Tabela13[[#This Row],[V.BRUTO 25]]*Tabela13[[#This Row],[% DESC.25]]%</f>
        <v>-131.70000000000002</v>
      </c>
      <c r="Q1564" s="92">
        <f>Tabela13[[#This Row],[V.BRUTO 25]]+P1564</f>
        <v>1185.3</v>
      </c>
      <c r="R1564" s="95">
        <f>Tabela13[[#This Row],[% DESC.]]+Tabela13[[#This Row],[% DIFER.]]</f>
        <v>-10</v>
      </c>
      <c r="S1564" s="64">
        <f>(Tabela13[[#This Row],[V.LIQ. 25]]-Tabela13[[#This Row],[V.LIQ. 24]])/Tabela13[[#This Row],[V.LIQ. 24]]</f>
        <v>0.23199251637043958</v>
      </c>
      <c r="T1564" s="98">
        <f>Tabela13[[#This Row],[V.LIQ. 25]]-Tabela13[[#This Row],[V.LIQ. 24]]</f>
        <v>223.19999999999993</v>
      </c>
      <c r="U1564" s="100">
        <v>0</v>
      </c>
      <c r="V1564" s="60">
        <f>Tabela13[[#This Row],[V.DESC. 24]]-Tabela13[[#This Row],[V.DESC. 25]]</f>
        <v>24.800000000000011</v>
      </c>
      <c r="W1564" s="20"/>
      <c r="X1564" s="50"/>
      <c r="Y1564" t="s">
        <v>4528</v>
      </c>
      <c r="Z1564" s="49" t="s">
        <v>67</v>
      </c>
      <c r="AA1564" s="51" t="s">
        <v>68</v>
      </c>
      <c r="AB1564" s="49">
        <v>11993916576</v>
      </c>
      <c r="AC1564" s="49" t="s">
        <v>69</v>
      </c>
      <c r="AD1564" s="1"/>
    </row>
    <row r="1565" spans="1:30" x14ac:dyDescent="0.25">
      <c r="A1565" s="30">
        <v>7589</v>
      </c>
      <c r="B1565" t="s">
        <v>70</v>
      </c>
      <c r="C1565" t="s">
        <v>176</v>
      </c>
      <c r="D1565" t="s">
        <v>71</v>
      </c>
      <c r="E1565" s="30"/>
      <c r="F1565" s="32">
        <v>1069</v>
      </c>
      <c r="G1565" s="40">
        <v>0</v>
      </c>
      <c r="H1565" s="22">
        <v>0</v>
      </c>
      <c r="I1565" s="21">
        <v>0</v>
      </c>
      <c r="J1565" s="35">
        <f>Tabela13[[#This Row],[V.BRUTO 24]]*Tabela13[[#This Row],[% DESC.]]%</f>
        <v>0</v>
      </c>
      <c r="K1565" s="24">
        <f>Tabela13[[#This Row],[V.BRUTO 24]]+J1565</f>
        <v>1069</v>
      </c>
      <c r="M1565" s="79">
        <v>1317</v>
      </c>
      <c r="N1565" s="80">
        <v>0</v>
      </c>
      <c r="O1565" s="81">
        <v>0</v>
      </c>
      <c r="P1565" s="71">
        <f>Tabela13[[#This Row],[V.BRUTO 25]]*Tabela13[[#This Row],[% DESC.25]]%</f>
        <v>0</v>
      </c>
      <c r="Q1565" s="92">
        <f>Tabela13[[#This Row],[V.BRUTO 25]]+P1565</f>
        <v>1317</v>
      </c>
      <c r="R1565" s="95">
        <f>Tabela13[[#This Row],[% DESC.]]+Tabela13[[#This Row],[% DIFER.]]</f>
        <v>0</v>
      </c>
      <c r="S1565" s="64">
        <f>(Tabela13[[#This Row],[V.LIQ. 25]]-Tabela13[[#This Row],[V.LIQ. 24]])/Tabela13[[#This Row],[V.LIQ. 24]]</f>
        <v>0.23199251637043966</v>
      </c>
      <c r="T1565" s="98">
        <f>Tabela13[[#This Row],[V.LIQ. 25]]-Tabela13[[#This Row],[V.LIQ. 24]]</f>
        <v>248</v>
      </c>
      <c r="U1565" s="100">
        <v>0</v>
      </c>
      <c r="V1565" s="60">
        <f>Tabela13[[#This Row],[V.DESC. 24]]-Tabela13[[#This Row],[V.DESC. 25]]</f>
        <v>0</v>
      </c>
      <c r="W1565" s="20"/>
      <c r="X1565" s="50"/>
      <c r="Y1565" t="s">
        <v>4532</v>
      </c>
      <c r="Z1565" s="49" t="s">
        <v>72</v>
      </c>
      <c r="AA1565" s="51" t="s">
        <v>73</v>
      </c>
      <c r="AB1565" s="49">
        <v>11994253557</v>
      </c>
      <c r="AC1565" s="49" t="s">
        <v>74</v>
      </c>
      <c r="AD1565" s="1"/>
    </row>
    <row r="1566" spans="1:30" x14ac:dyDescent="0.25">
      <c r="A1566" s="30">
        <v>7974</v>
      </c>
      <c r="B1566" t="s">
        <v>75</v>
      </c>
      <c r="C1566" t="s">
        <v>176</v>
      </c>
      <c r="D1566" t="s">
        <v>71</v>
      </c>
      <c r="E1566" s="30"/>
      <c r="F1566" s="32">
        <v>1069</v>
      </c>
      <c r="G1566" s="40">
        <v>0</v>
      </c>
      <c r="H1566" s="22">
        <v>0</v>
      </c>
      <c r="I1566" s="21">
        <v>0</v>
      </c>
      <c r="J1566" s="35">
        <f>Tabela13[[#This Row],[V.BRUTO 24]]*Tabela13[[#This Row],[% DESC.]]%</f>
        <v>0</v>
      </c>
      <c r="K1566" s="24">
        <f>Tabela13[[#This Row],[V.BRUTO 24]]+J1566</f>
        <v>1069</v>
      </c>
      <c r="M1566" s="79">
        <v>1317</v>
      </c>
      <c r="N1566" s="80">
        <v>0</v>
      </c>
      <c r="O1566" s="81">
        <v>0</v>
      </c>
      <c r="P1566" s="71">
        <f>Tabela13[[#This Row],[V.BRUTO 25]]*Tabela13[[#This Row],[% DESC.25]]%</f>
        <v>0</v>
      </c>
      <c r="Q1566" s="92">
        <f>Tabela13[[#This Row],[V.BRUTO 25]]+P1566</f>
        <v>1317</v>
      </c>
      <c r="R1566" s="95">
        <f>Tabela13[[#This Row],[% DESC.]]+Tabela13[[#This Row],[% DIFER.]]</f>
        <v>0</v>
      </c>
      <c r="S1566" s="64">
        <f>(Tabela13[[#This Row],[V.LIQ. 25]]-Tabela13[[#This Row],[V.LIQ. 24]])/Tabela13[[#This Row],[V.LIQ. 24]]</f>
        <v>0.23199251637043966</v>
      </c>
      <c r="T1566" s="98">
        <f>Tabela13[[#This Row],[V.LIQ. 25]]-Tabela13[[#This Row],[V.LIQ. 24]]</f>
        <v>248</v>
      </c>
      <c r="U1566" s="100">
        <v>0</v>
      </c>
      <c r="V1566" s="60">
        <f>Tabela13[[#This Row],[V.DESC. 24]]-Tabela13[[#This Row],[V.DESC. 25]]</f>
        <v>0</v>
      </c>
      <c r="W1566" s="20"/>
      <c r="X1566" s="50"/>
      <c r="Y1566" t="s">
        <v>4531</v>
      </c>
      <c r="Z1566" s="49" t="s">
        <v>4669</v>
      </c>
      <c r="AA1566" s="51" t="s">
        <v>76</v>
      </c>
      <c r="AB1566" s="49">
        <v>11966217801</v>
      </c>
      <c r="AC1566" s="49" t="s">
        <v>77</v>
      </c>
      <c r="AD1566" s="1"/>
    </row>
    <row r="1567" spans="1:30" x14ac:dyDescent="0.25">
      <c r="A1567" s="30">
        <v>8378</v>
      </c>
      <c r="B1567" t="s">
        <v>4157</v>
      </c>
      <c r="C1567" t="s">
        <v>176</v>
      </c>
      <c r="D1567" t="s">
        <v>16</v>
      </c>
      <c r="E1567" s="30"/>
      <c r="F1567" s="32">
        <v>1069</v>
      </c>
      <c r="G1567" s="40">
        <v>0</v>
      </c>
      <c r="H1567" s="22">
        <v>0</v>
      </c>
      <c r="I1567" s="21">
        <v>-4.9000000000000004</v>
      </c>
      <c r="J1567" s="35">
        <f>Tabela13[[#This Row],[V.BRUTO 24]]*Tabela13[[#This Row],[% DESC.]]%</f>
        <v>-52.381</v>
      </c>
      <c r="K1567" s="24">
        <f>Tabela13[[#This Row],[V.BRUTO 24]]+J1567</f>
        <v>1016.619</v>
      </c>
      <c r="M1567" s="79">
        <v>1317</v>
      </c>
      <c r="N1567" s="80">
        <v>0</v>
      </c>
      <c r="O1567" s="81">
        <v>0</v>
      </c>
      <c r="P1567" s="71">
        <f>Tabela13[[#This Row],[V.BRUTO 25]]*Tabela13[[#This Row],[% DESC.25]]%</f>
        <v>-64.533000000000001</v>
      </c>
      <c r="Q1567" s="92">
        <f>Tabela13[[#This Row],[V.BRUTO 25]]+P1567</f>
        <v>1252.4670000000001</v>
      </c>
      <c r="R1567" s="95">
        <f>Tabela13[[#This Row],[% DESC.]]+Tabela13[[#This Row],[% DIFER.]]</f>
        <v>-4.9000000000000004</v>
      </c>
      <c r="S1567" s="64">
        <f>(Tabela13[[#This Row],[V.LIQ. 25]]-Tabela13[[#This Row],[V.LIQ. 24]])/Tabela13[[#This Row],[V.LIQ. 24]]</f>
        <v>0.23199251637043972</v>
      </c>
      <c r="T1567" s="98">
        <f>Tabela13[[#This Row],[V.LIQ. 25]]-Tabela13[[#This Row],[V.LIQ. 24]]</f>
        <v>235.84800000000007</v>
      </c>
      <c r="U1567" s="100">
        <v>0</v>
      </c>
      <c r="V1567" s="60">
        <f>Tabela13[[#This Row],[V.DESC. 24]]-Tabela13[[#This Row],[V.DESC. 25]]</f>
        <v>12.152000000000001</v>
      </c>
      <c r="W1567" s="20"/>
      <c r="X1567" s="50"/>
      <c r="Y1567" t="s">
        <v>4536</v>
      </c>
      <c r="Z1567" s="49" t="s">
        <v>4670</v>
      </c>
      <c r="AA1567" s="51" t="s">
        <v>4671</v>
      </c>
      <c r="AB1567" s="49">
        <v>11996866280</v>
      </c>
      <c r="AC1567" s="49" t="s">
        <v>4672</v>
      </c>
      <c r="AD1567" s="1"/>
    </row>
    <row r="1568" spans="1:30" x14ac:dyDescent="0.25">
      <c r="A1568" s="30">
        <v>8203</v>
      </c>
      <c r="B1568" t="s">
        <v>4158</v>
      </c>
      <c r="C1568" t="s">
        <v>176</v>
      </c>
      <c r="D1568" t="s">
        <v>71</v>
      </c>
      <c r="E1568" s="30"/>
      <c r="F1568" s="32">
        <v>1069</v>
      </c>
      <c r="G1568" s="40">
        <v>0</v>
      </c>
      <c r="H1568" s="22">
        <v>0</v>
      </c>
      <c r="I1568" s="21">
        <v>0</v>
      </c>
      <c r="J1568" s="35">
        <f>Tabela13[[#This Row],[V.BRUTO 24]]*Tabela13[[#This Row],[% DESC.]]%</f>
        <v>0</v>
      </c>
      <c r="K1568" s="24">
        <f>Tabela13[[#This Row],[V.BRUTO 24]]+J1568</f>
        <v>1069</v>
      </c>
      <c r="M1568" s="79">
        <v>1317</v>
      </c>
      <c r="N1568" s="80">
        <v>0</v>
      </c>
      <c r="O1568" s="81">
        <v>0</v>
      </c>
      <c r="P1568" s="71">
        <f>Tabela13[[#This Row],[V.BRUTO 25]]*Tabela13[[#This Row],[% DESC.25]]%</f>
        <v>0</v>
      </c>
      <c r="Q1568" s="92">
        <f>Tabela13[[#This Row],[V.BRUTO 25]]+P1568</f>
        <v>1317</v>
      </c>
      <c r="R1568" s="95">
        <f>Tabela13[[#This Row],[% DESC.]]+Tabela13[[#This Row],[% DIFER.]]</f>
        <v>0</v>
      </c>
      <c r="S1568" s="64">
        <f>(Tabela13[[#This Row],[V.LIQ. 25]]-Tabela13[[#This Row],[V.LIQ. 24]])/Tabela13[[#This Row],[V.LIQ. 24]]</f>
        <v>0.23199251637043966</v>
      </c>
      <c r="T1568" s="98">
        <f>Tabela13[[#This Row],[V.LIQ. 25]]-Tabela13[[#This Row],[V.LIQ. 24]]</f>
        <v>248</v>
      </c>
      <c r="U1568" s="100">
        <v>0</v>
      </c>
      <c r="V1568" s="60">
        <f>Tabela13[[#This Row],[V.DESC. 24]]-Tabela13[[#This Row],[V.DESC. 25]]</f>
        <v>0</v>
      </c>
      <c r="W1568" s="20"/>
      <c r="X1568" s="50"/>
      <c r="Y1568" t="s">
        <v>4533</v>
      </c>
      <c r="Z1568" s="49" t="s">
        <v>4673</v>
      </c>
      <c r="AA1568" s="51" t="s">
        <v>4674</v>
      </c>
      <c r="AB1568" s="49">
        <v>11996552373</v>
      </c>
      <c r="AC1568" s="49" t="s">
        <v>4675</v>
      </c>
      <c r="AD1568" s="1"/>
    </row>
    <row r="1569" spans="1:30" x14ac:dyDescent="0.25">
      <c r="A1569" s="30">
        <v>8002</v>
      </c>
      <c r="B1569" t="s">
        <v>82</v>
      </c>
      <c r="C1569" t="s">
        <v>176</v>
      </c>
      <c r="D1569" t="s">
        <v>71</v>
      </c>
      <c r="E1569" s="30"/>
      <c r="F1569" s="32">
        <v>1069</v>
      </c>
      <c r="G1569" s="40">
        <v>0</v>
      </c>
      <c r="H1569" s="22">
        <v>0</v>
      </c>
      <c r="I1569" s="21">
        <v>-5</v>
      </c>
      <c r="J1569" s="35">
        <f>Tabela13[[#This Row],[V.BRUTO 24]]*Tabela13[[#This Row],[% DESC.]]%</f>
        <v>-53.45</v>
      </c>
      <c r="K1569" s="24">
        <f>Tabela13[[#This Row],[V.BRUTO 24]]+J1569</f>
        <v>1015.55</v>
      </c>
      <c r="M1569" s="79">
        <v>1317</v>
      </c>
      <c r="N1569" s="80">
        <v>0</v>
      </c>
      <c r="O1569" s="81">
        <v>0</v>
      </c>
      <c r="P1569" s="71">
        <f>Tabela13[[#This Row],[V.BRUTO 25]]*Tabela13[[#This Row],[% DESC.25]]%</f>
        <v>-65.850000000000009</v>
      </c>
      <c r="Q1569" s="92">
        <f>Tabela13[[#This Row],[V.BRUTO 25]]+P1569</f>
        <v>1251.1500000000001</v>
      </c>
      <c r="R1569" s="95">
        <f>Tabela13[[#This Row],[% DESC.]]+Tabela13[[#This Row],[% DIFER.]]</f>
        <v>-5</v>
      </c>
      <c r="S1569" s="64">
        <f>(Tabela13[[#This Row],[V.LIQ. 25]]-Tabela13[[#This Row],[V.LIQ. 24]])/Tabela13[[#This Row],[V.LIQ. 24]]</f>
        <v>0.2319925163704398</v>
      </c>
      <c r="T1569" s="98">
        <f>Tabela13[[#This Row],[V.LIQ. 25]]-Tabela13[[#This Row],[V.LIQ. 24]]</f>
        <v>235.60000000000014</v>
      </c>
      <c r="U1569" s="100">
        <v>0</v>
      </c>
      <c r="V1569" s="60">
        <f>Tabela13[[#This Row],[V.DESC. 24]]-Tabela13[[#This Row],[V.DESC. 25]]</f>
        <v>12.400000000000006</v>
      </c>
      <c r="W1569" s="20"/>
      <c r="X1569" s="50"/>
      <c r="Y1569" t="s">
        <v>4528</v>
      </c>
      <c r="Z1569" s="49" t="s">
        <v>83</v>
      </c>
      <c r="AA1569" s="51" t="s">
        <v>84</v>
      </c>
      <c r="AB1569" s="49">
        <v>11946869122</v>
      </c>
      <c r="AC1569" s="49" t="s">
        <v>85</v>
      </c>
      <c r="AD1569" s="1"/>
    </row>
    <row r="1570" spans="1:30" x14ac:dyDescent="0.25">
      <c r="A1570" s="30">
        <v>7857</v>
      </c>
      <c r="B1570" t="s">
        <v>86</v>
      </c>
      <c r="C1570" t="s">
        <v>176</v>
      </c>
      <c r="D1570" t="s">
        <v>71</v>
      </c>
      <c r="E1570" s="30"/>
      <c r="F1570" s="32">
        <v>1069</v>
      </c>
      <c r="G1570" s="40">
        <v>0</v>
      </c>
      <c r="H1570" s="22">
        <v>0</v>
      </c>
      <c r="I1570" s="21">
        <v>-12</v>
      </c>
      <c r="J1570" s="35">
        <f>Tabela13[[#This Row],[V.BRUTO 24]]*Tabela13[[#This Row],[% DESC.]]%</f>
        <v>-128.28</v>
      </c>
      <c r="K1570" s="24">
        <f>Tabela13[[#This Row],[V.BRUTO 24]]+J1570</f>
        <v>940.72</v>
      </c>
      <c r="M1570" s="79">
        <v>1317</v>
      </c>
      <c r="N1570" s="80">
        <v>0</v>
      </c>
      <c r="O1570" s="81">
        <v>0</v>
      </c>
      <c r="P1570" s="71">
        <f>Tabela13[[#This Row],[V.BRUTO 25]]*Tabela13[[#This Row],[% DESC.25]]%</f>
        <v>-158.04</v>
      </c>
      <c r="Q1570" s="92">
        <f>Tabela13[[#This Row],[V.BRUTO 25]]+P1570</f>
        <v>1158.96</v>
      </c>
      <c r="R1570" s="95">
        <f>Tabela13[[#This Row],[% DESC.]]+Tabela13[[#This Row],[% DIFER.]]</f>
        <v>-12</v>
      </c>
      <c r="S1570" s="64">
        <f>(Tabela13[[#This Row],[V.LIQ. 25]]-Tabela13[[#This Row],[V.LIQ. 24]])/Tabela13[[#This Row],[V.LIQ. 24]]</f>
        <v>0.23199251637043966</v>
      </c>
      <c r="T1570" s="98">
        <f>Tabela13[[#This Row],[V.LIQ. 25]]-Tabela13[[#This Row],[V.LIQ. 24]]</f>
        <v>218.24</v>
      </c>
      <c r="U1570" s="100">
        <v>0</v>
      </c>
      <c r="V1570" s="60">
        <f>Tabela13[[#This Row],[V.DESC. 24]]-Tabela13[[#This Row],[V.DESC. 25]]</f>
        <v>29.759999999999991</v>
      </c>
      <c r="W1570" s="20"/>
      <c r="X1570" s="50"/>
      <c r="Y1570" t="s">
        <v>4535</v>
      </c>
      <c r="Z1570" s="49" t="s">
        <v>87</v>
      </c>
      <c r="AA1570" s="51" t="s">
        <v>88</v>
      </c>
      <c r="AB1570" s="49">
        <v>11989666818</v>
      </c>
      <c r="AC1570" s="49" t="s">
        <v>89</v>
      </c>
      <c r="AD1570" s="1"/>
    </row>
    <row r="1571" spans="1:30" x14ac:dyDescent="0.25">
      <c r="A1571" s="30">
        <v>8215</v>
      </c>
      <c r="B1571" t="s">
        <v>4160</v>
      </c>
      <c r="C1571" t="s">
        <v>176</v>
      </c>
      <c r="D1571" t="s">
        <v>71</v>
      </c>
      <c r="E1571" s="30"/>
      <c r="F1571" s="32">
        <v>1069</v>
      </c>
      <c r="G1571" s="40">
        <v>0</v>
      </c>
      <c r="H1571" s="22">
        <v>0</v>
      </c>
      <c r="I1571" s="21">
        <v>-5</v>
      </c>
      <c r="J1571" s="35">
        <f>Tabela13[[#This Row],[V.BRUTO 24]]*Tabela13[[#This Row],[% DESC.]]%</f>
        <v>-53.45</v>
      </c>
      <c r="K1571" s="24">
        <f>Tabela13[[#This Row],[V.BRUTO 24]]+J1571</f>
        <v>1015.55</v>
      </c>
      <c r="M1571" s="79">
        <v>1317</v>
      </c>
      <c r="N1571" s="80">
        <v>0</v>
      </c>
      <c r="O1571" s="81">
        <v>0</v>
      </c>
      <c r="P1571" s="71">
        <f>Tabela13[[#This Row],[V.BRUTO 25]]*Tabela13[[#This Row],[% DESC.25]]%</f>
        <v>-65.850000000000009</v>
      </c>
      <c r="Q1571" s="92">
        <f>Tabela13[[#This Row],[V.BRUTO 25]]+P1571</f>
        <v>1251.1500000000001</v>
      </c>
      <c r="R1571" s="95">
        <f>Tabela13[[#This Row],[% DESC.]]+Tabela13[[#This Row],[% DIFER.]]</f>
        <v>-5</v>
      </c>
      <c r="S1571" s="64">
        <f>(Tabela13[[#This Row],[V.LIQ. 25]]-Tabela13[[#This Row],[V.LIQ. 24]])/Tabela13[[#This Row],[V.LIQ. 24]]</f>
        <v>0.2319925163704398</v>
      </c>
      <c r="T1571" s="98">
        <f>Tabela13[[#This Row],[V.LIQ. 25]]-Tabela13[[#This Row],[V.LIQ. 24]]</f>
        <v>235.60000000000014</v>
      </c>
      <c r="U1571" s="100">
        <v>0</v>
      </c>
      <c r="V1571" s="60">
        <f>Tabela13[[#This Row],[V.DESC. 24]]-Tabela13[[#This Row],[V.DESC. 25]]</f>
        <v>12.400000000000006</v>
      </c>
      <c r="W1571" s="20"/>
      <c r="X1571" s="50"/>
      <c r="Y1571" t="s">
        <v>4528</v>
      </c>
      <c r="Z1571" s="49" t="s">
        <v>4677</v>
      </c>
      <c r="AA1571" s="51" t="s">
        <v>4678</v>
      </c>
      <c r="AB1571" s="49">
        <v>11996759879</v>
      </c>
      <c r="AC1571" s="49" t="s">
        <v>4679</v>
      </c>
      <c r="AD1571" s="1"/>
    </row>
    <row r="1572" spans="1:30" x14ac:dyDescent="0.25">
      <c r="A1572" s="30">
        <v>7965</v>
      </c>
      <c r="B1572" t="s">
        <v>90</v>
      </c>
      <c r="C1572" t="s">
        <v>176</v>
      </c>
      <c r="D1572" t="s">
        <v>71</v>
      </c>
      <c r="E1572" s="30"/>
      <c r="F1572" s="32">
        <v>1069</v>
      </c>
      <c r="G1572" s="40">
        <v>0</v>
      </c>
      <c r="H1572" s="22">
        <v>0</v>
      </c>
      <c r="I1572" s="21">
        <v>-10</v>
      </c>
      <c r="J1572" s="35">
        <f>Tabela13[[#This Row],[V.BRUTO 24]]*Tabela13[[#This Row],[% DESC.]]%</f>
        <v>-106.9</v>
      </c>
      <c r="K1572" s="24">
        <f>Tabela13[[#This Row],[V.BRUTO 24]]+J1572</f>
        <v>962.1</v>
      </c>
      <c r="M1572" s="79">
        <v>1317</v>
      </c>
      <c r="N1572" s="80">
        <v>0</v>
      </c>
      <c r="O1572" s="81">
        <v>0</v>
      </c>
      <c r="P1572" s="71">
        <f>Tabela13[[#This Row],[V.BRUTO 25]]*Tabela13[[#This Row],[% DESC.25]]%</f>
        <v>-131.70000000000002</v>
      </c>
      <c r="Q1572" s="92">
        <f>Tabela13[[#This Row],[V.BRUTO 25]]+P1572</f>
        <v>1185.3</v>
      </c>
      <c r="R1572" s="95">
        <f>Tabela13[[#This Row],[% DESC.]]+Tabela13[[#This Row],[% DIFER.]]</f>
        <v>-10</v>
      </c>
      <c r="S1572" s="64">
        <f>(Tabela13[[#This Row],[V.LIQ. 25]]-Tabela13[[#This Row],[V.LIQ. 24]])/Tabela13[[#This Row],[V.LIQ. 24]]</f>
        <v>0.23199251637043958</v>
      </c>
      <c r="T1572" s="98">
        <f>Tabela13[[#This Row],[V.LIQ. 25]]-Tabela13[[#This Row],[V.LIQ. 24]]</f>
        <v>223.19999999999993</v>
      </c>
      <c r="U1572" s="100">
        <v>0</v>
      </c>
      <c r="V1572" s="60">
        <f>Tabela13[[#This Row],[V.DESC. 24]]-Tabela13[[#This Row],[V.DESC. 25]]</f>
        <v>24.800000000000011</v>
      </c>
      <c r="W1572" s="20"/>
      <c r="X1572" s="50"/>
      <c r="Y1572" t="s">
        <v>4532</v>
      </c>
      <c r="Z1572" s="49" t="s">
        <v>91</v>
      </c>
      <c r="AA1572" s="51" t="s">
        <v>92</v>
      </c>
      <c r="AB1572" s="49">
        <v>11947237902</v>
      </c>
      <c r="AC1572" s="49" t="s">
        <v>93</v>
      </c>
      <c r="AD1572" s="1"/>
    </row>
    <row r="1573" spans="1:30" x14ac:dyDescent="0.25">
      <c r="A1573" s="30">
        <v>7870</v>
      </c>
      <c r="B1573" t="s">
        <v>94</v>
      </c>
      <c r="C1573" t="s">
        <v>176</v>
      </c>
      <c r="D1573" t="s">
        <v>71</v>
      </c>
      <c r="E1573" s="30"/>
      <c r="F1573" s="32">
        <v>1069</v>
      </c>
      <c r="G1573" s="40">
        <v>0</v>
      </c>
      <c r="H1573" s="22">
        <v>0</v>
      </c>
      <c r="I1573" s="21">
        <v>-7</v>
      </c>
      <c r="J1573" s="35">
        <f>Tabela13[[#This Row],[V.BRUTO 24]]*Tabela13[[#This Row],[% DESC.]]%</f>
        <v>-74.830000000000013</v>
      </c>
      <c r="K1573" s="24">
        <f>Tabela13[[#This Row],[V.BRUTO 24]]+J1573</f>
        <v>994.17</v>
      </c>
      <c r="M1573" s="79">
        <v>1317</v>
      </c>
      <c r="N1573" s="80">
        <v>0</v>
      </c>
      <c r="O1573" s="81">
        <v>0</v>
      </c>
      <c r="P1573" s="71">
        <f>Tabela13[[#This Row],[V.BRUTO 25]]*Tabela13[[#This Row],[% DESC.25]]%</f>
        <v>-92.190000000000012</v>
      </c>
      <c r="Q1573" s="92">
        <f>Tabela13[[#This Row],[V.BRUTO 25]]+P1573</f>
        <v>1224.81</v>
      </c>
      <c r="R1573" s="95">
        <f>Tabela13[[#This Row],[% DESC.]]+Tabela13[[#This Row],[% DIFER.]]</f>
        <v>-7</v>
      </c>
      <c r="S1573" s="64">
        <f>(Tabela13[[#This Row],[V.LIQ. 25]]-Tabela13[[#This Row],[V.LIQ. 24]])/Tabela13[[#This Row],[V.LIQ. 24]]</f>
        <v>0.23199251637043966</v>
      </c>
      <c r="T1573" s="98">
        <f>Tabela13[[#This Row],[V.LIQ. 25]]-Tabela13[[#This Row],[V.LIQ. 24]]</f>
        <v>230.64</v>
      </c>
      <c r="U1573" s="100">
        <v>0</v>
      </c>
      <c r="V1573" s="60">
        <f>Tabela13[[#This Row],[V.DESC. 24]]-Tabela13[[#This Row],[V.DESC. 25]]</f>
        <v>17.36</v>
      </c>
      <c r="W1573" s="20"/>
      <c r="X1573" s="50"/>
      <c r="Y1573" t="s">
        <v>4528</v>
      </c>
      <c r="Z1573" s="49" t="s">
        <v>95</v>
      </c>
      <c r="AA1573" s="51" t="s">
        <v>96</v>
      </c>
      <c r="AB1573" s="49">
        <v>11966941475</v>
      </c>
      <c r="AC1573" s="49" t="s">
        <v>97</v>
      </c>
      <c r="AD1573" s="1"/>
    </row>
    <row r="1574" spans="1:30" x14ac:dyDescent="0.25">
      <c r="A1574" s="30">
        <v>7851</v>
      </c>
      <c r="B1574" t="s">
        <v>171</v>
      </c>
      <c r="C1574" t="s">
        <v>176</v>
      </c>
      <c r="D1574" t="s">
        <v>71</v>
      </c>
      <c r="E1574" s="30"/>
      <c r="F1574" s="32">
        <v>1069</v>
      </c>
      <c r="G1574" s="40">
        <v>0</v>
      </c>
      <c r="H1574" s="22">
        <v>0</v>
      </c>
      <c r="I1574" s="21">
        <v>0</v>
      </c>
      <c r="J1574" s="35">
        <f>Tabela13[[#This Row],[V.BRUTO 24]]*Tabela13[[#This Row],[% DESC.]]%</f>
        <v>0</v>
      </c>
      <c r="K1574" s="24">
        <f>Tabela13[[#This Row],[V.BRUTO 24]]+J1574</f>
        <v>1069</v>
      </c>
      <c r="M1574" s="79">
        <v>1317</v>
      </c>
      <c r="N1574" s="80">
        <v>0</v>
      </c>
      <c r="O1574" s="81">
        <v>0</v>
      </c>
      <c r="P1574" s="71">
        <f>Tabela13[[#This Row],[V.BRUTO 25]]*Tabela13[[#This Row],[% DESC.25]]%</f>
        <v>0</v>
      </c>
      <c r="Q1574" s="92">
        <f>Tabela13[[#This Row],[V.BRUTO 25]]+P1574</f>
        <v>1317</v>
      </c>
      <c r="R1574" s="95">
        <f>Tabela13[[#This Row],[% DESC.]]+Tabela13[[#This Row],[% DIFER.]]</f>
        <v>0</v>
      </c>
      <c r="S1574" s="64">
        <f>(Tabela13[[#This Row],[V.LIQ. 25]]-Tabela13[[#This Row],[V.LIQ. 24]])/Tabela13[[#This Row],[V.LIQ. 24]]</f>
        <v>0.23199251637043966</v>
      </c>
      <c r="T1574" s="98">
        <f>Tabela13[[#This Row],[V.LIQ. 25]]-Tabela13[[#This Row],[V.LIQ. 24]]</f>
        <v>248</v>
      </c>
      <c r="U1574" s="100">
        <v>0</v>
      </c>
      <c r="V1574" s="60">
        <f>Tabela13[[#This Row],[V.DESC. 24]]-Tabela13[[#This Row],[V.DESC. 25]]</f>
        <v>0</v>
      </c>
      <c r="W1574" s="20"/>
      <c r="X1574" s="50"/>
      <c r="Y1574" t="s">
        <v>4528</v>
      </c>
      <c r="Z1574" s="49" t="s">
        <v>172</v>
      </c>
      <c r="AA1574" s="51" t="s">
        <v>173</v>
      </c>
      <c r="AB1574" s="49">
        <v>11991034233</v>
      </c>
      <c r="AC1574" s="49" t="s">
        <v>174</v>
      </c>
      <c r="AD1574" s="1"/>
    </row>
    <row r="1575" spans="1:30" x14ac:dyDescent="0.25">
      <c r="A1575" s="30">
        <v>7781</v>
      </c>
      <c r="B1575" t="s">
        <v>101</v>
      </c>
      <c r="C1575" t="s">
        <v>176</v>
      </c>
      <c r="D1575" t="s">
        <v>71</v>
      </c>
      <c r="E1575" s="30"/>
      <c r="F1575" s="32">
        <v>1069</v>
      </c>
      <c r="G1575" s="40">
        <v>0</v>
      </c>
      <c r="H1575" s="22">
        <v>0</v>
      </c>
      <c r="I1575" s="21">
        <v>0</v>
      </c>
      <c r="J1575" s="35">
        <f>Tabela13[[#This Row],[V.BRUTO 24]]*Tabela13[[#This Row],[% DESC.]]%</f>
        <v>0</v>
      </c>
      <c r="K1575" s="24">
        <f>Tabela13[[#This Row],[V.BRUTO 24]]+J1575</f>
        <v>1069</v>
      </c>
      <c r="M1575" s="79">
        <v>1317</v>
      </c>
      <c r="N1575" s="80">
        <v>0</v>
      </c>
      <c r="O1575" s="81">
        <v>0</v>
      </c>
      <c r="P1575" s="71">
        <f>Tabela13[[#This Row],[V.BRUTO 25]]*Tabela13[[#This Row],[% DESC.25]]%</f>
        <v>0</v>
      </c>
      <c r="Q1575" s="92">
        <f>Tabela13[[#This Row],[V.BRUTO 25]]+P1575</f>
        <v>1317</v>
      </c>
      <c r="R1575" s="95">
        <f>Tabela13[[#This Row],[% DESC.]]+Tabela13[[#This Row],[% DIFER.]]</f>
        <v>0</v>
      </c>
      <c r="S1575" s="64">
        <f>(Tabela13[[#This Row],[V.LIQ. 25]]-Tabela13[[#This Row],[V.LIQ. 24]])/Tabela13[[#This Row],[V.LIQ. 24]]</f>
        <v>0.23199251637043966</v>
      </c>
      <c r="T1575" s="98">
        <f>Tabela13[[#This Row],[V.LIQ. 25]]-Tabela13[[#This Row],[V.LIQ. 24]]</f>
        <v>248</v>
      </c>
      <c r="U1575" s="100">
        <v>0</v>
      </c>
      <c r="V1575" s="60">
        <f>Tabela13[[#This Row],[V.DESC. 24]]-Tabela13[[#This Row],[V.DESC. 25]]</f>
        <v>0</v>
      </c>
      <c r="W1575" s="20">
        <v>5345</v>
      </c>
      <c r="X1575" s="50" t="s">
        <v>4545</v>
      </c>
      <c r="Y1575" t="s">
        <v>4532</v>
      </c>
      <c r="Z1575" s="49" t="s">
        <v>102</v>
      </c>
      <c r="AA1575" s="51" t="s">
        <v>103</v>
      </c>
      <c r="AB1575" s="49">
        <v>11986053923</v>
      </c>
      <c r="AC1575" s="49" t="s">
        <v>104</v>
      </c>
      <c r="AD1575" s="1"/>
    </row>
    <row r="1576" spans="1:30" x14ac:dyDescent="0.25">
      <c r="A1576" s="30">
        <v>8087</v>
      </c>
      <c r="B1576" t="s">
        <v>117</v>
      </c>
      <c r="C1576" t="s">
        <v>176</v>
      </c>
      <c r="D1576" t="s">
        <v>71</v>
      </c>
      <c r="E1576" s="30"/>
      <c r="F1576" s="32">
        <v>1069</v>
      </c>
      <c r="G1576" s="40">
        <v>0</v>
      </c>
      <c r="H1576" s="22">
        <v>0</v>
      </c>
      <c r="I1576" s="21">
        <v>-10</v>
      </c>
      <c r="J1576" s="35">
        <f>Tabela13[[#This Row],[V.BRUTO 24]]*Tabela13[[#This Row],[% DESC.]]%</f>
        <v>-106.9</v>
      </c>
      <c r="K1576" s="24">
        <f>Tabela13[[#This Row],[V.BRUTO 24]]+J1576</f>
        <v>962.1</v>
      </c>
      <c r="M1576" s="79">
        <v>1317</v>
      </c>
      <c r="N1576" s="80">
        <v>0</v>
      </c>
      <c r="O1576" s="81">
        <v>0</v>
      </c>
      <c r="P1576" s="71">
        <f>Tabela13[[#This Row],[V.BRUTO 25]]*Tabela13[[#This Row],[% DESC.25]]%</f>
        <v>-131.70000000000002</v>
      </c>
      <c r="Q1576" s="92">
        <f>Tabela13[[#This Row],[V.BRUTO 25]]+P1576</f>
        <v>1185.3</v>
      </c>
      <c r="R1576" s="95">
        <f>Tabela13[[#This Row],[% DESC.]]+Tabela13[[#This Row],[% DIFER.]]</f>
        <v>-10</v>
      </c>
      <c r="S1576" s="64">
        <f>(Tabela13[[#This Row],[V.LIQ. 25]]-Tabela13[[#This Row],[V.LIQ. 24]])/Tabela13[[#This Row],[V.LIQ. 24]]</f>
        <v>0.23199251637043958</v>
      </c>
      <c r="T1576" s="98">
        <f>Tabela13[[#This Row],[V.LIQ. 25]]-Tabela13[[#This Row],[V.LIQ. 24]]</f>
        <v>223.19999999999993</v>
      </c>
      <c r="U1576" s="100">
        <v>0</v>
      </c>
      <c r="V1576" s="60">
        <f>Tabela13[[#This Row],[V.DESC. 24]]-Tabela13[[#This Row],[V.DESC. 25]]</f>
        <v>24.800000000000011</v>
      </c>
      <c r="W1576" s="20"/>
      <c r="X1576" s="50"/>
      <c r="Y1576" t="s">
        <v>4529</v>
      </c>
      <c r="Z1576" s="49" t="s">
        <v>118</v>
      </c>
      <c r="AA1576" s="51" t="s">
        <v>119</v>
      </c>
      <c r="AB1576" s="49">
        <v>11948870481</v>
      </c>
      <c r="AC1576" s="49" t="s">
        <v>120</v>
      </c>
      <c r="AD1576" s="1"/>
    </row>
    <row r="1577" spans="1:30" x14ac:dyDescent="0.25">
      <c r="A1577" s="30">
        <v>7811</v>
      </c>
      <c r="B1577" t="s">
        <v>78</v>
      </c>
      <c r="C1577" t="s">
        <v>176</v>
      </c>
      <c r="D1577" t="s">
        <v>71</v>
      </c>
      <c r="E1577" s="30"/>
      <c r="F1577" s="32">
        <v>1069</v>
      </c>
      <c r="G1577" s="40">
        <v>0</v>
      </c>
      <c r="H1577" s="22">
        <v>0</v>
      </c>
      <c r="I1577" s="21">
        <v>-10</v>
      </c>
      <c r="J1577" s="35">
        <f>Tabela13[[#This Row],[V.BRUTO 24]]*Tabela13[[#This Row],[% DESC.]]%</f>
        <v>-106.9</v>
      </c>
      <c r="K1577" s="24">
        <f>Tabela13[[#This Row],[V.BRUTO 24]]+J1577</f>
        <v>962.1</v>
      </c>
      <c r="M1577" s="79">
        <v>1317</v>
      </c>
      <c r="N1577" s="80">
        <v>0</v>
      </c>
      <c r="O1577" s="81">
        <v>0</v>
      </c>
      <c r="P1577" s="71">
        <f>Tabela13[[#This Row],[V.BRUTO 25]]*Tabela13[[#This Row],[% DESC.25]]%</f>
        <v>-131.70000000000002</v>
      </c>
      <c r="Q1577" s="92">
        <f>Tabela13[[#This Row],[V.BRUTO 25]]+P1577</f>
        <v>1185.3</v>
      </c>
      <c r="R1577" s="95">
        <f>Tabela13[[#This Row],[% DESC.]]+Tabela13[[#This Row],[% DIFER.]]</f>
        <v>-10</v>
      </c>
      <c r="S1577" s="64">
        <f>(Tabela13[[#This Row],[V.LIQ. 25]]-Tabela13[[#This Row],[V.LIQ. 24]])/Tabela13[[#This Row],[V.LIQ. 24]]</f>
        <v>0.23199251637043958</v>
      </c>
      <c r="T1577" s="98">
        <f>Tabela13[[#This Row],[V.LIQ. 25]]-Tabela13[[#This Row],[V.LIQ. 24]]</f>
        <v>223.19999999999993</v>
      </c>
      <c r="U1577" s="100">
        <v>0</v>
      </c>
      <c r="V1577" s="60">
        <f>Tabela13[[#This Row],[V.DESC. 24]]-Tabela13[[#This Row],[V.DESC. 25]]</f>
        <v>24.800000000000011</v>
      </c>
      <c r="W1577" s="20"/>
      <c r="X1577" s="50"/>
      <c r="Y1577" t="s">
        <v>4529</v>
      </c>
      <c r="Z1577" s="49" t="s">
        <v>79</v>
      </c>
      <c r="AA1577" s="51" t="s">
        <v>80</v>
      </c>
      <c r="AB1577" s="49">
        <v>41991997840</v>
      </c>
      <c r="AC1577" s="49" t="s">
        <v>81</v>
      </c>
      <c r="AD1577" s="1"/>
    </row>
    <row r="1578" spans="1:30" x14ac:dyDescent="0.25">
      <c r="A1578" s="30">
        <v>7780</v>
      </c>
      <c r="B1578" t="s">
        <v>148</v>
      </c>
      <c r="C1578" t="s">
        <v>176</v>
      </c>
      <c r="D1578" t="s">
        <v>71</v>
      </c>
      <c r="E1578" s="30"/>
      <c r="F1578" s="32">
        <v>1069</v>
      </c>
      <c r="G1578" s="40">
        <v>0</v>
      </c>
      <c r="H1578" s="22">
        <v>0</v>
      </c>
      <c r="I1578" s="21">
        <v>-12.5</v>
      </c>
      <c r="J1578" s="35">
        <f>Tabela13[[#This Row],[V.BRUTO 24]]*Tabela13[[#This Row],[% DESC.]]%</f>
        <v>-133.625</v>
      </c>
      <c r="K1578" s="24">
        <f>Tabela13[[#This Row],[V.BRUTO 24]]+J1578</f>
        <v>935.375</v>
      </c>
      <c r="M1578" s="79">
        <v>1317</v>
      </c>
      <c r="N1578" s="80">
        <v>0</v>
      </c>
      <c r="O1578" s="81">
        <v>0</v>
      </c>
      <c r="P1578" s="71">
        <f>Tabela13[[#This Row],[V.BRUTO 25]]*Tabela13[[#This Row],[% DESC.25]]%</f>
        <v>-164.625</v>
      </c>
      <c r="Q1578" s="92">
        <f>Tabela13[[#This Row],[V.BRUTO 25]]+P1578</f>
        <v>1152.375</v>
      </c>
      <c r="R1578" s="95">
        <f>Tabela13[[#This Row],[% DESC.]]+Tabela13[[#This Row],[% DIFER.]]</f>
        <v>-12.5</v>
      </c>
      <c r="S1578" s="64">
        <f>(Tabela13[[#This Row],[V.LIQ. 25]]-Tabela13[[#This Row],[V.LIQ. 24]])/Tabela13[[#This Row],[V.LIQ. 24]]</f>
        <v>0.23199251637043966</v>
      </c>
      <c r="T1578" s="98">
        <f>Tabela13[[#This Row],[V.LIQ. 25]]-Tabela13[[#This Row],[V.LIQ. 24]]</f>
        <v>217</v>
      </c>
      <c r="U1578" s="100">
        <v>0</v>
      </c>
      <c r="V1578" s="60">
        <f>Tabela13[[#This Row],[V.DESC. 24]]-Tabela13[[#This Row],[V.DESC. 25]]</f>
        <v>31</v>
      </c>
      <c r="W1578" s="20"/>
      <c r="X1578" s="50"/>
      <c r="Y1578" t="s">
        <v>4529</v>
      </c>
      <c r="Z1578" s="49" t="s">
        <v>149</v>
      </c>
      <c r="AA1578" s="51" t="s">
        <v>150</v>
      </c>
      <c r="AB1578" s="49">
        <v>11982550082</v>
      </c>
      <c r="AC1578" s="49" t="s">
        <v>151</v>
      </c>
      <c r="AD1578" s="1"/>
    </row>
    <row r="1579" spans="1:30" x14ac:dyDescent="0.25">
      <c r="A1579" s="30">
        <v>8327</v>
      </c>
      <c r="B1579" t="s">
        <v>4159</v>
      </c>
      <c r="C1579" t="s">
        <v>176</v>
      </c>
      <c r="D1579" t="s">
        <v>16</v>
      </c>
      <c r="E1579" s="30"/>
      <c r="F1579" s="32">
        <v>1069</v>
      </c>
      <c r="G1579" s="40">
        <v>0</v>
      </c>
      <c r="H1579" s="22">
        <v>-100</v>
      </c>
      <c r="I1579" s="21">
        <v>0</v>
      </c>
      <c r="J1579" s="35">
        <f>Tabela13[[#This Row],[V.BRUTO 24]]*Tabela13[[#This Row],[% DESC.]]%</f>
        <v>0</v>
      </c>
      <c r="K1579" s="24">
        <f>Tabela13[[#This Row],[V.BRUTO 24]]+J1579</f>
        <v>1069</v>
      </c>
      <c r="M1579" s="79">
        <v>1317</v>
      </c>
      <c r="N1579" s="80">
        <v>0</v>
      </c>
      <c r="O1579" s="81">
        <v>-100</v>
      </c>
      <c r="P1579" s="71">
        <f>Tabela13[[#This Row],[V.BRUTO 25]]*Tabela13[[#This Row],[% DESC.25]]%</f>
        <v>0</v>
      </c>
      <c r="Q1579" s="92">
        <f>Tabela13[[#This Row],[V.BRUTO 25]]+P1579</f>
        <v>1317</v>
      </c>
      <c r="R1579" s="95">
        <f>Tabela13[[#This Row],[% DESC.]]+Tabela13[[#This Row],[% DIFER.]]</f>
        <v>0</v>
      </c>
      <c r="S1579" s="64">
        <f>(Tabela13[[#This Row],[V.LIQ. 25]]-Tabela13[[#This Row],[V.LIQ. 24]])/Tabela13[[#This Row],[V.LIQ. 24]]</f>
        <v>0.23199251637043966</v>
      </c>
      <c r="T1579" s="98">
        <f>Tabela13[[#This Row],[V.LIQ. 25]]-Tabela13[[#This Row],[V.LIQ. 24]]</f>
        <v>248</v>
      </c>
      <c r="U1579" s="100">
        <v>0</v>
      </c>
      <c r="V1579" s="60">
        <f>Tabela13[[#This Row],[V.DESC. 24]]-Tabela13[[#This Row],[V.DESC. 25]]</f>
        <v>0</v>
      </c>
      <c r="W1579" s="20"/>
      <c r="X1579" s="50"/>
      <c r="Y1579" t="s">
        <v>4529</v>
      </c>
      <c r="Z1579" s="49" t="s">
        <v>1534</v>
      </c>
      <c r="AA1579" s="51" t="s">
        <v>1535</v>
      </c>
      <c r="AB1579" s="49">
        <v>11983611169</v>
      </c>
      <c r="AC1579" s="49" t="s">
        <v>4676</v>
      </c>
      <c r="AD1579" s="1"/>
    </row>
    <row r="1580" spans="1:30" x14ac:dyDescent="0.25">
      <c r="A1580" s="30">
        <v>8091</v>
      </c>
      <c r="B1580" t="s">
        <v>98</v>
      </c>
      <c r="C1580" t="s">
        <v>176</v>
      </c>
      <c r="D1580" t="s">
        <v>71</v>
      </c>
      <c r="E1580" s="30"/>
      <c r="F1580" s="32">
        <v>1069</v>
      </c>
      <c r="G1580" s="40">
        <v>0</v>
      </c>
      <c r="H1580" s="22">
        <v>0</v>
      </c>
      <c r="I1580" s="21">
        <v>-5</v>
      </c>
      <c r="J1580" s="35">
        <f>Tabela13[[#This Row],[V.BRUTO 24]]*Tabela13[[#This Row],[% DESC.]]%</f>
        <v>-53.45</v>
      </c>
      <c r="K1580" s="24">
        <f>Tabela13[[#This Row],[V.BRUTO 24]]+J1580</f>
        <v>1015.55</v>
      </c>
      <c r="M1580" s="79">
        <v>1317</v>
      </c>
      <c r="N1580" s="80">
        <v>0</v>
      </c>
      <c r="O1580" s="81">
        <v>0</v>
      </c>
      <c r="P1580" s="71">
        <f>Tabela13[[#This Row],[V.BRUTO 25]]*Tabela13[[#This Row],[% DESC.25]]%</f>
        <v>-65.850000000000009</v>
      </c>
      <c r="Q1580" s="92">
        <f>Tabela13[[#This Row],[V.BRUTO 25]]+P1580</f>
        <v>1251.1500000000001</v>
      </c>
      <c r="R1580" s="95">
        <f>Tabela13[[#This Row],[% DESC.]]+Tabela13[[#This Row],[% DIFER.]]</f>
        <v>-5</v>
      </c>
      <c r="S1580" s="64">
        <f>(Tabela13[[#This Row],[V.LIQ. 25]]-Tabela13[[#This Row],[V.LIQ. 24]])/Tabela13[[#This Row],[V.LIQ. 24]]</f>
        <v>0.2319925163704398</v>
      </c>
      <c r="T1580" s="98">
        <f>Tabela13[[#This Row],[V.LIQ. 25]]-Tabela13[[#This Row],[V.LIQ. 24]]</f>
        <v>235.60000000000014</v>
      </c>
      <c r="U1580" s="100">
        <v>0</v>
      </c>
      <c r="V1580" s="60">
        <f>Tabela13[[#This Row],[V.DESC. 24]]-Tabela13[[#This Row],[V.DESC. 25]]</f>
        <v>12.400000000000006</v>
      </c>
      <c r="W1580" s="20"/>
      <c r="X1580" s="50"/>
      <c r="Y1580" t="s">
        <v>4529</v>
      </c>
      <c r="Z1580" s="49" t="s">
        <v>4680</v>
      </c>
      <c r="AA1580" s="51" t="s">
        <v>99</v>
      </c>
      <c r="AB1580" s="49">
        <v>14998274322</v>
      </c>
      <c r="AC1580" s="49" t="s">
        <v>100</v>
      </c>
      <c r="AD1580" s="1"/>
    </row>
    <row r="1581" spans="1:30" x14ac:dyDescent="0.25">
      <c r="A1581" s="30">
        <v>7945</v>
      </c>
      <c r="B1581" t="s">
        <v>113</v>
      </c>
      <c r="C1581" t="s">
        <v>243</v>
      </c>
      <c r="D1581" t="s">
        <v>71</v>
      </c>
      <c r="E1581" s="30"/>
      <c r="F1581" s="32">
        <v>1069</v>
      </c>
      <c r="G1581" s="40">
        <v>0</v>
      </c>
      <c r="H1581" s="22">
        <v>0</v>
      </c>
      <c r="I1581" s="21">
        <v>-10</v>
      </c>
      <c r="J1581" s="35">
        <f>Tabela13[[#This Row],[V.BRUTO 24]]*Tabela13[[#This Row],[% DESC.]]%</f>
        <v>-106.9</v>
      </c>
      <c r="K1581" s="24">
        <f>Tabela13[[#This Row],[V.BRUTO 24]]+J1581</f>
        <v>962.1</v>
      </c>
      <c r="M1581" s="79">
        <v>1317</v>
      </c>
      <c r="N1581" s="80">
        <v>0</v>
      </c>
      <c r="O1581" s="81">
        <v>0</v>
      </c>
      <c r="P1581" s="71">
        <f>Tabela13[[#This Row],[V.BRUTO 25]]*Tabela13[[#This Row],[% DESC.25]]%</f>
        <v>-131.70000000000002</v>
      </c>
      <c r="Q1581" s="92">
        <f>Tabela13[[#This Row],[V.BRUTO 25]]+P1581</f>
        <v>1185.3</v>
      </c>
      <c r="R1581" s="95">
        <f>Tabela13[[#This Row],[% DESC.]]+Tabela13[[#This Row],[% DIFER.]]</f>
        <v>-10</v>
      </c>
      <c r="S1581" s="64">
        <f>(Tabela13[[#This Row],[V.LIQ. 25]]-Tabela13[[#This Row],[V.LIQ. 24]])/Tabela13[[#This Row],[V.LIQ. 24]]</f>
        <v>0.23199251637043958</v>
      </c>
      <c r="T1581" s="98">
        <f>Tabela13[[#This Row],[V.LIQ. 25]]-Tabela13[[#This Row],[V.LIQ. 24]]</f>
        <v>223.19999999999993</v>
      </c>
      <c r="U1581" s="100">
        <v>0</v>
      </c>
      <c r="V1581" s="60">
        <f>Tabela13[[#This Row],[V.DESC. 24]]-Tabela13[[#This Row],[V.DESC. 25]]</f>
        <v>24.800000000000011</v>
      </c>
      <c r="W1581" s="20">
        <v>1166.18</v>
      </c>
      <c r="X1581" s="54">
        <v>45505</v>
      </c>
      <c r="Y1581" t="s">
        <v>4528</v>
      </c>
      <c r="Z1581" s="49" t="s">
        <v>114</v>
      </c>
      <c r="AA1581" s="51" t="s">
        <v>115</v>
      </c>
      <c r="AB1581" s="49">
        <v>11984003590</v>
      </c>
      <c r="AC1581" s="49" t="s">
        <v>116</v>
      </c>
      <c r="AD1581" s="1"/>
    </row>
    <row r="1582" spans="1:30" x14ac:dyDescent="0.25">
      <c r="A1582" s="30">
        <v>8537</v>
      </c>
      <c r="B1582" t="s">
        <v>4162</v>
      </c>
      <c r="C1582" t="s">
        <v>243</v>
      </c>
      <c r="D1582" t="s">
        <v>16</v>
      </c>
      <c r="E1582" s="30"/>
      <c r="F1582" s="32">
        <v>1069</v>
      </c>
      <c r="G1582" s="40">
        <v>0</v>
      </c>
      <c r="H1582" s="22">
        <v>0</v>
      </c>
      <c r="I1582" s="21">
        <v>0</v>
      </c>
      <c r="J1582" s="35">
        <f>Tabela13[[#This Row],[V.BRUTO 24]]*Tabela13[[#This Row],[% DESC.]]%</f>
        <v>0</v>
      </c>
      <c r="K1582" s="24">
        <f>Tabela13[[#This Row],[V.BRUTO 24]]+J1582</f>
        <v>1069</v>
      </c>
      <c r="M1582" s="79">
        <v>1317</v>
      </c>
      <c r="N1582" s="80">
        <v>0</v>
      </c>
      <c r="O1582" s="81">
        <v>0</v>
      </c>
      <c r="P1582" s="71">
        <f>Tabela13[[#This Row],[V.BRUTO 25]]*Tabela13[[#This Row],[% DESC.25]]%</f>
        <v>0</v>
      </c>
      <c r="Q1582" s="92">
        <f>Tabela13[[#This Row],[V.BRUTO 25]]+P1582</f>
        <v>1317</v>
      </c>
      <c r="R1582" s="95">
        <f>Tabela13[[#This Row],[% DESC.]]+Tabela13[[#This Row],[% DIFER.]]</f>
        <v>0</v>
      </c>
      <c r="S1582" s="64">
        <f>(Tabela13[[#This Row],[V.LIQ. 25]]-Tabela13[[#This Row],[V.LIQ. 24]])/Tabela13[[#This Row],[V.LIQ. 24]]</f>
        <v>0.23199251637043966</v>
      </c>
      <c r="T1582" s="98">
        <f>Tabela13[[#This Row],[V.LIQ. 25]]-Tabela13[[#This Row],[V.LIQ. 24]]</f>
        <v>248</v>
      </c>
      <c r="U1582" s="100">
        <v>0</v>
      </c>
      <c r="V1582" s="60">
        <f>Tabela13[[#This Row],[V.DESC. 24]]-Tabela13[[#This Row],[V.DESC. 25]]</f>
        <v>0</v>
      </c>
      <c r="W1582" s="20"/>
      <c r="X1582" s="50"/>
      <c r="Y1582" t="s">
        <v>4528</v>
      </c>
      <c r="Z1582" s="49" t="s">
        <v>4684</v>
      </c>
      <c r="AA1582" s="51" t="s">
        <v>4685</v>
      </c>
      <c r="AB1582" s="49">
        <v>11970874813</v>
      </c>
      <c r="AC1582" s="49" t="s">
        <v>4686</v>
      </c>
      <c r="AD1582" s="1"/>
    </row>
    <row r="1583" spans="1:30" x14ac:dyDescent="0.25">
      <c r="A1583" s="30">
        <v>7994</v>
      </c>
      <c r="B1583" t="s">
        <v>125</v>
      </c>
      <c r="C1583" t="s">
        <v>243</v>
      </c>
      <c r="D1583" t="s">
        <v>71</v>
      </c>
      <c r="E1583" s="30"/>
      <c r="F1583" s="32">
        <v>1069</v>
      </c>
      <c r="G1583" s="40">
        <v>0</v>
      </c>
      <c r="H1583" s="22">
        <v>0</v>
      </c>
      <c r="I1583" s="21">
        <v>-10</v>
      </c>
      <c r="J1583" s="35">
        <f>Tabela13[[#This Row],[V.BRUTO 24]]*Tabela13[[#This Row],[% DESC.]]%</f>
        <v>-106.9</v>
      </c>
      <c r="K1583" s="24">
        <f>Tabela13[[#This Row],[V.BRUTO 24]]+J1583</f>
        <v>962.1</v>
      </c>
      <c r="M1583" s="79">
        <v>1317</v>
      </c>
      <c r="N1583" s="80">
        <v>0</v>
      </c>
      <c r="O1583" s="81">
        <v>0</v>
      </c>
      <c r="P1583" s="71">
        <f>Tabela13[[#This Row],[V.BRUTO 25]]*Tabela13[[#This Row],[% DESC.25]]%</f>
        <v>-131.70000000000002</v>
      </c>
      <c r="Q1583" s="92">
        <f>Tabela13[[#This Row],[V.BRUTO 25]]+P1583</f>
        <v>1185.3</v>
      </c>
      <c r="R1583" s="95">
        <f>Tabela13[[#This Row],[% DESC.]]+Tabela13[[#This Row],[% DIFER.]]</f>
        <v>-10</v>
      </c>
      <c r="S1583" s="64">
        <f>(Tabela13[[#This Row],[V.LIQ. 25]]-Tabela13[[#This Row],[V.LIQ. 24]])/Tabela13[[#This Row],[V.LIQ. 24]]</f>
        <v>0.23199251637043958</v>
      </c>
      <c r="T1583" s="98">
        <f>Tabela13[[#This Row],[V.LIQ. 25]]-Tabela13[[#This Row],[V.LIQ. 24]]</f>
        <v>223.19999999999993</v>
      </c>
      <c r="U1583" s="100">
        <v>0</v>
      </c>
      <c r="V1583" s="60">
        <f>Tabela13[[#This Row],[V.DESC. 24]]-Tabela13[[#This Row],[V.DESC. 25]]</f>
        <v>24.800000000000011</v>
      </c>
      <c r="W1583" s="20"/>
      <c r="X1583" s="50"/>
      <c r="Y1583" t="s">
        <v>4530</v>
      </c>
      <c r="Z1583" s="49" t="s">
        <v>126</v>
      </c>
      <c r="AA1583" s="51" t="s">
        <v>127</v>
      </c>
      <c r="AB1583" s="49">
        <v>11981204011</v>
      </c>
      <c r="AC1583" s="49" t="s">
        <v>128</v>
      </c>
      <c r="AD1583" s="1"/>
    </row>
    <row r="1584" spans="1:30" x14ac:dyDescent="0.25">
      <c r="A1584" s="30">
        <v>8541</v>
      </c>
      <c r="B1584" t="s">
        <v>4163</v>
      </c>
      <c r="C1584" t="s">
        <v>243</v>
      </c>
      <c r="D1584" t="s">
        <v>16</v>
      </c>
      <c r="E1584" s="30"/>
      <c r="F1584" s="32">
        <v>1069</v>
      </c>
      <c r="G1584" s="40">
        <v>0</v>
      </c>
      <c r="H1584" s="22">
        <v>0</v>
      </c>
      <c r="I1584" s="21">
        <v>-9.9</v>
      </c>
      <c r="J1584" s="35">
        <f>Tabela13[[#This Row],[V.BRUTO 24]]*Tabela13[[#This Row],[% DESC.]]%</f>
        <v>-105.831</v>
      </c>
      <c r="K1584" s="24">
        <f>Tabela13[[#This Row],[V.BRUTO 24]]+J1584</f>
        <v>963.16899999999998</v>
      </c>
      <c r="M1584" s="79">
        <v>1317</v>
      </c>
      <c r="N1584" s="80">
        <v>0</v>
      </c>
      <c r="O1584" s="81">
        <v>0</v>
      </c>
      <c r="P1584" s="71">
        <f>Tabela13[[#This Row],[V.BRUTO 25]]*Tabela13[[#This Row],[% DESC.25]]%</f>
        <v>-130.38300000000001</v>
      </c>
      <c r="Q1584" s="92">
        <f>Tabela13[[#This Row],[V.BRUTO 25]]+P1584</f>
        <v>1186.617</v>
      </c>
      <c r="R1584" s="95">
        <f>Tabela13[[#This Row],[% DESC.]]+Tabela13[[#This Row],[% DIFER.]]</f>
        <v>-9.9</v>
      </c>
      <c r="S1584" s="64">
        <f>(Tabela13[[#This Row],[V.LIQ. 25]]-Tabela13[[#This Row],[V.LIQ. 24]])/Tabela13[[#This Row],[V.LIQ. 24]]</f>
        <v>0.23199251637043963</v>
      </c>
      <c r="T1584" s="98">
        <f>Tabela13[[#This Row],[V.LIQ. 25]]-Tabela13[[#This Row],[V.LIQ. 24]]</f>
        <v>223.44799999999998</v>
      </c>
      <c r="U1584" s="100">
        <v>0</v>
      </c>
      <c r="V1584" s="60">
        <f>Tabela13[[#This Row],[V.DESC. 24]]-Tabela13[[#This Row],[V.DESC. 25]]</f>
        <v>24.552000000000007</v>
      </c>
      <c r="W1584" s="20"/>
      <c r="X1584" s="50"/>
      <c r="Y1584" t="s">
        <v>4528</v>
      </c>
      <c r="Z1584" s="49" t="s">
        <v>1152</v>
      </c>
      <c r="AA1584" s="51" t="s">
        <v>1153</v>
      </c>
      <c r="AB1584" s="49">
        <v>11969709604</v>
      </c>
      <c r="AC1584" s="49" t="s">
        <v>1154</v>
      </c>
      <c r="AD1584" s="1"/>
    </row>
    <row r="1585" spans="1:30" x14ac:dyDescent="0.25">
      <c r="A1585" s="30">
        <v>7850</v>
      </c>
      <c r="B1585" t="s">
        <v>129</v>
      </c>
      <c r="C1585" t="s">
        <v>243</v>
      </c>
      <c r="D1585" t="s">
        <v>71</v>
      </c>
      <c r="E1585" s="30"/>
      <c r="F1585" s="32">
        <v>1069</v>
      </c>
      <c r="G1585" s="40">
        <v>0</v>
      </c>
      <c r="H1585" s="22">
        <v>0</v>
      </c>
      <c r="I1585" s="21">
        <v>-5</v>
      </c>
      <c r="J1585" s="35">
        <f>Tabela13[[#This Row],[V.BRUTO 24]]*Tabela13[[#This Row],[% DESC.]]%</f>
        <v>-53.45</v>
      </c>
      <c r="K1585" s="24">
        <f>Tabela13[[#This Row],[V.BRUTO 24]]+J1585</f>
        <v>1015.55</v>
      </c>
      <c r="M1585" s="79">
        <v>1317</v>
      </c>
      <c r="N1585" s="80">
        <v>0</v>
      </c>
      <c r="O1585" s="81">
        <v>0</v>
      </c>
      <c r="P1585" s="71">
        <f>Tabela13[[#This Row],[V.BRUTO 25]]*Tabela13[[#This Row],[% DESC.25]]%</f>
        <v>-65.850000000000009</v>
      </c>
      <c r="Q1585" s="92">
        <f>Tabela13[[#This Row],[V.BRUTO 25]]+P1585</f>
        <v>1251.1500000000001</v>
      </c>
      <c r="R1585" s="95">
        <f>Tabela13[[#This Row],[% DESC.]]+Tabela13[[#This Row],[% DIFER.]]</f>
        <v>-5</v>
      </c>
      <c r="S1585" s="64">
        <f>(Tabela13[[#This Row],[V.LIQ. 25]]-Tabela13[[#This Row],[V.LIQ. 24]])/Tabela13[[#This Row],[V.LIQ. 24]]</f>
        <v>0.2319925163704398</v>
      </c>
      <c r="T1585" s="98">
        <f>Tabela13[[#This Row],[V.LIQ. 25]]-Tabela13[[#This Row],[V.LIQ. 24]]</f>
        <v>235.60000000000014</v>
      </c>
      <c r="U1585" s="100">
        <v>0</v>
      </c>
      <c r="V1585" s="60">
        <f>Tabela13[[#This Row],[V.DESC. 24]]-Tabela13[[#This Row],[V.DESC. 25]]</f>
        <v>12.400000000000006</v>
      </c>
      <c r="W1585" s="20"/>
      <c r="X1585" s="50"/>
      <c r="Y1585" t="s">
        <v>4531</v>
      </c>
      <c r="Z1585" s="49" t="s">
        <v>130</v>
      </c>
      <c r="AA1585" s="51" t="s">
        <v>131</v>
      </c>
      <c r="AB1585" s="49">
        <v>11974077799</v>
      </c>
      <c r="AC1585" s="49" t="s">
        <v>132</v>
      </c>
      <c r="AD1585" s="1"/>
    </row>
    <row r="1586" spans="1:30" x14ac:dyDescent="0.25">
      <c r="A1586" s="30">
        <v>8286</v>
      </c>
      <c r="B1586" t="s">
        <v>4164</v>
      </c>
      <c r="C1586" t="s">
        <v>243</v>
      </c>
      <c r="D1586" t="s">
        <v>16</v>
      </c>
      <c r="E1586" s="30"/>
      <c r="F1586" s="32">
        <v>1069</v>
      </c>
      <c r="G1586" s="40">
        <v>0</v>
      </c>
      <c r="H1586" s="22">
        <v>0</v>
      </c>
      <c r="I1586" s="21">
        <v>-9.99</v>
      </c>
      <c r="J1586" s="35">
        <f>Tabela13[[#This Row],[V.BRUTO 24]]*Tabela13[[#This Row],[% DESC.]]%</f>
        <v>-106.79310000000001</v>
      </c>
      <c r="K1586" s="24">
        <f>Tabela13[[#This Row],[V.BRUTO 24]]+J1586</f>
        <v>962.20690000000002</v>
      </c>
      <c r="M1586" s="79">
        <v>1317</v>
      </c>
      <c r="N1586" s="80">
        <v>0</v>
      </c>
      <c r="O1586" s="81">
        <v>0</v>
      </c>
      <c r="P1586" s="71">
        <f>Tabela13[[#This Row],[V.BRUTO 25]]*Tabela13[[#This Row],[% DESC.25]]%</f>
        <v>-131.56829999999999</v>
      </c>
      <c r="Q1586" s="92">
        <f>Tabela13[[#This Row],[V.BRUTO 25]]+P1586</f>
        <v>1185.4317000000001</v>
      </c>
      <c r="R1586" s="95">
        <f>Tabela13[[#This Row],[% DESC.]]+Tabela13[[#This Row],[% DIFER.]]</f>
        <v>-9.99</v>
      </c>
      <c r="S1586" s="64">
        <f>(Tabela13[[#This Row],[V.LIQ. 25]]-Tabela13[[#This Row],[V.LIQ. 24]])/Tabela13[[#This Row],[V.LIQ. 24]]</f>
        <v>0.23199251637043974</v>
      </c>
      <c r="T1586" s="98">
        <f>Tabela13[[#This Row],[V.LIQ. 25]]-Tabela13[[#This Row],[V.LIQ. 24]]</f>
        <v>223.22480000000007</v>
      </c>
      <c r="U1586" s="100">
        <v>0</v>
      </c>
      <c r="V1586" s="60">
        <f>Tabela13[[#This Row],[V.DESC. 24]]-Tabela13[[#This Row],[V.DESC. 25]]</f>
        <v>24.775199999999984</v>
      </c>
      <c r="W1586" s="20"/>
      <c r="X1586" s="50"/>
      <c r="Y1586" t="s">
        <v>4528</v>
      </c>
      <c r="Z1586" s="49" t="s">
        <v>4596</v>
      </c>
      <c r="AA1586" s="51" t="s">
        <v>4597</v>
      </c>
      <c r="AB1586" s="49">
        <v>11983760166</v>
      </c>
      <c r="AC1586" s="49" t="s">
        <v>4598</v>
      </c>
      <c r="AD1586" s="1"/>
    </row>
    <row r="1587" spans="1:30" x14ac:dyDescent="0.25">
      <c r="A1587" s="30">
        <v>8369</v>
      </c>
      <c r="B1587" t="s">
        <v>4165</v>
      </c>
      <c r="C1587" t="s">
        <v>243</v>
      </c>
      <c r="D1587" t="s">
        <v>16</v>
      </c>
      <c r="E1587" s="30"/>
      <c r="F1587" s="32">
        <v>1069</v>
      </c>
      <c r="G1587" s="40">
        <v>0</v>
      </c>
      <c r="H1587" s="22">
        <v>0</v>
      </c>
      <c r="I1587" s="21">
        <v>-9.9</v>
      </c>
      <c r="J1587" s="35">
        <f>Tabela13[[#This Row],[V.BRUTO 24]]*Tabela13[[#This Row],[% DESC.]]%</f>
        <v>-105.831</v>
      </c>
      <c r="K1587" s="24">
        <f>Tabela13[[#This Row],[V.BRUTO 24]]+J1587</f>
        <v>963.16899999999998</v>
      </c>
      <c r="M1587" s="79">
        <v>1317</v>
      </c>
      <c r="N1587" s="80">
        <v>0</v>
      </c>
      <c r="O1587" s="81">
        <v>0</v>
      </c>
      <c r="P1587" s="71">
        <f>Tabela13[[#This Row],[V.BRUTO 25]]*Tabela13[[#This Row],[% DESC.25]]%</f>
        <v>-130.38300000000001</v>
      </c>
      <c r="Q1587" s="92">
        <f>Tabela13[[#This Row],[V.BRUTO 25]]+P1587</f>
        <v>1186.617</v>
      </c>
      <c r="R1587" s="95">
        <f>Tabela13[[#This Row],[% DESC.]]+Tabela13[[#This Row],[% DIFER.]]</f>
        <v>-9.9</v>
      </c>
      <c r="S1587" s="64">
        <f>(Tabela13[[#This Row],[V.LIQ. 25]]-Tabela13[[#This Row],[V.LIQ. 24]])/Tabela13[[#This Row],[V.LIQ. 24]]</f>
        <v>0.23199251637043963</v>
      </c>
      <c r="T1587" s="98">
        <f>Tabela13[[#This Row],[V.LIQ. 25]]-Tabela13[[#This Row],[V.LIQ. 24]]</f>
        <v>223.44799999999998</v>
      </c>
      <c r="U1587" s="100">
        <v>0</v>
      </c>
      <c r="V1587" s="60">
        <f>Tabela13[[#This Row],[V.DESC. 24]]-Tabela13[[#This Row],[V.DESC. 25]]</f>
        <v>24.552000000000007</v>
      </c>
      <c r="W1587" s="20"/>
      <c r="X1587" s="50"/>
      <c r="Y1587" t="s">
        <v>4533</v>
      </c>
      <c r="Z1587" s="49" t="s">
        <v>4687</v>
      </c>
      <c r="AA1587" s="51" t="s">
        <v>4688</v>
      </c>
      <c r="AB1587" s="49">
        <v>11996177329</v>
      </c>
      <c r="AC1587" s="49" t="s">
        <v>4689</v>
      </c>
      <c r="AD1587" s="1"/>
    </row>
    <row r="1588" spans="1:30" x14ac:dyDescent="0.25">
      <c r="A1588" s="30">
        <v>7887</v>
      </c>
      <c r="B1588" t="s">
        <v>137</v>
      </c>
      <c r="C1588" t="s">
        <v>243</v>
      </c>
      <c r="D1588" t="s">
        <v>71</v>
      </c>
      <c r="E1588" s="30"/>
      <c r="F1588" s="32">
        <v>1069</v>
      </c>
      <c r="G1588" s="40">
        <v>0</v>
      </c>
      <c r="H1588" s="22">
        <v>0</v>
      </c>
      <c r="I1588" s="21">
        <v>-10</v>
      </c>
      <c r="J1588" s="35">
        <f>Tabela13[[#This Row],[V.BRUTO 24]]*Tabela13[[#This Row],[% DESC.]]%</f>
        <v>-106.9</v>
      </c>
      <c r="K1588" s="24">
        <f>Tabela13[[#This Row],[V.BRUTO 24]]+J1588</f>
        <v>962.1</v>
      </c>
      <c r="M1588" s="79">
        <v>1317</v>
      </c>
      <c r="N1588" s="80">
        <v>0</v>
      </c>
      <c r="O1588" s="81">
        <v>0</v>
      </c>
      <c r="P1588" s="71">
        <f>Tabela13[[#This Row],[V.BRUTO 25]]*Tabela13[[#This Row],[% DESC.25]]%</f>
        <v>-131.70000000000002</v>
      </c>
      <c r="Q1588" s="92">
        <f>Tabela13[[#This Row],[V.BRUTO 25]]+P1588</f>
        <v>1185.3</v>
      </c>
      <c r="R1588" s="95">
        <f>Tabela13[[#This Row],[% DESC.]]+Tabela13[[#This Row],[% DIFER.]]</f>
        <v>-10</v>
      </c>
      <c r="S1588" s="64">
        <f>(Tabela13[[#This Row],[V.LIQ. 25]]-Tabela13[[#This Row],[V.LIQ. 24]])/Tabela13[[#This Row],[V.LIQ. 24]]</f>
        <v>0.23199251637043958</v>
      </c>
      <c r="T1588" s="98">
        <f>Tabela13[[#This Row],[V.LIQ. 25]]-Tabela13[[#This Row],[V.LIQ. 24]]</f>
        <v>223.19999999999993</v>
      </c>
      <c r="U1588" s="100">
        <v>0</v>
      </c>
      <c r="V1588" s="60">
        <f>Tabela13[[#This Row],[V.DESC. 24]]-Tabela13[[#This Row],[V.DESC. 25]]</f>
        <v>24.800000000000011</v>
      </c>
      <c r="W1588" s="20"/>
      <c r="X1588" s="50"/>
      <c r="Y1588" t="s">
        <v>4530</v>
      </c>
      <c r="Z1588" s="49" t="s">
        <v>138</v>
      </c>
      <c r="AA1588" s="51" t="s">
        <v>139</v>
      </c>
      <c r="AB1588" s="49">
        <v>11947612743</v>
      </c>
      <c r="AC1588" s="49" t="s">
        <v>140</v>
      </c>
      <c r="AD1588" s="1"/>
    </row>
    <row r="1589" spans="1:30" x14ac:dyDescent="0.25">
      <c r="A1589" s="30">
        <v>8305</v>
      </c>
      <c r="B1589" t="s">
        <v>4166</v>
      </c>
      <c r="C1589" t="s">
        <v>243</v>
      </c>
      <c r="D1589" t="s">
        <v>16</v>
      </c>
      <c r="E1589" s="30"/>
      <c r="F1589" s="32">
        <v>1069</v>
      </c>
      <c r="G1589" s="40">
        <v>0</v>
      </c>
      <c r="H1589" s="22">
        <v>0</v>
      </c>
      <c r="I1589" s="21">
        <v>0</v>
      </c>
      <c r="J1589" s="35">
        <f>Tabela13[[#This Row],[V.BRUTO 24]]*Tabela13[[#This Row],[% DESC.]]%</f>
        <v>0</v>
      </c>
      <c r="K1589" s="24">
        <f>Tabela13[[#This Row],[V.BRUTO 24]]+J1589</f>
        <v>1069</v>
      </c>
      <c r="M1589" s="79">
        <v>1317</v>
      </c>
      <c r="N1589" s="80">
        <v>0</v>
      </c>
      <c r="O1589" s="81">
        <v>0</v>
      </c>
      <c r="P1589" s="71">
        <f>Tabela13[[#This Row],[V.BRUTO 25]]*Tabela13[[#This Row],[% DESC.25]]%</f>
        <v>0</v>
      </c>
      <c r="Q1589" s="92">
        <f>Tabela13[[#This Row],[V.BRUTO 25]]+P1589</f>
        <v>1317</v>
      </c>
      <c r="R1589" s="95">
        <f>Tabela13[[#This Row],[% DESC.]]+Tabela13[[#This Row],[% DIFER.]]</f>
        <v>0</v>
      </c>
      <c r="S1589" s="64">
        <f>(Tabela13[[#This Row],[V.LIQ. 25]]-Tabela13[[#This Row],[V.LIQ. 24]])/Tabela13[[#This Row],[V.LIQ. 24]]</f>
        <v>0.23199251637043966</v>
      </c>
      <c r="T1589" s="98">
        <f>Tabela13[[#This Row],[V.LIQ. 25]]-Tabela13[[#This Row],[V.LIQ. 24]]</f>
        <v>248</v>
      </c>
      <c r="U1589" s="100">
        <v>0</v>
      </c>
      <c r="V1589" s="60">
        <f>Tabela13[[#This Row],[V.DESC. 24]]-Tabela13[[#This Row],[V.DESC. 25]]</f>
        <v>0</v>
      </c>
      <c r="W1589" s="20"/>
      <c r="X1589" s="50"/>
      <c r="Y1589" t="s">
        <v>4531</v>
      </c>
      <c r="Z1589" s="49" t="s">
        <v>4690</v>
      </c>
      <c r="AA1589" s="51" t="s">
        <v>4691</v>
      </c>
      <c r="AB1589" s="49">
        <v>11983161416</v>
      </c>
      <c r="AC1589" s="49" t="s">
        <v>4692</v>
      </c>
      <c r="AD1589" s="1"/>
    </row>
    <row r="1590" spans="1:30" x14ac:dyDescent="0.25">
      <c r="A1590" s="30">
        <v>7838</v>
      </c>
      <c r="B1590" t="s">
        <v>141</v>
      </c>
      <c r="C1590" t="s">
        <v>243</v>
      </c>
      <c r="D1590" t="s">
        <v>71</v>
      </c>
      <c r="E1590" s="30"/>
      <c r="F1590" s="32">
        <v>1069</v>
      </c>
      <c r="G1590" s="40">
        <v>0</v>
      </c>
      <c r="H1590" s="22">
        <v>0</v>
      </c>
      <c r="I1590" s="21">
        <v>0</v>
      </c>
      <c r="J1590" s="35">
        <f>Tabela13[[#This Row],[V.BRUTO 24]]*Tabela13[[#This Row],[% DESC.]]%</f>
        <v>0</v>
      </c>
      <c r="K1590" s="24">
        <f>Tabela13[[#This Row],[V.BRUTO 24]]+J1590</f>
        <v>1069</v>
      </c>
      <c r="M1590" s="79">
        <v>1317</v>
      </c>
      <c r="N1590" s="80">
        <v>0</v>
      </c>
      <c r="O1590" s="81">
        <v>0</v>
      </c>
      <c r="P1590" s="71">
        <f>Tabela13[[#This Row],[V.BRUTO 25]]*Tabela13[[#This Row],[% DESC.25]]%</f>
        <v>0</v>
      </c>
      <c r="Q1590" s="92">
        <f>Tabela13[[#This Row],[V.BRUTO 25]]+P1590</f>
        <v>1317</v>
      </c>
      <c r="R1590" s="95">
        <f>Tabela13[[#This Row],[% DESC.]]+Tabela13[[#This Row],[% DIFER.]]</f>
        <v>0</v>
      </c>
      <c r="S1590" s="64">
        <f>(Tabela13[[#This Row],[V.LIQ. 25]]-Tabela13[[#This Row],[V.LIQ. 24]])/Tabela13[[#This Row],[V.LIQ. 24]]</f>
        <v>0.23199251637043966</v>
      </c>
      <c r="T1590" s="98">
        <f>Tabela13[[#This Row],[V.LIQ. 25]]-Tabela13[[#This Row],[V.LIQ. 24]]</f>
        <v>248</v>
      </c>
      <c r="U1590" s="100">
        <v>0</v>
      </c>
      <c r="V1590" s="60">
        <f>Tabela13[[#This Row],[V.DESC. 24]]-Tabela13[[#This Row],[V.DESC. 25]]</f>
        <v>0</v>
      </c>
      <c r="W1590" s="20"/>
      <c r="X1590" s="50"/>
      <c r="Y1590" t="s">
        <v>4530</v>
      </c>
      <c r="Z1590" s="49" t="s">
        <v>4693</v>
      </c>
      <c r="AA1590" s="51" t="s">
        <v>142</v>
      </c>
      <c r="AB1590" s="49">
        <v>16996278768</v>
      </c>
      <c r="AC1590" s="49" t="s">
        <v>143</v>
      </c>
      <c r="AD1590" s="1"/>
    </row>
    <row r="1591" spans="1:30" x14ac:dyDescent="0.25">
      <c r="A1591" s="30">
        <v>8548</v>
      </c>
      <c r="B1591" t="s">
        <v>4167</v>
      </c>
      <c r="C1591" t="s">
        <v>243</v>
      </c>
      <c r="D1591" t="s">
        <v>16</v>
      </c>
      <c r="E1591" s="30"/>
      <c r="F1591" s="32">
        <v>1069</v>
      </c>
      <c r="G1591" s="40">
        <v>0</v>
      </c>
      <c r="H1591" s="22">
        <v>0</v>
      </c>
      <c r="I1591" s="21">
        <v>-15</v>
      </c>
      <c r="J1591" s="35">
        <f>Tabela13[[#This Row],[V.BRUTO 24]]*Tabela13[[#This Row],[% DESC.]]%</f>
        <v>-160.35</v>
      </c>
      <c r="K1591" s="24">
        <f>Tabela13[[#This Row],[V.BRUTO 24]]+J1591</f>
        <v>908.65</v>
      </c>
      <c r="M1591" s="79">
        <v>1317</v>
      </c>
      <c r="N1591" s="80">
        <v>0</v>
      </c>
      <c r="O1591" s="81">
        <v>0</v>
      </c>
      <c r="P1591" s="71">
        <f>Tabela13[[#This Row],[V.BRUTO 25]]*Tabela13[[#This Row],[% DESC.25]]%</f>
        <v>-197.54999999999998</v>
      </c>
      <c r="Q1591" s="92">
        <f>Tabela13[[#This Row],[V.BRUTO 25]]+P1591</f>
        <v>1119.45</v>
      </c>
      <c r="R1591" s="95">
        <f>Tabela13[[#This Row],[% DESC.]]+Tabela13[[#This Row],[% DIFER.]]</f>
        <v>-15</v>
      </c>
      <c r="S1591" s="64">
        <f>(Tabela13[[#This Row],[V.LIQ. 25]]-Tabela13[[#This Row],[V.LIQ. 24]])/Tabela13[[#This Row],[V.LIQ. 24]]</f>
        <v>0.23199251637043974</v>
      </c>
      <c r="T1591" s="98">
        <f>Tabela13[[#This Row],[V.LIQ. 25]]-Tabela13[[#This Row],[V.LIQ. 24]]</f>
        <v>210.80000000000007</v>
      </c>
      <c r="U1591" s="100">
        <v>0</v>
      </c>
      <c r="V1591" s="60">
        <f>Tabela13[[#This Row],[V.DESC. 24]]-Tabela13[[#This Row],[V.DESC. 25]]</f>
        <v>37.199999999999989</v>
      </c>
      <c r="W1591" s="20"/>
      <c r="X1591" s="50"/>
      <c r="Y1591" t="s">
        <v>4530</v>
      </c>
      <c r="Z1591" s="49" t="s">
        <v>4694</v>
      </c>
      <c r="AA1591" s="51" t="s">
        <v>4695</v>
      </c>
      <c r="AB1591" s="49">
        <v>11999754459</v>
      </c>
      <c r="AC1591" s="49" t="s">
        <v>4696</v>
      </c>
      <c r="AD1591" s="1"/>
    </row>
    <row r="1592" spans="1:30" x14ac:dyDescent="0.25">
      <c r="A1592" s="30">
        <v>8496</v>
      </c>
      <c r="B1592" t="s">
        <v>4168</v>
      </c>
      <c r="C1592" t="s">
        <v>243</v>
      </c>
      <c r="D1592" t="s">
        <v>16</v>
      </c>
      <c r="E1592" s="30"/>
      <c r="F1592" s="32">
        <v>1069</v>
      </c>
      <c r="G1592" s="40">
        <v>0</v>
      </c>
      <c r="H1592" s="22">
        <v>0</v>
      </c>
      <c r="I1592" s="21">
        <v>-15</v>
      </c>
      <c r="J1592" s="35">
        <f>Tabela13[[#This Row],[V.BRUTO 24]]*Tabela13[[#This Row],[% DESC.]]%</f>
        <v>-160.35</v>
      </c>
      <c r="K1592" s="24">
        <f>Tabela13[[#This Row],[V.BRUTO 24]]+J1592</f>
        <v>908.65</v>
      </c>
      <c r="M1592" s="79">
        <v>1317</v>
      </c>
      <c r="N1592" s="80">
        <v>0</v>
      </c>
      <c r="O1592" s="81">
        <v>0</v>
      </c>
      <c r="P1592" s="71">
        <f>Tabela13[[#This Row],[V.BRUTO 25]]*Tabela13[[#This Row],[% DESC.25]]%</f>
        <v>-197.54999999999998</v>
      </c>
      <c r="Q1592" s="92">
        <f>Tabela13[[#This Row],[V.BRUTO 25]]+P1592</f>
        <v>1119.45</v>
      </c>
      <c r="R1592" s="95">
        <f>Tabela13[[#This Row],[% DESC.]]+Tabela13[[#This Row],[% DIFER.]]</f>
        <v>-15</v>
      </c>
      <c r="S1592" s="64">
        <f>(Tabela13[[#This Row],[V.LIQ. 25]]-Tabela13[[#This Row],[V.LIQ. 24]])/Tabela13[[#This Row],[V.LIQ. 24]]</f>
        <v>0.23199251637043974</v>
      </c>
      <c r="T1592" s="98">
        <f>Tabela13[[#This Row],[V.LIQ. 25]]-Tabela13[[#This Row],[V.LIQ. 24]]</f>
        <v>210.80000000000007</v>
      </c>
      <c r="U1592" s="100">
        <v>0</v>
      </c>
      <c r="V1592" s="60">
        <f>Tabela13[[#This Row],[V.DESC. 24]]-Tabela13[[#This Row],[V.DESC. 25]]</f>
        <v>37.199999999999989</v>
      </c>
      <c r="W1592" s="20"/>
      <c r="X1592" s="50"/>
      <c r="Y1592" t="s">
        <v>4528</v>
      </c>
      <c r="Z1592" s="49" t="s">
        <v>4697</v>
      </c>
      <c r="AA1592" s="51" t="s">
        <v>4698</v>
      </c>
      <c r="AB1592" s="49">
        <v>11979796531</v>
      </c>
      <c r="AC1592" s="49" t="s">
        <v>4699</v>
      </c>
      <c r="AD1592" s="1"/>
    </row>
    <row r="1593" spans="1:30" x14ac:dyDescent="0.25">
      <c r="A1593" s="30">
        <v>8184</v>
      </c>
      <c r="B1593" t="s">
        <v>144</v>
      </c>
      <c r="C1593" t="s">
        <v>243</v>
      </c>
      <c r="D1593" t="s">
        <v>71</v>
      </c>
      <c r="E1593" s="30"/>
      <c r="F1593" s="32">
        <v>1069</v>
      </c>
      <c r="G1593" s="40">
        <v>0</v>
      </c>
      <c r="H1593" s="22">
        <v>0</v>
      </c>
      <c r="I1593" s="21">
        <v>-15</v>
      </c>
      <c r="J1593" s="35">
        <f>Tabela13[[#This Row],[V.BRUTO 24]]*Tabela13[[#This Row],[% DESC.]]%</f>
        <v>-160.35</v>
      </c>
      <c r="K1593" s="24">
        <f>Tabela13[[#This Row],[V.BRUTO 24]]+J1593</f>
        <v>908.65</v>
      </c>
      <c r="M1593" s="79">
        <v>1317</v>
      </c>
      <c r="N1593" s="80">
        <v>0</v>
      </c>
      <c r="O1593" s="81">
        <v>0</v>
      </c>
      <c r="P1593" s="71">
        <f>Tabela13[[#This Row],[V.BRUTO 25]]*Tabela13[[#This Row],[% DESC.25]]%</f>
        <v>-197.54999999999998</v>
      </c>
      <c r="Q1593" s="92">
        <f>Tabela13[[#This Row],[V.BRUTO 25]]+P1593</f>
        <v>1119.45</v>
      </c>
      <c r="R1593" s="95">
        <f>Tabela13[[#This Row],[% DESC.]]+Tabela13[[#This Row],[% DIFER.]]</f>
        <v>-15</v>
      </c>
      <c r="S1593" s="64">
        <f>(Tabela13[[#This Row],[V.LIQ. 25]]-Tabela13[[#This Row],[V.LIQ. 24]])/Tabela13[[#This Row],[V.LIQ. 24]]</f>
        <v>0.23199251637043974</v>
      </c>
      <c r="T1593" s="98">
        <f>Tabela13[[#This Row],[V.LIQ. 25]]-Tabela13[[#This Row],[V.LIQ. 24]]</f>
        <v>210.80000000000007</v>
      </c>
      <c r="U1593" s="100">
        <v>0</v>
      </c>
      <c r="V1593" s="60">
        <f>Tabela13[[#This Row],[V.DESC. 24]]-Tabela13[[#This Row],[V.DESC. 25]]</f>
        <v>37.199999999999989</v>
      </c>
      <c r="W1593" s="20"/>
      <c r="X1593" s="50"/>
      <c r="Y1593" t="s">
        <v>4537</v>
      </c>
      <c r="Z1593" s="49" t="s">
        <v>145</v>
      </c>
      <c r="AA1593" s="51" t="s">
        <v>146</v>
      </c>
      <c r="AB1593" s="49">
        <v>11995495536</v>
      </c>
      <c r="AC1593" s="49" t="s">
        <v>147</v>
      </c>
      <c r="AD1593" s="1"/>
    </row>
    <row r="1594" spans="1:30" x14ac:dyDescent="0.25">
      <c r="A1594" s="30">
        <v>7928</v>
      </c>
      <c r="B1594" t="s">
        <v>152</v>
      </c>
      <c r="C1594" t="s">
        <v>243</v>
      </c>
      <c r="D1594" t="s">
        <v>71</v>
      </c>
      <c r="E1594" s="30"/>
      <c r="F1594" s="32">
        <v>1069</v>
      </c>
      <c r="G1594" s="40">
        <v>0</v>
      </c>
      <c r="H1594" s="22">
        <v>0</v>
      </c>
      <c r="I1594" s="21">
        <v>0</v>
      </c>
      <c r="J1594" s="35">
        <f>Tabela13[[#This Row],[V.BRUTO 24]]*Tabela13[[#This Row],[% DESC.]]%</f>
        <v>0</v>
      </c>
      <c r="K1594" s="24">
        <f>Tabela13[[#This Row],[V.BRUTO 24]]+J1594</f>
        <v>1069</v>
      </c>
      <c r="M1594" s="79">
        <v>1317</v>
      </c>
      <c r="N1594" s="80">
        <v>0</v>
      </c>
      <c r="O1594" s="81">
        <v>0</v>
      </c>
      <c r="P1594" s="71">
        <f>Tabela13[[#This Row],[V.BRUTO 25]]*Tabela13[[#This Row],[% DESC.25]]%</f>
        <v>0</v>
      </c>
      <c r="Q1594" s="92">
        <f>Tabela13[[#This Row],[V.BRUTO 25]]+P1594</f>
        <v>1317</v>
      </c>
      <c r="R1594" s="95">
        <f>Tabela13[[#This Row],[% DESC.]]+Tabela13[[#This Row],[% DIFER.]]</f>
        <v>0</v>
      </c>
      <c r="S1594" s="64">
        <f>(Tabela13[[#This Row],[V.LIQ. 25]]-Tabela13[[#This Row],[V.LIQ. 24]])/Tabela13[[#This Row],[V.LIQ. 24]]</f>
        <v>0.23199251637043966</v>
      </c>
      <c r="T1594" s="98">
        <f>Tabela13[[#This Row],[V.LIQ. 25]]-Tabela13[[#This Row],[V.LIQ. 24]]</f>
        <v>248</v>
      </c>
      <c r="U1594" s="100">
        <v>0</v>
      </c>
      <c r="V1594" s="60">
        <f>Tabela13[[#This Row],[V.DESC. 24]]-Tabela13[[#This Row],[V.DESC. 25]]</f>
        <v>0</v>
      </c>
      <c r="W1594" s="20">
        <v>6414</v>
      </c>
      <c r="X1594" s="50" t="s">
        <v>4547</v>
      </c>
      <c r="Y1594" t="s">
        <v>4528</v>
      </c>
      <c r="Z1594" s="49" t="s">
        <v>153</v>
      </c>
      <c r="AA1594" s="51" t="s">
        <v>154</v>
      </c>
      <c r="AB1594" s="49">
        <v>11940384084</v>
      </c>
      <c r="AC1594" s="49" t="s">
        <v>155</v>
      </c>
      <c r="AD1594" s="1"/>
    </row>
    <row r="1595" spans="1:30" x14ac:dyDescent="0.25">
      <c r="A1595" s="30">
        <v>8132</v>
      </c>
      <c r="B1595" t="s">
        <v>156</v>
      </c>
      <c r="C1595" t="s">
        <v>243</v>
      </c>
      <c r="D1595" t="s">
        <v>71</v>
      </c>
      <c r="E1595" s="30"/>
      <c r="F1595" s="32">
        <v>1069</v>
      </c>
      <c r="G1595" s="40">
        <v>0</v>
      </c>
      <c r="H1595" s="22">
        <v>0</v>
      </c>
      <c r="I1595" s="21">
        <v>-5</v>
      </c>
      <c r="J1595" s="35">
        <f>Tabela13[[#This Row],[V.BRUTO 24]]*Tabela13[[#This Row],[% DESC.]]%</f>
        <v>-53.45</v>
      </c>
      <c r="K1595" s="24">
        <f>Tabela13[[#This Row],[V.BRUTO 24]]+J1595</f>
        <v>1015.55</v>
      </c>
      <c r="M1595" s="79">
        <v>1317</v>
      </c>
      <c r="N1595" s="80">
        <v>0</v>
      </c>
      <c r="O1595" s="81">
        <v>0</v>
      </c>
      <c r="P1595" s="71">
        <f>Tabela13[[#This Row],[V.BRUTO 25]]*Tabela13[[#This Row],[% DESC.25]]%</f>
        <v>-65.850000000000009</v>
      </c>
      <c r="Q1595" s="92">
        <f>Tabela13[[#This Row],[V.BRUTO 25]]+P1595</f>
        <v>1251.1500000000001</v>
      </c>
      <c r="R1595" s="95">
        <f>Tabela13[[#This Row],[% DESC.]]+Tabela13[[#This Row],[% DIFER.]]</f>
        <v>-5</v>
      </c>
      <c r="S1595" s="64">
        <f>(Tabela13[[#This Row],[V.LIQ. 25]]-Tabela13[[#This Row],[V.LIQ. 24]])/Tabela13[[#This Row],[V.LIQ. 24]]</f>
        <v>0.2319925163704398</v>
      </c>
      <c r="T1595" s="98">
        <f>Tabela13[[#This Row],[V.LIQ. 25]]-Tabela13[[#This Row],[V.LIQ. 24]]</f>
        <v>235.60000000000014</v>
      </c>
      <c r="U1595" s="100">
        <v>0</v>
      </c>
      <c r="V1595" s="60">
        <f>Tabela13[[#This Row],[V.DESC. 24]]-Tabela13[[#This Row],[V.DESC. 25]]</f>
        <v>12.400000000000006</v>
      </c>
      <c r="W1595" s="20"/>
      <c r="X1595" s="50"/>
      <c r="Y1595" t="s">
        <v>4528</v>
      </c>
      <c r="Z1595" s="49" t="s">
        <v>4700</v>
      </c>
      <c r="AA1595" s="51" t="s">
        <v>157</v>
      </c>
      <c r="AB1595" s="49">
        <v>11985510787</v>
      </c>
      <c r="AC1595" s="49" t="s">
        <v>158</v>
      </c>
      <c r="AD1595" s="1"/>
    </row>
    <row r="1596" spans="1:30" x14ac:dyDescent="0.25">
      <c r="A1596" s="30">
        <v>8094</v>
      </c>
      <c r="B1596" t="s">
        <v>159</v>
      </c>
      <c r="C1596" t="s">
        <v>243</v>
      </c>
      <c r="D1596" t="s">
        <v>71</v>
      </c>
      <c r="E1596" s="30"/>
      <c r="F1596" s="32">
        <v>1069</v>
      </c>
      <c r="G1596" s="40">
        <v>0</v>
      </c>
      <c r="H1596" s="22">
        <v>0</v>
      </c>
      <c r="I1596" s="21">
        <v>-5</v>
      </c>
      <c r="J1596" s="35">
        <f>Tabela13[[#This Row],[V.BRUTO 24]]*Tabela13[[#This Row],[% DESC.]]%</f>
        <v>-53.45</v>
      </c>
      <c r="K1596" s="24">
        <f>Tabela13[[#This Row],[V.BRUTO 24]]+J1596</f>
        <v>1015.55</v>
      </c>
      <c r="M1596" s="79">
        <v>1317</v>
      </c>
      <c r="N1596" s="80">
        <v>0</v>
      </c>
      <c r="O1596" s="81">
        <v>0</v>
      </c>
      <c r="P1596" s="71">
        <f>Tabela13[[#This Row],[V.BRUTO 25]]*Tabela13[[#This Row],[% DESC.25]]%</f>
        <v>-65.850000000000009</v>
      </c>
      <c r="Q1596" s="92">
        <f>Tabela13[[#This Row],[V.BRUTO 25]]+P1596</f>
        <v>1251.1500000000001</v>
      </c>
      <c r="R1596" s="95">
        <f>Tabela13[[#This Row],[% DESC.]]+Tabela13[[#This Row],[% DIFER.]]</f>
        <v>-5</v>
      </c>
      <c r="S1596" s="64">
        <f>(Tabela13[[#This Row],[V.LIQ. 25]]-Tabela13[[#This Row],[V.LIQ. 24]])/Tabela13[[#This Row],[V.LIQ. 24]]</f>
        <v>0.2319925163704398</v>
      </c>
      <c r="T1596" s="98">
        <f>Tabela13[[#This Row],[V.LIQ. 25]]-Tabela13[[#This Row],[V.LIQ. 24]]</f>
        <v>235.60000000000014</v>
      </c>
      <c r="U1596" s="100">
        <v>0</v>
      </c>
      <c r="V1596" s="60">
        <f>Tabela13[[#This Row],[V.DESC. 24]]-Tabela13[[#This Row],[V.DESC. 25]]</f>
        <v>12.400000000000006</v>
      </c>
      <c r="W1596" s="20"/>
      <c r="X1596" s="50"/>
      <c r="Y1596" t="s">
        <v>4531</v>
      </c>
      <c r="Z1596" s="49" t="s">
        <v>160</v>
      </c>
      <c r="AA1596" s="51" t="s">
        <v>161</v>
      </c>
      <c r="AB1596" s="49">
        <v>11993353201</v>
      </c>
      <c r="AC1596" s="49" t="s">
        <v>162</v>
      </c>
      <c r="AD1596" s="1"/>
    </row>
    <row r="1597" spans="1:30" x14ac:dyDescent="0.25">
      <c r="A1597" s="30">
        <v>7855</v>
      </c>
      <c r="B1597" t="s">
        <v>163</v>
      </c>
      <c r="C1597" t="s">
        <v>243</v>
      </c>
      <c r="D1597" t="s">
        <v>71</v>
      </c>
      <c r="E1597" s="30"/>
      <c r="F1597" s="32">
        <v>1069</v>
      </c>
      <c r="G1597" s="40">
        <v>0</v>
      </c>
      <c r="H1597" s="22">
        <v>0</v>
      </c>
      <c r="I1597" s="21">
        <v>-5</v>
      </c>
      <c r="J1597" s="35">
        <f>Tabela13[[#This Row],[V.BRUTO 24]]*Tabela13[[#This Row],[% DESC.]]%</f>
        <v>-53.45</v>
      </c>
      <c r="K1597" s="24">
        <f>Tabela13[[#This Row],[V.BRUTO 24]]+J1597</f>
        <v>1015.55</v>
      </c>
      <c r="M1597" s="79">
        <v>1317</v>
      </c>
      <c r="N1597" s="80">
        <v>0</v>
      </c>
      <c r="O1597" s="81">
        <v>0</v>
      </c>
      <c r="P1597" s="71">
        <f>Tabela13[[#This Row],[V.BRUTO 25]]*Tabela13[[#This Row],[% DESC.25]]%</f>
        <v>-65.850000000000009</v>
      </c>
      <c r="Q1597" s="92">
        <f>Tabela13[[#This Row],[V.BRUTO 25]]+P1597</f>
        <v>1251.1500000000001</v>
      </c>
      <c r="R1597" s="95">
        <f>Tabela13[[#This Row],[% DESC.]]+Tabela13[[#This Row],[% DIFER.]]</f>
        <v>-5</v>
      </c>
      <c r="S1597" s="64">
        <f>(Tabela13[[#This Row],[V.LIQ. 25]]-Tabela13[[#This Row],[V.LIQ. 24]])/Tabela13[[#This Row],[V.LIQ. 24]]</f>
        <v>0.2319925163704398</v>
      </c>
      <c r="T1597" s="98">
        <f>Tabela13[[#This Row],[V.LIQ. 25]]-Tabela13[[#This Row],[V.LIQ. 24]]</f>
        <v>235.60000000000014</v>
      </c>
      <c r="U1597" s="100">
        <v>0</v>
      </c>
      <c r="V1597" s="60">
        <f>Tabela13[[#This Row],[V.DESC. 24]]-Tabela13[[#This Row],[V.DESC. 25]]</f>
        <v>12.400000000000006</v>
      </c>
      <c r="W1597" s="20"/>
      <c r="X1597" s="50"/>
      <c r="Y1597" t="s">
        <v>4531</v>
      </c>
      <c r="Z1597" s="49" t="s">
        <v>164</v>
      </c>
      <c r="AA1597" s="51" t="s">
        <v>165</v>
      </c>
      <c r="AB1597" s="49">
        <v>11995081301</v>
      </c>
      <c r="AC1597" s="49" t="s">
        <v>166</v>
      </c>
      <c r="AD1597" s="1"/>
    </row>
    <row r="1598" spans="1:30" x14ac:dyDescent="0.25">
      <c r="A1598" s="30">
        <v>7621</v>
      </c>
      <c r="B1598" t="s">
        <v>167</v>
      </c>
      <c r="C1598" t="s">
        <v>243</v>
      </c>
      <c r="D1598" t="s">
        <v>71</v>
      </c>
      <c r="E1598" s="30"/>
      <c r="F1598" s="32">
        <v>1069</v>
      </c>
      <c r="G1598" s="40">
        <v>0</v>
      </c>
      <c r="H1598" s="22">
        <v>0</v>
      </c>
      <c r="I1598" s="21">
        <v>-10</v>
      </c>
      <c r="J1598" s="35">
        <f>Tabela13[[#This Row],[V.BRUTO 24]]*Tabela13[[#This Row],[% DESC.]]%</f>
        <v>-106.9</v>
      </c>
      <c r="K1598" s="24">
        <f>Tabela13[[#This Row],[V.BRUTO 24]]+J1598</f>
        <v>962.1</v>
      </c>
      <c r="M1598" s="79">
        <v>1317</v>
      </c>
      <c r="N1598" s="80">
        <v>0</v>
      </c>
      <c r="O1598" s="81">
        <v>0</v>
      </c>
      <c r="P1598" s="71">
        <f>Tabela13[[#This Row],[V.BRUTO 25]]*Tabela13[[#This Row],[% DESC.25]]%</f>
        <v>-131.70000000000002</v>
      </c>
      <c r="Q1598" s="92">
        <f>Tabela13[[#This Row],[V.BRUTO 25]]+P1598</f>
        <v>1185.3</v>
      </c>
      <c r="R1598" s="95">
        <f>Tabela13[[#This Row],[% DESC.]]+Tabela13[[#This Row],[% DIFER.]]</f>
        <v>-10</v>
      </c>
      <c r="S1598" s="64">
        <f>(Tabela13[[#This Row],[V.LIQ. 25]]-Tabela13[[#This Row],[V.LIQ. 24]])/Tabela13[[#This Row],[V.LIQ. 24]]</f>
        <v>0.23199251637043958</v>
      </c>
      <c r="T1598" s="98">
        <f>Tabela13[[#This Row],[V.LIQ. 25]]-Tabela13[[#This Row],[V.LIQ. 24]]</f>
        <v>223.19999999999993</v>
      </c>
      <c r="U1598" s="100">
        <v>0</v>
      </c>
      <c r="V1598" s="60">
        <f>Tabela13[[#This Row],[V.DESC. 24]]-Tabela13[[#This Row],[V.DESC. 25]]</f>
        <v>24.800000000000011</v>
      </c>
      <c r="W1598" s="20"/>
      <c r="X1598" s="50"/>
      <c r="Y1598" t="s">
        <v>4528</v>
      </c>
      <c r="Z1598" s="49" t="s">
        <v>168</v>
      </c>
      <c r="AA1598" s="51" t="s">
        <v>169</v>
      </c>
      <c r="AB1598" s="49">
        <v>11940643268</v>
      </c>
      <c r="AC1598" s="49" t="s">
        <v>170</v>
      </c>
      <c r="AD1598" s="1"/>
    </row>
    <row r="1599" spans="1:30" x14ac:dyDescent="0.25">
      <c r="A1599" s="30">
        <v>7762</v>
      </c>
      <c r="B1599" t="s">
        <v>121</v>
      </c>
      <c r="C1599" t="s">
        <v>243</v>
      </c>
      <c r="D1599" t="s">
        <v>71</v>
      </c>
      <c r="E1599" s="30"/>
      <c r="F1599" s="32">
        <v>1069</v>
      </c>
      <c r="G1599" s="40">
        <v>0</v>
      </c>
      <c r="H1599" s="22">
        <v>-100</v>
      </c>
      <c r="I1599" s="21">
        <v>0</v>
      </c>
      <c r="J1599" s="35">
        <f>Tabela13[[#This Row],[V.BRUTO 24]]*Tabela13[[#This Row],[% DESC.]]%</f>
        <v>0</v>
      </c>
      <c r="K1599" s="24">
        <f>Tabela13[[#This Row],[V.BRUTO 24]]+J1599</f>
        <v>1069</v>
      </c>
      <c r="M1599" s="79">
        <v>1317</v>
      </c>
      <c r="N1599" s="80">
        <v>0</v>
      </c>
      <c r="O1599" s="81">
        <v>-100</v>
      </c>
      <c r="P1599" s="71">
        <f>Tabela13[[#This Row],[V.BRUTO 25]]*Tabela13[[#This Row],[% DESC.25]]%</f>
        <v>0</v>
      </c>
      <c r="Q1599" s="92">
        <f>Tabela13[[#This Row],[V.BRUTO 25]]+P1599</f>
        <v>1317</v>
      </c>
      <c r="R1599" s="95">
        <f>Tabela13[[#This Row],[% DESC.]]+Tabela13[[#This Row],[% DIFER.]]</f>
        <v>0</v>
      </c>
      <c r="S1599" s="64">
        <f>(Tabela13[[#This Row],[V.LIQ. 25]]-Tabela13[[#This Row],[V.LIQ. 24]])/Tabela13[[#This Row],[V.LIQ. 24]]</f>
        <v>0.23199251637043966</v>
      </c>
      <c r="T1599" s="98">
        <f>Tabela13[[#This Row],[V.LIQ. 25]]-Tabela13[[#This Row],[V.LIQ. 24]]</f>
        <v>248</v>
      </c>
      <c r="U1599" s="100">
        <v>0</v>
      </c>
      <c r="V1599" s="60">
        <f>Tabela13[[#This Row],[V.DESC. 24]]-Tabela13[[#This Row],[V.DESC. 25]]</f>
        <v>0</v>
      </c>
      <c r="W1599" s="20"/>
      <c r="X1599" s="50"/>
      <c r="Y1599" t="s">
        <v>4529</v>
      </c>
      <c r="Z1599" s="49" t="s">
        <v>122</v>
      </c>
      <c r="AA1599" s="51" t="s">
        <v>123</v>
      </c>
      <c r="AB1599" s="49">
        <v>11959147373</v>
      </c>
      <c r="AC1599" s="49" t="s">
        <v>124</v>
      </c>
      <c r="AD1599" s="1"/>
    </row>
    <row r="1600" spans="1:30" x14ac:dyDescent="0.25">
      <c r="A1600" s="30">
        <v>7750</v>
      </c>
      <c r="B1600" t="s">
        <v>133</v>
      </c>
      <c r="C1600" t="s">
        <v>243</v>
      </c>
      <c r="D1600" t="s">
        <v>71</v>
      </c>
      <c r="E1600" s="30"/>
      <c r="F1600" s="32">
        <v>1069</v>
      </c>
      <c r="G1600" s="40">
        <v>0</v>
      </c>
      <c r="H1600" s="22">
        <v>-100</v>
      </c>
      <c r="I1600" s="21">
        <v>0</v>
      </c>
      <c r="J1600" s="35">
        <f>Tabela13[[#This Row],[V.BRUTO 24]]*Tabela13[[#This Row],[% DESC.]]%</f>
        <v>0</v>
      </c>
      <c r="K1600" s="24">
        <f>Tabela13[[#This Row],[V.BRUTO 24]]+J1600</f>
        <v>1069</v>
      </c>
      <c r="M1600" s="79">
        <v>1317</v>
      </c>
      <c r="N1600" s="80">
        <v>0</v>
      </c>
      <c r="O1600" s="81">
        <v>-100</v>
      </c>
      <c r="P1600" s="71">
        <f>Tabela13[[#This Row],[V.BRUTO 25]]*Tabela13[[#This Row],[% DESC.25]]%</f>
        <v>0</v>
      </c>
      <c r="Q1600" s="92">
        <f>Tabela13[[#This Row],[V.BRUTO 25]]+P1600</f>
        <v>1317</v>
      </c>
      <c r="R1600" s="95">
        <f>Tabela13[[#This Row],[% DESC.]]+Tabela13[[#This Row],[% DIFER.]]</f>
        <v>0</v>
      </c>
      <c r="S1600" s="64">
        <f>(Tabela13[[#This Row],[V.LIQ. 25]]-Tabela13[[#This Row],[V.LIQ. 24]])/Tabela13[[#This Row],[V.LIQ. 24]]</f>
        <v>0.23199251637043966</v>
      </c>
      <c r="T1600" s="98">
        <f>Tabela13[[#This Row],[V.LIQ. 25]]-Tabela13[[#This Row],[V.LIQ. 24]]</f>
        <v>248</v>
      </c>
      <c r="U1600" s="100">
        <v>0</v>
      </c>
      <c r="V1600" s="60">
        <f>Tabela13[[#This Row],[V.DESC. 24]]-Tabela13[[#This Row],[V.DESC. 25]]</f>
        <v>0</v>
      </c>
      <c r="W1600" s="20"/>
      <c r="X1600" s="50"/>
      <c r="Y1600" t="s">
        <v>4529</v>
      </c>
      <c r="Z1600" s="49" t="s">
        <v>134</v>
      </c>
      <c r="AA1600" s="51" t="s">
        <v>135</v>
      </c>
      <c r="AB1600" s="49">
        <v>11998128720</v>
      </c>
      <c r="AC1600" s="49" t="s">
        <v>136</v>
      </c>
      <c r="AD1600" s="1"/>
    </row>
    <row r="1601" spans="1:30" ht="15.75" thickBot="1" x14ac:dyDescent="0.3">
      <c r="A1601" s="30">
        <v>8315</v>
      </c>
      <c r="B1601" t="s">
        <v>4161</v>
      </c>
      <c r="C1601" t="s">
        <v>243</v>
      </c>
      <c r="D1601" t="s">
        <v>16</v>
      </c>
      <c r="E1601" s="30"/>
      <c r="F1601" s="33">
        <v>1069</v>
      </c>
      <c r="G1601" s="43">
        <v>0</v>
      </c>
      <c r="H1601" s="28">
        <v>0</v>
      </c>
      <c r="I1601" s="91">
        <v>-6.99</v>
      </c>
      <c r="J1601" s="37">
        <f>Tabela13[[#This Row],[V.BRUTO 24]]*Tabela13[[#This Row],[% DESC.]]%</f>
        <v>-74.723100000000002</v>
      </c>
      <c r="K1601" s="29">
        <f>Tabela13[[#This Row],[V.BRUTO 24]]+J1601</f>
        <v>994.27689999999996</v>
      </c>
      <c r="M1601" s="82">
        <v>1317</v>
      </c>
      <c r="N1601" s="83">
        <v>0</v>
      </c>
      <c r="O1601" s="84">
        <v>0</v>
      </c>
      <c r="P1601" s="74">
        <f>Tabela13[[#This Row],[V.BRUTO 25]]*Tabela13[[#This Row],[% DESC.25]]%</f>
        <v>-92.058300000000003</v>
      </c>
      <c r="Q1601" s="93">
        <f>Tabela13[[#This Row],[V.BRUTO 25]]+P1601</f>
        <v>1224.9417000000001</v>
      </c>
      <c r="R1601" s="96">
        <f>Tabela13[[#This Row],[% DESC.]]+Tabela13[[#This Row],[% DIFER.]]</f>
        <v>-6.99</v>
      </c>
      <c r="S1601" s="64">
        <f>(Tabela13[[#This Row],[V.LIQ. 25]]-Tabela13[[#This Row],[V.LIQ. 24]])/Tabela13[[#This Row],[V.LIQ. 24]]</f>
        <v>0.2319925163704398</v>
      </c>
      <c r="T1601" s="98">
        <f>Tabela13[[#This Row],[V.LIQ. 25]]-Tabela13[[#This Row],[V.LIQ. 24]]</f>
        <v>230.66480000000013</v>
      </c>
      <c r="U1601" s="100">
        <v>0</v>
      </c>
      <c r="V1601" s="60">
        <f>Tabela13[[#This Row],[V.DESC. 24]]-Tabela13[[#This Row],[V.DESC. 25]]</f>
        <v>17.3352</v>
      </c>
      <c r="W1601" s="20"/>
      <c r="X1601" s="50"/>
      <c r="Y1601" t="s">
        <v>4529</v>
      </c>
      <c r="Z1601" s="49" t="s">
        <v>4681</v>
      </c>
      <c r="AA1601" s="51" t="s">
        <v>4682</v>
      </c>
      <c r="AB1601" s="49">
        <v>11980847481</v>
      </c>
      <c r="AC1601" s="49" t="s">
        <v>4683</v>
      </c>
      <c r="AD1601" s="1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d0075-9f5a-43bb-abdf-032dbaf85b0c">
      <Terms xmlns="http://schemas.microsoft.com/office/infopath/2007/PartnerControls"/>
    </lcf76f155ced4ddcb4097134ff3c332f>
    <TaxCatchAll xmlns="dbdf9040-cd90-4c40-8b74-3406a75976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FBE325D9EA0A4DBF0FF28883604B06" ma:contentTypeVersion="17" ma:contentTypeDescription="Crie um novo documento." ma:contentTypeScope="" ma:versionID="6ce4f434cb2aa667b86ca9220834c2cf">
  <xsd:schema xmlns:xsd="http://www.w3.org/2001/XMLSchema" xmlns:xs="http://www.w3.org/2001/XMLSchema" xmlns:p="http://schemas.microsoft.com/office/2006/metadata/properties" xmlns:ns2="4f0d0075-9f5a-43bb-abdf-032dbaf85b0c" xmlns:ns3="dbdf9040-cd90-4c40-8b74-3406a759768c" targetNamespace="http://schemas.microsoft.com/office/2006/metadata/properties" ma:root="true" ma:fieldsID="b38d64247ba6c00c12770a971bba3cd4" ns2:_="" ns3:_="">
    <xsd:import namespace="4f0d0075-9f5a-43bb-abdf-032dbaf85b0c"/>
    <xsd:import namespace="dbdf9040-cd90-4c40-8b74-3406a75976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d0075-9f5a-43bb-abdf-032dbaf85b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8e8593b7-542e-4346-9e98-482410f851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f9040-cd90-4c40-8b74-3406a759768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1d8030-09d8-4490-84e7-7891c038beea}" ma:internalName="TaxCatchAll" ma:showField="CatchAllData" ma:web="dbdf9040-cd90-4c40-8b74-3406a75976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CAC7F9-0FDA-4D63-AD0F-82D89225858C}">
  <ds:schemaRefs>
    <ds:schemaRef ds:uri="http://schemas.microsoft.com/office/2006/metadata/properties"/>
    <ds:schemaRef ds:uri="http://schemas.microsoft.com/office/infopath/2007/PartnerControls"/>
    <ds:schemaRef ds:uri="4f0d0075-9f5a-43bb-abdf-032dbaf85b0c"/>
    <ds:schemaRef ds:uri="dbdf9040-cd90-4c40-8b74-3406a759768c"/>
  </ds:schemaRefs>
</ds:datastoreItem>
</file>

<file path=customXml/itemProps2.xml><?xml version="1.0" encoding="utf-8"?>
<ds:datastoreItem xmlns:ds="http://schemas.openxmlformats.org/officeDocument/2006/customXml" ds:itemID="{C2FB938A-A5A7-40A8-8761-E5204DC5FF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B380B5-470C-476D-9D4A-5F10C7D37D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d0075-9f5a-43bb-abdf-032dbaf85b0c"/>
    <ds:schemaRef ds:uri="dbdf9040-cd90-4c40-8b74-3406a7597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UCB - AP - Poliana Santos Brito da Silva</dc:creator>
  <cp:keywords/>
  <dc:description/>
  <cp:lastModifiedBy>Yan Silva</cp:lastModifiedBy>
  <cp:revision/>
  <dcterms:created xsi:type="dcterms:W3CDTF">2023-05-03T13:01:33Z</dcterms:created>
  <dcterms:modified xsi:type="dcterms:W3CDTF">2024-09-03T21:54:46Z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0x01010060FBE325D9EA0A4DBF0FF28883604B06</vt:lpwstr>
  </property>
</Properties>
</file>