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pivotCache/pivotCacheDefinition9.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timelines/timeline2.xml" ContentType="application/vnd.ms-excel.timelin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Z:\Projec _ Internship\"/>
    </mc:Choice>
  </mc:AlternateContent>
  <xr:revisionPtr revIDLastSave="0" documentId="13_ncr:1_{B7E38FED-DF05-467F-969E-1DC243E57D0D}" xr6:coauthVersionLast="36" xr6:coauthVersionMax="36" xr10:uidLastSave="{00000000-0000-0000-0000-000000000000}"/>
  <bookViews>
    <workbookView xWindow="0" yWindow="0" windowWidth="28800" windowHeight="12105" activeTab="5" xr2:uid="{15BB52FB-861A-4912-A285-4FE26493FE9D}"/>
  </bookViews>
  <sheets>
    <sheet name="Clean_data 1" sheetId="2" r:id="rId1"/>
    <sheet name="Clean_data 2" sheetId="3" r:id="rId2"/>
    <sheet name="Clean_data 3" sheetId="4" r:id="rId3"/>
    <sheet name="Pivot_analysis" sheetId="1" r:id="rId4"/>
    <sheet name="Forecast Sheet" sheetId="8" r:id="rId5"/>
    <sheet name="Dashboard" sheetId="6" r:id="rId6"/>
  </sheets>
  <definedNames>
    <definedName name="_xlcn.WorksheetConnection_Output_workbook.xlsxdataset_3" hidden="1">dataset_3[]</definedName>
    <definedName name="ExternalData_1" localSheetId="0" hidden="1">'Clean_data 1'!$A$1:$J$611</definedName>
    <definedName name="ExternalData_1" localSheetId="1" hidden="1">'Clean_data 2'!$A$1:$H$1000</definedName>
    <definedName name="ExternalData_1" localSheetId="2" hidden="1">'Clean_data 3'!$A$1:$P$391</definedName>
    <definedName name="Slicer_dtype">#N/A</definedName>
    <definedName name="Slicer_holiday">#N/A</definedName>
    <definedName name="Slicer_season">#N/A</definedName>
    <definedName name="Slicer_tempC">#N/A</definedName>
    <definedName name="Slicer_weathersit">#N/A</definedName>
    <definedName name="Timeline_dteday">#N/A</definedName>
  </definedNames>
  <calcPr calcId="191029"/>
  <pivotCaches>
    <pivotCache cacheId="0" r:id="rId7"/>
    <pivotCache cacheId="1" r:id="rId8"/>
    <pivotCache cacheId="2" r:id="rId9"/>
    <pivotCache cacheId="3" r:id="rId10"/>
    <pivotCache cacheId="4" r:id="rId11"/>
    <pivotCache cacheId="5" r:id="rId12"/>
    <pivotCache cacheId="6" r:id="rId13"/>
  </pivotCaches>
  <extLst>
    <ext xmlns:x14="http://schemas.microsoft.com/office/spreadsheetml/2009/9/main" uri="{876F7934-8845-4945-9796-88D515C7AA90}">
      <x14:pivotCaches>
        <pivotCache cacheId="7" r:id="rId14"/>
      </x14:pivotCaches>
    </ext>
    <ext xmlns:x14="http://schemas.microsoft.com/office/spreadsheetml/2009/9/main" uri="{BBE1A952-AA13-448e-AADC-164F8A28A991}">
      <x14:slicerCaches>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8" r:id="rId20"/>
      </x15:timelineCachePivotCaches>
    </ext>
    <ext xmlns:x15="http://schemas.microsoft.com/office/spreadsheetml/2010/11/main" uri="{D0CA8CA8-9F24-4464-BF8E-62219DCF47F9}">
      <x15:timelineCacheRefs>
        <x15:timelineCacheRef r:id="rId2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set_3" name="dataset_3" connection="WorksheetConnection_Output_workbook.xlsx!dataset_3"/>
        </x15:modelTables>
        <x15:extLst>
          <ext xmlns:x16="http://schemas.microsoft.com/office/spreadsheetml/2014/11/main" uri="{9835A34E-60A6-4A7C-AAB8-D5F71C897F49}">
            <x16:modelTimeGroupings>
              <x16:modelTimeGrouping tableName="dataset_3" columnName="dteday" columnId="dteday">
                <x16:calculatedTimeColumn columnName="dteday (Month Index)" columnId="dteday (Month Index)" contentType="monthsindex" isSelected="1"/>
                <x16:calculatedTimeColumn columnName="dteday (Month)" columnId="dteday (Month)" contentType="months" isSelected="1"/>
              </x16:modelTimeGrouping>
            </x16:modelTimeGroupings>
          </ext>
        </x15:extLst>
      </x15:dataModel>
    </ext>
  </extLst>
</workbook>
</file>

<file path=xl/calcChain.xml><?xml version="1.0" encoding="utf-8"?>
<calcChain xmlns="http://schemas.openxmlformats.org/spreadsheetml/2006/main">
  <c r="Q2" i="4" l="1"/>
  <c r="Q3"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R2" i="4"/>
  <c r="R3" i="4"/>
  <c r="R4" i="4"/>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R151" i="4"/>
  <c r="R152" i="4"/>
  <c r="R153" i="4"/>
  <c r="R154" i="4"/>
  <c r="R155" i="4"/>
  <c r="R156" i="4"/>
  <c r="R157" i="4"/>
  <c r="R158" i="4"/>
  <c r="R159" i="4"/>
  <c r="R160" i="4"/>
  <c r="R161" i="4"/>
  <c r="R162" i="4"/>
  <c r="R163" i="4"/>
  <c r="R164" i="4"/>
  <c r="R165" i="4"/>
  <c r="R166" i="4"/>
  <c r="R167" i="4"/>
  <c r="R168" i="4"/>
  <c r="R169" i="4"/>
  <c r="R170" i="4"/>
  <c r="R171" i="4"/>
  <c r="R172" i="4"/>
  <c r="R173" i="4"/>
  <c r="R174" i="4"/>
  <c r="R175" i="4"/>
  <c r="R176" i="4"/>
  <c r="R177" i="4"/>
  <c r="R178" i="4"/>
  <c r="R179" i="4"/>
  <c r="R180" i="4"/>
  <c r="R181" i="4"/>
  <c r="R182" i="4"/>
  <c r="R183" i="4"/>
  <c r="R184" i="4"/>
  <c r="R185" i="4"/>
  <c r="R186" i="4"/>
  <c r="R187" i="4"/>
  <c r="R188" i="4"/>
  <c r="R189" i="4"/>
  <c r="R190" i="4"/>
  <c r="R191" i="4"/>
  <c r="R192" i="4"/>
  <c r="R193" i="4"/>
  <c r="R194" i="4"/>
  <c r="R195" i="4"/>
  <c r="R196" i="4"/>
  <c r="R197" i="4"/>
  <c r="R198" i="4"/>
  <c r="R199" i="4"/>
  <c r="R200" i="4"/>
  <c r="R201" i="4"/>
  <c r="R202" i="4"/>
  <c r="R203" i="4"/>
  <c r="R204" i="4"/>
  <c r="R205" i="4"/>
  <c r="R206" i="4"/>
  <c r="R207" i="4"/>
  <c r="R208" i="4"/>
  <c r="R209" i="4"/>
  <c r="R210" i="4"/>
  <c r="R211" i="4"/>
  <c r="R212" i="4"/>
  <c r="R213" i="4"/>
  <c r="R214" i="4"/>
  <c r="R215" i="4"/>
  <c r="R216" i="4"/>
  <c r="R217" i="4"/>
  <c r="R218" i="4"/>
  <c r="R219" i="4"/>
  <c r="R220" i="4"/>
  <c r="R221" i="4"/>
  <c r="R222" i="4"/>
  <c r="R223" i="4"/>
  <c r="R224" i="4"/>
  <c r="R225" i="4"/>
  <c r="R226" i="4"/>
  <c r="R227" i="4"/>
  <c r="R228" i="4"/>
  <c r="R229" i="4"/>
  <c r="R230" i="4"/>
  <c r="R231" i="4"/>
  <c r="R232" i="4"/>
  <c r="R233" i="4"/>
  <c r="R234" i="4"/>
  <c r="R235" i="4"/>
  <c r="R236" i="4"/>
  <c r="R237" i="4"/>
  <c r="R238" i="4"/>
  <c r="R239" i="4"/>
  <c r="R240" i="4"/>
  <c r="R241" i="4"/>
  <c r="R242" i="4"/>
  <c r="R243" i="4"/>
  <c r="R244" i="4"/>
  <c r="R245" i="4"/>
  <c r="R246" i="4"/>
  <c r="R247" i="4"/>
  <c r="R248" i="4"/>
  <c r="R249" i="4"/>
  <c r="R250" i="4"/>
  <c r="R251" i="4"/>
  <c r="R252" i="4"/>
  <c r="R253" i="4"/>
  <c r="R254" i="4"/>
  <c r="R255" i="4"/>
  <c r="R256" i="4"/>
  <c r="R257" i="4"/>
  <c r="R258" i="4"/>
  <c r="R259" i="4"/>
  <c r="R260" i="4"/>
  <c r="R261" i="4"/>
  <c r="R262" i="4"/>
  <c r="R263" i="4"/>
  <c r="R264" i="4"/>
  <c r="R265" i="4"/>
  <c r="R266" i="4"/>
  <c r="R267" i="4"/>
  <c r="R268" i="4"/>
  <c r="R269" i="4"/>
  <c r="R270" i="4"/>
  <c r="R271" i="4"/>
  <c r="R272" i="4"/>
  <c r="R273" i="4"/>
  <c r="R274" i="4"/>
  <c r="R275" i="4"/>
  <c r="R276" i="4"/>
  <c r="R277" i="4"/>
  <c r="R278" i="4"/>
  <c r="R279" i="4"/>
  <c r="R280" i="4"/>
  <c r="R281" i="4"/>
  <c r="R282" i="4"/>
  <c r="R283" i="4"/>
  <c r="R284" i="4"/>
  <c r="R285" i="4"/>
  <c r="R286" i="4"/>
  <c r="R287" i="4"/>
  <c r="R288" i="4"/>
  <c r="R289" i="4"/>
  <c r="R290" i="4"/>
  <c r="R291" i="4"/>
  <c r="R292" i="4"/>
  <c r="R293" i="4"/>
  <c r="R294" i="4"/>
  <c r="R295" i="4"/>
  <c r="R296" i="4"/>
  <c r="R297" i="4"/>
  <c r="R298" i="4"/>
  <c r="R299" i="4"/>
  <c r="R300" i="4"/>
  <c r="R301" i="4"/>
  <c r="R302" i="4"/>
  <c r="R303" i="4"/>
  <c r="R304" i="4"/>
  <c r="R305" i="4"/>
  <c r="R306" i="4"/>
  <c r="R307" i="4"/>
  <c r="R308" i="4"/>
  <c r="R309" i="4"/>
  <c r="R310" i="4"/>
  <c r="R311" i="4"/>
  <c r="R312" i="4"/>
  <c r="R313" i="4"/>
  <c r="R314" i="4"/>
  <c r="R315" i="4"/>
  <c r="R316" i="4"/>
  <c r="R317" i="4"/>
  <c r="R318" i="4"/>
  <c r="R319" i="4"/>
  <c r="R320" i="4"/>
  <c r="R321" i="4"/>
  <c r="R322" i="4"/>
  <c r="R323" i="4"/>
  <c r="R324" i="4"/>
  <c r="R325" i="4"/>
  <c r="R326" i="4"/>
  <c r="R327" i="4"/>
  <c r="R328" i="4"/>
  <c r="R329" i="4"/>
  <c r="R330" i="4"/>
  <c r="R331" i="4"/>
  <c r="R332" i="4"/>
  <c r="R333" i="4"/>
  <c r="R334" i="4"/>
  <c r="R335" i="4"/>
  <c r="R336" i="4"/>
  <c r="R337" i="4"/>
  <c r="R338" i="4"/>
  <c r="R339" i="4"/>
  <c r="R340" i="4"/>
  <c r="R341" i="4"/>
  <c r="R342" i="4"/>
  <c r="R343" i="4"/>
  <c r="R344" i="4"/>
  <c r="R345" i="4"/>
  <c r="R346" i="4"/>
  <c r="R347" i="4"/>
  <c r="R348" i="4"/>
  <c r="R349" i="4"/>
  <c r="R350" i="4"/>
  <c r="R351" i="4"/>
  <c r="R352" i="4"/>
  <c r="R353" i="4"/>
  <c r="R354" i="4"/>
  <c r="R355" i="4"/>
  <c r="R356" i="4"/>
  <c r="R357" i="4"/>
  <c r="R358" i="4"/>
  <c r="R359" i="4"/>
  <c r="R360" i="4"/>
  <c r="R361" i="4"/>
  <c r="R362" i="4"/>
  <c r="R363" i="4"/>
  <c r="R364" i="4"/>
  <c r="R365" i="4"/>
  <c r="R366" i="4"/>
  <c r="R367" i="4"/>
  <c r="R368" i="4"/>
  <c r="R369" i="4"/>
  <c r="R370" i="4"/>
  <c r="R371" i="4"/>
  <c r="R372" i="4"/>
  <c r="R373" i="4"/>
  <c r="R374" i="4"/>
  <c r="R375" i="4"/>
  <c r="R376" i="4"/>
  <c r="R377" i="4"/>
  <c r="R378" i="4"/>
  <c r="R379" i="4"/>
  <c r="R380" i="4"/>
  <c r="R381" i="4"/>
  <c r="R382" i="4"/>
  <c r="R383" i="4"/>
  <c r="R384" i="4"/>
  <c r="R385" i="4"/>
  <c r="R386" i="4"/>
  <c r="R387" i="4"/>
  <c r="R388" i="4"/>
  <c r="R389" i="4"/>
  <c r="R390" i="4"/>
  <c r="R391" i="4"/>
  <c r="S2" i="4"/>
  <c r="S3" i="4"/>
  <c r="S4" i="4"/>
  <c r="S5" i="4"/>
  <c r="S6" i="4"/>
  <c r="S7" i="4"/>
  <c r="S8" i="4"/>
  <c r="S9" i="4"/>
  <c r="S10" i="4"/>
  <c r="S11"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S151" i="4"/>
  <c r="S152" i="4"/>
  <c r="S153" i="4"/>
  <c r="S154" i="4"/>
  <c r="S155" i="4"/>
  <c r="S156" i="4"/>
  <c r="S157" i="4"/>
  <c r="S158" i="4"/>
  <c r="S159" i="4"/>
  <c r="S160" i="4"/>
  <c r="S161" i="4"/>
  <c r="S162" i="4"/>
  <c r="S163" i="4"/>
  <c r="S164" i="4"/>
  <c r="S165" i="4"/>
  <c r="S166" i="4"/>
  <c r="S167" i="4"/>
  <c r="S168" i="4"/>
  <c r="S169" i="4"/>
  <c r="S170" i="4"/>
  <c r="S171" i="4"/>
  <c r="S172" i="4"/>
  <c r="S173" i="4"/>
  <c r="S174" i="4"/>
  <c r="S175" i="4"/>
  <c r="S176" i="4"/>
  <c r="S177" i="4"/>
  <c r="S178" i="4"/>
  <c r="S179" i="4"/>
  <c r="S180" i="4"/>
  <c r="S181" i="4"/>
  <c r="S182" i="4"/>
  <c r="S183" i="4"/>
  <c r="S184" i="4"/>
  <c r="S185" i="4"/>
  <c r="S186" i="4"/>
  <c r="S187" i="4"/>
  <c r="S188" i="4"/>
  <c r="S189" i="4"/>
  <c r="S190" i="4"/>
  <c r="S191" i="4"/>
  <c r="S192" i="4"/>
  <c r="S193" i="4"/>
  <c r="S194" i="4"/>
  <c r="S195" i="4"/>
  <c r="S196" i="4"/>
  <c r="S197" i="4"/>
  <c r="S198" i="4"/>
  <c r="S199" i="4"/>
  <c r="S200" i="4"/>
  <c r="S201" i="4"/>
  <c r="S202" i="4"/>
  <c r="S203" i="4"/>
  <c r="S204" i="4"/>
  <c r="S205" i="4"/>
  <c r="S206" i="4"/>
  <c r="S207" i="4"/>
  <c r="S208" i="4"/>
  <c r="S209" i="4"/>
  <c r="S210" i="4"/>
  <c r="S211" i="4"/>
  <c r="S212" i="4"/>
  <c r="S213" i="4"/>
  <c r="S214" i="4"/>
  <c r="S215" i="4"/>
  <c r="S216" i="4"/>
  <c r="S217" i="4"/>
  <c r="S218" i="4"/>
  <c r="S219" i="4"/>
  <c r="S220" i="4"/>
  <c r="S221" i="4"/>
  <c r="S222" i="4"/>
  <c r="S223" i="4"/>
  <c r="S224" i="4"/>
  <c r="S225" i="4"/>
  <c r="S226" i="4"/>
  <c r="S227" i="4"/>
  <c r="S228" i="4"/>
  <c r="S229" i="4"/>
  <c r="S230" i="4"/>
  <c r="S231" i="4"/>
  <c r="S232" i="4"/>
  <c r="S233" i="4"/>
  <c r="S234" i="4"/>
  <c r="S235" i="4"/>
  <c r="S236" i="4"/>
  <c r="S237" i="4"/>
  <c r="S238" i="4"/>
  <c r="S239" i="4"/>
  <c r="S240" i="4"/>
  <c r="S241" i="4"/>
  <c r="S242" i="4"/>
  <c r="S243" i="4"/>
  <c r="S244" i="4"/>
  <c r="S245" i="4"/>
  <c r="S246" i="4"/>
  <c r="S247" i="4"/>
  <c r="S248" i="4"/>
  <c r="S249" i="4"/>
  <c r="S250" i="4"/>
  <c r="S251" i="4"/>
  <c r="S252" i="4"/>
  <c r="S253" i="4"/>
  <c r="S254" i="4"/>
  <c r="S255" i="4"/>
  <c r="S256" i="4"/>
  <c r="S257" i="4"/>
  <c r="S258" i="4"/>
  <c r="S259" i="4"/>
  <c r="S260" i="4"/>
  <c r="S261" i="4"/>
  <c r="S262" i="4"/>
  <c r="S263" i="4"/>
  <c r="S264" i="4"/>
  <c r="S265" i="4"/>
  <c r="S266" i="4"/>
  <c r="S267" i="4"/>
  <c r="S268" i="4"/>
  <c r="S269" i="4"/>
  <c r="S270" i="4"/>
  <c r="S271" i="4"/>
  <c r="S272" i="4"/>
  <c r="S273" i="4"/>
  <c r="S274" i="4"/>
  <c r="S275" i="4"/>
  <c r="S276" i="4"/>
  <c r="S277" i="4"/>
  <c r="S278" i="4"/>
  <c r="S279" i="4"/>
  <c r="S280" i="4"/>
  <c r="S281" i="4"/>
  <c r="S282" i="4"/>
  <c r="S283" i="4"/>
  <c r="S284" i="4"/>
  <c r="S285" i="4"/>
  <c r="S286" i="4"/>
  <c r="S287" i="4"/>
  <c r="S288" i="4"/>
  <c r="S289" i="4"/>
  <c r="S290" i="4"/>
  <c r="S291" i="4"/>
  <c r="S292" i="4"/>
  <c r="S293" i="4"/>
  <c r="S294" i="4"/>
  <c r="S295" i="4"/>
  <c r="S296" i="4"/>
  <c r="S297" i="4"/>
  <c r="S298" i="4"/>
  <c r="S299" i="4"/>
  <c r="S300" i="4"/>
  <c r="S301" i="4"/>
  <c r="S302" i="4"/>
  <c r="S303" i="4"/>
  <c r="S304"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S385" i="4"/>
  <c r="S386" i="4"/>
  <c r="S387" i="4"/>
  <c r="S388" i="4"/>
  <c r="S389" i="4"/>
  <c r="S390" i="4"/>
  <c r="S391" i="4"/>
  <c r="T2" i="4"/>
  <c r="T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T151" i="4"/>
  <c r="T152" i="4"/>
  <c r="T153" i="4"/>
  <c r="T154" i="4"/>
  <c r="T155" i="4"/>
  <c r="T156" i="4"/>
  <c r="T157" i="4"/>
  <c r="T158" i="4"/>
  <c r="T159" i="4"/>
  <c r="T160" i="4"/>
  <c r="T161" i="4"/>
  <c r="T162" i="4"/>
  <c r="T163" i="4"/>
  <c r="T164" i="4"/>
  <c r="T165" i="4"/>
  <c r="T166" i="4"/>
  <c r="T167" i="4"/>
  <c r="T168" i="4"/>
  <c r="T169" i="4"/>
  <c r="T170" i="4"/>
  <c r="T171" i="4"/>
  <c r="T172" i="4"/>
  <c r="T173" i="4"/>
  <c r="T174" i="4"/>
  <c r="T175" i="4"/>
  <c r="T176" i="4"/>
  <c r="T177" i="4"/>
  <c r="T178" i="4"/>
  <c r="T179" i="4"/>
  <c r="T180" i="4"/>
  <c r="T181" i="4"/>
  <c r="T182" i="4"/>
  <c r="T183" i="4"/>
  <c r="T184" i="4"/>
  <c r="T185" i="4"/>
  <c r="T186" i="4"/>
  <c r="T187" i="4"/>
  <c r="T188" i="4"/>
  <c r="T189" i="4"/>
  <c r="T190" i="4"/>
  <c r="T191" i="4"/>
  <c r="T192" i="4"/>
  <c r="T193" i="4"/>
  <c r="T194" i="4"/>
  <c r="T195" i="4"/>
  <c r="T196" i="4"/>
  <c r="T197" i="4"/>
  <c r="T198" i="4"/>
  <c r="T199" i="4"/>
  <c r="T200" i="4"/>
  <c r="T201" i="4"/>
  <c r="T202" i="4"/>
  <c r="T203" i="4"/>
  <c r="T204" i="4"/>
  <c r="T205" i="4"/>
  <c r="T206" i="4"/>
  <c r="T207" i="4"/>
  <c r="T208" i="4"/>
  <c r="T209" i="4"/>
  <c r="T210" i="4"/>
  <c r="T211" i="4"/>
  <c r="T212" i="4"/>
  <c r="T213" i="4"/>
  <c r="T214" i="4"/>
  <c r="T215" i="4"/>
  <c r="T216" i="4"/>
  <c r="T217" i="4"/>
  <c r="T218" i="4"/>
  <c r="T219" i="4"/>
  <c r="T220" i="4"/>
  <c r="T221" i="4"/>
  <c r="T222" i="4"/>
  <c r="T223" i="4"/>
  <c r="T224" i="4"/>
  <c r="T225" i="4"/>
  <c r="T226" i="4"/>
  <c r="T227" i="4"/>
  <c r="T228" i="4"/>
  <c r="T229" i="4"/>
  <c r="T230" i="4"/>
  <c r="T231" i="4"/>
  <c r="T232" i="4"/>
  <c r="T233" i="4"/>
  <c r="T234" i="4"/>
  <c r="T235" i="4"/>
  <c r="T236" i="4"/>
  <c r="T237" i="4"/>
  <c r="T238" i="4"/>
  <c r="T239" i="4"/>
  <c r="T240" i="4"/>
  <c r="T241" i="4"/>
  <c r="T242" i="4"/>
  <c r="T243" i="4"/>
  <c r="T244" i="4"/>
  <c r="T245" i="4"/>
  <c r="T246" i="4"/>
  <c r="T247" i="4"/>
  <c r="T248" i="4"/>
  <c r="T249" i="4"/>
  <c r="T250" i="4"/>
  <c r="T251" i="4"/>
  <c r="T252" i="4"/>
  <c r="T253" i="4"/>
  <c r="T254" i="4"/>
  <c r="T255" i="4"/>
  <c r="T256" i="4"/>
  <c r="T257" i="4"/>
  <c r="T258" i="4"/>
  <c r="T259" i="4"/>
  <c r="T260" i="4"/>
  <c r="T261" i="4"/>
  <c r="T262" i="4"/>
  <c r="T263" i="4"/>
  <c r="T264" i="4"/>
  <c r="T265" i="4"/>
  <c r="T266" i="4"/>
  <c r="T267" i="4"/>
  <c r="T268" i="4"/>
  <c r="T269" i="4"/>
  <c r="T270" i="4"/>
  <c r="T271" i="4"/>
  <c r="T272" i="4"/>
  <c r="T273" i="4"/>
  <c r="T274" i="4"/>
  <c r="T275" i="4"/>
  <c r="T276" i="4"/>
  <c r="T277" i="4"/>
  <c r="T278" i="4"/>
  <c r="T279" i="4"/>
  <c r="T280" i="4"/>
  <c r="T281" i="4"/>
  <c r="T282" i="4"/>
  <c r="T283" i="4"/>
  <c r="T284" i="4"/>
  <c r="T285" i="4"/>
  <c r="T286" i="4"/>
  <c r="T287" i="4"/>
  <c r="T288" i="4"/>
  <c r="T289" i="4"/>
  <c r="T290" i="4"/>
  <c r="T291" i="4"/>
  <c r="T292" i="4"/>
  <c r="T293" i="4"/>
  <c r="T294" i="4"/>
  <c r="T295" i="4"/>
  <c r="T296" i="4"/>
  <c r="T297" i="4"/>
  <c r="T298" i="4"/>
  <c r="T299" i="4"/>
  <c r="T300" i="4"/>
  <c r="T301" i="4"/>
  <c r="T302" i="4"/>
  <c r="T303" i="4"/>
  <c r="T304" i="4"/>
  <c r="T305" i="4"/>
  <c r="T306" i="4"/>
  <c r="T307" i="4"/>
  <c r="T308" i="4"/>
  <c r="T309" i="4"/>
  <c r="T310" i="4"/>
  <c r="T311" i="4"/>
  <c r="T312" i="4"/>
  <c r="T313" i="4"/>
  <c r="T314" i="4"/>
  <c r="T315" i="4"/>
  <c r="T316" i="4"/>
  <c r="T317" i="4"/>
  <c r="T318" i="4"/>
  <c r="T319" i="4"/>
  <c r="T320" i="4"/>
  <c r="T321" i="4"/>
  <c r="T322" i="4"/>
  <c r="T323" i="4"/>
  <c r="T324" i="4"/>
  <c r="T325" i="4"/>
  <c r="T326" i="4"/>
  <c r="T327" i="4"/>
  <c r="T328" i="4"/>
  <c r="T329" i="4"/>
  <c r="T330" i="4"/>
  <c r="T331" i="4"/>
  <c r="T332" i="4"/>
  <c r="T333" i="4"/>
  <c r="T334" i="4"/>
  <c r="T335" i="4"/>
  <c r="T336" i="4"/>
  <c r="T337" i="4"/>
  <c r="T338" i="4"/>
  <c r="T339" i="4"/>
  <c r="T340" i="4"/>
  <c r="T341" i="4"/>
  <c r="T342" i="4"/>
  <c r="T343" i="4"/>
  <c r="T344" i="4"/>
  <c r="T345" i="4"/>
  <c r="T346" i="4"/>
  <c r="T347" i="4"/>
  <c r="T348" i="4"/>
  <c r="T349" i="4"/>
  <c r="T350" i="4"/>
  <c r="T351" i="4"/>
  <c r="T352" i="4"/>
  <c r="T353" i="4"/>
  <c r="T354" i="4"/>
  <c r="T355" i="4"/>
  <c r="T356" i="4"/>
  <c r="T357" i="4"/>
  <c r="T358" i="4"/>
  <c r="T359" i="4"/>
  <c r="T360" i="4"/>
  <c r="T361" i="4"/>
  <c r="T362" i="4"/>
  <c r="T363" i="4"/>
  <c r="T364" i="4"/>
  <c r="T365" i="4"/>
  <c r="T366" i="4"/>
  <c r="T367" i="4"/>
  <c r="T368" i="4"/>
  <c r="T369" i="4"/>
  <c r="T370" i="4"/>
  <c r="T371" i="4"/>
  <c r="T372" i="4"/>
  <c r="T373" i="4"/>
  <c r="T374" i="4"/>
  <c r="T375" i="4"/>
  <c r="T376" i="4"/>
  <c r="T377" i="4"/>
  <c r="T378" i="4"/>
  <c r="T379" i="4"/>
  <c r="T380" i="4"/>
  <c r="T381" i="4"/>
  <c r="T382" i="4"/>
  <c r="T383" i="4"/>
  <c r="T384" i="4"/>
  <c r="T385" i="4"/>
  <c r="T386" i="4"/>
  <c r="T387" i="4"/>
  <c r="T388" i="4"/>
  <c r="T389" i="4"/>
  <c r="T390" i="4"/>
  <c r="T391" i="4"/>
  <c r="U2" i="4"/>
  <c r="U3" i="4"/>
  <c r="U4" i="4"/>
  <c r="U5" i="4"/>
  <c r="U6" i="4"/>
  <c r="U7" i="4"/>
  <c r="U8" i="4"/>
  <c r="U9" i="4"/>
  <c r="U10" i="4"/>
  <c r="U11" i="4"/>
  <c r="U12" i="4"/>
  <c r="U13" i="4"/>
  <c r="U14" i="4"/>
  <c r="U15" i="4"/>
  <c r="U16" i="4"/>
  <c r="U17" i="4"/>
  <c r="U18" i="4"/>
  <c r="U19" i="4"/>
  <c r="U20" i="4"/>
  <c r="U21" i="4"/>
  <c r="U22" i="4"/>
  <c r="U23" i="4"/>
  <c r="U24" i="4"/>
  <c r="U25" i="4"/>
  <c r="U26" i="4"/>
  <c r="U27" i="4"/>
  <c r="U28" i="4"/>
  <c r="U29" i="4"/>
  <c r="U30" i="4"/>
  <c r="U31" i="4"/>
  <c r="U32" i="4"/>
  <c r="U33" i="4"/>
  <c r="U34" i="4"/>
  <c r="U35" i="4"/>
  <c r="U36" i="4"/>
  <c r="U37" i="4"/>
  <c r="U38" i="4"/>
  <c r="U39" i="4"/>
  <c r="U40" i="4"/>
  <c r="U41" i="4"/>
  <c r="U42" i="4"/>
  <c r="U43" i="4"/>
  <c r="U44" i="4"/>
  <c r="U45" i="4"/>
  <c r="U46" i="4"/>
  <c r="U47" i="4"/>
  <c r="U48" i="4"/>
  <c r="U49" i="4"/>
  <c r="U50" i="4"/>
  <c r="U51" i="4"/>
  <c r="U52" i="4"/>
  <c r="U53" i="4"/>
  <c r="U54" i="4"/>
  <c r="U55" i="4"/>
  <c r="U56" i="4"/>
  <c r="U57" i="4"/>
  <c r="U58" i="4"/>
  <c r="U59" i="4"/>
  <c r="U60" i="4"/>
  <c r="U61" i="4"/>
  <c r="U62" i="4"/>
  <c r="U63" i="4"/>
  <c r="U64" i="4"/>
  <c r="U65" i="4"/>
  <c r="U66" i="4"/>
  <c r="U67" i="4"/>
  <c r="U68" i="4"/>
  <c r="U69" i="4"/>
  <c r="U70" i="4"/>
  <c r="U71" i="4"/>
  <c r="U72" i="4"/>
  <c r="U73" i="4"/>
  <c r="U74" i="4"/>
  <c r="U75" i="4"/>
  <c r="U76" i="4"/>
  <c r="U77" i="4"/>
  <c r="U78" i="4"/>
  <c r="U79" i="4"/>
  <c r="U80" i="4"/>
  <c r="U81" i="4"/>
  <c r="U82" i="4"/>
  <c r="U83" i="4"/>
  <c r="U84" i="4"/>
  <c r="U85" i="4"/>
  <c r="U86" i="4"/>
  <c r="U87" i="4"/>
  <c r="U88" i="4"/>
  <c r="U89" i="4"/>
  <c r="U90" i="4"/>
  <c r="U91" i="4"/>
  <c r="U92" i="4"/>
  <c r="U93" i="4"/>
  <c r="U94" i="4"/>
  <c r="U95" i="4"/>
  <c r="U96" i="4"/>
  <c r="U97" i="4"/>
  <c r="U98" i="4"/>
  <c r="U99" i="4"/>
  <c r="U100" i="4"/>
  <c r="U101" i="4"/>
  <c r="U102" i="4"/>
  <c r="U103" i="4"/>
  <c r="U104" i="4"/>
  <c r="U105" i="4"/>
  <c r="U106" i="4"/>
  <c r="U107" i="4"/>
  <c r="U108" i="4"/>
  <c r="U109" i="4"/>
  <c r="U110" i="4"/>
  <c r="U111" i="4"/>
  <c r="U112" i="4"/>
  <c r="U113" i="4"/>
  <c r="U114" i="4"/>
  <c r="U115" i="4"/>
  <c r="U116" i="4"/>
  <c r="U117" i="4"/>
  <c r="U118" i="4"/>
  <c r="U119" i="4"/>
  <c r="U120" i="4"/>
  <c r="U121" i="4"/>
  <c r="U122" i="4"/>
  <c r="U123" i="4"/>
  <c r="U124" i="4"/>
  <c r="U125" i="4"/>
  <c r="U126" i="4"/>
  <c r="U127" i="4"/>
  <c r="U128" i="4"/>
  <c r="U129" i="4"/>
  <c r="U130" i="4"/>
  <c r="U131" i="4"/>
  <c r="U132" i="4"/>
  <c r="U133" i="4"/>
  <c r="U134" i="4"/>
  <c r="U135" i="4"/>
  <c r="U136" i="4"/>
  <c r="U137" i="4"/>
  <c r="U138" i="4"/>
  <c r="U139" i="4"/>
  <c r="U140" i="4"/>
  <c r="U141" i="4"/>
  <c r="U142" i="4"/>
  <c r="U143" i="4"/>
  <c r="U144" i="4"/>
  <c r="U145" i="4"/>
  <c r="U146" i="4"/>
  <c r="U147" i="4"/>
  <c r="U148" i="4"/>
  <c r="U149" i="4"/>
  <c r="U150" i="4"/>
  <c r="U151" i="4"/>
  <c r="U152" i="4"/>
  <c r="U153" i="4"/>
  <c r="U154" i="4"/>
  <c r="U155" i="4"/>
  <c r="U156" i="4"/>
  <c r="U157" i="4"/>
  <c r="U158" i="4"/>
  <c r="U159" i="4"/>
  <c r="U160" i="4"/>
  <c r="U161" i="4"/>
  <c r="U162" i="4"/>
  <c r="U163" i="4"/>
  <c r="U164" i="4"/>
  <c r="U165" i="4"/>
  <c r="U166" i="4"/>
  <c r="U167" i="4"/>
  <c r="U168" i="4"/>
  <c r="U169" i="4"/>
  <c r="U170" i="4"/>
  <c r="U171" i="4"/>
  <c r="U172" i="4"/>
  <c r="U173" i="4"/>
  <c r="U174" i="4"/>
  <c r="U175" i="4"/>
  <c r="U176" i="4"/>
  <c r="U177" i="4"/>
  <c r="U178" i="4"/>
  <c r="U179" i="4"/>
  <c r="U180" i="4"/>
  <c r="U181" i="4"/>
  <c r="U182" i="4"/>
  <c r="U183" i="4"/>
  <c r="U184" i="4"/>
  <c r="U185" i="4"/>
  <c r="U186" i="4"/>
  <c r="U187" i="4"/>
  <c r="U188" i="4"/>
  <c r="U189" i="4"/>
  <c r="U190" i="4"/>
  <c r="U191" i="4"/>
  <c r="U192" i="4"/>
  <c r="U193" i="4"/>
  <c r="U194" i="4"/>
  <c r="U195" i="4"/>
  <c r="U196" i="4"/>
  <c r="U197" i="4"/>
  <c r="U198" i="4"/>
  <c r="U199" i="4"/>
  <c r="U200" i="4"/>
  <c r="U201" i="4"/>
  <c r="U202" i="4"/>
  <c r="U203" i="4"/>
  <c r="U204" i="4"/>
  <c r="U205" i="4"/>
  <c r="U206" i="4"/>
  <c r="U207" i="4"/>
  <c r="U208" i="4"/>
  <c r="U209" i="4"/>
  <c r="U210" i="4"/>
  <c r="U211" i="4"/>
  <c r="U212" i="4"/>
  <c r="U213" i="4"/>
  <c r="U214" i="4"/>
  <c r="U215" i="4"/>
  <c r="U216" i="4"/>
  <c r="U217" i="4"/>
  <c r="U218" i="4"/>
  <c r="U219" i="4"/>
  <c r="U220" i="4"/>
  <c r="U221" i="4"/>
  <c r="U222" i="4"/>
  <c r="U223" i="4"/>
  <c r="U224" i="4"/>
  <c r="U225" i="4"/>
  <c r="U226" i="4"/>
  <c r="U227" i="4"/>
  <c r="U228" i="4"/>
  <c r="U229" i="4"/>
  <c r="U230" i="4"/>
  <c r="U231" i="4"/>
  <c r="U232" i="4"/>
  <c r="U233" i="4"/>
  <c r="U234" i="4"/>
  <c r="U235" i="4"/>
  <c r="U236" i="4"/>
  <c r="U237" i="4"/>
  <c r="U238" i="4"/>
  <c r="U239" i="4"/>
  <c r="U240" i="4"/>
  <c r="U241" i="4"/>
  <c r="U242" i="4"/>
  <c r="U243" i="4"/>
  <c r="U244" i="4"/>
  <c r="U245" i="4"/>
  <c r="U246" i="4"/>
  <c r="U247" i="4"/>
  <c r="U248" i="4"/>
  <c r="U249" i="4"/>
  <c r="U250" i="4"/>
  <c r="U251" i="4"/>
  <c r="U252" i="4"/>
  <c r="U253" i="4"/>
  <c r="U254" i="4"/>
  <c r="U255" i="4"/>
  <c r="U256" i="4"/>
  <c r="U257" i="4"/>
  <c r="U258" i="4"/>
  <c r="U259" i="4"/>
  <c r="U260" i="4"/>
  <c r="U261" i="4"/>
  <c r="U262" i="4"/>
  <c r="U263" i="4"/>
  <c r="U264" i="4"/>
  <c r="U265" i="4"/>
  <c r="U266" i="4"/>
  <c r="U267" i="4"/>
  <c r="U268" i="4"/>
  <c r="U269" i="4"/>
  <c r="U270" i="4"/>
  <c r="U271" i="4"/>
  <c r="U272" i="4"/>
  <c r="U273" i="4"/>
  <c r="U274" i="4"/>
  <c r="U275" i="4"/>
  <c r="U276" i="4"/>
  <c r="U277" i="4"/>
  <c r="U278" i="4"/>
  <c r="U279" i="4"/>
  <c r="U280" i="4"/>
  <c r="U281" i="4"/>
  <c r="U282" i="4"/>
  <c r="U283" i="4"/>
  <c r="U284" i="4"/>
  <c r="U285" i="4"/>
  <c r="U286" i="4"/>
  <c r="U287" i="4"/>
  <c r="U288" i="4"/>
  <c r="U289" i="4"/>
  <c r="U290" i="4"/>
  <c r="U291" i="4"/>
  <c r="U292" i="4"/>
  <c r="U293" i="4"/>
  <c r="U294" i="4"/>
  <c r="U295" i="4"/>
  <c r="U296" i="4"/>
  <c r="U297" i="4"/>
  <c r="U298" i="4"/>
  <c r="U299" i="4"/>
  <c r="U300" i="4"/>
  <c r="U301" i="4"/>
  <c r="U302" i="4"/>
  <c r="U303" i="4"/>
  <c r="U304" i="4"/>
  <c r="U305" i="4"/>
  <c r="U306" i="4"/>
  <c r="U307" i="4"/>
  <c r="U308" i="4"/>
  <c r="U309" i="4"/>
  <c r="U310" i="4"/>
  <c r="U311" i="4"/>
  <c r="U312" i="4"/>
  <c r="U313" i="4"/>
  <c r="U314" i="4"/>
  <c r="U315" i="4"/>
  <c r="U316" i="4"/>
  <c r="U317" i="4"/>
  <c r="U318" i="4"/>
  <c r="U319" i="4"/>
  <c r="U320" i="4"/>
  <c r="U321" i="4"/>
  <c r="U322" i="4"/>
  <c r="U323" i="4"/>
  <c r="U324" i="4"/>
  <c r="U325" i="4"/>
  <c r="U326" i="4"/>
  <c r="U327" i="4"/>
  <c r="U328" i="4"/>
  <c r="U329" i="4"/>
  <c r="U330" i="4"/>
  <c r="U331" i="4"/>
  <c r="U332" i="4"/>
  <c r="U333" i="4"/>
  <c r="U334" i="4"/>
  <c r="U335" i="4"/>
  <c r="U336" i="4"/>
  <c r="U337" i="4"/>
  <c r="U338" i="4"/>
  <c r="U339" i="4"/>
  <c r="U340" i="4"/>
  <c r="U341" i="4"/>
  <c r="U342" i="4"/>
  <c r="U343" i="4"/>
  <c r="U344" i="4"/>
  <c r="U345" i="4"/>
  <c r="U346" i="4"/>
  <c r="U347" i="4"/>
  <c r="U348" i="4"/>
  <c r="U349" i="4"/>
  <c r="U350" i="4"/>
  <c r="U351" i="4"/>
  <c r="U352" i="4"/>
  <c r="U353" i="4"/>
  <c r="U354" i="4"/>
  <c r="U355" i="4"/>
  <c r="U356" i="4"/>
  <c r="U357" i="4"/>
  <c r="U358" i="4"/>
  <c r="U359" i="4"/>
  <c r="U360" i="4"/>
  <c r="U361" i="4"/>
  <c r="U362" i="4"/>
  <c r="U363" i="4"/>
  <c r="U364" i="4"/>
  <c r="U365" i="4"/>
  <c r="U366" i="4"/>
  <c r="U367" i="4"/>
  <c r="U368" i="4"/>
  <c r="U369" i="4"/>
  <c r="U370" i="4"/>
  <c r="U371" i="4"/>
  <c r="U372" i="4"/>
  <c r="U373" i="4"/>
  <c r="U374" i="4"/>
  <c r="U375" i="4"/>
  <c r="U376" i="4"/>
  <c r="U377" i="4"/>
  <c r="U378" i="4"/>
  <c r="U379" i="4"/>
  <c r="U380" i="4"/>
  <c r="U381" i="4"/>
  <c r="U382" i="4"/>
  <c r="U383" i="4"/>
  <c r="U384" i="4"/>
  <c r="U385" i="4"/>
  <c r="U386" i="4"/>
  <c r="U387" i="4"/>
  <c r="U388" i="4"/>
  <c r="U389" i="4"/>
  <c r="U390" i="4"/>
  <c r="U391" i="4"/>
  <c r="V2" i="4"/>
  <c r="V3" i="4"/>
  <c r="V4" i="4"/>
  <c r="V5" i="4"/>
  <c r="V6" i="4"/>
  <c r="V7" i="4"/>
  <c r="V8" i="4"/>
  <c r="V9" i="4"/>
  <c r="V10" i="4"/>
  <c r="V11" i="4"/>
  <c r="V12" i="4"/>
  <c r="V13" i="4"/>
  <c r="V14" i="4"/>
  <c r="V15" i="4"/>
  <c r="V16" i="4"/>
  <c r="V17" i="4"/>
  <c r="V18" i="4"/>
  <c r="V19" i="4"/>
  <c r="V20" i="4"/>
  <c r="V21" i="4"/>
  <c r="V22" i="4"/>
  <c r="V23" i="4"/>
  <c r="V24" i="4"/>
  <c r="V25" i="4"/>
  <c r="V26" i="4"/>
  <c r="V27" i="4"/>
  <c r="V28" i="4"/>
  <c r="V29" i="4"/>
  <c r="V30" i="4"/>
  <c r="V31" i="4"/>
  <c r="V32" i="4"/>
  <c r="V33" i="4"/>
  <c r="V34" i="4"/>
  <c r="V35" i="4"/>
  <c r="V36" i="4"/>
  <c r="V37" i="4"/>
  <c r="V38" i="4"/>
  <c r="V39" i="4"/>
  <c r="V40" i="4"/>
  <c r="V41" i="4"/>
  <c r="V42" i="4"/>
  <c r="V43" i="4"/>
  <c r="V44" i="4"/>
  <c r="V45" i="4"/>
  <c r="V46" i="4"/>
  <c r="V47" i="4"/>
  <c r="V48" i="4"/>
  <c r="V49" i="4"/>
  <c r="V50" i="4"/>
  <c r="V51" i="4"/>
  <c r="V52" i="4"/>
  <c r="V53" i="4"/>
  <c r="V54" i="4"/>
  <c r="V55" i="4"/>
  <c r="V56" i="4"/>
  <c r="V57" i="4"/>
  <c r="V58" i="4"/>
  <c r="V59" i="4"/>
  <c r="V60" i="4"/>
  <c r="V61" i="4"/>
  <c r="V62" i="4"/>
  <c r="V63" i="4"/>
  <c r="V64" i="4"/>
  <c r="V65" i="4"/>
  <c r="V66" i="4"/>
  <c r="V67" i="4"/>
  <c r="V68" i="4"/>
  <c r="V69" i="4"/>
  <c r="V70" i="4"/>
  <c r="V71" i="4"/>
  <c r="V72" i="4"/>
  <c r="V73" i="4"/>
  <c r="V74" i="4"/>
  <c r="V75" i="4"/>
  <c r="V76" i="4"/>
  <c r="V77" i="4"/>
  <c r="V78" i="4"/>
  <c r="V79" i="4"/>
  <c r="V80" i="4"/>
  <c r="V81" i="4"/>
  <c r="V82" i="4"/>
  <c r="V83" i="4"/>
  <c r="V84" i="4"/>
  <c r="V85" i="4"/>
  <c r="V86" i="4"/>
  <c r="V87" i="4"/>
  <c r="V88" i="4"/>
  <c r="V89" i="4"/>
  <c r="V90" i="4"/>
  <c r="V91" i="4"/>
  <c r="V92" i="4"/>
  <c r="V93" i="4"/>
  <c r="V94" i="4"/>
  <c r="V95" i="4"/>
  <c r="V96" i="4"/>
  <c r="V97" i="4"/>
  <c r="V98" i="4"/>
  <c r="V99" i="4"/>
  <c r="V100" i="4"/>
  <c r="V101" i="4"/>
  <c r="V102" i="4"/>
  <c r="V103" i="4"/>
  <c r="V104" i="4"/>
  <c r="V105" i="4"/>
  <c r="V106" i="4"/>
  <c r="V107" i="4"/>
  <c r="V108" i="4"/>
  <c r="V109" i="4"/>
  <c r="V110" i="4"/>
  <c r="V111" i="4"/>
  <c r="V112" i="4"/>
  <c r="V113" i="4"/>
  <c r="V114" i="4"/>
  <c r="V115" i="4"/>
  <c r="V116" i="4"/>
  <c r="V117" i="4"/>
  <c r="V118" i="4"/>
  <c r="V119" i="4"/>
  <c r="V120" i="4"/>
  <c r="V121" i="4"/>
  <c r="V122" i="4"/>
  <c r="V123" i="4"/>
  <c r="V124" i="4"/>
  <c r="V125" i="4"/>
  <c r="V126" i="4"/>
  <c r="V127" i="4"/>
  <c r="V128" i="4"/>
  <c r="V129" i="4"/>
  <c r="V130" i="4"/>
  <c r="V131" i="4"/>
  <c r="V132" i="4"/>
  <c r="V133" i="4"/>
  <c r="V134" i="4"/>
  <c r="V135" i="4"/>
  <c r="V136" i="4"/>
  <c r="V137" i="4"/>
  <c r="V138" i="4"/>
  <c r="V139" i="4"/>
  <c r="V140" i="4"/>
  <c r="V141" i="4"/>
  <c r="V142" i="4"/>
  <c r="V143" i="4"/>
  <c r="V144" i="4"/>
  <c r="V145" i="4"/>
  <c r="V146" i="4"/>
  <c r="V147" i="4"/>
  <c r="V148" i="4"/>
  <c r="V149" i="4"/>
  <c r="V150" i="4"/>
  <c r="V151" i="4"/>
  <c r="V152" i="4"/>
  <c r="V153" i="4"/>
  <c r="V154" i="4"/>
  <c r="V155" i="4"/>
  <c r="V156" i="4"/>
  <c r="V157" i="4"/>
  <c r="V158" i="4"/>
  <c r="V159" i="4"/>
  <c r="V160" i="4"/>
  <c r="V161" i="4"/>
  <c r="V162" i="4"/>
  <c r="V163" i="4"/>
  <c r="V164" i="4"/>
  <c r="V165" i="4"/>
  <c r="V166" i="4"/>
  <c r="V167" i="4"/>
  <c r="V168" i="4"/>
  <c r="V169" i="4"/>
  <c r="V170" i="4"/>
  <c r="V171" i="4"/>
  <c r="V172" i="4"/>
  <c r="V173" i="4"/>
  <c r="V174" i="4"/>
  <c r="V175" i="4"/>
  <c r="V176" i="4"/>
  <c r="V177" i="4"/>
  <c r="V178" i="4"/>
  <c r="V179" i="4"/>
  <c r="V180" i="4"/>
  <c r="V181" i="4"/>
  <c r="V182" i="4"/>
  <c r="V183" i="4"/>
  <c r="V184" i="4"/>
  <c r="V185" i="4"/>
  <c r="V186" i="4"/>
  <c r="V187" i="4"/>
  <c r="V188" i="4"/>
  <c r="V189" i="4"/>
  <c r="V190" i="4"/>
  <c r="V191" i="4"/>
  <c r="V192" i="4"/>
  <c r="V193" i="4"/>
  <c r="V194" i="4"/>
  <c r="V195" i="4"/>
  <c r="V196" i="4"/>
  <c r="V197" i="4"/>
  <c r="V198" i="4"/>
  <c r="V199" i="4"/>
  <c r="V200" i="4"/>
  <c r="V201" i="4"/>
  <c r="V202" i="4"/>
  <c r="V203" i="4"/>
  <c r="V204" i="4"/>
  <c r="V205" i="4"/>
  <c r="V206" i="4"/>
  <c r="V207" i="4"/>
  <c r="V208" i="4"/>
  <c r="V209" i="4"/>
  <c r="V210" i="4"/>
  <c r="V211" i="4"/>
  <c r="V212" i="4"/>
  <c r="V213" i="4"/>
  <c r="V214" i="4"/>
  <c r="V215" i="4"/>
  <c r="V216" i="4"/>
  <c r="V217" i="4"/>
  <c r="V218" i="4"/>
  <c r="V219" i="4"/>
  <c r="V220" i="4"/>
  <c r="V221" i="4"/>
  <c r="V222" i="4"/>
  <c r="V223" i="4"/>
  <c r="V224" i="4"/>
  <c r="V225" i="4"/>
  <c r="V226" i="4"/>
  <c r="V227" i="4"/>
  <c r="V228" i="4"/>
  <c r="V229" i="4"/>
  <c r="V230" i="4"/>
  <c r="V231" i="4"/>
  <c r="V232" i="4"/>
  <c r="V233" i="4"/>
  <c r="V234" i="4"/>
  <c r="V235" i="4"/>
  <c r="V236" i="4"/>
  <c r="V237" i="4"/>
  <c r="V238" i="4"/>
  <c r="V239" i="4"/>
  <c r="V240" i="4"/>
  <c r="V241" i="4"/>
  <c r="V242" i="4"/>
  <c r="V243" i="4"/>
  <c r="V244" i="4"/>
  <c r="V245" i="4"/>
  <c r="V246" i="4"/>
  <c r="V247" i="4"/>
  <c r="V248" i="4"/>
  <c r="V249" i="4"/>
  <c r="V250" i="4"/>
  <c r="V251" i="4"/>
  <c r="V252" i="4"/>
  <c r="V253" i="4"/>
  <c r="V254" i="4"/>
  <c r="V255" i="4"/>
  <c r="V256" i="4"/>
  <c r="V257" i="4"/>
  <c r="V258" i="4"/>
  <c r="V259" i="4"/>
  <c r="V260" i="4"/>
  <c r="V261" i="4"/>
  <c r="V262" i="4"/>
  <c r="V263" i="4"/>
  <c r="V264" i="4"/>
  <c r="V265" i="4"/>
  <c r="V266" i="4"/>
  <c r="V267" i="4"/>
  <c r="V268" i="4"/>
  <c r="V269" i="4"/>
  <c r="V270" i="4"/>
  <c r="V271" i="4"/>
  <c r="V272" i="4"/>
  <c r="V273" i="4"/>
  <c r="V274" i="4"/>
  <c r="V275" i="4"/>
  <c r="V276" i="4"/>
  <c r="V277" i="4"/>
  <c r="V278" i="4"/>
  <c r="V279" i="4"/>
  <c r="V280" i="4"/>
  <c r="V281" i="4"/>
  <c r="V282" i="4"/>
  <c r="V283" i="4"/>
  <c r="V284" i="4"/>
  <c r="V285" i="4"/>
  <c r="V286" i="4"/>
  <c r="V287" i="4"/>
  <c r="V288" i="4"/>
  <c r="V289" i="4"/>
  <c r="V290" i="4"/>
  <c r="V291" i="4"/>
  <c r="V292" i="4"/>
  <c r="V293" i="4"/>
  <c r="V294" i="4"/>
  <c r="V295" i="4"/>
  <c r="V296" i="4"/>
  <c r="V297" i="4"/>
  <c r="V298" i="4"/>
  <c r="V299" i="4"/>
  <c r="V300" i="4"/>
  <c r="V301" i="4"/>
  <c r="V302" i="4"/>
  <c r="V303" i="4"/>
  <c r="V304" i="4"/>
  <c r="V305" i="4"/>
  <c r="V306" i="4"/>
  <c r="V307" i="4"/>
  <c r="V308" i="4"/>
  <c r="V309" i="4"/>
  <c r="V310" i="4"/>
  <c r="V311" i="4"/>
  <c r="V312" i="4"/>
  <c r="V313" i="4"/>
  <c r="V314" i="4"/>
  <c r="V315" i="4"/>
  <c r="V316" i="4"/>
  <c r="V317" i="4"/>
  <c r="V318" i="4"/>
  <c r="V319" i="4"/>
  <c r="V320" i="4"/>
  <c r="V321" i="4"/>
  <c r="V322" i="4"/>
  <c r="V323" i="4"/>
  <c r="V324" i="4"/>
  <c r="V325" i="4"/>
  <c r="V326" i="4"/>
  <c r="V327" i="4"/>
  <c r="V328" i="4"/>
  <c r="V329" i="4"/>
  <c r="V330" i="4"/>
  <c r="V331" i="4"/>
  <c r="V332" i="4"/>
  <c r="V333" i="4"/>
  <c r="V334" i="4"/>
  <c r="V335" i="4"/>
  <c r="V336" i="4"/>
  <c r="V337" i="4"/>
  <c r="V338" i="4"/>
  <c r="V339" i="4"/>
  <c r="V340" i="4"/>
  <c r="V341" i="4"/>
  <c r="V342" i="4"/>
  <c r="V343" i="4"/>
  <c r="V344" i="4"/>
  <c r="V345" i="4"/>
  <c r="V346" i="4"/>
  <c r="V347" i="4"/>
  <c r="V348" i="4"/>
  <c r="V349" i="4"/>
  <c r="V350" i="4"/>
  <c r="V351" i="4"/>
  <c r="V352" i="4"/>
  <c r="V353" i="4"/>
  <c r="V354" i="4"/>
  <c r="V355" i="4"/>
  <c r="V356" i="4"/>
  <c r="V357" i="4"/>
  <c r="V358" i="4"/>
  <c r="V359" i="4"/>
  <c r="V360" i="4"/>
  <c r="V361" i="4"/>
  <c r="V362" i="4"/>
  <c r="V363" i="4"/>
  <c r="V364" i="4"/>
  <c r="V365" i="4"/>
  <c r="V366" i="4"/>
  <c r="V367" i="4"/>
  <c r="V368" i="4"/>
  <c r="V369" i="4"/>
  <c r="V370" i="4"/>
  <c r="V371" i="4"/>
  <c r="V372" i="4"/>
  <c r="V373" i="4"/>
  <c r="V374" i="4"/>
  <c r="V375" i="4"/>
  <c r="V376" i="4"/>
  <c r="V377" i="4"/>
  <c r="V378" i="4"/>
  <c r="V379" i="4"/>
  <c r="V380" i="4"/>
  <c r="V381" i="4"/>
  <c r="V382" i="4"/>
  <c r="V383" i="4"/>
  <c r="V384" i="4"/>
  <c r="V385" i="4"/>
  <c r="V386" i="4"/>
  <c r="V387" i="4"/>
  <c r="V388" i="4"/>
  <c r="V389" i="4"/>
  <c r="V390" i="4"/>
  <c r="V391" i="4"/>
  <c r="W2"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I2" i="3"/>
  <c r="I3" i="3"/>
  <c r="I4" i="3"/>
  <c r="I5" i="3"/>
  <c r="I6" i="3"/>
  <c r="I7" i="3"/>
  <c r="I8" i="3"/>
  <c r="I9" i="3"/>
  <c r="I10" i="3"/>
  <c r="I11" i="3"/>
  <c r="I12" i="3"/>
  <c r="I13" i="3"/>
  <c r="I14" i="3"/>
  <c r="I15" i="3"/>
  <c r="I16" i="3"/>
  <c r="I17" i="3"/>
  <c r="I18" i="3"/>
  <c r="I19" i="3"/>
  <c r="I20" i="3"/>
  <c r="I21" i="3"/>
  <c r="I22" i="3"/>
  <c r="I23" i="3"/>
  <c r="I24" i="3"/>
  <c r="I25" i="3"/>
  <c r="I26" i="3"/>
  <c r="I27" i="3"/>
  <c r="I28" i="3"/>
  <c r="I29" i="3"/>
  <c r="I30" i="3"/>
  <c r="I31" i="3"/>
  <c r="I32" i="3"/>
  <c r="I33" i="3"/>
  <c r="I34" i="3"/>
  <c r="I35" i="3"/>
  <c r="I36" i="3"/>
  <c r="I37" i="3"/>
  <c r="I38" i="3"/>
  <c r="I39" i="3"/>
  <c r="I40" i="3"/>
  <c r="I41" i="3"/>
  <c r="I42" i="3"/>
  <c r="I43" i="3"/>
  <c r="I44" i="3"/>
  <c r="I45" i="3"/>
  <c r="I46" i="3"/>
  <c r="I47" i="3"/>
  <c r="I48" i="3"/>
  <c r="I49" i="3"/>
  <c r="I50" i="3"/>
  <c r="I51" i="3"/>
  <c r="I52" i="3"/>
  <c r="I53" i="3"/>
  <c r="I54" i="3"/>
  <c r="I55" i="3"/>
  <c r="I56" i="3"/>
  <c r="I57" i="3"/>
  <c r="I58" i="3"/>
  <c r="I59" i="3"/>
  <c r="I60" i="3"/>
  <c r="I61" i="3"/>
  <c r="I62" i="3"/>
  <c r="I63"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I273" i="3"/>
  <c r="I274" i="3"/>
  <c r="I275" i="3"/>
  <c r="I276" i="3"/>
  <c r="I277" i="3"/>
  <c r="I278" i="3"/>
  <c r="I279" i="3"/>
  <c r="I280" i="3"/>
  <c r="I281" i="3"/>
  <c r="I282" i="3"/>
  <c r="I283" i="3"/>
  <c r="I284" i="3"/>
  <c r="I285" i="3"/>
  <c r="I286" i="3"/>
  <c r="I287" i="3"/>
  <c r="I288" i="3"/>
  <c r="I289" i="3"/>
  <c r="I290" i="3"/>
  <c r="I291" i="3"/>
  <c r="I292" i="3"/>
  <c r="I293" i="3"/>
  <c r="I294" i="3"/>
  <c r="I295" i="3"/>
  <c r="I296" i="3"/>
  <c r="I297" i="3"/>
  <c r="I298" i="3"/>
  <c r="I299" i="3"/>
  <c r="I300" i="3"/>
  <c r="I301" i="3"/>
  <c r="I302" i="3"/>
  <c r="I303" i="3"/>
  <c r="I304" i="3"/>
  <c r="I305" i="3"/>
  <c r="I306" i="3"/>
  <c r="I307" i="3"/>
  <c r="I308" i="3"/>
  <c r="I309" i="3"/>
  <c r="I310" i="3"/>
  <c r="I311" i="3"/>
  <c r="I312" i="3"/>
  <c r="I313" i="3"/>
  <c r="I314" i="3"/>
  <c r="I315" i="3"/>
  <c r="I316" i="3"/>
  <c r="I317" i="3"/>
  <c r="I318" i="3"/>
  <c r="I319" i="3"/>
  <c r="I320" i="3"/>
  <c r="I321" i="3"/>
  <c r="I322" i="3"/>
  <c r="I323" i="3"/>
  <c r="I324" i="3"/>
  <c r="I325" i="3"/>
  <c r="I326" i="3"/>
  <c r="I327" i="3"/>
  <c r="I328" i="3"/>
  <c r="I329" i="3"/>
  <c r="I330" i="3"/>
  <c r="I331" i="3"/>
  <c r="I332" i="3"/>
  <c r="I333" i="3"/>
  <c r="I334" i="3"/>
  <c r="I335" i="3"/>
  <c r="I336" i="3"/>
  <c r="I337" i="3"/>
  <c r="I338" i="3"/>
  <c r="I339" i="3"/>
  <c r="I340" i="3"/>
  <c r="I341" i="3"/>
  <c r="I342" i="3"/>
  <c r="I343" i="3"/>
  <c r="I344" i="3"/>
  <c r="I345" i="3"/>
  <c r="I346" i="3"/>
  <c r="I347" i="3"/>
  <c r="I348" i="3"/>
  <c r="I349" i="3"/>
  <c r="I350" i="3"/>
  <c r="I351" i="3"/>
  <c r="I352" i="3"/>
  <c r="I353" i="3"/>
  <c r="I354" i="3"/>
  <c r="I355" i="3"/>
  <c r="I356" i="3"/>
  <c r="I357" i="3"/>
  <c r="I358" i="3"/>
  <c r="I359" i="3"/>
  <c r="I360" i="3"/>
  <c r="I361" i="3"/>
  <c r="I362" i="3"/>
  <c r="I363" i="3"/>
  <c r="I364" i="3"/>
  <c r="I365" i="3"/>
  <c r="I366" i="3"/>
  <c r="I367" i="3"/>
  <c r="I368" i="3"/>
  <c r="I369" i="3"/>
  <c r="I370" i="3"/>
  <c r="I371" i="3"/>
  <c r="I372" i="3"/>
  <c r="I373" i="3"/>
  <c r="I374" i="3"/>
  <c r="I375" i="3"/>
  <c r="I376" i="3"/>
  <c r="I377" i="3"/>
  <c r="I378" i="3"/>
  <c r="I379" i="3"/>
  <c r="I380" i="3"/>
  <c r="I381" i="3"/>
  <c r="I382" i="3"/>
  <c r="I383" i="3"/>
  <c r="I384" i="3"/>
  <c r="I385" i="3"/>
  <c r="I386" i="3"/>
  <c r="I387" i="3"/>
  <c r="I388" i="3"/>
  <c r="I389" i="3"/>
  <c r="I390" i="3"/>
  <c r="I391" i="3"/>
  <c r="I392" i="3"/>
  <c r="I393" i="3"/>
  <c r="I394" i="3"/>
  <c r="I395" i="3"/>
  <c r="I396" i="3"/>
  <c r="I397" i="3"/>
  <c r="I398" i="3"/>
  <c r="I399" i="3"/>
  <c r="I400" i="3"/>
  <c r="I401" i="3"/>
  <c r="I402" i="3"/>
  <c r="I403" i="3"/>
  <c r="I404" i="3"/>
  <c r="I405" i="3"/>
  <c r="I406" i="3"/>
  <c r="I407" i="3"/>
  <c r="I408" i="3"/>
  <c r="I409" i="3"/>
  <c r="I410" i="3"/>
  <c r="I411" i="3"/>
  <c r="I412" i="3"/>
  <c r="I413" i="3"/>
  <c r="I414" i="3"/>
  <c r="I415" i="3"/>
  <c r="I416" i="3"/>
  <c r="I417" i="3"/>
  <c r="I418" i="3"/>
  <c r="I419" i="3"/>
  <c r="I420" i="3"/>
  <c r="I421" i="3"/>
  <c r="I422" i="3"/>
  <c r="I423" i="3"/>
  <c r="I424" i="3"/>
  <c r="I425" i="3"/>
  <c r="I426" i="3"/>
  <c r="I427" i="3"/>
  <c r="I428" i="3"/>
  <c r="I429" i="3"/>
  <c r="I430" i="3"/>
  <c r="I431" i="3"/>
  <c r="I432" i="3"/>
  <c r="I433" i="3"/>
  <c r="I434" i="3"/>
  <c r="I435" i="3"/>
  <c r="I436" i="3"/>
  <c r="I437" i="3"/>
  <c r="I438" i="3"/>
  <c r="I439" i="3"/>
  <c r="I440" i="3"/>
  <c r="I441" i="3"/>
  <c r="I442" i="3"/>
  <c r="I443" i="3"/>
  <c r="I444" i="3"/>
  <c r="I445" i="3"/>
  <c r="I446" i="3"/>
  <c r="I447" i="3"/>
  <c r="I448" i="3"/>
  <c r="I449" i="3"/>
  <c r="I450" i="3"/>
  <c r="I451" i="3"/>
  <c r="I452" i="3"/>
  <c r="I453" i="3"/>
  <c r="I454" i="3"/>
  <c r="I455" i="3"/>
  <c r="I456" i="3"/>
  <c r="I457" i="3"/>
  <c r="I458" i="3"/>
  <c r="I459" i="3"/>
  <c r="I460" i="3"/>
  <c r="I461" i="3"/>
  <c r="I462" i="3"/>
  <c r="I463" i="3"/>
  <c r="I464" i="3"/>
  <c r="I465" i="3"/>
  <c r="I466" i="3"/>
  <c r="I467" i="3"/>
  <c r="I468" i="3"/>
  <c r="I469" i="3"/>
  <c r="I470" i="3"/>
  <c r="I471" i="3"/>
  <c r="I472" i="3"/>
  <c r="I473" i="3"/>
  <c r="I474" i="3"/>
  <c r="I475" i="3"/>
  <c r="I476" i="3"/>
  <c r="I477" i="3"/>
  <c r="I478" i="3"/>
  <c r="I479" i="3"/>
  <c r="I480" i="3"/>
  <c r="I481" i="3"/>
  <c r="I482" i="3"/>
  <c r="I483" i="3"/>
  <c r="I484" i="3"/>
  <c r="I485" i="3"/>
  <c r="I486" i="3"/>
  <c r="I487" i="3"/>
  <c r="I488" i="3"/>
  <c r="I489" i="3"/>
  <c r="I490" i="3"/>
  <c r="I491" i="3"/>
  <c r="I492" i="3"/>
  <c r="I493" i="3"/>
  <c r="I494" i="3"/>
  <c r="I495" i="3"/>
  <c r="I496" i="3"/>
  <c r="I497" i="3"/>
  <c r="I498" i="3"/>
  <c r="I499" i="3"/>
  <c r="I500" i="3"/>
  <c r="I501" i="3"/>
  <c r="I502" i="3"/>
  <c r="I503" i="3"/>
  <c r="I504" i="3"/>
  <c r="I505" i="3"/>
  <c r="I506" i="3"/>
  <c r="I507" i="3"/>
  <c r="I508" i="3"/>
  <c r="I509" i="3"/>
  <c r="I510" i="3"/>
  <c r="I511" i="3"/>
  <c r="I512" i="3"/>
  <c r="I513" i="3"/>
  <c r="I514" i="3"/>
  <c r="I515" i="3"/>
  <c r="I516" i="3"/>
  <c r="I517" i="3"/>
  <c r="I518" i="3"/>
  <c r="I519" i="3"/>
  <c r="I520" i="3"/>
  <c r="I521" i="3"/>
  <c r="I522" i="3"/>
  <c r="I523" i="3"/>
  <c r="I524" i="3"/>
  <c r="I525" i="3"/>
  <c r="I526" i="3"/>
  <c r="I527" i="3"/>
  <c r="I528" i="3"/>
  <c r="I529" i="3"/>
  <c r="I530" i="3"/>
  <c r="I531" i="3"/>
  <c r="I532" i="3"/>
  <c r="I533" i="3"/>
  <c r="I534" i="3"/>
  <c r="I535" i="3"/>
  <c r="I536" i="3"/>
  <c r="I537" i="3"/>
  <c r="I538" i="3"/>
  <c r="I539" i="3"/>
  <c r="I540" i="3"/>
  <c r="I541" i="3"/>
  <c r="I542" i="3"/>
  <c r="I543" i="3"/>
  <c r="I544" i="3"/>
  <c r="I545" i="3"/>
  <c r="I546" i="3"/>
  <c r="I547" i="3"/>
  <c r="I548" i="3"/>
  <c r="I549" i="3"/>
  <c r="I550" i="3"/>
  <c r="I551" i="3"/>
  <c r="I552" i="3"/>
  <c r="I553" i="3"/>
  <c r="I554" i="3"/>
  <c r="I555" i="3"/>
  <c r="I556" i="3"/>
  <c r="I557" i="3"/>
  <c r="I558" i="3"/>
  <c r="I559" i="3"/>
  <c r="I560" i="3"/>
  <c r="I561" i="3"/>
  <c r="I562" i="3"/>
  <c r="I563" i="3"/>
  <c r="I564" i="3"/>
  <c r="I565" i="3"/>
  <c r="I566" i="3"/>
  <c r="I567" i="3"/>
  <c r="I568" i="3"/>
  <c r="I569" i="3"/>
  <c r="I570" i="3"/>
  <c r="I571" i="3"/>
  <c r="I572" i="3"/>
  <c r="I573" i="3"/>
  <c r="I574" i="3"/>
  <c r="I575" i="3"/>
  <c r="I576" i="3"/>
  <c r="I577" i="3"/>
  <c r="I578" i="3"/>
  <c r="I579" i="3"/>
  <c r="I580" i="3"/>
  <c r="I581" i="3"/>
  <c r="I582" i="3"/>
  <c r="I583" i="3"/>
  <c r="I584" i="3"/>
  <c r="I585" i="3"/>
  <c r="I586" i="3"/>
  <c r="I587" i="3"/>
  <c r="I588" i="3"/>
  <c r="I589" i="3"/>
  <c r="I590" i="3"/>
  <c r="I591" i="3"/>
  <c r="I592" i="3"/>
  <c r="I593" i="3"/>
  <c r="I594" i="3"/>
  <c r="I595" i="3"/>
  <c r="I596" i="3"/>
  <c r="I597" i="3"/>
  <c r="I598" i="3"/>
  <c r="I599" i="3"/>
  <c r="I600" i="3"/>
  <c r="I601" i="3"/>
  <c r="I602" i="3"/>
  <c r="I603" i="3"/>
  <c r="I604" i="3"/>
  <c r="I605" i="3"/>
  <c r="I606" i="3"/>
  <c r="I607" i="3"/>
  <c r="I608" i="3"/>
  <c r="I609" i="3"/>
  <c r="I610" i="3"/>
  <c r="I611" i="3"/>
  <c r="I612" i="3"/>
  <c r="I613" i="3"/>
  <c r="I614" i="3"/>
  <c r="I615" i="3"/>
  <c r="I616" i="3"/>
  <c r="I617" i="3"/>
  <c r="I618" i="3"/>
  <c r="I619" i="3"/>
  <c r="I620" i="3"/>
  <c r="I621" i="3"/>
  <c r="I622" i="3"/>
  <c r="I623" i="3"/>
  <c r="I624" i="3"/>
  <c r="I625" i="3"/>
  <c r="I626" i="3"/>
  <c r="I627" i="3"/>
  <c r="I628" i="3"/>
  <c r="I629" i="3"/>
  <c r="I630" i="3"/>
  <c r="I631" i="3"/>
  <c r="I632" i="3"/>
  <c r="I633" i="3"/>
  <c r="I634" i="3"/>
  <c r="I635" i="3"/>
  <c r="I636" i="3"/>
  <c r="I637" i="3"/>
  <c r="I638" i="3"/>
  <c r="I639" i="3"/>
  <c r="I640" i="3"/>
  <c r="I641" i="3"/>
  <c r="I642" i="3"/>
  <c r="I643" i="3"/>
  <c r="I644" i="3"/>
  <c r="I645" i="3"/>
  <c r="I646" i="3"/>
  <c r="I647" i="3"/>
  <c r="I648" i="3"/>
  <c r="I649" i="3"/>
  <c r="I650" i="3"/>
  <c r="I651" i="3"/>
  <c r="I652" i="3"/>
  <c r="I653" i="3"/>
  <c r="I654" i="3"/>
  <c r="I655" i="3"/>
  <c r="I656" i="3"/>
  <c r="I657" i="3"/>
  <c r="I658" i="3"/>
  <c r="I659" i="3"/>
  <c r="I660" i="3"/>
  <c r="I661" i="3"/>
  <c r="I662" i="3"/>
  <c r="I663" i="3"/>
  <c r="I664" i="3"/>
  <c r="I665" i="3"/>
  <c r="I666" i="3"/>
  <c r="I667" i="3"/>
  <c r="I668" i="3"/>
  <c r="I669" i="3"/>
  <c r="I670" i="3"/>
  <c r="I671" i="3"/>
  <c r="I672" i="3"/>
  <c r="I673" i="3"/>
  <c r="I674" i="3"/>
  <c r="I675" i="3"/>
  <c r="I676" i="3"/>
  <c r="I677" i="3"/>
  <c r="I678" i="3"/>
  <c r="I679" i="3"/>
  <c r="I680" i="3"/>
  <c r="I681" i="3"/>
  <c r="I682" i="3"/>
  <c r="I683" i="3"/>
  <c r="I684" i="3"/>
  <c r="I685" i="3"/>
  <c r="I686" i="3"/>
  <c r="I687" i="3"/>
  <c r="I688" i="3"/>
  <c r="I689" i="3"/>
  <c r="I690" i="3"/>
  <c r="I691" i="3"/>
  <c r="I692" i="3"/>
  <c r="I693" i="3"/>
  <c r="I694" i="3"/>
  <c r="I695" i="3"/>
  <c r="I696" i="3"/>
  <c r="I697" i="3"/>
  <c r="I698" i="3"/>
  <c r="I699" i="3"/>
  <c r="I700" i="3"/>
  <c r="I701" i="3"/>
  <c r="I702" i="3"/>
  <c r="I703" i="3"/>
  <c r="I704" i="3"/>
  <c r="I705" i="3"/>
  <c r="I706" i="3"/>
  <c r="I707" i="3"/>
  <c r="I708" i="3"/>
  <c r="I709" i="3"/>
  <c r="I710" i="3"/>
  <c r="I711" i="3"/>
  <c r="I712" i="3"/>
  <c r="I713" i="3"/>
  <c r="I714" i="3"/>
  <c r="I715" i="3"/>
  <c r="I716" i="3"/>
  <c r="I717" i="3"/>
  <c r="I718" i="3"/>
  <c r="I719" i="3"/>
  <c r="I720" i="3"/>
  <c r="I721" i="3"/>
  <c r="I722" i="3"/>
  <c r="I723" i="3"/>
  <c r="I724" i="3"/>
  <c r="I725" i="3"/>
  <c r="I726" i="3"/>
  <c r="I727" i="3"/>
  <c r="I728" i="3"/>
  <c r="I729" i="3"/>
  <c r="I730" i="3"/>
  <c r="I731" i="3"/>
  <c r="I732" i="3"/>
  <c r="I733" i="3"/>
  <c r="I734" i="3"/>
  <c r="I735" i="3"/>
  <c r="I736" i="3"/>
  <c r="I737" i="3"/>
  <c r="I738" i="3"/>
  <c r="I739" i="3"/>
  <c r="I740" i="3"/>
  <c r="I741" i="3"/>
  <c r="I742" i="3"/>
  <c r="I743" i="3"/>
  <c r="I744" i="3"/>
  <c r="I745" i="3"/>
  <c r="I746" i="3"/>
  <c r="I747" i="3"/>
  <c r="I748" i="3"/>
  <c r="I749" i="3"/>
  <c r="I750" i="3"/>
  <c r="I751" i="3"/>
  <c r="I752" i="3"/>
  <c r="I753" i="3"/>
  <c r="I754" i="3"/>
  <c r="I755" i="3"/>
  <c r="I756" i="3"/>
  <c r="I757" i="3"/>
  <c r="I758" i="3"/>
  <c r="I759" i="3"/>
  <c r="I760" i="3"/>
  <c r="I761" i="3"/>
  <c r="I762" i="3"/>
  <c r="I763" i="3"/>
  <c r="I764" i="3"/>
  <c r="I765" i="3"/>
  <c r="I766" i="3"/>
  <c r="I767" i="3"/>
  <c r="I768" i="3"/>
  <c r="I769" i="3"/>
  <c r="I770" i="3"/>
  <c r="I771" i="3"/>
  <c r="I772" i="3"/>
  <c r="I773" i="3"/>
  <c r="I774" i="3"/>
  <c r="I775" i="3"/>
  <c r="I776" i="3"/>
  <c r="I777" i="3"/>
  <c r="I778" i="3"/>
  <c r="I779" i="3"/>
  <c r="I780" i="3"/>
  <c r="I781" i="3"/>
  <c r="I782" i="3"/>
  <c r="I783" i="3"/>
  <c r="I784" i="3"/>
  <c r="I785" i="3"/>
  <c r="I786" i="3"/>
  <c r="I787" i="3"/>
  <c r="I788" i="3"/>
  <c r="I789" i="3"/>
  <c r="I790" i="3"/>
  <c r="I791" i="3"/>
  <c r="I792" i="3"/>
  <c r="I793" i="3"/>
  <c r="I794" i="3"/>
  <c r="I795" i="3"/>
  <c r="I796" i="3"/>
  <c r="I797" i="3"/>
  <c r="I798" i="3"/>
  <c r="I799" i="3"/>
  <c r="I800" i="3"/>
  <c r="I801" i="3"/>
  <c r="I802" i="3"/>
  <c r="I803" i="3"/>
  <c r="I804" i="3"/>
  <c r="I805" i="3"/>
  <c r="I806" i="3"/>
  <c r="I807" i="3"/>
  <c r="I808" i="3"/>
  <c r="I809" i="3"/>
  <c r="I810" i="3"/>
  <c r="I811" i="3"/>
  <c r="I812" i="3"/>
  <c r="I813" i="3"/>
  <c r="I814" i="3"/>
  <c r="I815" i="3"/>
  <c r="I816" i="3"/>
  <c r="I817" i="3"/>
  <c r="I818" i="3"/>
  <c r="I819" i="3"/>
  <c r="I820" i="3"/>
  <c r="I821" i="3"/>
  <c r="I822" i="3"/>
  <c r="I823" i="3"/>
  <c r="I824" i="3"/>
  <c r="I825" i="3"/>
  <c r="I826" i="3"/>
  <c r="I827" i="3"/>
  <c r="I828" i="3"/>
  <c r="I829" i="3"/>
  <c r="I830" i="3"/>
  <c r="I831" i="3"/>
  <c r="I832" i="3"/>
  <c r="I833" i="3"/>
  <c r="I834" i="3"/>
  <c r="I835" i="3"/>
  <c r="I836" i="3"/>
  <c r="I837" i="3"/>
  <c r="I838" i="3"/>
  <c r="I839" i="3"/>
  <c r="I840" i="3"/>
  <c r="I841" i="3"/>
  <c r="I842" i="3"/>
  <c r="I843" i="3"/>
  <c r="I844" i="3"/>
  <c r="I845" i="3"/>
  <c r="I846" i="3"/>
  <c r="I847" i="3"/>
  <c r="I848" i="3"/>
  <c r="I849" i="3"/>
  <c r="I850" i="3"/>
  <c r="I851" i="3"/>
  <c r="I852" i="3"/>
  <c r="I853" i="3"/>
  <c r="I854" i="3"/>
  <c r="I855" i="3"/>
  <c r="I856" i="3"/>
  <c r="I857" i="3"/>
  <c r="I858" i="3"/>
  <c r="I859" i="3"/>
  <c r="I860" i="3"/>
  <c r="I861" i="3"/>
  <c r="I862" i="3"/>
  <c r="I863" i="3"/>
  <c r="I864" i="3"/>
  <c r="I865" i="3"/>
  <c r="I866" i="3"/>
  <c r="I867" i="3"/>
  <c r="I868" i="3"/>
  <c r="I869" i="3"/>
  <c r="I870" i="3"/>
  <c r="I871" i="3"/>
  <c r="I872" i="3"/>
  <c r="I873" i="3"/>
  <c r="I874" i="3"/>
  <c r="I875" i="3"/>
  <c r="I876" i="3"/>
  <c r="I877" i="3"/>
  <c r="I878" i="3"/>
  <c r="I879" i="3"/>
  <c r="I880" i="3"/>
  <c r="I881" i="3"/>
  <c r="I882" i="3"/>
  <c r="I883" i="3"/>
  <c r="I884" i="3"/>
  <c r="I885" i="3"/>
  <c r="I886" i="3"/>
  <c r="I887" i="3"/>
  <c r="I888" i="3"/>
  <c r="I889" i="3"/>
  <c r="I890" i="3"/>
  <c r="I891" i="3"/>
  <c r="I892" i="3"/>
  <c r="I893" i="3"/>
  <c r="I894" i="3"/>
  <c r="I895" i="3"/>
  <c r="I896" i="3"/>
  <c r="I897" i="3"/>
  <c r="I898" i="3"/>
  <c r="I899" i="3"/>
  <c r="I900" i="3"/>
  <c r="I901" i="3"/>
  <c r="I902" i="3"/>
  <c r="I903" i="3"/>
  <c r="I904" i="3"/>
  <c r="I905" i="3"/>
  <c r="I906" i="3"/>
  <c r="I907" i="3"/>
  <c r="I908" i="3"/>
  <c r="I909" i="3"/>
  <c r="I910" i="3"/>
  <c r="I911" i="3"/>
  <c r="I912" i="3"/>
  <c r="I913" i="3"/>
  <c r="I914" i="3"/>
  <c r="I915" i="3"/>
  <c r="I916" i="3"/>
  <c r="I917" i="3"/>
  <c r="I918" i="3"/>
  <c r="I919" i="3"/>
  <c r="I920" i="3"/>
  <c r="I921" i="3"/>
  <c r="I922" i="3"/>
  <c r="I923" i="3"/>
  <c r="I924" i="3"/>
  <c r="I925" i="3"/>
  <c r="I926" i="3"/>
  <c r="I927" i="3"/>
  <c r="I928" i="3"/>
  <c r="I929" i="3"/>
  <c r="I930" i="3"/>
  <c r="I931" i="3"/>
  <c r="I932" i="3"/>
  <c r="I933" i="3"/>
  <c r="I934" i="3"/>
  <c r="I935" i="3"/>
  <c r="I936" i="3"/>
  <c r="I937" i="3"/>
  <c r="I938" i="3"/>
  <c r="I939" i="3"/>
  <c r="I940" i="3"/>
  <c r="I941" i="3"/>
  <c r="I942" i="3"/>
  <c r="I943" i="3"/>
  <c r="I944" i="3"/>
  <c r="I945" i="3"/>
  <c r="I946" i="3"/>
  <c r="I947" i="3"/>
  <c r="I948" i="3"/>
  <c r="I949" i="3"/>
  <c r="I950" i="3"/>
  <c r="I951" i="3"/>
  <c r="I952" i="3"/>
  <c r="I953" i="3"/>
  <c r="I954" i="3"/>
  <c r="I955" i="3"/>
  <c r="I956" i="3"/>
  <c r="I957" i="3"/>
  <c r="I958" i="3"/>
  <c r="I959" i="3"/>
  <c r="I960" i="3"/>
  <c r="I961" i="3"/>
  <c r="I962" i="3"/>
  <c r="I963" i="3"/>
  <c r="I964" i="3"/>
  <c r="I965" i="3"/>
  <c r="I966" i="3"/>
  <c r="I967" i="3"/>
  <c r="I968" i="3"/>
  <c r="I969" i="3"/>
  <c r="I970" i="3"/>
  <c r="I971" i="3"/>
  <c r="I972" i="3"/>
  <c r="I973" i="3"/>
  <c r="I974" i="3"/>
  <c r="I975" i="3"/>
  <c r="I976" i="3"/>
  <c r="I977" i="3"/>
  <c r="I978" i="3"/>
  <c r="I979" i="3"/>
  <c r="I980" i="3"/>
  <c r="I981" i="3"/>
  <c r="I982" i="3"/>
  <c r="I983" i="3"/>
  <c r="I984" i="3"/>
  <c r="I985" i="3"/>
  <c r="I986" i="3"/>
  <c r="I987" i="3"/>
  <c r="I988" i="3"/>
  <c r="I989" i="3"/>
  <c r="I990" i="3"/>
  <c r="I991" i="3"/>
  <c r="I992" i="3"/>
  <c r="I993" i="3"/>
  <c r="I994" i="3"/>
  <c r="I995" i="3"/>
  <c r="I996" i="3"/>
  <c r="I997" i="3"/>
  <c r="I998" i="3"/>
  <c r="I999" i="3"/>
  <c r="I1000" i="3"/>
  <c r="J2" i="3"/>
  <c r="J3"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C16" i="8"/>
  <c r="C17" i="8"/>
  <c r="C18" i="8"/>
  <c r="C19" i="8"/>
  <c r="D19" i="8"/>
  <c r="E19" i="8"/>
  <c r="D18" i="8"/>
  <c r="E18" i="8"/>
  <c r="D17" i="8"/>
  <c r="E17" i="8"/>
  <c r="D16" i="8"/>
  <c r="E1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69F359F-C8A2-4A72-9677-222141A4617A}" keepAlive="1" name="Query - dataset_1" description="Connection to the 'dataset_1' query in the workbook." type="5" refreshedVersion="6" background="1" saveData="1">
    <dbPr connection="Provider=Microsoft.Mashup.OleDb.1;Data Source=$Workbook$;Location=dataset_1;Extended Properties=&quot;&quot;" command="SELECT * FROM [dataset_1]"/>
  </connection>
  <connection id="2" xr16:uid="{511222C9-816A-4B11-956D-CDD905A00218}" keepAlive="1" name="Query - dataset_2" description="Connection to the 'dataset_2' query in the workbook." type="5" refreshedVersion="6" background="1" saveData="1">
    <dbPr connection="Provider=Microsoft.Mashup.OleDb.1;Data Source=$Workbook$;Location=dataset_2;Extended Properties=&quot;&quot;" command="SELECT * FROM [dataset_2]"/>
  </connection>
  <connection id="3" xr16:uid="{A8FF5151-4F01-49EB-801E-B94BD8AFC01D}" keepAlive="1" name="Query - dataset_3" description="Connection to the 'dataset_3' query in the workbook." type="5" refreshedVersion="6" background="1" saveData="1">
    <dbPr connection="Provider=Microsoft.Mashup.OleDb.1;Data Source=$Workbook$;Location=dataset_3;Extended Properties=&quot;&quot;" command="SELECT * FROM [dataset_3]"/>
  </connection>
  <connection id="4" xr16:uid="{C61E5777-B153-40F7-BC18-29539144223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436728E1-5BDE-4739-A6F5-B521B82AE80E}" name="WorksheetConnection_Output_workbook.xlsx!dataset_3" type="102" refreshedVersion="6" minRefreshableVersion="5">
    <extLst>
      <ext xmlns:x15="http://schemas.microsoft.com/office/spreadsheetml/2010/11/main" uri="{DE250136-89BD-433C-8126-D09CA5730AF9}">
        <x15:connection id="dataset_3" autoDelete="1">
          <x15:rangePr sourceName="_xlcn.WorksheetConnection_Output_workbook.xlsxdataset_3"/>
        </x15:connection>
      </ext>
    </extLst>
  </connection>
</connections>
</file>

<file path=xl/sharedStrings.xml><?xml version="1.0" encoding="utf-8"?>
<sst xmlns="http://schemas.openxmlformats.org/spreadsheetml/2006/main" count="86" uniqueCount="45">
  <si>
    <t>instant</t>
  </si>
  <si>
    <t>dteday</t>
  </si>
  <si>
    <t>season</t>
  </si>
  <si>
    <t>yr</t>
  </si>
  <si>
    <t>mnth</t>
  </si>
  <si>
    <t>hr</t>
  </si>
  <si>
    <t>holiday</t>
  </si>
  <si>
    <t>weekday</t>
  </si>
  <si>
    <t>weathersit</t>
  </si>
  <si>
    <t>temp</t>
  </si>
  <si>
    <t>atemp</t>
  </si>
  <si>
    <t>hum</t>
  </si>
  <si>
    <t>windspeed</t>
  </si>
  <si>
    <t>casual</t>
  </si>
  <si>
    <t>registered</t>
  </si>
  <si>
    <t>cnt</t>
  </si>
  <si>
    <t>dtype</t>
  </si>
  <si>
    <t>demand</t>
  </si>
  <si>
    <t>month</t>
  </si>
  <si>
    <t>tempC</t>
  </si>
  <si>
    <t>userD</t>
  </si>
  <si>
    <t>rentalI</t>
  </si>
  <si>
    <t>timeP</t>
  </si>
  <si>
    <t>rentall</t>
  </si>
  <si>
    <t>Row Labels</t>
  </si>
  <si>
    <t>Grand Total</t>
  </si>
  <si>
    <t>Sum of cnt</t>
  </si>
  <si>
    <t>Sum of casual</t>
  </si>
  <si>
    <t>Sum of registered</t>
  </si>
  <si>
    <t>Feb</t>
  </si>
  <si>
    <t>Jan</t>
  </si>
  <si>
    <t>Weekday</t>
  </si>
  <si>
    <t>Weekend</t>
  </si>
  <si>
    <t>Total Rentals</t>
  </si>
  <si>
    <t>Average Rentals</t>
  </si>
  <si>
    <t>Max rentals</t>
  </si>
  <si>
    <t>Registered Users</t>
  </si>
  <si>
    <t>Column Labels</t>
  </si>
  <si>
    <t>Timeline</t>
  </si>
  <si>
    <t>Values</t>
  </si>
  <si>
    <t>Forecast</t>
  </si>
  <si>
    <t>Lower Confidence Bound</t>
  </si>
  <si>
    <t>Upper Confidence Bound</t>
  </si>
  <si>
    <t>Anomaly_Detection</t>
  </si>
  <si>
    <t>Unnamed: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</si>
</sst>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28"/>
      <color theme="1"/>
      <name val="Calibri"/>
      <family val="2"/>
      <scheme val="minor"/>
    </font>
    <font>
      <sz val="11"/>
      <color theme="0"/>
      <name val="Calibri"/>
      <family val="2"/>
      <scheme val="minor"/>
    </font>
    <font>
      <sz val="18"/>
      <color theme="1"/>
      <name val="Helvetica"/>
    </font>
    <font>
      <sz val="18"/>
      <color theme="0"/>
      <name val="Helvetica"/>
    </font>
    <font>
      <sz val="16"/>
      <color theme="0"/>
      <name val="Helvetica"/>
    </font>
    <font>
      <sz val="26"/>
      <color rgb="FF000000"/>
      <name val="Calibri"/>
      <family val="2"/>
    </font>
    <font>
      <sz val="36"/>
      <color rgb="FF000000"/>
      <name val="Calibri"/>
      <family val="2"/>
    </font>
  </fonts>
  <fills count="3">
    <fill>
      <patternFill patternType="none"/>
    </fill>
    <fill>
      <patternFill patternType="gray125"/>
    </fill>
    <fill>
      <patternFill patternType="solid">
        <fgColor theme="4" tint="-0.249977111117893"/>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22" fontId="0" fillId="0" borderId="0" xfId="0" applyNumberFormat="1"/>
    <xf numFmtId="14" fontId="0" fillId="0" borderId="0" xfId="0" applyNumberFormat="1"/>
    <xf numFmtId="2" fontId="0" fillId="0" borderId="0" xfId="0" applyNumberFormat="1"/>
    <xf numFmtId="0" fontId="0" fillId="0" borderId="0" xfId="0"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Alignment="1">
      <alignment horizontal="center"/>
    </xf>
    <xf numFmtId="0" fontId="4" fillId="2" borderId="0" xfId="0" applyFont="1" applyFill="1" applyAlignment="1">
      <alignment horizontal="center"/>
    </xf>
    <xf numFmtId="0" fontId="3" fillId="2" borderId="0" xfId="0" applyFont="1" applyFill="1" applyAlignment="1">
      <alignment horizontal="center"/>
    </xf>
    <xf numFmtId="0" fontId="2" fillId="2" borderId="0" xfId="0" applyFont="1" applyFill="1" applyAlignment="1">
      <alignment horizontal="center"/>
    </xf>
    <xf numFmtId="0" fontId="5" fillId="2" borderId="0" xfId="0" applyFont="1" applyFill="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0"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cellXfs>
  <cellStyles count="1">
    <cellStyle name="Normal" xfId="0" builtinId="0"/>
  </cellStyles>
  <dxfs count="25">
    <dxf>
      <numFmt numFmtId="2" formatCode="0.00"/>
    </dxf>
    <dxf>
      <numFmt numFmtId="2" formatCode="0.00"/>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7" formatCode="m/d/yyyy\ h:mm"/>
    </dxf>
    <dxf>
      <numFmt numFmtId="0" formatCode="General"/>
    </dxf>
    <dxf>
      <numFmt numFmtId="0" formatCode="General"/>
    </dxf>
    <dxf>
      <numFmt numFmtId="0" formatCode="General"/>
    </dxf>
    <dxf>
      <numFmt numFmtId="0" formatCode="General"/>
    </dxf>
    <dxf>
      <numFmt numFmtId="2" formatCode="0.00"/>
    </dxf>
    <dxf>
      <numFmt numFmtId="0" formatCode="General"/>
    </dxf>
    <dxf>
      <numFmt numFmtId="2" formatCode="0.00"/>
    </dxf>
    <dxf>
      <numFmt numFmtId="2" formatCode="0.00"/>
    </dxf>
    <dxf>
      <numFmt numFmtId="2" formatCode="0.00"/>
    </dxf>
    <dxf>
      <numFmt numFmtId="2" formatCode="0.00"/>
    </dxf>
    <dxf>
      <numFmt numFmtId="19" formatCode="m/d/yyyy"/>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pivotCacheDefinition" Target="pivotCache/pivotCacheDefinition7.xml"/><Relationship Id="rId18" Type="http://schemas.microsoft.com/office/2007/relationships/slicerCache" Target="slicerCaches/slicerCache4.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11/relationships/timelineCache" Target="timelineCaches/timelineCache1.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07/relationships/slicerCache" Target="slicerCaches/slicerCache3.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pivotCacheDefinition" Target="pivotCache/pivotCacheDefinition9.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pivotCacheDefinition" Target="pivotCache/pivotCacheDefinition4.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[Output_workbook_macro.xlsm]Pivot_analysis!PivotTable6</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Pivot_analysis!$B$4</c:f>
              <c:strCache>
                <c:ptCount val="1"/>
                <c:pt idx="0">
                  <c:v>Total</c:v>
                </c:pt>
              </c:strCache>
            </c:strRef>
          </c:tx>
          <c:spPr>
            <a:solidFill>
              <a:schemeClr val="accent1"/>
            </a:solidFill>
            <a:ln>
              <a:noFill/>
            </a:ln>
            <a:effectLst/>
          </c:spPr>
          <c:invertIfNegative val="0"/>
          <c:cat>
            <c:strRef>
              <c:f>Pivot_analysis!$A$5:$A$8</c:f>
              <c:strCache>
                <c:ptCount val="3"/>
                <c:pt idx="0">
                  <c:v>1</c:v>
                </c:pt>
                <c:pt idx="1">
                  <c:v>2</c:v>
                </c:pt>
                <c:pt idx="2">
                  <c:v>3</c:v>
                </c:pt>
              </c:strCache>
            </c:strRef>
          </c:cat>
          <c:val>
            <c:numRef>
              <c:f>Pivot_analysis!$B$5:$B$8</c:f>
              <c:numCache>
                <c:formatCode>General</c:formatCode>
                <c:ptCount val="3"/>
                <c:pt idx="0">
                  <c:v>15400</c:v>
                </c:pt>
                <c:pt idx="1">
                  <c:v>7680</c:v>
                </c:pt>
                <c:pt idx="2">
                  <c:v>1326</c:v>
                </c:pt>
              </c:numCache>
            </c:numRef>
          </c:val>
          <c:extLst>
            <c:ext xmlns:c16="http://schemas.microsoft.com/office/drawing/2014/chart" uri="{C3380CC4-5D6E-409C-BE32-E72D297353CC}">
              <c16:uniqueId val="{00000000-C798-4D83-B303-80F61E098292}"/>
            </c:ext>
          </c:extLst>
        </c:ser>
        <c:dLbls>
          <c:showLegendKey val="0"/>
          <c:showVal val="0"/>
          <c:showCatName val="0"/>
          <c:showSerName val="0"/>
          <c:showPercent val="0"/>
          <c:showBubbleSize val="0"/>
        </c:dLbls>
        <c:gapWidth val="219"/>
        <c:overlap val="-27"/>
        <c:axId val="1473888736"/>
        <c:axId val="2085705904"/>
      </c:barChart>
      <c:catAx>
        <c:axId val="147388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705904"/>
        <c:crosses val="autoZero"/>
        <c:auto val="1"/>
        <c:lblAlgn val="ctr"/>
        <c:lblOffset val="100"/>
        <c:noMultiLvlLbl val="0"/>
      </c:catAx>
      <c:valAx>
        <c:axId val="208570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88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[Output_workbook_macro.xlsm]Pivot_analysis!PivotTable7</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Pivot_analysis!$B$21</c:f>
              <c:strCache>
                <c:ptCount val="1"/>
                <c:pt idx="0">
                  <c:v>Total</c:v>
                </c:pt>
              </c:strCache>
            </c:strRef>
          </c:tx>
          <c:spPr>
            <a:ln w="28575" cap="rnd">
              <a:solidFill>
                <a:schemeClr val="accent1"/>
              </a:solidFill>
              <a:round/>
            </a:ln>
            <a:effectLst/>
          </c:spPr>
          <c:marker>
            <c:symbol val="none"/>
          </c:marker>
          <c:cat>
            <c:strRef>
              <c:f>Pivot_analysis!$A$22:$A$46</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Pivot_analysis!$B$22:$B$46</c:f>
              <c:numCache>
                <c:formatCode>General</c:formatCode>
                <c:ptCount val="24"/>
                <c:pt idx="0">
                  <c:v>333</c:v>
                </c:pt>
                <c:pt idx="1">
                  <c:v>221</c:v>
                </c:pt>
                <c:pt idx="2">
                  <c:v>124</c:v>
                </c:pt>
                <c:pt idx="3">
                  <c:v>75</c:v>
                </c:pt>
                <c:pt idx="4">
                  <c:v>31</c:v>
                </c:pt>
                <c:pt idx="5">
                  <c:v>69</c:v>
                </c:pt>
                <c:pt idx="6">
                  <c:v>346</c:v>
                </c:pt>
                <c:pt idx="7">
                  <c:v>946</c:v>
                </c:pt>
                <c:pt idx="8">
                  <c:v>2070</c:v>
                </c:pt>
                <c:pt idx="9">
                  <c:v>1476</c:v>
                </c:pt>
                <c:pt idx="10">
                  <c:v>952</c:v>
                </c:pt>
                <c:pt idx="11">
                  <c:v>1039</c:v>
                </c:pt>
                <c:pt idx="12">
                  <c:v>1347</c:v>
                </c:pt>
                <c:pt idx="13">
                  <c:v>1361</c:v>
                </c:pt>
                <c:pt idx="14">
                  <c:v>1373</c:v>
                </c:pt>
                <c:pt idx="15">
                  <c:v>1418</c:v>
                </c:pt>
                <c:pt idx="16">
                  <c:v>1728</c:v>
                </c:pt>
                <c:pt idx="17">
                  <c:v>2619</c:v>
                </c:pt>
                <c:pt idx="18">
                  <c:v>2201</c:v>
                </c:pt>
                <c:pt idx="19">
                  <c:v>1448</c:v>
                </c:pt>
                <c:pt idx="20">
                  <c:v>1115</c:v>
                </c:pt>
                <c:pt idx="21">
                  <c:v>921</c:v>
                </c:pt>
                <c:pt idx="22">
                  <c:v>670</c:v>
                </c:pt>
                <c:pt idx="23">
                  <c:v>523</c:v>
                </c:pt>
              </c:numCache>
            </c:numRef>
          </c:val>
          <c:smooth val="0"/>
          <c:extLst>
            <c:ext xmlns:c16="http://schemas.microsoft.com/office/drawing/2014/chart" uri="{C3380CC4-5D6E-409C-BE32-E72D297353CC}">
              <c16:uniqueId val="{00000000-2716-4769-8AD5-569631C9F7E1}"/>
            </c:ext>
          </c:extLst>
        </c:ser>
        <c:dLbls>
          <c:showLegendKey val="0"/>
          <c:showVal val="0"/>
          <c:showCatName val="0"/>
          <c:showSerName val="0"/>
          <c:showPercent val="0"/>
          <c:showBubbleSize val="0"/>
        </c:dLbls>
        <c:smooth val="0"/>
        <c:axId val="1471105376"/>
        <c:axId val="1709736128"/>
      </c:lineChart>
      <c:catAx>
        <c:axId val="147110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736128"/>
        <c:crosses val="autoZero"/>
        <c:auto val="1"/>
        <c:lblAlgn val="ctr"/>
        <c:lblOffset val="100"/>
        <c:noMultiLvlLbl val="0"/>
      </c:catAx>
      <c:valAx>
        <c:axId val="1709736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10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[Output_workbook_macro.xlsm]Pivot_analysis!PivotTable8</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Pivot_analysis!$A$51</c:f>
              <c:strCache>
                <c:ptCount val="1"/>
                <c:pt idx="0">
                  <c:v>Sum of casual</c:v>
                </c:pt>
              </c:strCache>
            </c:strRef>
          </c:tx>
          <c:spPr>
            <a:solidFill>
              <a:schemeClr val="accent1"/>
            </a:solidFill>
            <a:ln>
              <a:noFill/>
            </a:ln>
            <a:effectLst/>
          </c:spPr>
          <c:invertIfNegative val="0"/>
          <c:cat>
            <c:strRef>
              <c:f>Pivot_analysis!$A$52</c:f>
              <c:strCache>
                <c:ptCount val="1"/>
                <c:pt idx="0">
                  <c:v>Total</c:v>
                </c:pt>
              </c:strCache>
            </c:strRef>
          </c:cat>
          <c:val>
            <c:numRef>
              <c:f>Pivot_analysis!$A$52</c:f>
              <c:numCache>
                <c:formatCode>General</c:formatCode>
                <c:ptCount val="1"/>
                <c:pt idx="0">
                  <c:v>2175</c:v>
                </c:pt>
              </c:numCache>
            </c:numRef>
          </c:val>
          <c:extLst>
            <c:ext xmlns:c16="http://schemas.microsoft.com/office/drawing/2014/chart" uri="{C3380CC4-5D6E-409C-BE32-E72D297353CC}">
              <c16:uniqueId val="{00000000-2850-4035-B2B1-B97A2301FE72}"/>
            </c:ext>
          </c:extLst>
        </c:ser>
        <c:ser>
          <c:idx val="1"/>
          <c:order val="1"/>
          <c:tx>
            <c:strRef>
              <c:f>Pivot_analysis!$B$51</c:f>
              <c:strCache>
                <c:ptCount val="1"/>
                <c:pt idx="0">
                  <c:v>Sum of registered</c:v>
                </c:pt>
              </c:strCache>
            </c:strRef>
          </c:tx>
          <c:spPr>
            <a:solidFill>
              <a:schemeClr val="accent2"/>
            </a:solidFill>
            <a:ln>
              <a:noFill/>
            </a:ln>
            <a:effectLst/>
          </c:spPr>
          <c:invertIfNegative val="0"/>
          <c:cat>
            <c:strRef>
              <c:f>Pivot_analysis!$A$52</c:f>
              <c:strCache>
                <c:ptCount val="1"/>
                <c:pt idx="0">
                  <c:v>Total</c:v>
                </c:pt>
              </c:strCache>
            </c:strRef>
          </c:cat>
          <c:val>
            <c:numRef>
              <c:f>Pivot_analysis!$B$52</c:f>
              <c:numCache>
                <c:formatCode>General</c:formatCode>
                <c:ptCount val="1"/>
                <c:pt idx="0">
                  <c:v>22231</c:v>
                </c:pt>
              </c:numCache>
            </c:numRef>
          </c:val>
          <c:extLst>
            <c:ext xmlns:c16="http://schemas.microsoft.com/office/drawing/2014/chart" uri="{C3380CC4-5D6E-409C-BE32-E72D297353CC}">
              <c16:uniqueId val="{00000001-2850-4035-B2B1-B97A2301FE72}"/>
            </c:ext>
          </c:extLst>
        </c:ser>
        <c:dLbls>
          <c:showLegendKey val="0"/>
          <c:showVal val="0"/>
          <c:showCatName val="0"/>
          <c:showSerName val="0"/>
          <c:showPercent val="0"/>
          <c:showBubbleSize val="0"/>
        </c:dLbls>
        <c:gapWidth val="219"/>
        <c:overlap val="-27"/>
        <c:axId val="1355872144"/>
        <c:axId val="1298845520"/>
      </c:barChart>
      <c:catAx>
        <c:axId val="13558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45520"/>
        <c:crosses val="autoZero"/>
        <c:auto val="1"/>
        <c:lblAlgn val="ctr"/>
        <c:lblOffset val="100"/>
        <c:noMultiLvlLbl val="0"/>
      </c:catAx>
      <c:valAx>
        <c:axId val="1298845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87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s>
    <c:plotArea>
      <c:layout/>
      <c:lineChart>
        <c:grouping val="standard"/>
        <c:varyColors val="0"/>
        <c:ser>
          <c:idx val="0"/>
          <c:order val="0"/>
          <c:tx>
            <c:strRef>
              <c:f>Pivot_analysis!$B$67</c:f>
              <c:strCache>
                <c:ptCount val="1"/>
                <c:pt idx="0">
                  <c:v>Total</c:v>
                </c:pt>
              </c:strCache>
            </c:strRef>
          </c:tx>
          <c:spPr>
            <a:ln w="28575" cap="rnd">
              <a:solidFill>
                <a:schemeClr val="accent1"/>
              </a:solidFill>
              <a:round/>
            </a:ln>
            <a:effectLst/>
          </c:spPr>
          <c:marker>
            <c:symbol val="none"/>
          </c:marker>
          <c:cat>
            <c:strRef>
              <c:f>Pivot_analysis!$A$68:$A$70</c:f>
              <c:strCache>
                <c:ptCount val="2"/>
                <c:pt idx="0">
                  <c:v>Feb</c:v>
                </c:pt>
                <c:pt idx="1">
                  <c:v>Jan</c:v>
                </c:pt>
              </c:strCache>
            </c:strRef>
          </c:cat>
          <c:val>
            <c:numRef>
              <c:f>Pivot_analysis!$B$68:$B$70</c:f>
              <c:numCache>
                <c:formatCode>General</c:formatCode>
                <c:ptCount val="2"/>
                <c:pt idx="0">
                  <c:v>20115</c:v>
                </c:pt>
                <c:pt idx="1">
                  <c:v>4291</c:v>
                </c:pt>
              </c:numCache>
            </c:numRef>
          </c:val>
          <c:smooth val="0"/>
          <c:extLst>
            <c:ext xmlns:c16="http://schemas.microsoft.com/office/drawing/2014/chart" uri="{C3380CC4-5D6E-409C-BE32-E72D297353CC}">
              <c16:uniqueId val="{00000000-D5FF-4B09-965C-4A9B99F2CCEC}"/>
            </c:ext>
          </c:extLst>
        </c:ser>
        <c:dLbls>
          <c:showLegendKey val="0"/>
          <c:showVal val="0"/>
          <c:showCatName val="0"/>
          <c:showSerName val="0"/>
          <c:showPercent val="0"/>
          <c:showBubbleSize val="0"/>
        </c:dLbls>
        <c:smooth val="0"/>
        <c:axId val="1486517232"/>
        <c:axId val="2085676368"/>
      </c:lineChart>
      <c:catAx>
        <c:axId val="148651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676368"/>
        <c:crosses val="autoZero"/>
        <c:auto val="1"/>
        <c:lblAlgn val="ctr"/>
        <c:lblOffset val="100"/>
        <c:noMultiLvlLbl val="0"/>
      </c:catAx>
      <c:valAx>
        <c:axId val="208567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51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Bike</a:t>
            </a:r>
            <a:r>
              <a:rPr lang="en-US" baseline="0"/>
              <a:t> rentals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 Sheet'!$B$1</c:f>
              <c:strCache>
                <c:ptCount val="1"/>
                <c:pt idx="0">
                  <c:v>Values</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'Forecast Sheet'!$B$2:$B$19</c:f>
              <c:numCache>
                <c:formatCode>General</c:formatCode>
                <c:ptCount val="18"/>
                <c:pt idx="0">
                  <c:v>1360</c:v>
                </c:pt>
                <c:pt idx="1">
                  <c:v>1526</c:v>
                </c:pt>
                <c:pt idx="2">
                  <c:v>1550</c:v>
                </c:pt>
                <c:pt idx="3">
                  <c:v>1708</c:v>
                </c:pt>
                <c:pt idx="4">
                  <c:v>1005</c:v>
                </c:pt>
                <c:pt idx="5">
                  <c:v>1623</c:v>
                </c:pt>
                <c:pt idx="6">
                  <c:v>1712</c:v>
                </c:pt>
                <c:pt idx="7">
                  <c:v>1530</c:v>
                </c:pt>
                <c:pt idx="8">
                  <c:v>1605</c:v>
                </c:pt>
                <c:pt idx="9">
                  <c:v>1538</c:v>
                </c:pt>
                <c:pt idx="10">
                  <c:v>1746</c:v>
                </c:pt>
                <c:pt idx="11">
                  <c:v>1472</c:v>
                </c:pt>
                <c:pt idx="12">
                  <c:v>1589</c:v>
                </c:pt>
                <c:pt idx="13">
                  <c:v>151</c:v>
                </c:pt>
              </c:numCache>
            </c:numRef>
          </c:val>
          <c:smooth val="0"/>
          <c:extLst>
            <c:ext xmlns:c16="http://schemas.microsoft.com/office/drawing/2014/chart" uri="{C3380CC4-5D6E-409C-BE32-E72D297353CC}">
              <c16:uniqueId val="{00000000-76FD-45BB-8118-A1615DFB792A}"/>
            </c:ext>
          </c:extLst>
        </c:ser>
        <c:ser>
          <c:idx val="1"/>
          <c:order val="1"/>
          <c:tx>
            <c:strRef>
              <c:f>'Forecast Sheet'!$C$1</c:f>
              <c:strCache>
                <c:ptCount val="1"/>
                <c:pt idx="0">
                  <c:v>Forecast</c:v>
                </c:pt>
              </c:strCache>
            </c:strRef>
          </c:tx>
          <c:spPr>
            <a:ln w="25400"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2"/>
                </a:solidFill>
                <a:prstDash val="sysDot"/>
              </a:ln>
              <a:effectLst/>
            </c:spPr>
            <c:trendlineType val="linear"/>
            <c:dispRSqr val="0"/>
            <c:dispEq val="0"/>
          </c:trendline>
          <c:cat>
            <c:numRef>
              <c:f>'Forecast Sheet'!$A$2:$A$19</c:f>
              <c:numCache>
                <c:formatCode>m/d/yyyy</c:formatCode>
                <c:ptCount val="18"/>
                <c:pt idx="0">
                  <c:v>40575</c:v>
                </c:pt>
                <c:pt idx="1">
                  <c:v>40576</c:v>
                </c:pt>
                <c:pt idx="2">
                  <c:v>40577</c:v>
                </c:pt>
                <c:pt idx="3">
                  <c:v>40578</c:v>
                </c:pt>
                <c:pt idx="4">
                  <c:v>40579</c:v>
                </c:pt>
                <c:pt idx="5">
                  <c:v>40580</c:v>
                </c:pt>
                <c:pt idx="6">
                  <c:v>40581</c:v>
                </c:pt>
                <c:pt idx="7">
                  <c:v>40582</c:v>
                </c:pt>
                <c:pt idx="8">
                  <c:v>40583</c:v>
                </c:pt>
                <c:pt idx="9">
                  <c:v>40584</c:v>
                </c:pt>
                <c:pt idx="10">
                  <c:v>40585</c:v>
                </c:pt>
                <c:pt idx="11">
                  <c:v>40586</c:v>
                </c:pt>
                <c:pt idx="12">
                  <c:v>40587</c:v>
                </c:pt>
                <c:pt idx="13">
                  <c:v>40588</c:v>
                </c:pt>
                <c:pt idx="14">
                  <c:v>40589</c:v>
                </c:pt>
                <c:pt idx="15">
                  <c:v>40590</c:v>
                </c:pt>
                <c:pt idx="16">
                  <c:v>40591</c:v>
                </c:pt>
                <c:pt idx="17">
                  <c:v>40592</c:v>
                </c:pt>
              </c:numCache>
            </c:numRef>
          </c:cat>
          <c:val>
            <c:numRef>
              <c:f>'Forecast Sheet'!$C$2:$C$19</c:f>
              <c:numCache>
                <c:formatCode>General</c:formatCode>
                <c:ptCount val="18"/>
                <c:pt idx="13">
                  <c:v>151</c:v>
                </c:pt>
                <c:pt idx="14">
                  <c:v>1105.5389852346573</c:v>
                </c:pt>
                <c:pt idx="15">
                  <c:v>1077.433837845477</c:v>
                </c:pt>
                <c:pt idx="16">
                  <c:v>1049.328690456297</c:v>
                </c:pt>
                <c:pt idx="17">
                  <c:v>1021.2235430671168</c:v>
                </c:pt>
              </c:numCache>
            </c:numRef>
          </c:val>
          <c:smooth val="0"/>
          <c:extLst>
            <c:ext xmlns:c16="http://schemas.microsoft.com/office/drawing/2014/chart" uri="{C3380CC4-5D6E-409C-BE32-E72D297353CC}">
              <c16:uniqueId val="{00000001-76FD-45BB-8118-A1615DFB792A}"/>
            </c:ext>
          </c:extLst>
        </c:ser>
        <c:ser>
          <c:idx val="2"/>
          <c:order val="2"/>
          <c:tx>
            <c:strRef>
              <c:f>'Forecast Sheet'!$D$1</c:f>
              <c:strCache>
                <c:ptCount val="1"/>
                <c:pt idx="0">
                  <c:v>Lower Confidence Bound</c:v>
                </c:pt>
              </c:strCache>
            </c:strRef>
          </c:tx>
          <c:spPr>
            <a:ln w="12700" cap="rnd">
              <a:solidFill>
                <a:srgbClr val="ED7D31"/>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Sheet'!$A$2:$A$19</c:f>
              <c:numCache>
                <c:formatCode>m/d/yyyy</c:formatCode>
                <c:ptCount val="18"/>
                <c:pt idx="0">
                  <c:v>40575</c:v>
                </c:pt>
                <c:pt idx="1">
                  <c:v>40576</c:v>
                </c:pt>
                <c:pt idx="2">
                  <c:v>40577</c:v>
                </c:pt>
                <c:pt idx="3">
                  <c:v>40578</c:v>
                </c:pt>
                <c:pt idx="4">
                  <c:v>40579</c:v>
                </c:pt>
                <c:pt idx="5">
                  <c:v>40580</c:v>
                </c:pt>
                <c:pt idx="6">
                  <c:v>40581</c:v>
                </c:pt>
                <c:pt idx="7">
                  <c:v>40582</c:v>
                </c:pt>
                <c:pt idx="8">
                  <c:v>40583</c:v>
                </c:pt>
                <c:pt idx="9">
                  <c:v>40584</c:v>
                </c:pt>
                <c:pt idx="10">
                  <c:v>40585</c:v>
                </c:pt>
                <c:pt idx="11">
                  <c:v>40586</c:v>
                </c:pt>
                <c:pt idx="12">
                  <c:v>40587</c:v>
                </c:pt>
                <c:pt idx="13">
                  <c:v>40588</c:v>
                </c:pt>
                <c:pt idx="14">
                  <c:v>40589</c:v>
                </c:pt>
                <c:pt idx="15">
                  <c:v>40590</c:v>
                </c:pt>
                <c:pt idx="16">
                  <c:v>40591</c:v>
                </c:pt>
                <c:pt idx="17">
                  <c:v>40592</c:v>
                </c:pt>
              </c:numCache>
            </c:numRef>
          </c:cat>
          <c:val>
            <c:numRef>
              <c:f>'Forecast Sheet'!$D$2:$D$19</c:f>
              <c:numCache>
                <c:formatCode>General</c:formatCode>
                <c:ptCount val="18"/>
                <c:pt idx="13" formatCode="0.00">
                  <c:v>151</c:v>
                </c:pt>
                <c:pt idx="14" formatCode="0.00">
                  <c:v>276.77280604639122</c:v>
                </c:pt>
                <c:pt idx="15" formatCode="0.00">
                  <c:v>222.95983031512799</c:v>
                </c:pt>
                <c:pt idx="16" formatCode="0.00">
                  <c:v>169.70162938231249</c:v>
                </c:pt>
                <c:pt idx="17" formatCode="0.00">
                  <c:v>116.95114795648556</c:v>
                </c:pt>
              </c:numCache>
            </c:numRef>
          </c:val>
          <c:smooth val="0"/>
          <c:extLst>
            <c:ext xmlns:c16="http://schemas.microsoft.com/office/drawing/2014/chart" uri="{C3380CC4-5D6E-409C-BE32-E72D297353CC}">
              <c16:uniqueId val="{00000002-76FD-45BB-8118-A1615DFB792A}"/>
            </c:ext>
          </c:extLst>
        </c:ser>
        <c:ser>
          <c:idx val="3"/>
          <c:order val="3"/>
          <c:tx>
            <c:strRef>
              <c:f>'Forecast Sheet'!$E$1</c:f>
              <c:strCache>
                <c:ptCount val="1"/>
                <c:pt idx="0">
                  <c:v>Upper Confidence Bound</c:v>
                </c:pt>
              </c:strCache>
            </c:strRef>
          </c:tx>
          <c:spPr>
            <a:ln w="12700" cap="rnd">
              <a:solidFill>
                <a:srgbClr val="ED7D31"/>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'Forecast Sheet'!$A$2:$A$19</c:f>
              <c:numCache>
                <c:formatCode>m/d/yyyy</c:formatCode>
                <c:ptCount val="18"/>
                <c:pt idx="0">
                  <c:v>40575</c:v>
                </c:pt>
                <c:pt idx="1">
                  <c:v>40576</c:v>
                </c:pt>
                <c:pt idx="2">
                  <c:v>40577</c:v>
                </c:pt>
                <c:pt idx="3">
                  <c:v>40578</c:v>
                </c:pt>
                <c:pt idx="4">
                  <c:v>40579</c:v>
                </c:pt>
                <c:pt idx="5">
                  <c:v>40580</c:v>
                </c:pt>
                <c:pt idx="6">
                  <c:v>40581</c:v>
                </c:pt>
                <c:pt idx="7">
                  <c:v>40582</c:v>
                </c:pt>
                <c:pt idx="8">
                  <c:v>40583</c:v>
                </c:pt>
                <c:pt idx="9">
                  <c:v>40584</c:v>
                </c:pt>
                <c:pt idx="10">
                  <c:v>40585</c:v>
                </c:pt>
                <c:pt idx="11">
                  <c:v>40586</c:v>
                </c:pt>
                <c:pt idx="12">
                  <c:v>40587</c:v>
                </c:pt>
                <c:pt idx="13">
                  <c:v>40588</c:v>
                </c:pt>
                <c:pt idx="14">
                  <c:v>40589</c:v>
                </c:pt>
                <c:pt idx="15">
                  <c:v>40590</c:v>
                </c:pt>
                <c:pt idx="16">
                  <c:v>40591</c:v>
                </c:pt>
                <c:pt idx="17">
                  <c:v>40592</c:v>
                </c:pt>
              </c:numCache>
            </c:numRef>
          </c:cat>
          <c:val>
            <c:numRef>
              <c:f>'Forecast Sheet'!$E$2:$E$19</c:f>
              <c:numCache>
                <c:formatCode>General</c:formatCode>
                <c:ptCount val="18"/>
                <c:pt idx="13" formatCode="0.00">
                  <c:v>151</c:v>
                </c:pt>
                <c:pt idx="14" formatCode="0.00">
                  <c:v>1934.3051644229233</c:v>
                </c:pt>
                <c:pt idx="15" formatCode="0.00">
                  <c:v>1931.9078453758261</c:v>
                </c:pt>
                <c:pt idx="16" formatCode="0.00">
                  <c:v>1928.9557515302813</c:v>
                </c:pt>
                <c:pt idx="17" formatCode="0.00">
                  <c:v>1925.495938177748</c:v>
                </c:pt>
              </c:numCache>
            </c:numRef>
          </c:val>
          <c:smooth val="0"/>
          <c:extLst>
            <c:ext xmlns:c16="http://schemas.microsoft.com/office/drawing/2014/chart" uri="{C3380CC4-5D6E-409C-BE32-E72D297353CC}">
              <c16:uniqueId val="{00000003-76FD-45BB-8118-A1615DFB792A}"/>
            </c:ext>
          </c:extLst>
        </c:ser>
        <c:dLbls>
          <c:dLblPos val="t"/>
          <c:showLegendKey val="0"/>
          <c:showVal val="1"/>
          <c:showCatName val="0"/>
          <c:showSerName val="0"/>
          <c:showPercent val="0"/>
          <c:showBubbleSize val="0"/>
        </c:dLbls>
        <c:smooth val="0"/>
        <c:axId val="1137953776"/>
        <c:axId val="448326591"/>
      </c:lineChart>
      <c:catAx>
        <c:axId val="113795377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8326591"/>
        <c:crosses val="autoZero"/>
        <c:auto val="1"/>
        <c:lblAlgn val="ctr"/>
        <c:lblOffset val="100"/>
        <c:noMultiLvlLbl val="0"/>
      </c:catAx>
      <c:valAx>
        <c:axId val="448326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3795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[Output_workbook_macro.xlsm]Pivot_analysis!PivotTable6</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Weather</a:t>
            </a:r>
            <a:r>
              <a:rPr lang="en-US" baseline="0"/>
              <a:t> Impact on Rentals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Pivot_analysis!$B$4</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exp"/>
            <c:dispRSqr val="0"/>
            <c:dispEq val="0"/>
          </c:trendline>
          <c:cat>
            <c:strRef>
              <c:f>Pivot_analysis!$A$5:$A$8</c:f>
              <c:strCache>
                <c:ptCount val="3"/>
                <c:pt idx="0">
                  <c:v>1</c:v>
                </c:pt>
                <c:pt idx="1">
                  <c:v>2</c:v>
                </c:pt>
                <c:pt idx="2">
                  <c:v>3</c:v>
                </c:pt>
              </c:strCache>
            </c:strRef>
          </c:cat>
          <c:val>
            <c:numRef>
              <c:f>Pivot_analysis!$B$5:$B$8</c:f>
              <c:numCache>
                <c:formatCode>General</c:formatCode>
                <c:ptCount val="3"/>
                <c:pt idx="0">
                  <c:v>15400</c:v>
                </c:pt>
                <c:pt idx="1">
                  <c:v>7680</c:v>
                </c:pt>
                <c:pt idx="2">
                  <c:v>1326</c:v>
                </c:pt>
              </c:numCache>
            </c:numRef>
          </c:val>
          <c:extLst>
            <c:ext xmlns:c16="http://schemas.microsoft.com/office/drawing/2014/chart" uri="{C3380CC4-5D6E-409C-BE32-E72D297353CC}">
              <c16:uniqueId val="{00000000-B64F-403F-9A5C-61F5BC912273}"/>
            </c:ext>
          </c:extLst>
        </c:ser>
        <c:dLbls>
          <c:showLegendKey val="0"/>
          <c:showVal val="0"/>
          <c:showCatName val="0"/>
          <c:showSerName val="0"/>
          <c:showPercent val="0"/>
          <c:showBubbleSize val="0"/>
        </c:dLbls>
        <c:gapWidth val="219"/>
        <c:overlap val="-27"/>
        <c:axId val="1473888736"/>
        <c:axId val="2085705904"/>
      </c:barChart>
      <c:catAx>
        <c:axId val="147388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705904"/>
        <c:crosses val="autoZero"/>
        <c:auto val="1"/>
        <c:lblAlgn val="ctr"/>
        <c:lblOffset val="100"/>
        <c:noMultiLvlLbl val="0"/>
      </c:catAx>
      <c:valAx>
        <c:axId val="20857059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888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[Output_workbook_macro.xlsm]Pivot_analysis!PivotTable7</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Hourly</a:t>
            </a:r>
            <a:r>
              <a:rPr lang="en-US" baseline="0"/>
              <a:t> Rental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Pivot_analysis!$B$21</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cat>
            <c:strRef>
              <c:f>Pivot_analysis!$A$22:$A$46</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Pivot_analysis!$B$22:$B$46</c:f>
              <c:numCache>
                <c:formatCode>General</c:formatCode>
                <c:ptCount val="24"/>
                <c:pt idx="0">
                  <c:v>333</c:v>
                </c:pt>
                <c:pt idx="1">
                  <c:v>221</c:v>
                </c:pt>
                <c:pt idx="2">
                  <c:v>124</c:v>
                </c:pt>
                <c:pt idx="3">
                  <c:v>75</c:v>
                </c:pt>
                <c:pt idx="4">
                  <c:v>31</c:v>
                </c:pt>
                <c:pt idx="5">
                  <c:v>69</c:v>
                </c:pt>
                <c:pt idx="6">
                  <c:v>346</c:v>
                </c:pt>
                <c:pt idx="7">
                  <c:v>946</c:v>
                </c:pt>
                <c:pt idx="8">
                  <c:v>2070</c:v>
                </c:pt>
                <c:pt idx="9">
                  <c:v>1476</c:v>
                </c:pt>
                <c:pt idx="10">
                  <c:v>952</c:v>
                </c:pt>
                <c:pt idx="11">
                  <c:v>1039</c:v>
                </c:pt>
                <c:pt idx="12">
                  <c:v>1347</c:v>
                </c:pt>
                <c:pt idx="13">
                  <c:v>1361</c:v>
                </c:pt>
                <c:pt idx="14">
                  <c:v>1373</c:v>
                </c:pt>
                <c:pt idx="15">
                  <c:v>1418</c:v>
                </c:pt>
                <c:pt idx="16">
                  <c:v>1728</c:v>
                </c:pt>
                <c:pt idx="17">
                  <c:v>2619</c:v>
                </c:pt>
                <c:pt idx="18">
                  <c:v>2201</c:v>
                </c:pt>
                <c:pt idx="19">
                  <c:v>1448</c:v>
                </c:pt>
                <c:pt idx="20">
                  <c:v>1115</c:v>
                </c:pt>
                <c:pt idx="21">
                  <c:v>921</c:v>
                </c:pt>
                <c:pt idx="22">
                  <c:v>670</c:v>
                </c:pt>
                <c:pt idx="23">
                  <c:v>523</c:v>
                </c:pt>
              </c:numCache>
            </c:numRef>
          </c:val>
          <c:smooth val="0"/>
          <c:extLst>
            <c:ext xmlns:c16="http://schemas.microsoft.com/office/drawing/2014/chart" uri="{C3380CC4-5D6E-409C-BE32-E72D297353CC}">
              <c16:uniqueId val="{00000000-B181-44CB-BB68-F9FEE6C1DEDE}"/>
            </c:ext>
          </c:extLst>
        </c:ser>
        <c:dLbls>
          <c:dLblPos val="t"/>
          <c:showLegendKey val="0"/>
          <c:showVal val="1"/>
          <c:showCatName val="0"/>
          <c:showSerName val="0"/>
          <c:showPercent val="0"/>
          <c:showBubbleSize val="0"/>
        </c:dLbls>
        <c:smooth val="0"/>
        <c:axId val="1471105376"/>
        <c:axId val="1709736128"/>
      </c:lineChart>
      <c:catAx>
        <c:axId val="1471105376"/>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9736128"/>
        <c:crosses val="autoZero"/>
        <c:auto val="1"/>
        <c:lblAlgn val="ctr"/>
        <c:lblOffset val="100"/>
        <c:noMultiLvlLbl val="0"/>
      </c:catAx>
      <c:valAx>
        <c:axId val="170973612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11053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[Output_workbook_macro.xlsm]Pivot_analysis!PivotTable8</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User</a:t>
            </a:r>
            <a:r>
              <a:rPr lang="en-US" baseline="0"/>
              <a:t> Type Comparison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Pivot_analysis!$A$51</c:f>
              <c:strCache>
                <c:ptCount val="1"/>
                <c:pt idx="0">
                  <c:v>Sum of casual</c:v>
                </c:pt>
              </c:strCache>
            </c:strRef>
          </c:tx>
          <c:spPr>
            <a:solidFill>
              <a:schemeClr val="accent1"/>
            </a:solidFill>
            <a:ln>
              <a:noFill/>
            </a:ln>
            <a:effectLst/>
          </c:spPr>
          <c:invertIfNegative val="0"/>
          <c:cat>
            <c:strRef>
              <c:f>Pivot_analysis!$A$52</c:f>
              <c:strCache>
                <c:ptCount val="1"/>
                <c:pt idx="0">
                  <c:v>Total</c:v>
                </c:pt>
              </c:strCache>
            </c:strRef>
          </c:cat>
          <c:val>
            <c:numRef>
              <c:f>Pivot_analysis!$A$52</c:f>
              <c:numCache>
                <c:formatCode>General</c:formatCode>
                <c:ptCount val="1"/>
                <c:pt idx="0">
                  <c:v>2175</c:v>
                </c:pt>
              </c:numCache>
            </c:numRef>
          </c:val>
          <c:extLst>
            <c:ext xmlns:c16="http://schemas.microsoft.com/office/drawing/2014/chart" uri="{C3380CC4-5D6E-409C-BE32-E72D297353CC}">
              <c16:uniqueId val="{00000000-AC0F-4DBD-851B-B096FAA7B8C9}"/>
            </c:ext>
          </c:extLst>
        </c:ser>
        <c:ser>
          <c:idx val="1"/>
          <c:order val="1"/>
          <c:tx>
            <c:strRef>
              <c:f>Pivot_analysis!$B$51</c:f>
              <c:strCache>
                <c:ptCount val="1"/>
                <c:pt idx="0">
                  <c:v>Sum of registered</c:v>
                </c:pt>
              </c:strCache>
            </c:strRef>
          </c:tx>
          <c:spPr>
            <a:solidFill>
              <a:schemeClr val="accent2"/>
            </a:solidFill>
            <a:ln>
              <a:noFill/>
            </a:ln>
            <a:effectLst/>
          </c:spPr>
          <c:invertIfNegative val="0"/>
          <c:cat>
            <c:strRef>
              <c:f>Pivot_analysis!$A$52</c:f>
              <c:strCache>
                <c:ptCount val="1"/>
                <c:pt idx="0">
                  <c:v>Total</c:v>
                </c:pt>
              </c:strCache>
            </c:strRef>
          </c:cat>
          <c:val>
            <c:numRef>
              <c:f>Pivot_analysis!$B$52</c:f>
              <c:numCache>
                <c:formatCode>General</c:formatCode>
                <c:ptCount val="1"/>
                <c:pt idx="0">
                  <c:v>22231</c:v>
                </c:pt>
              </c:numCache>
            </c:numRef>
          </c:val>
          <c:extLst>
            <c:ext xmlns:c16="http://schemas.microsoft.com/office/drawing/2014/chart" uri="{C3380CC4-5D6E-409C-BE32-E72D297353CC}">
              <c16:uniqueId val="{00000001-AC0F-4DBD-851B-B096FAA7B8C9}"/>
            </c:ext>
          </c:extLst>
        </c:ser>
        <c:dLbls>
          <c:showLegendKey val="0"/>
          <c:showVal val="0"/>
          <c:showCatName val="0"/>
          <c:showSerName val="0"/>
          <c:showPercent val="0"/>
          <c:showBubbleSize val="0"/>
        </c:dLbls>
        <c:gapWidth val="219"/>
        <c:overlap val="-27"/>
        <c:axId val="1355872144"/>
        <c:axId val="1298845520"/>
      </c:barChart>
      <c:catAx>
        <c:axId val="1355872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845520"/>
        <c:crosses val="autoZero"/>
        <c:auto val="1"/>
        <c:lblAlgn val="ctr"/>
        <c:lblOffset val="100"/>
        <c:noMultiLvlLbl val="0"/>
      </c:catAx>
      <c:valAx>
        <c:axId val="1298845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8721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[Output_workbook_macro.xlsm]Pivot_analysis!PivotTable9</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a:t>
            </a:r>
            <a:r>
              <a:rPr lang="en-US" baseline="0"/>
              <a:t> Rental Demands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Pivot_analysis!$B$67</c:f>
              <c:strCache>
                <c:ptCount val="1"/>
                <c:pt idx="0">
                  <c:v>Total</c:v>
                </c:pt>
              </c:strCache>
            </c:strRef>
          </c:tx>
          <c:spPr>
            <a:ln w="28575" cap="rnd">
              <a:solidFill>
                <a:schemeClr val="accent1"/>
              </a:solidFill>
              <a:round/>
            </a:ln>
            <a:effectLst/>
          </c:spPr>
          <c:marker>
            <c:symbol val="none"/>
          </c:marker>
          <c:cat>
            <c:strRef>
              <c:f>Pivot_analysis!$A$68:$A$70</c:f>
              <c:strCache>
                <c:ptCount val="2"/>
                <c:pt idx="0">
                  <c:v>Feb</c:v>
                </c:pt>
                <c:pt idx="1">
                  <c:v>Jan</c:v>
                </c:pt>
              </c:strCache>
            </c:strRef>
          </c:cat>
          <c:val>
            <c:numRef>
              <c:f>Pivot_analysis!$B$68:$B$70</c:f>
              <c:numCache>
                <c:formatCode>General</c:formatCode>
                <c:ptCount val="2"/>
                <c:pt idx="0">
                  <c:v>20115</c:v>
                </c:pt>
                <c:pt idx="1">
                  <c:v>4291</c:v>
                </c:pt>
              </c:numCache>
            </c:numRef>
          </c:val>
          <c:smooth val="0"/>
          <c:extLst>
            <c:ext xmlns:c16="http://schemas.microsoft.com/office/drawing/2014/chart" uri="{C3380CC4-5D6E-409C-BE32-E72D297353CC}">
              <c16:uniqueId val="{00000000-3078-4EFB-A19D-C7B24BAD5D15}"/>
            </c:ext>
          </c:extLst>
        </c:ser>
        <c:dLbls>
          <c:showLegendKey val="0"/>
          <c:showVal val="0"/>
          <c:showCatName val="0"/>
          <c:showSerName val="0"/>
          <c:showPercent val="0"/>
          <c:showBubbleSize val="0"/>
        </c:dLbls>
        <c:smooth val="0"/>
        <c:axId val="1486517232"/>
        <c:axId val="2085676368"/>
      </c:lineChart>
      <c:catAx>
        <c:axId val="148651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5676368"/>
        <c:crosses val="autoZero"/>
        <c:auto val="1"/>
        <c:lblAlgn val="ctr"/>
        <c:lblOffset val="100"/>
        <c:noMultiLvlLbl val="0"/>
      </c:catAx>
      <c:valAx>
        <c:axId val="2085676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517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jpeg"/><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604837</xdr:colOff>
      <xdr:row>1</xdr:row>
      <xdr:rowOff>14287</xdr:rowOff>
    </xdr:from>
    <xdr:to>
      <xdr:col>10</xdr:col>
      <xdr:colOff>300037</xdr:colOff>
      <xdr:row>15</xdr:row>
      <xdr:rowOff>90487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4761</xdr:colOff>
      <xdr:row>20</xdr:row>
      <xdr:rowOff>23812</xdr:rowOff>
    </xdr:from>
    <xdr:to>
      <xdr:col>15</xdr:col>
      <xdr:colOff>9524</xdr:colOff>
      <xdr:row>46</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4762</xdr:colOff>
      <xdr:row>49</xdr:row>
      <xdr:rowOff>4762</xdr:rowOff>
    </xdr:from>
    <xdr:to>
      <xdr:col>10</xdr:col>
      <xdr:colOff>309562</xdr:colOff>
      <xdr:row>63</xdr:row>
      <xdr:rowOff>80962</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4762</xdr:colOff>
      <xdr:row>66</xdr:row>
      <xdr:rowOff>14287</xdr:rowOff>
    </xdr:from>
    <xdr:to>
      <xdr:col>10</xdr:col>
      <xdr:colOff>309562</xdr:colOff>
      <xdr:row>80</xdr:row>
      <xdr:rowOff>90487</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10</xdr:col>
      <xdr:colOff>485775</xdr:colOff>
      <xdr:row>1</xdr:row>
      <xdr:rowOff>0</xdr:rowOff>
    </xdr:from>
    <xdr:to>
      <xdr:col>12</xdr:col>
      <xdr:colOff>142875</xdr:colOff>
      <xdr:row>14</xdr:row>
      <xdr:rowOff>47625</xdr:rowOff>
    </xdr:to>
    <mc:AlternateContent xmlns:mc="http://schemas.openxmlformats.org/markup-compatibility/2006" xmlns:a14="http://schemas.microsoft.com/office/drawing/2010/main">
      <mc:Choice Requires="a14">
        <xdr:graphicFrame macro="">
          <xdr:nvGraphicFramePr>
            <xdr:cNvPr id="8" name="season">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6924675"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47625</xdr:colOff>
      <xdr:row>1</xdr:row>
      <xdr:rowOff>0</xdr:rowOff>
    </xdr:from>
    <xdr:to>
      <xdr:col>15</xdr:col>
      <xdr:colOff>323850</xdr:colOff>
      <xdr:row>14</xdr:row>
      <xdr:rowOff>47625</xdr:rowOff>
    </xdr:to>
    <mc:AlternateContent xmlns:mc="http://schemas.openxmlformats.org/markup-compatibility/2006" xmlns:a14="http://schemas.microsoft.com/office/drawing/2010/main">
      <mc:Choice Requires="a14">
        <xdr:graphicFrame macro="">
          <xdr:nvGraphicFramePr>
            <xdr:cNvPr id="9" name="weathersi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weathersit"/>
            </a:graphicData>
          </a:graphic>
        </xdr:graphicFrame>
      </mc:Choice>
      <mc:Fallback xmlns="">
        <xdr:sp macro="" textlink="">
          <xdr:nvSpPr>
            <xdr:cNvPr id="0" name=""/>
            <xdr:cNvSpPr>
              <a:spLocks noTextEdit="1"/>
            </xdr:cNvSpPr>
          </xdr:nvSpPr>
          <xdr:spPr>
            <a:xfrm>
              <a:off x="8924925"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1</xdr:row>
      <xdr:rowOff>0</xdr:rowOff>
    </xdr:from>
    <xdr:to>
      <xdr:col>16</xdr:col>
      <xdr:colOff>638175</xdr:colOff>
      <xdr:row>14</xdr:row>
      <xdr:rowOff>47625</xdr:rowOff>
    </xdr:to>
    <mc:AlternateContent xmlns:mc="http://schemas.openxmlformats.org/markup-compatibility/2006" xmlns:a14="http://schemas.microsoft.com/office/drawing/2010/main">
      <mc:Choice Requires="a14">
        <xdr:graphicFrame macro="">
          <xdr:nvGraphicFramePr>
            <xdr:cNvPr id="10" name="holiday">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15106650" y="190500"/>
              <a:ext cx="12763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866775</xdr:colOff>
      <xdr:row>1</xdr:row>
      <xdr:rowOff>0</xdr:rowOff>
    </xdr:from>
    <xdr:to>
      <xdr:col>18</xdr:col>
      <xdr:colOff>238125</xdr:colOff>
      <xdr:row>14</xdr:row>
      <xdr:rowOff>47625</xdr:rowOff>
    </xdr:to>
    <mc:AlternateContent xmlns:mc="http://schemas.openxmlformats.org/markup-compatibility/2006" xmlns:a14="http://schemas.microsoft.com/office/drawing/2010/main">
      <mc:Choice Requires="a14">
        <xdr:graphicFrame macro="">
          <xdr:nvGraphicFramePr>
            <xdr:cNvPr id="11" name="dtype">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dtype"/>
            </a:graphicData>
          </a:graphic>
        </xdr:graphicFrame>
      </mc:Choice>
      <mc:Fallback xmlns="">
        <xdr:sp macro="" textlink="">
          <xdr:nvSpPr>
            <xdr:cNvPr id="0" name=""/>
            <xdr:cNvSpPr>
              <a:spLocks noTextEdit="1"/>
            </xdr:cNvSpPr>
          </xdr:nvSpPr>
          <xdr:spPr>
            <a:xfrm>
              <a:off x="16611600" y="190500"/>
              <a:ext cx="154305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161925</xdr:colOff>
      <xdr:row>14</xdr:row>
      <xdr:rowOff>161925</xdr:rowOff>
    </xdr:from>
    <xdr:to>
      <xdr:col>18</xdr:col>
      <xdr:colOff>238125</xdr:colOff>
      <xdr:row>22</xdr:row>
      <xdr:rowOff>9525</xdr:rowOff>
    </xdr:to>
    <mc:AlternateContent xmlns:mc="http://schemas.openxmlformats.org/markup-compatibility/2006" xmlns:tsle="http://schemas.microsoft.com/office/drawing/2012/timeslicer">
      <mc:Choice Requires="tsle">
        <xdr:graphicFrame macro="">
          <xdr:nvGraphicFramePr>
            <xdr:cNvPr id="12" name="dteday">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2/timeslicer">
              <tsle:timeslicer name="dteday"/>
            </a:graphicData>
          </a:graphic>
        </xdr:graphicFrame>
      </mc:Choice>
      <mc:Fallback xmlns="">
        <xdr:sp macro="" textlink="">
          <xdr:nvSpPr>
            <xdr:cNvPr id="0" name=""/>
            <xdr:cNvSpPr>
              <a:spLocks noTextEdit="1"/>
            </xdr:cNvSpPr>
          </xdr:nvSpPr>
          <xdr:spPr>
            <a:xfrm>
              <a:off x="14820900" y="282892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12</xdr:col>
      <xdr:colOff>361950</xdr:colOff>
      <xdr:row>1</xdr:row>
      <xdr:rowOff>28576</xdr:rowOff>
    </xdr:from>
    <xdr:to>
      <xdr:col>13</xdr:col>
      <xdr:colOff>933450</xdr:colOff>
      <xdr:row>14</xdr:row>
      <xdr:rowOff>28576</xdr:rowOff>
    </xdr:to>
    <mc:AlternateContent xmlns:mc="http://schemas.openxmlformats.org/markup-compatibility/2006" xmlns:a14="http://schemas.microsoft.com/office/drawing/2010/main">
      <mc:Choice Requires="a14">
        <xdr:graphicFrame macro="">
          <xdr:nvGraphicFramePr>
            <xdr:cNvPr id="13" name="tempC">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microsoft.com/office/drawing/2010/slicer">
              <sle:slicer xmlns:sle="http://schemas.microsoft.com/office/drawing/2010/slicer" name="tempC"/>
            </a:graphicData>
          </a:graphic>
        </xdr:graphicFrame>
      </mc:Choice>
      <mc:Fallback xmlns="">
        <xdr:sp macro="" textlink="">
          <xdr:nvSpPr>
            <xdr:cNvPr id="0" name=""/>
            <xdr:cNvSpPr>
              <a:spLocks noTextEdit="1"/>
            </xdr:cNvSpPr>
          </xdr:nvSpPr>
          <xdr:spPr>
            <a:xfrm>
              <a:off x="11763375" y="219076"/>
              <a:ext cx="1657350" cy="247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252411</xdr:colOff>
      <xdr:row>1</xdr:row>
      <xdr:rowOff>190499</xdr:rowOff>
    </xdr:from>
    <xdr:to>
      <xdr:col>16</xdr:col>
      <xdr:colOff>238124</xdr:colOff>
      <xdr:row>20</xdr:row>
      <xdr:rowOff>180974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200025</xdr:colOff>
      <xdr:row>21</xdr:row>
      <xdr:rowOff>123826</xdr:rowOff>
    </xdr:from>
    <xdr:to>
      <xdr:col>9</xdr:col>
      <xdr:colOff>1076325</xdr:colOff>
      <xdr:row>27</xdr:row>
      <xdr:rowOff>123826</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4400550" y="4124326"/>
          <a:ext cx="5219700" cy="1143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Forecast Insights:</a:t>
          </a:r>
        </a:p>
        <a:p>
          <a:r>
            <a:rPr lang="en-US" sz="1100"/>
            <a:t>• Bike rental demand shows a generally stable trend over time.</a:t>
          </a:r>
        </a:p>
        <a:p>
          <a:r>
            <a:rPr lang="en-US" sz="1100"/>
            <a:t>• Future demand is expected to remain consistent with slight fluctuations.</a:t>
          </a:r>
        </a:p>
        <a:p>
          <a:r>
            <a:rPr lang="en-US" sz="1100"/>
            <a:t>• Peak rental periods are likely to continue during commute hours.</a:t>
          </a:r>
        </a:p>
        <a:p>
          <a:r>
            <a:rPr lang="en-US" sz="1100"/>
            <a:t>• Seasonal and weather conditions continue to influence demand patterns.</a:t>
          </a:r>
        </a:p>
        <a:p>
          <a:r>
            <a:rPr lang="en-US" sz="1100"/>
            <a:t>• No extreme long-term decline in rentals was observed in the forecast.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16</xdr:row>
      <xdr:rowOff>23813</xdr:rowOff>
    </xdr:from>
    <xdr:to>
      <xdr:col>43</xdr:col>
      <xdr:colOff>384390</xdr:colOff>
      <xdr:row>91</xdr:row>
      <xdr:rowOff>152400</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071813"/>
          <a:ext cx="25377990" cy="14416087"/>
        </a:xfrm>
        <a:prstGeom prst="rect">
          <a:avLst/>
        </a:prstGeom>
      </xdr:spPr>
    </xdr:pic>
    <xdr:clientData/>
  </xdr:twoCellAnchor>
  <xdr:oneCellAnchor>
    <xdr:from>
      <xdr:col>1</xdr:col>
      <xdr:colOff>583426</xdr:colOff>
      <xdr:row>2</xdr:row>
      <xdr:rowOff>2673</xdr:rowOff>
    </xdr:from>
    <xdr:ext cx="14073148" cy="937629"/>
    <xdr:sp macro="" textlink="">
      <xdr:nvSpPr>
        <xdr:cNvPr id="2" name="Rectangle 1">
          <a:extLst>
            <a:ext uri="{FF2B5EF4-FFF2-40B4-BE49-F238E27FC236}">
              <a16:creationId xmlns:a16="http://schemas.microsoft.com/office/drawing/2014/main" id="{00000000-0008-0000-0500-000002000000}"/>
            </a:ext>
          </a:extLst>
        </xdr:cNvPr>
        <xdr:cNvSpPr/>
      </xdr:nvSpPr>
      <xdr:spPr>
        <a:xfrm>
          <a:off x="1193026" y="383673"/>
          <a:ext cx="14073148" cy="937629"/>
        </a:xfrm>
        <a:prstGeom prst="rect">
          <a:avLst/>
        </a:prstGeom>
        <a:noFill/>
        <a:ln>
          <a:solidFill>
            <a:schemeClr val="accent1">
              <a:lumMod val="60000"/>
              <a:lumOff val="40000"/>
            </a:schemeClr>
          </a:solidFill>
        </a:ln>
      </xdr:spPr>
      <xdr:txBody>
        <a:bodyPr wrap="none" lIns="91440" tIns="45720" rIns="91440" bIns="45720">
          <a:spAutoFit/>
        </a:bodyPr>
        <a:lstStyle/>
        <a:p>
          <a:pPr algn="ctr"/>
          <a:r>
            <a:rPr lang="en-US" sz="5400">
              <a:solidFill>
                <a:schemeClr val="tx1"/>
              </a:solidFill>
            </a:rPr>
            <a:t>Bike Sharing Demand Analysis Project Using Excel</a:t>
          </a:r>
          <a:endParaRPr lang="en-US" sz="5400" b="0" cap="none" spc="0">
            <a:ln w="0"/>
            <a:solidFill>
              <a:schemeClr val="tx1"/>
            </a:solidFill>
            <a:effectLst>
              <a:outerShdw blurRad="38100" dist="25400" dir="5400000" algn="ctr" rotWithShape="0">
                <a:srgbClr val="6E747A">
                  <a:alpha val="43000"/>
                </a:srgbClr>
              </a:outerShdw>
            </a:effectLst>
          </a:endParaRPr>
        </a:p>
      </xdr:txBody>
    </xdr:sp>
    <xdr:clientData/>
  </xdr:oneCellAnchor>
  <xdr:twoCellAnchor>
    <xdr:from>
      <xdr:col>14</xdr:col>
      <xdr:colOff>516514</xdr:colOff>
      <xdr:row>61</xdr:row>
      <xdr:rowOff>51953</xdr:rowOff>
    </xdr:from>
    <xdr:to>
      <xdr:col>26</xdr:col>
      <xdr:colOff>588819</xdr:colOff>
      <xdr:row>89</xdr:row>
      <xdr:rowOff>17318</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380999</xdr:colOff>
      <xdr:row>36</xdr:row>
      <xdr:rowOff>71438</xdr:rowOff>
    </xdr:from>
    <xdr:to>
      <xdr:col>14</xdr:col>
      <xdr:colOff>271462</xdr:colOff>
      <xdr:row>62</xdr:row>
      <xdr:rowOff>47626</xdr:rowOff>
    </xdr:to>
    <xdr:graphicFrame macro="">
      <xdr:nvGraphicFramePr>
        <xdr:cNvPr id="6" name="Chart 5">
          <a:extLst>
            <a:ext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541192</xdr:colOff>
      <xdr:row>36</xdr:row>
      <xdr:rowOff>69273</xdr:rowOff>
    </xdr:from>
    <xdr:to>
      <xdr:col>27</xdr:col>
      <xdr:colOff>0</xdr:colOff>
      <xdr:row>60</xdr:row>
      <xdr:rowOff>51955</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404810</xdr:colOff>
      <xdr:row>63</xdr:row>
      <xdr:rowOff>71438</xdr:rowOff>
    </xdr:from>
    <xdr:to>
      <xdr:col>14</xdr:col>
      <xdr:colOff>285749</xdr:colOff>
      <xdr:row>89</xdr:row>
      <xdr:rowOff>23812</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29</xdr:col>
      <xdr:colOff>277090</xdr:colOff>
      <xdr:row>58</xdr:row>
      <xdr:rowOff>151534</xdr:rowOff>
    </xdr:from>
    <xdr:to>
      <xdr:col>41</xdr:col>
      <xdr:colOff>428624</xdr:colOff>
      <xdr:row>67</xdr:row>
      <xdr:rowOff>23812</xdr:rowOff>
    </xdr:to>
    <mc:AlternateContent xmlns:mc="http://schemas.openxmlformats.org/markup-compatibility/2006" xmlns:tsle="http://schemas.microsoft.com/office/drawing/2012/timeslicer">
      <mc:Choice Requires="tsle">
        <xdr:graphicFrame macro="">
          <xdr:nvGraphicFramePr>
            <xdr:cNvPr id="9" name="dteday 1">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microsoft.com/office/drawing/2012/timeslicer">
              <tsle:timeslicer name="dteday 1"/>
            </a:graphicData>
          </a:graphic>
        </xdr:graphicFrame>
      </mc:Choice>
      <mc:Fallback xmlns="">
        <xdr:sp macro="" textlink="">
          <xdr:nvSpPr>
            <xdr:cNvPr id="0" name=""/>
            <xdr:cNvSpPr>
              <a:spLocks noTextEdit="1"/>
            </xdr:cNvSpPr>
          </xdr:nvSpPr>
          <xdr:spPr>
            <a:xfrm>
              <a:off x="18231715" y="11200534"/>
              <a:ext cx="7581034" cy="1586778"/>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29</xdr:col>
      <xdr:colOff>288346</xdr:colOff>
      <xdr:row>30</xdr:row>
      <xdr:rowOff>162359</xdr:rowOff>
    </xdr:from>
    <xdr:to>
      <xdr:col>32</xdr:col>
      <xdr:colOff>298737</xdr:colOff>
      <xdr:row>44</xdr:row>
      <xdr:rowOff>19484</xdr:rowOff>
    </xdr:to>
    <mc:AlternateContent xmlns:mc="http://schemas.openxmlformats.org/markup-compatibility/2006" xmlns:a14="http://schemas.microsoft.com/office/drawing/2010/main">
      <mc:Choice Requires="a14">
        <xdr:graphicFrame macro="">
          <xdr:nvGraphicFramePr>
            <xdr:cNvPr id="10" name="season 1">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18242971" y="5877359"/>
              <a:ext cx="18677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6927</xdr:colOff>
      <xdr:row>30</xdr:row>
      <xdr:rowOff>97418</xdr:rowOff>
    </xdr:from>
    <xdr:to>
      <xdr:col>39</xdr:col>
      <xdr:colOff>17318</xdr:colOff>
      <xdr:row>43</xdr:row>
      <xdr:rowOff>145043</xdr:rowOff>
    </xdr:to>
    <mc:AlternateContent xmlns:mc="http://schemas.openxmlformats.org/markup-compatibility/2006" xmlns:a14="http://schemas.microsoft.com/office/drawing/2010/main">
      <mc:Choice Requires="a14">
        <xdr:graphicFrame macro="">
          <xdr:nvGraphicFramePr>
            <xdr:cNvPr id="11" name="weathersit 1">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microsoft.com/office/drawing/2010/slicer">
              <sle:slicer xmlns:sle="http://schemas.microsoft.com/office/drawing/2010/slicer" name="weathersit 1"/>
            </a:graphicData>
          </a:graphic>
        </xdr:graphicFrame>
      </mc:Choice>
      <mc:Fallback xmlns="">
        <xdr:sp macro="" textlink="">
          <xdr:nvSpPr>
            <xdr:cNvPr id="0" name=""/>
            <xdr:cNvSpPr>
              <a:spLocks noTextEdit="1"/>
            </xdr:cNvSpPr>
          </xdr:nvSpPr>
          <xdr:spPr>
            <a:xfrm>
              <a:off x="22295427" y="5812418"/>
              <a:ext cx="18677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454602</xdr:colOff>
      <xdr:row>30</xdr:row>
      <xdr:rowOff>126425</xdr:rowOff>
    </xdr:from>
    <xdr:to>
      <xdr:col>35</xdr:col>
      <xdr:colOff>464993</xdr:colOff>
      <xdr:row>43</xdr:row>
      <xdr:rowOff>174050</xdr:rowOff>
    </xdr:to>
    <mc:AlternateContent xmlns:mc="http://schemas.openxmlformats.org/markup-compatibility/2006" xmlns:a14="http://schemas.microsoft.com/office/drawing/2010/main">
      <mc:Choice Requires="a14">
        <xdr:graphicFrame macro="">
          <xdr:nvGraphicFramePr>
            <xdr:cNvPr id="12" name="holiday 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microsoft.com/office/drawing/2010/slicer">
              <sle:slicer xmlns:sle="http://schemas.microsoft.com/office/drawing/2010/slicer" name="holiday 1"/>
            </a:graphicData>
          </a:graphic>
        </xdr:graphicFrame>
      </mc:Choice>
      <mc:Fallback xmlns="">
        <xdr:sp macro="" textlink="">
          <xdr:nvSpPr>
            <xdr:cNvPr id="0" name=""/>
            <xdr:cNvSpPr>
              <a:spLocks noTextEdit="1"/>
            </xdr:cNvSpPr>
          </xdr:nvSpPr>
          <xdr:spPr>
            <a:xfrm>
              <a:off x="20266602" y="5841425"/>
              <a:ext cx="18677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39</xdr:col>
      <xdr:colOff>203922</xdr:colOff>
      <xdr:row>30</xdr:row>
      <xdr:rowOff>121229</xdr:rowOff>
    </xdr:from>
    <xdr:to>
      <xdr:col>42</xdr:col>
      <xdr:colOff>214312</xdr:colOff>
      <xdr:row>43</xdr:row>
      <xdr:rowOff>168854</xdr:rowOff>
    </xdr:to>
    <mc:AlternateContent xmlns:mc="http://schemas.openxmlformats.org/markup-compatibility/2006" xmlns:a14="http://schemas.microsoft.com/office/drawing/2010/main">
      <mc:Choice Requires="a14">
        <xdr:graphicFrame macro="">
          <xdr:nvGraphicFramePr>
            <xdr:cNvPr id="13" name="dtype 1">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microsoft.com/office/drawing/2010/slicer">
              <sle:slicer xmlns:sle="http://schemas.microsoft.com/office/drawing/2010/slicer" name="dtype 1"/>
            </a:graphicData>
          </a:graphic>
        </xdr:graphicFrame>
      </mc:Choice>
      <mc:Fallback xmlns="">
        <xdr:sp macro="" textlink="">
          <xdr:nvSpPr>
            <xdr:cNvPr id="0" name=""/>
            <xdr:cNvSpPr>
              <a:spLocks noTextEdit="1"/>
            </xdr:cNvSpPr>
          </xdr:nvSpPr>
          <xdr:spPr>
            <a:xfrm>
              <a:off x="24349797" y="5836229"/>
              <a:ext cx="186776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29</xdr:col>
      <xdr:colOff>313892</xdr:colOff>
      <xdr:row>44</xdr:row>
      <xdr:rowOff>166257</xdr:rowOff>
    </xdr:from>
    <xdr:to>
      <xdr:col>32</xdr:col>
      <xdr:colOff>357187</xdr:colOff>
      <xdr:row>57</xdr:row>
      <xdr:rowOff>166257</xdr:rowOff>
    </xdr:to>
    <mc:AlternateContent xmlns:mc="http://schemas.openxmlformats.org/markup-compatibility/2006" xmlns:a14="http://schemas.microsoft.com/office/drawing/2010/main">
      <mc:Choice Requires="a14">
        <xdr:graphicFrame macro="">
          <xdr:nvGraphicFramePr>
            <xdr:cNvPr id="15" name="tempC 1">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microsoft.com/office/drawing/2010/slicer">
              <sle:slicer xmlns:sle="http://schemas.microsoft.com/office/drawing/2010/slicer" name="tempC 1"/>
            </a:graphicData>
          </a:graphic>
        </xdr:graphicFrame>
      </mc:Choice>
      <mc:Fallback xmlns="">
        <xdr:sp macro="" textlink="">
          <xdr:nvSpPr>
            <xdr:cNvPr id="0" name=""/>
            <xdr:cNvSpPr>
              <a:spLocks noTextEdit="1"/>
            </xdr:cNvSpPr>
          </xdr:nvSpPr>
          <xdr:spPr>
            <a:xfrm>
              <a:off x="18268517" y="8548257"/>
              <a:ext cx="1900670" cy="2476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33</xdr:col>
      <xdr:colOff>210702</xdr:colOff>
      <xdr:row>20</xdr:row>
      <xdr:rowOff>19341</xdr:rowOff>
    </xdr:from>
    <xdr:ext cx="4075548" cy="1101135"/>
    <xdr:sp macro="" textlink="">
      <xdr:nvSpPr>
        <xdr:cNvPr id="16" name="Rectangle 15">
          <a:extLst>
            <a:ext uri="{FF2B5EF4-FFF2-40B4-BE49-F238E27FC236}">
              <a16:creationId xmlns:a16="http://schemas.microsoft.com/office/drawing/2014/main" id="{00000000-0008-0000-0500-000010000000}"/>
            </a:ext>
          </a:extLst>
        </xdr:cNvPr>
        <xdr:cNvSpPr/>
      </xdr:nvSpPr>
      <xdr:spPr>
        <a:xfrm>
          <a:off x="20641827" y="3829341"/>
          <a:ext cx="4075548" cy="1101135"/>
        </a:xfrm>
        <a:prstGeom prst="rect">
          <a:avLst/>
        </a:prstGeom>
        <a:noFill/>
      </xdr:spPr>
      <xdr:txBody>
        <a:bodyPr wrap="square" lIns="91440" tIns="45720" rIns="91440" bIns="45720">
          <a:spAutoFit/>
        </a:bodyPr>
        <a:lstStyle/>
        <a:p>
          <a:pPr algn="ctr"/>
          <a:r>
            <a:rPr lang="en-US" sz="6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rPr>
            <a:t>Slicers</a:t>
          </a:r>
          <a:r>
            <a:rPr lang="en-US" sz="54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rPr>
            <a:t>.</a:t>
          </a:r>
        </a:p>
      </xdr:txBody>
    </xdr:sp>
    <xdr:clientData/>
  </xdr:oneCellAnchor>
  <xdr:oneCellAnchor>
    <xdr:from>
      <xdr:col>9</xdr:col>
      <xdr:colOff>129419</xdr:colOff>
      <xdr:row>19</xdr:row>
      <xdr:rowOff>186028</xdr:rowOff>
    </xdr:from>
    <xdr:ext cx="6913496" cy="1101135"/>
    <xdr:sp macro="" textlink="">
      <xdr:nvSpPr>
        <xdr:cNvPr id="17" name="Rectangle 16">
          <a:extLst>
            <a:ext uri="{FF2B5EF4-FFF2-40B4-BE49-F238E27FC236}">
              <a16:creationId xmlns:a16="http://schemas.microsoft.com/office/drawing/2014/main" id="{00000000-0008-0000-0500-000011000000}"/>
            </a:ext>
          </a:extLst>
        </xdr:cNvPr>
        <xdr:cNvSpPr/>
      </xdr:nvSpPr>
      <xdr:spPr>
        <a:xfrm>
          <a:off x="5701544" y="3805528"/>
          <a:ext cx="6913496" cy="1101135"/>
        </a:xfrm>
        <a:prstGeom prst="rect">
          <a:avLst/>
        </a:prstGeom>
        <a:noFill/>
      </xdr:spPr>
      <xdr:txBody>
        <a:bodyPr wrap="none" lIns="91440" tIns="45720" rIns="91440" bIns="45720">
          <a:spAutoFit/>
        </a:bodyPr>
        <a:lstStyle/>
        <a:p>
          <a:pPr algn="ctr"/>
          <a:r>
            <a:rPr lang="en-US" sz="6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rPr>
            <a:t>Graphs</a:t>
          </a:r>
          <a:r>
            <a:rPr lang="en-US" sz="6600" b="1" cap="none" spc="0" baseline="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rPr>
            <a:t> &amp; Charts</a:t>
          </a:r>
          <a:endParaRPr lang="en-US" sz="6600" b="1" cap="none" spc="0">
            <a:ln w="9525">
              <a:solidFill>
                <a:schemeClr val="bg1"/>
              </a:solidFill>
              <a:prstDash val="solid"/>
            </a:ln>
            <a:solidFill>
              <a:schemeClr val="accent5"/>
            </a:solidFill>
            <a:effectLst>
              <a:outerShdw blurRad="12700" dist="38100" dir="2700000" algn="tl" rotWithShape="0">
                <a:schemeClr val="accent5">
                  <a:lumMod val="60000"/>
                  <a:lumOff val="40000"/>
                </a:schemeClr>
              </a:outerShdw>
            </a:effectLst>
            <a:latin typeface="Helvetica" pitchFamily="2" charset="0"/>
          </a:endParaRPr>
        </a:p>
      </xdr:txBody>
    </xdr:sp>
    <xdr:clientData/>
  </xdr:oneCellAnchor>
  <xdr:twoCellAnchor>
    <xdr:from>
      <xdr:col>28</xdr:col>
      <xdr:colOff>238125</xdr:colOff>
      <xdr:row>16</xdr:row>
      <xdr:rowOff>47624</xdr:rowOff>
    </xdr:from>
    <xdr:to>
      <xdr:col>28</xdr:col>
      <xdr:colOff>381000</xdr:colOff>
      <xdr:row>91</xdr:row>
      <xdr:rowOff>119062</xdr:rowOff>
    </xdr:to>
    <xdr:sp macro="" textlink="">
      <xdr:nvSpPr>
        <xdr:cNvPr id="18" name="Rectangle 17">
          <a:extLst>
            <a:ext uri="{FF2B5EF4-FFF2-40B4-BE49-F238E27FC236}">
              <a16:creationId xmlns:a16="http://schemas.microsoft.com/office/drawing/2014/main" id="{00000000-0008-0000-0500-000012000000}"/>
            </a:ext>
          </a:extLst>
        </xdr:cNvPr>
        <xdr:cNvSpPr/>
      </xdr:nvSpPr>
      <xdr:spPr>
        <a:xfrm>
          <a:off x="17573625" y="3095624"/>
          <a:ext cx="142875" cy="14358938"/>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29</xdr:col>
      <xdr:colOff>71437</xdr:colOff>
      <xdr:row>72</xdr:row>
      <xdr:rowOff>119063</xdr:rowOff>
    </xdr:from>
    <xdr:to>
      <xdr:col>43</xdr:col>
      <xdr:colOff>71437</xdr:colOff>
      <xdr:row>89</xdr:row>
      <xdr:rowOff>95250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18026062" y="13835063"/>
          <a:ext cx="8667750" cy="3214687"/>
        </a:xfrm>
        <a:prstGeom prst="roundRect">
          <a:avLst>
            <a:gd name="adj" fmla="val 3175"/>
          </a:avLst>
        </a:prstGeom>
        <a:ln/>
        <a:effectLst>
          <a:outerShdw blurRad="50800" dist="38100" dir="2700000" algn="tl" rotWithShape="0">
            <a:prstClr val="black">
              <a:alpha val="40000"/>
            </a:prstClr>
          </a:outerShdw>
        </a:effectLst>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rtlCol="0" anchor="t"/>
        <a:lstStyle/>
        <a:p>
          <a:r>
            <a:rPr lang="en-US" sz="4800">
              <a:solidFill>
                <a:schemeClr val="bg1"/>
              </a:solidFill>
              <a:latin typeface="Helvetica" pitchFamily="2" charset="0"/>
            </a:rPr>
            <a:t>Key insights:</a:t>
          </a:r>
        </a:p>
        <a:p>
          <a:r>
            <a:rPr lang="en-US" sz="3200">
              <a:solidFill>
                <a:schemeClr val="bg1"/>
              </a:solidFill>
              <a:latin typeface="Helvetica" pitchFamily="2" charset="0"/>
            </a:rPr>
            <a:t>• Peak rentals occur during commute hours.</a:t>
          </a:r>
          <a:br>
            <a:rPr lang="en-US" sz="3200">
              <a:solidFill>
                <a:schemeClr val="bg1"/>
              </a:solidFill>
              <a:latin typeface="Helvetica" pitchFamily="2" charset="0"/>
            </a:rPr>
          </a:br>
          <a:r>
            <a:rPr lang="en-US" sz="3200">
              <a:solidFill>
                <a:schemeClr val="bg1"/>
              </a:solidFill>
              <a:latin typeface="Helvetica" pitchFamily="2" charset="0"/>
            </a:rPr>
            <a:t>• Registered users dominate weekdays.</a:t>
          </a:r>
          <a:br>
            <a:rPr lang="en-US" sz="3200">
              <a:solidFill>
                <a:schemeClr val="bg1"/>
              </a:solidFill>
              <a:latin typeface="Helvetica" pitchFamily="2" charset="0"/>
            </a:rPr>
          </a:br>
          <a:r>
            <a:rPr lang="en-US" sz="3200">
              <a:solidFill>
                <a:schemeClr val="bg1"/>
              </a:solidFill>
              <a:latin typeface="Helvetica" pitchFamily="2" charset="0"/>
            </a:rPr>
            <a:t>• Rentals decrease during poor weather.</a:t>
          </a:r>
          <a:br>
            <a:rPr lang="en-US" sz="3200">
              <a:solidFill>
                <a:schemeClr val="bg1"/>
              </a:solidFill>
              <a:latin typeface="Helvetica" pitchFamily="2" charset="0"/>
            </a:rPr>
          </a:br>
          <a:r>
            <a:rPr lang="en-US" sz="3200">
              <a:solidFill>
                <a:schemeClr val="bg1"/>
              </a:solidFill>
              <a:latin typeface="Helvetica" pitchFamily="2" charset="0"/>
            </a:rPr>
            <a:t>• Moderate temperatures show highest demand.</a:t>
          </a:r>
        </a:p>
      </xdr:txBody>
    </xdr:sp>
    <xdr:clientData/>
  </xdr:twoCellAnchor>
  <mc:AlternateContent xmlns:mc="http://schemas.openxmlformats.org/markup-compatibility/2006">
    <mc:Choice xmlns:a14="http://schemas.microsoft.com/office/drawing/2010/main" Requires="a14">
      <xdr:twoCellAnchor editAs="oneCell">
        <xdr:from>
          <xdr:col>32</xdr:col>
          <xdr:colOff>552450</xdr:colOff>
          <xdr:row>49</xdr:row>
          <xdr:rowOff>123825</xdr:rowOff>
        </xdr:from>
        <xdr:to>
          <xdr:col>37</xdr:col>
          <xdr:colOff>504825</xdr:colOff>
          <xdr:row>53</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600" b="0" i="0" u="none" strike="noStrike" baseline="0">
                  <a:solidFill>
                    <a:srgbClr val="000000"/>
                  </a:solidFill>
                  <a:latin typeface="Calibri"/>
                  <a:ea typeface="Calibri"/>
                  <a:cs typeface="Calibri"/>
                </a:rPr>
                <a:t>Refresh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552450</xdr:colOff>
          <xdr:row>45</xdr:row>
          <xdr:rowOff>0</xdr:rowOff>
        </xdr:from>
        <xdr:to>
          <xdr:col>37</xdr:col>
          <xdr:colOff>447675</xdr:colOff>
          <xdr:row>48</xdr:row>
          <xdr:rowOff>95250</xdr:rowOff>
        </xdr:to>
        <xdr:sp macro="" textlink="">
          <xdr:nvSpPr>
            <xdr:cNvPr id="2050" name="Button 2" descr="Clean Data"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0" i="0" u="none" strike="noStrike" baseline="0">
                  <a:solidFill>
                    <a:srgbClr val="000000"/>
                  </a:solidFill>
                  <a:latin typeface="Calibri"/>
                  <a:ea typeface="Calibri"/>
                  <a:cs typeface="Calibri"/>
                </a:rPr>
                <a:t>Clean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3125002" backgroundQuery="1" createdVersion="6" refreshedVersion="6" minRefreshableVersion="3" recordCount="0" supportSubquery="1" supportAdvancedDrill="1" xr:uid="{6F933775-F169-4151-AD2D-DCBF5DC6E519}">
  <cacheSource type="external" connectionId="4"/>
  <cacheFields count="3">
    <cacheField name="[dataset_3].[dteday].[dteday]" caption="dteday" numFmtId="0" hierarchy="1" level="1">
      <sharedItems containsSemiMixedTypes="0" containsNonDate="0" containsDate="1" containsString="0" minDate="2011-01-28T00:00:00" maxDate="2011-02-15T00:00:00" count="18">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dataset_3].[dteday (Month)].[dteday (Month)]" caption="dteday (Month)" numFmtId="0" hierarchy="22" level="1">
      <sharedItems count="2">
        <s v="Jan"/>
        <s v="Feb"/>
      </sharedItems>
    </cacheField>
    <cacheField name="[Measures].[Sum of cnt]" caption="Sum of cnt" numFmtId="0" hierarchy="28" level="32767"/>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0"/>
      </fieldsUsage>
    </cacheHierarchy>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0"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2" memberValueDatatype="130" unbalanced="0">
      <fieldsUsage count="2">
        <fieldUsage x="-1"/>
        <fieldUsage x="1"/>
      </fieldsUsage>
    </cacheHierarchy>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3819441" backgroundQuery="1" createdVersion="6" refreshedVersion="6" minRefreshableVersion="3" recordCount="0" supportSubquery="1" supportAdvancedDrill="1" xr:uid="{EA3A61C7-B67D-4C2F-B0ED-0789D960C34D}">
  <cacheSource type="external" connectionId="4"/>
  <cacheFields count="3">
    <cacheField name="[dataset_3].[dteday].[dteday]" caption="dteday" numFmtId="0" hierarchy="1" level="1">
      <sharedItems containsSemiMixedTypes="0" containsNonDate="0" containsDate="1" containsString="0" minDate="2011-01-28T00:00:00" maxDate="2011-02-15T00:00:00" count="18">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cacheField>
    <cacheField name="[dataset_3].[dteday (Month)].[dteday (Month)]" caption="dteday (Month)" numFmtId="0" hierarchy="22" level="1">
      <sharedItems count="2">
        <s v="Jan"/>
        <s v="Feb"/>
      </sharedItems>
    </cacheField>
    <cacheField name="[Measures].[Sum of cnt]" caption="Sum of cnt" numFmtId="0" hierarchy="28" level="32767"/>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0"/>
      </fieldsUsage>
    </cacheHierarchy>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0"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2" memberValueDatatype="130" unbalanced="0">
      <fieldsUsage count="2">
        <fieldUsage x="-1"/>
        <fieldUsage x="1"/>
      </fieldsUsage>
    </cacheHierarchy>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4513888" backgroundQuery="1" createdVersion="6" refreshedVersion="6" minRefreshableVersion="3" recordCount="0" supportSubquery="1" supportAdvancedDrill="1" xr:uid="{ACD706C5-D562-4745-927E-F19C5A39B952}">
  <cacheSource type="external" connectionId="4"/>
  <cacheFields count="2">
    <cacheField name="[dataset_3].[dtype].[dtype]" caption="dtype" numFmtId="0" hierarchy="18" level="1">
      <sharedItems count="2">
        <s v="Weekday"/>
        <s v="Weekend"/>
      </sharedItems>
    </cacheField>
    <cacheField name="[Measures].[Sum of cnt]" caption="Sum of cnt" numFmtId="0" hierarchy="28" level="32767"/>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fieldsUsage count="2">
        <fieldUsage x="-1"/>
        <fieldUsage x="0"/>
      </fieldsUsage>
    </cacheHierarchy>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6.461889351849" backgroundQuery="1" createdVersion="6" refreshedVersion="6" minRefreshableVersion="3" recordCount="0" supportSubquery="1" supportAdvancedDrill="1" xr:uid="{BA5CBE07-3400-40B5-8DD7-6A91168BFE20}">
  <cacheSource type="external" connectionId="4"/>
  <cacheFields count="3">
    <cacheField name="[Measures].[Sum of cnt]" caption="Sum of cnt" numFmtId="0" hierarchy="28" level="32767"/>
    <cacheField name="[dataset_3].[weathersit].[weathersit]" caption="weathersit" numFmtId="0" hierarchy="8" level="1">
      <sharedItems containsSemiMixedTypes="0" containsString="0" containsNumber="1" containsInteger="1" minValue="1" maxValue="3" count="3">
        <n v="1"/>
        <n v="2"/>
        <n v="3"/>
      </sharedItems>
      <extLst>
        <ext xmlns:x15="http://schemas.microsoft.com/office/spreadsheetml/2010/11/main" uri="{4F2E5C28-24EA-4eb8-9CBF-B6C8F9C3D259}">
          <x15:cachedUniqueNames>
            <x15:cachedUniqueName index="0" name="[dataset_3].[weathersit].&amp;[1]"/>
            <x15:cachedUniqueName index="1" name="[dataset_3].[weathersit].&amp;[2]"/>
            <x15:cachedUniqueName index="2" name="[dataset_3].[weathersit].&amp;[3]"/>
          </x15:cachedUniqueNames>
        </ext>
      </extLst>
    </cacheField>
    <cacheField name="[dataset_3].[dteday].[dteday]" caption="dteday" numFmtId="0" hierarchy="1"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2"/>
      </fieldsUsage>
    </cacheHierarchy>
    <cacheHierarchy uniqueName="[dataset_3].[season]" caption="season" attribute="1" defaultMemberUniqueName="[dataset_3].[season].[All]" allUniqueName="[dataset_3].[season].[All]" dimensionUniqueName="[dataset_3]" displayFolder="" count="2"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fieldsUsage count="2">
        <fieldUsage x="-1"/>
        <fieldUsage x="1"/>
      </fieldsUsage>
    </cacheHierarchy>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6.461889699072" backgroundQuery="1" createdVersion="6" refreshedVersion="6" minRefreshableVersion="3" recordCount="0" supportSubquery="1" supportAdvancedDrill="1" xr:uid="{27950EC0-A048-436E-A1CF-048BF13A87B7}">
  <cacheSource type="external" connectionId="4"/>
  <cacheFields count="3">
    <cacheField name="[dataset_3].[hr].[hr]" caption="hr" numFmtId="0" hierarchy="5"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dataset_3].[hr].&amp;[0]"/>
            <x15:cachedUniqueName index="1" name="[dataset_3].[hr].&amp;[1]"/>
            <x15:cachedUniqueName index="2" name="[dataset_3].[hr].&amp;[2]"/>
            <x15:cachedUniqueName index="3" name="[dataset_3].[hr].&amp;[3]"/>
            <x15:cachedUniqueName index="4" name="[dataset_3].[hr].&amp;[4]"/>
            <x15:cachedUniqueName index="5" name="[dataset_3].[hr].&amp;[5]"/>
            <x15:cachedUniqueName index="6" name="[dataset_3].[hr].&amp;[6]"/>
            <x15:cachedUniqueName index="7" name="[dataset_3].[hr].&amp;[7]"/>
            <x15:cachedUniqueName index="8" name="[dataset_3].[hr].&amp;[8]"/>
            <x15:cachedUniqueName index="9" name="[dataset_3].[hr].&amp;[9]"/>
            <x15:cachedUniqueName index="10" name="[dataset_3].[hr].&amp;[10]"/>
            <x15:cachedUniqueName index="11" name="[dataset_3].[hr].&amp;[11]"/>
            <x15:cachedUniqueName index="12" name="[dataset_3].[hr].&amp;[12]"/>
            <x15:cachedUniqueName index="13" name="[dataset_3].[hr].&amp;[13]"/>
            <x15:cachedUniqueName index="14" name="[dataset_3].[hr].&amp;[14]"/>
            <x15:cachedUniqueName index="15" name="[dataset_3].[hr].&amp;[15]"/>
            <x15:cachedUniqueName index="16" name="[dataset_3].[hr].&amp;[16]"/>
            <x15:cachedUniqueName index="17" name="[dataset_3].[hr].&amp;[17]"/>
            <x15:cachedUniqueName index="18" name="[dataset_3].[hr].&amp;[18]"/>
            <x15:cachedUniqueName index="19" name="[dataset_3].[hr].&amp;[19]"/>
            <x15:cachedUniqueName index="20" name="[dataset_3].[hr].&amp;[20]"/>
            <x15:cachedUniqueName index="21" name="[dataset_3].[hr].&amp;[21]"/>
            <x15:cachedUniqueName index="22" name="[dataset_3].[hr].&amp;[22]"/>
            <x15:cachedUniqueName index="23" name="[dataset_3].[hr].&amp;[23]"/>
          </x15:cachedUniqueNames>
        </ext>
      </extLst>
    </cacheField>
    <cacheField name="[Measures].[Sum of cnt]" caption="Sum of cnt" numFmtId="0" hierarchy="28" level="32767"/>
    <cacheField name="[dataset_3].[dteday].[dteday]" caption="dteday" numFmtId="0" hierarchy="1"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2"/>
      </fieldsUsage>
    </cacheHierarchy>
    <cacheHierarchy uniqueName="[dataset_3].[season]" caption="season" attribute="1" defaultMemberUniqueName="[dataset_3].[season].[All]" allUniqueName="[dataset_3].[season].[All]" dimensionUniqueName="[dataset_3]" displayFolder="" count="2"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2" memberValueDatatype="20" unbalanced="0">
      <fieldsUsage count="2">
        <fieldUsage x="-1"/>
        <fieldUsage x="0"/>
      </fieldsUsage>
    </cacheHierarchy>
    <cacheHierarchy uniqueName="[dataset_3].[holiday]" caption="holiday" attribute="1" defaultMemberUniqueName="[dataset_3].[holiday].[All]" allUniqueName="[dataset_3].[holiday].[All]" dimensionUniqueName="[dataset_3]" displayFolder="" count="2"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6.461890046296" backgroundQuery="1" createdVersion="6" refreshedVersion="6" minRefreshableVersion="3" recordCount="0" supportSubquery="1" supportAdvancedDrill="1" xr:uid="{3C84AB1D-86C0-42E7-9F82-10ED57B8249A}">
  <cacheSource type="external" connectionId="4"/>
  <cacheFields count="3">
    <cacheField name="[Measures].[Sum of casual]" caption="Sum of casual" numFmtId="0" hierarchy="30" level="32767"/>
    <cacheField name="[Measures].[Sum of registered]" caption="Sum of registered" numFmtId="0" hierarchy="31" level="32767"/>
    <cacheField name="[dataset_3].[dteday].[dteday]" caption="dteday" numFmtId="0" hierarchy="1"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2"/>
      </fieldsUsage>
    </cacheHierarchy>
    <cacheHierarchy uniqueName="[dataset_3].[season]" caption="season" attribute="1" defaultMemberUniqueName="[dataset_3].[season].[All]" allUniqueName="[dataset_3].[season].[All]" dimensionUniqueName="[dataset_3]" displayFolder="" count="2"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hidden="1">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oneField="1" hidden="1">
      <fieldsUsage count="1">
        <fieldUsage x="0"/>
      </fieldsUsage>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oneField="1" hidden="1">
      <fieldsUsage count="1">
        <fieldUsage x="1"/>
      </fieldsUsage>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6.461890393519" backgroundQuery="1" createdVersion="6" refreshedVersion="6" minRefreshableVersion="3" recordCount="0" supportSubquery="1" supportAdvancedDrill="1" xr:uid="{B7DAACC7-53B2-4433-9CEF-AD34131D20F1}">
  <cacheSource type="external" connectionId="4"/>
  <cacheFields count="3">
    <cacheField name="[dataset_3].[month].[month]" caption="month" numFmtId="0" hierarchy="17" level="1">
      <sharedItems count="2">
        <s v="Feb"/>
        <s v="Jan"/>
      </sharedItems>
    </cacheField>
    <cacheField name="[Measures].[Sum of cnt]" caption="Sum of cnt" numFmtId="0" hierarchy="28" level="32767"/>
    <cacheField name="[dataset_3].[dteday].[dteday]" caption="dteday" numFmtId="0" hierarchy="1" level="1">
      <sharedItems containsSemiMixedTypes="0" containsNonDate="0" containsString="0"/>
    </cacheField>
  </cacheFields>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fieldsUsage count="2">
        <fieldUsage x="-1"/>
        <fieldUsage x="2"/>
      </fieldsUsage>
    </cacheHierarchy>
    <cacheHierarchy uniqueName="[dataset_3].[season]" caption="season" attribute="1" defaultMemberUniqueName="[dataset_3].[season].[All]" allUniqueName="[dataset_3].[season].[All]" dimensionUniqueName="[dataset_3]" displayFolder="" count="2"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2" memberValueDatatype="130" unbalanced="0">
      <fieldsUsage count="2">
        <fieldUsage x="-1"/>
        <fieldUsage x="0"/>
      </fieldsUsage>
    </cacheHierarchy>
    <cacheHierarchy uniqueName="[dataset_3].[dtype]" caption="dtype" attribute="1" defaultMemberUniqueName="[dataset_3].[dtype].[All]" allUniqueName="[dataset_3].[dtype].[All]" dimensionUniqueName="[dataset_3]" displayFolder="" count="2"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dimensions count="2">
    <dimension name="dataset_3" uniqueName="[dataset_3]" caption="dataset_3"/>
    <dimension measure="1" name="Measures" uniqueName="[Measures]" caption="Measures"/>
  </dimensions>
  <measureGroups count="1">
    <measureGroup name="dataset_3" caption="dataset_3"/>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497685" backgroundQuery="1" createdVersion="3" refreshedVersion="6" minRefreshableVersion="3" recordCount="0" supportSubquery="1" supportAdvancedDrill="1" xr:uid="{111C3031-A481-4440-9F8D-01920C3F4C63}">
  <cacheSource type="external" connectionId="4">
    <extLst>
      <ext xmlns:x14="http://schemas.microsoft.com/office/spreadsheetml/2009/9/main" uri="{F057638F-6D5F-4e77-A914-E7F072B9BCA8}">
        <x14:sourceConnection name="ThisWorkbookDataModel"/>
      </ext>
    </extLst>
  </cacheSource>
  <cacheFields count="0"/>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0" memberValueDatatype="7" unbalanced="0"/>
    <cacheHierarchy uniqueName="[dataset_3].[season]" caption="season" attribute="1" defaultMemberUniqueName="[dataset_3].[season].[All]" allUniqueName="[dataset_3].[season].[All]" dimensionUniqueName="[dataset_3]" displayFolder="" count="2"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2"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2"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2"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2"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hidden="1">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slicerData="1" pivotCacheId="1616705201"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idd max" refreshedDate="46165.848355324073" backgroundQuery="1" createdVersion="3" refreshedVersion="6" minRefreshableVersion="3" recordCount="0" supportSubquery="1" supportAdvancedDrill="1" xr:uid="{ED3AFBCB-8CC1-4107-981C-43285D9AE5C4}">
  <cacheSource type="external" connectionId="4">
    <extLst>
      <ext xmlns:x14="http://schemas.microsoft.com/office/spreadsheetml/2009/9/main" uri="{F057638F-6D5F-4e77-A914-E7F072B9BCA8}">
        <x14:sourceConnection name="ThisWorkbookDataModel"/>
      </ext>
    </extLst>
  </cacheSource>
  <cacheFields count="0"/>
  <cacheHierarchies count="32">
    <cacheHierarchy uniqueName="[dataset_3].[instant]" caption="instant" attribute="1" defaultMemberUniqueName="[dataset_3].[instant].[All]" allUniqueName="[dataset_3].[instant].[All]" dimensionUniqueName="[dataset_3]" displayFolder="" count="0" memberValueDatatype="20" unbalanced="0"/>
    <cacheHierarchy uniqueName="[dataset_3].[dteday]" caption="dteday" attribute="1" time="1" defaultMemberUniqueName="[dataset_3].[dteday].[All]" allUniqueName="[dataset_3].[dteday].[All]" dimensionUniqueName="[dataset_3]" displayFolder="" count="2" memberValueDatatype="7" unbalanced="0"/>
    <cacheHierarchy uniqueName="[dataset_3].[season]" caption="season" attribute="1" defaultMemberUniqueName="[dataset_3].[season].[All]" allUniqueName="[dataset_3].[season].[All]" dimensionUniqueName="[dataset_3]" displayFolder="" count="0" memberValueDatatype="20" unbalanced="0"/>
    <cacheHierarchy uniqueName="[dataset_3].[yr]" caption="yr" attribute="1" defaultMemberUniqueName="[dataset_3].[yr].[All]" allUniqueName="[dataset_3].[yr].[All]" dimensionUniqueName="[dataset_3]" displayFolder="" count="0" memberValueDatatype="20" unbalanced="0"/>
    <cacheHierarchy uniqueName="[dataset_3].[mnth]" caption="mnth" attribute="1" defaultMemberUniqueName="[dataset_3].[mnth].[All]" allUniqueName="[dataset_3].[mnth].[All]" dimensionUniqueName="[dataset_3]" displayFolder="" count="0" memberValueDatatype="20" unbalanced="0"/>
    <cacheHierarchy uniqueName="[dataset_3].[hr]" caption="hr" attribute="1" defaultMemberUniqueName="[dataset_3].[hr].[All]" allUniqueName="[dataset_3].[hr].[All]" dimensionUniqueName="[dataset_3]" displayFolder="" count="0" memberValueDatatype="20" unbalanced="0"/>
    <cacheHierarchy uniqueName="[dataset_3].[holiday]" caption="holiday" attribute="1" defaultMemberUniqueName="[dataset_3].[holiday].[All]" allUniqueName="[dataset_3].[holiday].[All]" dimensionUniqueName="[dataset_3]" displayFolder="" count="0" memberValueDatatype="11" unbalanced="0"/>
    <cacheHierarchy uniqueName="[dataset_3].[weekday]" caption="weekday" attribute="1" defaultMemberUniqueName="[dataset_3].[weekday].[All]" allUniqueName="[dataset_3].[weekday].[All]" dimensionUniqueName="[dataset_3]" displayFolder="" count="0" memberValueDatatype="20" unbalanced="0"/>
    <cacheHierarchy uniqueName="[dataset_3].[weathersit]" caption="weathersit" attribute="1" defaultMemberUniqueName="[dataset_3].[weathersit].[All]" allUniqueName="[dataset_3].[weathersit].[All]" dimensionUniqueName="[dataset_3]" displayFolder="" count="0" memberValueDatatype="20" unbalanced="0"/>
    <cacheHierarchy uniqueName="[dataset_3].[temp]" caption="temp" attribute="1" defaultMemberUniqueName="[dataset_3].[temp].[All]" allUniqueName="[dataset_3].[temp].[All]" dimensionUniqueName="[dataset_3]" displayFolder="" count="0" memberValueDatatype="5" unbalanced="0"/>
    <cacheHierarchy uniqueName="[dataset_3].[atemp]" caption="atemp" attribute="1" defaultMemberUniqueName="[dataset_3].[atemp].[All]" allUniqueName="[dataset_3].[atemp].[All]" dimensionUniqueName="[dataset_3]" displayFolder="" count="0" memberValueDatatype="5" unbalanced="0"/>
    <cacheHierarchy uniqueName="[dataset_3].[hum]" caption="hum" attribute="1" defaultMemberUniqueName="[dataset_3].[hum].[All]" allUniqueName="[dataset_3].[hum].[All]" dimensionUniqueName="[dataset_3]" displayFolder="" count="0" memberValueDatatype="5" unbalanced="0"/>
    <cacheHierarchy uniqueName="[dataset_3].[windspeed]" caption="windspeed" attribute="1" defaultMemberUniqueName="[dataset_3].[windspeed].[All]" allUniqueName="[dataset_3].[windspeed].[All]" dimensionUniqueName="[dataset_3]" displayFolder="" count="0" memberValueDatatype="5" unbalanced="0"/>
    <cacheHierarchy uniqueName="[dataset_3].[casual]" caption="casual" attribute="1" defaultMemberUniqueName="[dataset_3].[casual].[All]" allUniqueName="[dataset_3].[casual].[All]" dimensionUniqueName="[dataset_3]" displayFolder="" count="0" memberValueDatatype="20" unbalanced="0"/>
    <cacheHierarchy uniqueName="[dataset_3].[registered]" caption="registered" attribute="1" defaultMemberUniqueName="[dataset_3].[registered].[All]" allUniqueName="[dataset_3].[registered].[All]" dimensionUniqueName="[dataset_3]" displayFolder="" count="0" memberValueDatatype="20" unbalanced="0"/>
    <cacheHierarchy uniqueName="[dataset_3].[cnt]" caption="cnt" attribute="1" defaultMemberUniqueName="[dataset_3].[cnt].[All]" allUniqueName="[dataset_3].[cnt].[All]" dimensionUniqueName="[dataset_3]" displayFolder="" count="0" memberValueDatatype="20" unbalanced="0"/>
    <cacheHierarchy uniqueName="[dataset_3].[demand]" caption="demand" attribute="1" defaultMemberUniqueName="[dataset_3].[demand].[All]" allUniqueName="[dataset_3].[demand].[All]" dimensionUniqueName="[dataset_3]" displayFolder="" count="0" memberValueDatatype="130" unbalanced="0"/>
    <cacheHierarchy uniqueName="[dataset_3].[month]" caption="month" attribute="1" defaultMemberUniqueName="[dataset_3].[month].[All]" allUniqueName="[dataset_3].[month].[All]" dimensionUniqueName="[dataset_3]" displayFolder="" count="0" memberValueDatatype="130" unbalanced="0"/>
    <cacheHierarchy uniqueName="[dataset_3].[dtype]" caption="dtype" attribute="1" defaultMemberUniqueName="[dataset_3].[dtype].[All]" allUniqueName="[dataset_3].[dtype].[All]" dimensionUniqueName="[dataset_3]" displayFolder="" count="0" memberValueDatatype="130" unbalanced="0"/>
    <cacheHierarchy uniqueName="[dataset_3].[timeP]" caption="timeP" attribute="1" defaultMemberUniqueName="[dataset_3].[timeP].[All]" allUniqueName="[dataset_3].[timeP].[All]" dimensionUniqueName="[dataset_3]" displayFolder="" count="0" memberValueDatatype="130" unbalanced="0"/>
    <cacheHierarchy uniqueName="[dataset_3].[tempC]" caption="tempC" attribute="1" defaultMemberUniqueName="[dataset_3].[tempC].[All]" allUniqueName="[dataset_3].[tempC].[All]" dimensionUniqueName="[dataset_3]" displayFolder="" count="0" memberValueDatatype="130" unbalanced="0"/>
    <cacheHierarchy uniqueName="[dataset_3].[rentall]" caption="rentall" attribute="1" defaultMemberUniqueName="[dataset_3].[rentall].[All]" allUniqueName="[dataset_3].[rentall].[All]" dimensionUniqueName="[dataset_3]" displayFolder="" count="0" memberValueDatatype="130" unbalanced="0"/>
    <cacheHierarchy uniqueName="[dataset_3].[dteday (Month)]" caption="dteday (Month)" attribute="1" defaultMemberUniqueName="[dataset_3].[dteday (Month)].[All]" allUniqueName="[dataset_3].[dteday (Month)].[All]" dimensionUniqueName="[dataset_3]" displayFolder="" count="0" memberValueDatatype="130" unbalanced="0"/>
    <cacheHierarchy uniqueName="[dataset_3].[Anomaly_Detection]" caption="Anomaly_Detection" attribute="1" defaultMemberUniqueName="[dataset_3].[Anomaly_Detection].[All]" allUniqueName="[dataset_3].[Anomaly_Detection].[All]" dimensionUniqueName="[dataset_3]" displayFolder="" count="0" memberValueDatatype="130" unbalanced="0"/>
    <cacheHierarchy uniqueName="[dataset_3].[dteday (Month Index)]" caption="dteday (Month Index)" attribute="1" defaultMemberUniqueName="[dataset_3].[dteday (Month Index)].[All]" allUniqueName="[dataset_3].[dteday (Month Index)].[All]" dimensionUniqueName="[dataset_3]" displayFolder="" count="0" memberValueDatatype="20" unbalanced="0" hidden="1"/>
    <cacheHierarchy uniqueName="[Measures].[__XL_Count dataset_3]" caption="__XL_Count dataset_3" measure="1" displayFolder="" measureGroup="dataset_3" count="0" hidden="1"/>
    <cacheHierarchy uniqueName="[Measures].[__No measures defined]" caption="__No measures defined" measure="1" displayFolder="" count="0" hidden="1"/>
    <cacheHierarchy uniqueName="[Measures].[Sum of weathersit]" caption="Sum of weathersit" measure="1" displayFolder="" measureGroup="dataset_3" count="0" hidden="1">
      <extLst>
        <ext xmlns:x15="http://schemas.microsoft.com/office/spreadsheetml/2010/11/main" uri="{B97F6D7D-B522-45F9-BDA1-12C45D357490}">
          <x15:cacheHierarchy aggregatedColumn="8"/>
        </ext>
      </extLst>
    </cacheHierarchy>
    <cacheHierarchy uniqueName="[Measures].[Sum of cnt]" caption="Sum of cnt" measure="1" displayFolder="" measureGroup="dataset_3" count="0" hidden="1">
      <extLst>
        <ext xmlns:x15="http://schemas.microsoft.com/office/spreadsheetml/2010/11/main" uri="{B97F6D7D-B522-45F9-BDA1-12C45D357490}">
          <x15:cacheHierarchy aggregatedColumn="15"/>
        </ext>
      </extLst>
    </cacheHierarchy>
    <cacheHierarchy uniqueName="[Measures].[Sum of hr]" caption="Sum of hr" measure="1" displayFolder="" measureGroup="dataset_3" count="0" hidden="1">
      <extLst>
        <ext xmlns:x15="http://schemas.microsoft.com/office/spreadsheetml/2010/11/main" uri="{B97F6D7D-B522-45F9-BDA1-12C45D357490}">
          <x15:cacheHierarchy aggregatedColumn="5"/>
        </ext>
      </extLst>
    </cacheHierarchy>
    <cacheHierarchy uniqueName="[Measures].[Sum of casual]" caption="Sum of casual" measure="1" displayFolder="" measureGroup="dataset_3"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dataset_3" count="0" hidden="1">
      <extLst>
        <ext xmlns:x15="http://schemas.microsoft.com/office/spreadsheetml/2010/11/main" uri="{B97F6D7D-B522-45F9-BDA1-12C45D357490}">
          <x15:cacheHierarchy aggregatedColumn="14"/>
        </ext>
      </extLst>
    </cacheHierarchy>
  </cacheHierarchies>
  <kpis count="0"/>
  <extLst>
    <ext xmlns:x14="http://schemas.microsoft.com/office/spreadsheetml/2009/9/main" uri="{725AE2AE-9491-48be-B2B4-4EB974FC3084}">
      <x14:pivotCacheDefinition pivotCacheId="10384077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D18671-239E-48FB-B237-742E802C47E9}" name="PivotTable8" cacheId="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8">
  <location ref="A51:B52"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um of casual" fld="0" baseField="0" baseItem="0"/>
    <dataField name="Sum of registered" fld="1" baseField="0" baseItem="0"/>
  </dataField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dataset_3].[dteday]">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ADDB377-190D-49D7-8635-BC90C033F0F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93:D113" firstHeaderRow="1" firstDataRow="2" firstDataCol="1"/>
  <pivotFields count="3">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Col" allDrilled="1" subtotalTop="0" showAll="0" dataSourceSort="1" defaultSubtotal="0">
      <items count="2">
        <item x="0" e="0"/>
        <item x="1" e="0"/>
      </items>
    </pivotField>
    <pivotField dataField="1" subtotalTop="0" showAll="0" defaultSubtotal="0"/>
  </pivotFields>
  <rowFields count="1">
    <field x="0"/>
  </rowFields>
  <rowItems count="19">
    <i>
      <x/>
    </i>
    <i>
      <x v="1"/>
    </i>
    <i>
      <x v="2"/>
    </i>
    <i>
      <x v="3"/>
    </i>
    <i>
      <x v="4"/>
    </i>
    <i>
      <x v="5"/>
    </i>
    <i>
      <x v="6"/>
    </i>
    <i>
      <x v="7"/>
    </i>
    <i>
      <x v="8"/>
    </i>
    <i>
      <x v="9"/>
    </i>
    <i>
      <x v="10"/>
    </i>
    <i>
      <x v="11"/>
    </i>
    <i>
      <x v="12"/>
    </i>
    <i>
      <x v="13"/>
    </i>
    <i>
      <x v="14"/>
    </i>
    <i>
      <x v="15"/>
    </i>
    <i>
      <x v="16"/>
    </i>
    <i>
      <x v="17"/>
    </i>
    <i t="grand">
      <x/>
    </i>
  </rowItems>
  <colFields count="1">
    <field x="1"/>
  </colFields>
  <colItems count="3">
    <i>
      <x/>
    </i>
    <i>
      <x v="1"/>
    </i>
    <i t="grand">
      <x/>
    </i>
  </colItems>
  <dataFields count="1">
    <dataField name="Sum of cnt" fld="2"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AB218F-7024-4151-9E3D-AB92A2D01D19}" name="PivotTable7" cacheId="4"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7">
  <location ref="A21:B46" firstHeaderRow="1" firstDataRow="1" firstDataCol="1"/>
  <pivotFields count="3">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 allDrilled="1" subtotalTop="0" showAll="0" dataSourceSort="1" defaultSubtotal="0" defaultAttributeDrillState="1"/>
  </pivotFields>
  <rowFields count="1">
    <field x="0"/>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dataset_3].[dteday]">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utput_workbook.xlsx!dataset_3">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E056807-7805-4CD0-848E-BEA49CCDB1C1}" name="PivotTable6" cacheId="3"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5">
  <location ref="A4:B8"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cnt" fld="0"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17" name="[dataset_3].[dteday]">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Output_workbook.xlsx!dataset_3">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864A42-06CB-4E40-A817-28DFC5E86391}" name="PivotTable10"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87:B90"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Sum of cnt" fld="1"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E19106-85DA-4FCC-8B79-F2F20BAAD8EF}" name="PivotTable9" cacheId="6"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5">
  <location ref="A67:B70"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cnt" fld="1" baseField="0" baseItem="0"/>
  </dataField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32">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dateBetween" evalOrder="-1" id="5" name="[dataset_3].[dteday]">
      <autoFilter ref="A1">
        <filterColumn colId="0">
          <customFilters and="1">
            <customFilter operator="greaterThanOrEqual" val="40544"/>
            <customFilter operator="lessThanOrEqual" val="40908"/>
          </customFilters>
        </filterColumn>
      </autoFilter>
      <extLst>
        <ext xmlns:x15="http://schemas.microsoft.com/office/spreadsheetml/2010/11/main" uri="{0605FD5F-26C8-4aeb-8148-2DB25E43C511}">
          <x15:pivotFilter useWholeDay="1"/>
        </ext>
      </extLst>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447299D-C5FA-462A-873F-291C38AC9EA5}"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4:D44" firstHeaderRow="1" firstDataRow="2" firstDataCol="1"/>
  <pivotFields count="3">
    <pivotField axis="axisRow" allDrilled="1" subtotalTop="0" showAll="0" dataSourceSort="1" defaultSubtotal="0" defaultAttributeDrillState="1">
      <items count="18">
        <item x="0"/>
        <item x="1"/>
        <item x="2"/>
        <item x="3"/>
        <item x="4"/>
        <item x="5"/>
        <item x="6"/>
        <item x="7"/>
        <item x="8"/>
        <item x="9"/>
        <item x="10"/>
        <item x="11"/>
        <item x="12"/>
        <item x="13"/>
        <item x="14"/>
        <item x="15"/>
        <item x="16"/>
        <item x="17"/>
      </items>
    </pivotField>
    <pivotField axis="axisCol" allDrilled="1" subtotalTop="0" showAll="0" dataSourceSort="1" defaultSubtotal="0">
      <items count="2">
        <item x="0" e="0"/>
        <item x="1" e="0"/>
      </items>
    </pivotField>
    <pivotField dataField="1" subtotalTop="0" showAll="0" defaultSubtotal="0"/>
  </pivotFields>
  <rowFields count="1">
    <field x="0"/>
  </rowFields>
  <rowItems count="19">
    <i>
      <x/>
    </i>
    <i>
      <x v="1"/>
    </i>
    <i>
      <x v="2"/>
    </i>
    <i>
      <x v="3"/>
    </i>
    <i>
      <x v="4"/>
    </i>
    <i>
      <x v="5"/>
    </i>
    <i>
      <x v="6"/>
    </i>
    <i>
      <x v="7"/>
    </i>
    <i>
      <x v="8"/>
    </i>
    <i>
      <x v="9"/>
    </i>
    <i>
      <x v="10"/>
    </i>
    <i>
      <x v="11"/>
    </i>
    <i>
      <x v="12"/>
    </i>
    <i>
      <x v="13"/>
    </i>
    <i>
      <x v="14"/>
    </i>
    <i>
      <x v="15"/>
    </i>
    <i>
      <x v="16"/>
    </i>
    <i>
      <x v="17"/>
    </i>
    <i t="grand">
      <x/>
    </i>
  </rowItems>
  <colFields count="1">
    <field x="1"/>
  </colFields>
  <colItems count="3">
    <i>
      <x/>
    </i>
    <i>
      <x v="1"/>
    </i>
    <i t="grand">
      <x/>
    </i>
  </colItems>
  <dataFields count="1">
    <dataField name="Sum of cnt" fld="2" baseField="0" baseItem="0"/>
  </dataFields>
  <pivotHierarchies count="3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set_3]"/>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55736F5-2D9E-4838-9F90-10021CB105FA}" autoFormatId="16" applyNumberFormats="0" applyBorderFormats="0" applyFontFormats="0" applyPatternFormats="0" applyAlignmentFormats="0" applyWidthHeightFormats="0">
  <queryTableRefresh nextId="13" unboundColumnsRight="2">
    <queryTableFields count="12">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dataBound="0" tableColumnId="11"/>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DCA7922C-FFA4-47C0-B30F-CA8FFDF339DC}" autoFormatId="16" applyNumberFormats="0" applyBorderFormats="0" applyFontFormats="0" applyPatternFormats="0" applyAlignmentFormats="0" applyWidthHeightFormats="0">
  <queryTableRefresh nextId="13" unboundColumnsRight="2">
    <queryTableFields count="10">
      <queryTableField id="11" name="Unnamed: 0"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 id="9" dataBound="0" tableColumnId="9"/>
      <queryTableField id="10" dataBound="0" tableColumnId="10"/>
    </queryTableFields>
    <queryTableDeletedFields count="1">
      <deletedField name="Unnamed: 0"/>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2315E782-BE20-4847-88FB-B78350BF6F84}" autoFormatId="16" applyNumberFormats="0" applyBorderFormats="0" applyFontFormats="0" applyPatternFormats="0" applyAlignmentFormats="0" applyWidthHeightFormats="0">
  <queryTableRefresh nextId="24" unboundColumnsRight="7">
    <queryTableFields count="23">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atemp" tableColumnId="11"/>
      <queryTableField id="12" name="hum" tableColumnId="12"/>
      <queryTableField id="13" name="windspeed" tableColumnId="13"/>
      <queryTableField id="14" name="casual" tableColumnId="14"/>
      <queryTableField id="15" name="registered" tableColumnId="15"/>
      <queryTableField id="16" name="cnt"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983F66DC-84FA-49CC-8E80-D31872B73BDD}" sourceName="[dataset_3].[season]">
  <pivotTables>
    <pivotTable tabId="1" name="PivotTable6"/>
    <pivotTable tabId="1" name="PivotTable7"/>
    <pivotTable tabId="1" name="PivotTable8"/>
    <pivotTable tabId="1" name="PivotTable9"/>
  </pivotTables>
  <data>
    <olap pivotCacheId="1616705201">
      <levels count="2">
        <level uniqueName="[dataset_3].[season].[(All)]" sourceCaption="(All)" count="0"/>
        <level uniqueName="[dataset_3].[season].[season]" sourceCaption="season" count="1">
          <ranges>
            <range startItem="0">
              <i n="[dataset_3].[season].&amp;[1]" c="1"/>
            </range>
          </ranges>
        </level>
      </levels>
      <selections count="1">
        <selection n="[dataset_3].[seas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 xr10:uid="{01F132C0-D831-417A-BE9C-F69CF5EC3094}" sourceName="[dataset_3].[weathersit]">
  <pivotTables>
    <pivotTable tabId="1" name="PivotTable6"/>
    <pivotTable tabId="1" name="PivotTable7"/>
    <pivotTable tabId="1" name="PivotTable8"/>
    <pivotTable tabId="1" name="PivotTable9"/>
  </pivotTables>
  <data>
    <olap pivotCacheId="1616705201">
      <levels count="2">
        <level uniqueName="[dataset_3].[weathersit].[(All)]" sourceCaption="(All)" count="0"/>
        <level uniqueName="[dataset_3].[weathersit].[weathersit]" sourceCaption="weathersit" count="3">
          <ranges>
            <range startItem="0">
              <i n="[dataset_3].[weathersit].&amp;[1]" c="1"/>
              <i n="[dataset_3].[weathersit].&amp;[2]" c="2"/>
              <i n="[dataset_3].[weathersit].&amp;[3]" c="3"/>
            </range>
          </ranges>
        </level>
      </levels>
      <selections count="1">
        <selection n="[dataset_3].[weathersit].[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 xr10:uid="{6B35EBDA-EF9A-4793-809B-34055CDFE645}" sourceName="[dataset_3].[holiday]">
  <pivotTables>
    <pivotTable tabId="1" name="PivotTable6"/>
    <pivotTable tabId="1" name="PivotTable7"/>
    <pivotTable tabId="1" name="PivotTable8"/>
    <pivotTable tabId="1" name="PivotTable9"/>
  </pivotTables>
  <data>
    <olap pivotCacheId="1616705201">
      <levels count="2">
        <level uniqueName="[dataset_3].[holiday].[(All)]" sourceCaption="(All)" count="0"/>
        <level uniqueName="[dataset_3].[holiday].[holiday]" sourceCaption="holiday" count="1">
          <ranges>
            <range startItem="0">
              <i n="[dataset_3].[holiday].&amp;[False]" c="FALSE"/>
            </range>
          </ranges>
        </level>
      </levels>
      <selections count="1">
        <selection n="[dataset_3].[holida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type" xr10:uid="{4940288F-EE16-4B73-8CC1-4BC0F93619DB}" sourceName="[dataset_3].[dtype]">
  <pivotTables>
    <pivotTable tabId="1" name="PivotTable6"/>
    <pivotTable tabId="1" name="PivotTable7"/>
    <pivotTable tabId="1" name="PivotTable8"/>
    <pivotTable tabId="1" name="PivotTable9"/>
  </pivotTables>
  <data>
    <olap pivotCacheId="1616705201">
      <levels count="2">
        <level uniqueName="[dataset_3].[dtype].[(All)]" sourceCaption="(All)" count="0"/>
        <level uniqueName="[dataset_3].[dtype].[dtype]" sourceCaption="dtype" count="2">
          <ranges>
            <range startItem="0">
              <i n="[dataset_3].[dtype].&amp;[Weekday]" c="Weekday"/>
              <i n="[dataset_3].[dtype].&amp;[Weekend]" c="Weekend"/>
            </range>
          </ranges>
        </level>
      </levels>
      <selections count="1">
        <selection n="[dataset_3].[dtyp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mpC" xr10:uid="{1BC4A16C-2589-4B39-8B70-915C449E69BD}" sourceName="[dataset_3].[tempC]">
  <pivotTables>
    <pivotTable tabId="1" name="PivotTable6"/>
    <pivotTable tabId="1" name="PivotTable7"/>
    <pivotTable tabId="1" name="PivotTable8"/>
    <pivotTable tabId="1" name="PivotTable9"/>
  </pivotTables>
  <data>
    <olap pivotCacheId="1616705201">
      <levels count="2">
        <level uniqueName="[dataset_3].[tempC].[(All)]" sourceCaption="(All)" count="0"/>
        <level uniqueName="[dataset_3].[tempC].[tempC]" sourceCaption="tempC" count="2">
          <ranges>
            <range startItem="0">
              <i n="[dataset_3].[tempC].&amp;[Cold]" c="Cold"/>
              <i n="[dataset_3].[tempC].&amp;[Moderate]" c="Moderate"/>
            </range>
          </ranges>
        </level>
      </levels>
      <selections count="1">
        <selection n="[dataset_3].[tempC].[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AFC53810-BF1C-4D60-8578-836F055DE5FE}" cache="Slicer_season" caption="season" level="1" rowHeight="241300"/>
  <slicer name="weathersit" xr10:uid="{2ED5D098-DCF9-4023-B5E0-D3060B944534}" cache="Slicer_weathersit" caption="weathersit" level="1" rowHeight="241300"/>
  <slicer name="holiday" xr10:uid="{B321C42C-EBBD-4B91-8B9D-7E678BE43461}" cache="Slicer_holiday" caption="holiday" level="1" rowHeight="241300"/>
  <slicer name="dtype" xr10:uid="{C4ADE679-24DF-4F35-A1DB-926EE696F492}" cache="Slicer_dtype" caption="dtype" level="1" rowHeight="241300"/>
  <slicer name="tempC" xr10:uid="{E907A33E-0BDD-438F-BBDC-225B0E32286B}" cache="Slicer_tempC" caption="tempC"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68AE3867-101B-42A4-B58E-6FB184BE4478}" cache="Slicer_season" caption="season" level="1" rowHeight="241300"/>
  <slicer name="weathersit 1" xr10:uid="{5C2ADADB-D74A-4AC5-9612-FDEFCCBB33F3}" cache="Slicer_weathersit" caption="weathersit" level="1" rowHeight="241300"/>
  <slicer name="holiday 1" xr10:uid="{FEDFC9C5-E71F-476B-910A-6954301C1CDE}" cache="Slicer_holiday" caption="holiday" level="1" rowHeight="241300"/>
  <slicer name="dtype 1" xr10:uid="{7794F3CD-510E-4532-8A8A-FC0CC50F8327}" cache="Slicer_dtype" caption="dtype" level="1" rowHeight="241300"/>
  <slicer name="tempC 1" xr10:uid="{8052C93D-CAFA-4422-AF56-2E9A768199C9}" cache="Slicer_tempC" caption="tempC"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3E3F94F-5A41-4821-BF89-41622A9AEF70}" name="dataset_1" displayName="dataset_1" ref="A1:L611" tableType="queryTable" totalsRowShown="0">
  <autoFilter ref="A1:L611" xr:uid="{3C67DB12-B957-47B2-AD0A-846B8BDB95E6}"/>
  <tableColumns count="12">
    <tableColumn id="1" xr3:uid="{6905D88F-491B-42FF-8995-FC1C44BED306}" uniqueName="1" name="instant" queryTableFieldId="1" dataDxfId="24"/>
    <tableColumn id="2" xr3:uid="{893522E8-E134-44AC-87EE-1ABA28C8CFC3}" uniqueName="2" name="dteday" queryTableFieldId="2" dataDxfId="23"/>
    <tableColumn id="3" xr3:uid="{9DF4EACF-C799-43E6-8ED6-037301735961}" uniqueName="3" name="season" queryTableFieldId="3" dataDxfId="22"/>
    <tableColumn id="4" xr3:uid="{FEF99061-9CB7-4DA0-80AC-D8116D632880}" uniqueName="4" name="yr" queryTableFieldId="4" dataDxfId="21"/>
    <tableColumn id="5" xr3:uid="{E559BF5B-C0AF-4518-BCE8-2547796B5142}" uniqueName="5" name="mnth" queryTableFieldId="5" dataDxfId="20"/>
    <tableColumn id="6" xr3:uid="{CB4EF7C1-8628-450B-BB9D-F685257BF135}" uniqueName="6" name="hr" queryTableFieldId="6" dataDxfId="19"/>
    <tableColumn id="7" xr3:uid="{83A4EF14-CDCA-4875-8939-697D5CD6E879}" uniqueName="7" name="holiday" queryTableFieldId="7" dataDxfId="18"/>
    <tableColumn id="8" xr3:uid="{443548F8-CB71-4C2E-8D99-02FB0B5AE36D}" uniqueName="8" name="weekday" queryTableFieldId="8"/>
    <tableColumn id="9" xr3:uid="{4743A647-7529-42BA-988A-C16CDCB8C6EF}" uniqueName="9" name="weathersit" queryTableFieldId="9"/>
    <tableColumn id="10" xr3:uid="{854C0D83-8D27-4170-9911-91B2BC4AD8C1}" uniqueName="10" name="temp" queryTableFieldId="10" dataDxfId="17"/>
    <tableColumn id="11" xr3:uid="{64E0E7E0-8892-4825-B897-7DFA5A64C6CB}" uniqueName="11" name="dtype" queryTableFieldId="11" dataDxfId="16">
      <calculatedColumnFormula>IF(dataset_1[[#This Row],[weekday]]=0,"weekend","weekday")</calculatedColumnFormula>
    </tableColumn>
    <tableColumn id="12" xr3:uid="{9AADFAE5-2055-48A8-97B0-791BE28BC84E}" uniqueName="12" name="tempC" queryTableFieldId="12" dataDxfId="15">
      <calculatedColumnFormula>IF(J2&lt;0.3,"Cold",IF(J2&lt;0.6,"Moderate","Hot"))</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18206EE-721F-4FC7-9D8A-A980335DB88C}" name="dataset_2" displayName="dataset_2" ref="A1:J1000" tableType="queryTable" totalsRowShown="0">
  <autoFilter ref="A1:J1000" xr:uid="{C07CDA1D-4653-4A9B-A3A5-79B3BCD426F9}"/>
  <tableColumns count="10">
    <tableColumn id="1" xr3:uid="{4CC6D507-9E5B-49DB-94BE-B5702F4A3F01}" uniqueName="1" name="Unnamed: 0" queryTableFieldId="11"/>
    <tableColumn id="2" xr3:uid="{8F595FE3-E840-441C-87D5-A757368EAC2F}" uniqueName="2" name="instant" queryTableFieldId="2"/>
    <tableColumn id="3" xr3:uid="{9F7AD213-A543-4783-9319-DF1B1570AE9A}" uniqueName="3" name="atemp" queryTableFieldId="3"/>
    <tableColumn id="4" xr3:uid="{42D8EE95-A60A-4CAD-9D7C-7EAD64F95143}" uniqueName="4" name="hum" queryTableFieldId="4"/>
    <tableColumn id="5" xr3:uid="{E2367A48-79B2-400D-874F-63C185C8BFEE}" uniqueName="5" name="windspeed" queryTableFieldId="5"/>
    <tableColumn id="6" xr3:uid="{678DA9AE-AF64-4BE5-B685-56C3F5072EEC}" uniqueName="6" name="casual" queryTableFieldId="6"/>
    <tableColumn id="7" xr3:uid="{FC9F505D-C3FB-4031-A490-D8A9068E16EA}" uniqueName="7" name="registered" queryTableFieldId="7"/>
    <tableColumn id="8" xr3:uid="{929428B8-CAF8-4249-AC1A-9773111D1A1C}" uniqueName="8" name="cnt" queryTableFieldId="8"/>
    <tableColumn id="9" xr3:uid="{625B2301-F193-46D0-A177-0875F4FE4ED4}" uniqueName="9" name="userD" queryTableFieldId="9" dataDxfId="14">
      <calculatedColumnFormula>IF(G2&gt;F2,"Registered Dominant","Casual Dominant")</calculatedColumnFormula>
    </tableColumn>
    <tableColumn id="10" xr3:uid="{543F3532-41AD-4DB6-8405-CA4A404650FB}" uniqueName="10" name="rentalI" queryTableFieldId="10" dataDxfId="13">
      <calculatedColumnFormula>IF(H2&gt;AVERAGE($G$2:$G$1389),"High Demand","Low Demand")</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6C81B0-2C4B-49B6-A971-1242A5F4EF48}" name="dataset_3" displayName="dataset_3" ref="A1:W391" tableType="queryTable" totalsRowShown="0">
  <autoFilter ref="A1:W391" xr:uid="{4EE7F4F1-BD51-4CEB-8D7C-3E09564D592D}"/>
  <tableColumns count="23">
    <tableColumn id="1" xr3:uid="{493487EF-A1DF-429D-97C1-DE0AC1486BD6}" uniqueName="1" name="instant" queryTableFieldId="1"/>
    <tableColumn id="2" xr3:uid="{51EA1B06-782B-4235-919B-6F8F75EDF844}" uniqueName="2" name="dteday" queryTableFieldId="2" dataDxfId="12"/>
    <tableColumn id="3" xr3:uid="{ABD028A8-FF68-4A57-B7EF-15330D9AC062}" uniqueName="3" name="season" queryTableFieldId="3"/>
    <tableColumn id="4" xr3:uid="{E69E180E-FF33-405A-A524-F9C34E5DC2FE}" uniqueName="4" name="yr" queryTableFieldId="4"/>
    <tableColumn id="5" xr3:uid="{9FDB5ED5-5CAE-453D-8A1D-85ABFAE1BA55}" uniqueName="5" name="mnth" queryTableFieldId="5"/>
    <tableColumn id="6" xr3:uid="{6F143C22-FE82-4625-8218-5AD12E3256C4}" uniqueName="6" name="hr" queryTableFieldId="6"/>
    <tableColumn id="7" xr3:uid="{3CBD41DC-50B3-49A7-BC53-AA75AA06FA7C}" uniqueName="7" name="holiday" queryTableFieldId="7"/>
    <tableColumn id="8" xr3:uid="{78164565-74E3-482C-83DA-D406B043292B}" uniqueName="8" name="weekday" queryTableFieldId="8"/>
    <tableColumn id="9" xr3:uid="{3C87C588-C97C-4EB5-BFF8-221704E5B3DB}" uniqueName="9" name="weathersit" queryTableFieldId="9"/>
    <tableColumn id="10" xr3:uid="{3EE2E29C-EEFA-4468-891D-9D70EB437076}" uniqueName="10" name="temp" queryTableFieldId="10"/>
    <tableColumn id="11" xr3:uid="{4F3F9529-BC94-4C29-9EB5-8AAE7667C108}" uniqueName="11" name="atemp" queryTableFieldId="11"/>
    <tableColumn id="12" xr3:uid="{3692E2C0-BD0D-45C0-B5C6-E41C594DE838}" uniqueName="12" name="hum" queryTableFieldId="12"/>
    <tableColumn id="13" xr3:uid="{5125806A-9B16-4754-A2CE-3EDCB9B33751}" uniqueName="13" name="windspeed" queryTableFieldId="13"/>
    <tableColumn id="14" xr3:uid="{8AFD10F0-ED62-4AC7-8402-D8DB68BD1212}" uniqueName="14" name="casual" queryTableFieldId="14"/>
    <tableColumn id="15" xr3:uid="{A01284CD-2E61-4D71-80A9-C3904EDCABC2}" uniqueName="15" name="registered" queryTableFieldId="15"/>
    <tableColumn id="16" xr3:uid="{A9F74A90-17A1-4561-A90F-7A3687E86950}" uniqueName="16" name="cnt" queryTableFieldId="16" dataDxfId="11"/>
    <tableColumn id="17" xr3:uid="{941DF3AF-E140-46D1-BED3-A1F9D6F48485}" uniqueName="17" name="demand" queryTableFieldId="17" dataDxfId="10">
      <calculatedColumnFormula>IF(dataset_3[[#This Row],[cnt]]&gt;AVERAGE(dataset_3[cnt]),"High","Low")</calculatedColumnFormula>
    </tableColumn>
    <tableColumn id="18" xr3:uid="{1D752952-1843-466B-8F33-0055642CA70B}" uniqueName="18" name="month" queryTableFieldId="18" dataDxfId="9">
      <calculatedColumnFormula>TEXT(dataset_3[dteday],"mmm")</calculatedColumnFormula>
    </tableColumn>
    <tableColumn id="19" xr3:uid="{57B88356-59BE-487F-B023-1564F6452884}" uniqueName="19" name="dtype" queryTableFieldId="19" dataDxfId="8">
      <calculatedColumnFormula>IF(H2=0,"Weekend","Weekday")</calculatedColumnFormula>
    </tableColumn>
    <tableColumn id="20" xr3:uid="{FCBF4D03-65DF-4695-81B7-24792177614E}" uniqueName="20" name="timeP" queryTableFieldId="20" dataDxfId="7">
      <calculatedColumnFormula>IF(F2&lt;12,"Morning",IF(F2&lt;17,"Afternoon","Evening"))</calculatedColumnFormula>
    </tableColumn>
    <tableColumn id="21" xr3:uid="{A5B9B37F-FBA4-4292-98A3-AD0238C914F8}" uniqueName="21" name="tempC" queryTableFieldId="21" dataDxfId="6">
      <calculatedColumnFormula>IF(J2&lt;0.3,"Cold",IF(J2&lt;0.6,"Moderate","Hot"))</calculatedColumnFormula>
    </tableColumn>
    <tableColumn id="22" xr3:uid="{168B66B0-70B6-4C50-A527-8C389B33A4B5}" uniqueName="22" name="rentall" queryTableFieldId="22" dataDxfId="5">
      <calculatedColumnFormula>IF(P2&gt;AVERAGE($P$2:$P$1000),"High","Low")</calculatedColumnFormula>
    </tableColumn>
    <tableColumn id="23" xr3:uid="{3330194D-5F0D-4D16-A6AE-D7F6F9BD4593}" uniqueName="23" name="Anomaly_Detection" queryTableFieldId="23" dataDxfId="4">
      <calculatedColumnFormula>IF(ABS(P2-AVERAGE($P$2:$P$1000))&gt;2*STDEV($P$2:$P$1000),"Anomaly","Normal")</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7CE954-4B3E-40EC-9A97-4DDBD9E572E5}" name="Table4" displayName="Table4" ref="A1:E19" totalsRowShown="0">
  <autoFilter ref="A1:E19" xr:uid="{ACD2F6E2-3C83-4804-A292-68FACFE3DD47}"/>
  <tableColumns count="5">
    <tableColumn id="1" xr3:uid="{992046FE-4A7E-4C37-B7DD-C6669068A6F4}" name="Timeline" dataDxfId="3"/>
    <tableColumn id="2" xr3:uid="{2C69720E-7F51-4B92-8524-4F45C5CA63F3}" name="Values"/>
    <tableColumn id="3" xr3:uid="{C66F865C-ED35-4C85-B35D-0C01AD27ED31}" name="Forecast" dataDxfId="2">
      <calculatedColumnFormula>_xlfn.FORECAST.ETS(A2,$B$2:$B$15,$A$2:$A$15,1,1)</calculatedColumnFormula>
    </tableColumn>
    <tableColumn id="4" xr3:uid="{A46BFA51-BAA9-47A0-B199-B2CDBB0510D9}" name="Lower Confidence Bound" dataDxfId="1">
      <calculatedColumnFormula>C2-_xlfn.FORECAST.ETS.CONFINT(A2,$B$2:$B$15,$A$2:$A$15,0.95,1,1)</calculatedColumnFormula>
    </tableColumn>
    <tableColumn id="5" xr3:uid="{0C680138-91F8-4CE1-9E7B-C55D0D3A9423}" name="Upper Confidence Bound" dataDxfId="0">
      <calculatedColumnFormula>C2+_xlfn.FORECAST.ETS.CONFINT(A2,$B$2:$B$15,$A$2:$A$15,0.95,1,1)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teday" xr10:uid="{3503B114-4289-4DC1-AA25-CE3040EB3503}" sourceName="[dataset_3].[dteday]">
  <pivotTables>
    <pivotTable tabId="1" name="PivotTable6"/>
    <pivotTable tabId="1" name="PivotTable7"/>
    <pivotTable tabId="1" name="PivotTable8"/>
    <pivotTable tabId="1" name="PivotTable9"/>
  </pivotTables>
  <state minimalRefreshVersion="6" lastRefreshVersion="6" pivotCacheId="103840772" filterType="dateBetween">
    <selection startDate="2011-01-01T00:00:00" endDate="2011-12-31T00:00:00"/>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xr10:uid="{E3670451-9DDD-40EF-86CC-D020A5D5ADE0}" cache="Timeline_dteday" caption="dteday" level="2" selectionLevel="0" scrollPosition="2011-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teday 1" xr10:uid="{252ABEF3-7B12-4F36-ABC7-58BC50C92D27}" cache="Timeline_dteday" caption="dteday" level="2" selectionLevel="0" scrollPosition="2011-01-01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11/relationships/timeline" Target="../timelines/timelin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17D528-F546-4401-B36F-3E2752B21AA9}">
  <sheetPr codeName="Sheet1"/>
  <dimension ref="A1:L611"/>
  <sheetViews>
    <sheetView workbookViewId="0">
      <selection sqref="A1:L611"/>
    </sheetView>
  </sheetViews>
  <sheetFormatPr defaultRowHeight="15" x14ac:dyDescent="0.25"/>
  <cols>
    <col min="1" max="1" width="9.42578125" bestFit="1" customWidth="1"/>
    <col min="2" max="2" width="9.7109375" bestFit="1" customWidth="1"/>
    <col min="3" max="3" width="9.42578125" bestFit="1" customWidth="1"/>
    <col min="4" max="4" width="5" bestFit="1" customWidth="1"/>
    <col min="5" max="5" width="8" bestFit="1" customWidth="1"/>
    <col min="6" max="6" width="5.5703125" bestFit="1" customWidth="1"/>
    <col min="7" max="7" width="9.85546875" bestFit="1" customWidth="1"/>
    <col min="8" max="8" width="11.28515625" bestFit="1" customWidth="1"/>
    <col min="9" max="9" width="12.85546875" bestFit="1" customWidth="1"/>
    <col min="10" max="10" width="8" bestFit="1" customWidth="1"/>
    <col min="11" max="11" width="9.28515625" bestFit="1" customWidth="1"/>
    <col min="12" max="12" width="9.7109375" bestFit="1" customWidth="1"/>
  </cols>
  <sheetData>
    <row r="1" spans="1:12" x14ac:dyDescent="0.25">
      <c r="A1" t="s">
        <v>0</v>
      </c>
      <c r="B1" t="s">
        <v>1</v>
      </c>
      <c r="C1" t="s">
        <v>2</v>
      </c>
      <c r="D1" t="s">
        <v>3</v>
      </c>
      <c r="E1" t="s">
        <v>4</v>
      </c>
      <c r="F1" t="s">
        <v>5</v>
      </c>
      <c r="G1" t="s">
        <v>6</v>
      </c>
      <c r="H1" t="s">
        <v>7</v>
      </c>
      <c r="I1" t="s">
        <v>8</v>
      </c>
      <c r="J1" t="s">
        <v>9</v>
      </c>
      <c r="K1" t="s">
        <v>16</v>
      </c>
      <c r="L1" t="s">
        <v>19</v>
      </c>
    </row>
    <row r="2" spans="1:12" x14ac:dyDescent="0.25">
      <c r="A2" s="3">
        <v>1</v>
      </c>
      <c r="B2" s="2">
        <v>40544</v>
      </c>
      <c r="C2" s="3">
        <v>1</v>
      </c>
      <c r="D2" s="3">
        <v>0</v>
      </c>
      <c r="E2" s="3">
        <v>1</v>
      </c>
      <c r="F2" s="3">
        <v>0</v>
      </c>
      <c r="G2" s="4" t="b">
        <v>0</v>
      </c>
      <c r="H2">
        <v>6</v>
      </c>
      <c r="I2">
        <v>1</v>
      </c>
      <c r="J2" s="3">
        <v>0.24</v>
      </c>
      <c r="K2" t="str">
        <f>IF(dataset_1[[#This Row],[weekday]]=0,"weekend","weekday")</f>
        <v>weekday</v>
      </c>
      <c r="L2" t="str">
        <f t="shared" ref="L2:L65" si="0">IF(J2&lt;0.3,"Cold",IF(J2&lt;0.6,"Moderate","Hot"))</f>
        <v>Cold</v>
      </c>
    </row>
    <row r="3" spans="1:12" x14ac:dyDescent="0.25">
      <c r="A3" s="3">
        <v>2</v>
      </c>
      <c r="B3" s="2">
        <v>40544</v>
      </c>
      <c r="C3" s="3">
        <v>1</v>
      </c>
      <c r="D3" s="3">
        <v>0</v>
      </c>
      <c r="E3" s="3">
        <v>1</v>
      </c>
      <c r="F3" s="3">
        <v>1</v>
      </c>
      <c r="G3" s="4" t="b">
        <v>0</v>
      </c>
      <c r="H3">
        <v>6</v>
      </c>
      <c r="I3">
        <v>1</v>
      </c>
      <c r="J3" s="3">
        <v>0.22</v>
      </c>
      <c r="K3" t="str">
        <f>IF(dataset_1[[#This Row],[weekday]]=0,"weekend","weekday")</f>
        <v>weekday</v>
      </c>
      <c r="L3" t="str">
        <f t="shared" si="0"/>
        <v>Cold</v>
      </c>
    </row>
    <row r="4" spans="1:12" x14ac:dyDescent="0.25">
      <c r="A4" s="3">
        <v>3</v>
      </c>
      <c r="B4" s="2">
        <v>40544</v>
      </c>
      <c r="C4" s="3">
        <v>1</v>
      </c>
      <c r="D4" s="3">
        <v>0</v>
      </c>
      <c r="E4" s="3">
        <v>1</v>
      </c>
      <c r="F4" s="3">
        <v>2</v>
      </c>
      <c r="G4" s="4" t="b">
        <v>0</v>
      </c>
      <c r="H4">
        <v>6</v>
      </c>
      <c r="I4">
        <v>1</v>
      </c>
      <c r="J4" s="3">
        <v>0.22</v>
      </c>
      <c r="K4" t="str">
        <f>IF(dataset_1[[#This Row],[weekday]]=0,"weekend","weekday")</f>
        <v>weekday</v>
      </c>
      <c r="L4" t="str">
        <f t="shared" si="0"/>
        <v>Cold</v>
      </c>
    </row>
    <row r="5" spans="1:12" x14ac:dyDescent="0.25">
      <c r="A5" s="3">
        <v>4</v>
      </c>
      <c r="B5" s="2">
        <v>40544</v>
      </c>
      <c r="C5" s="3">
        <v>1</v>
      </c>
      <c r="D5" s="3">
        <v>0</v>
      </c>
      <c r="E5" s="3">
        <v>1</v>
      </c>
      <c r="F5" s="3">
        <v>3</v>
      </c>
      <c r="G5" s="4" t="b">
        <v>0</v>
      </c>
      <c r="H5">
        <v>6</v>
      </c>
      <c r="I5">
        <v>1</v>
      </c>
      <c r="J5" s="3">
        <v>0.24</v>
      </c>
      <c r="K5" t="str">
        <f>IF(dataset_1[[#This Row],[weekday]]=0,"weekend","weekday")</f>
        <v>weekday</v>
      </c>
      <c r="L5" t="str">
        <f t="shared" si="0"/>
        <v>Cold</v>
      </c>
    </row>
    <row r="6" spans="1:12" x14ac:dyDescent="0.25">
      <c r="A6" s="3">
        <v>5</v>
      </c>
      <c r="B6" s="2">
        <v>40544</v>
      </c>
      <c r="C6" s="3">
        <v>1</v>
      </c>
      <c r="D6" s="3">
        <v>0</v>
      </c>
      <c r="E6" s="3">
        <v>1</v>
      </c>
      <c r="F6" s="3">
        <v>4</v>
      </c>
      <c r="G6" s="4" t="b">
        <v>0</v>
      </c>
      <c r="H6">
        <v>6</v>
      </c>
      <c r="I6">
        <v>1</v>
      </c>
      <c r="J6" s="3">
        <v>0.24</v>
      </c>
      <c r="K6" t="str">
        <f>IF(dataset_1[[#This Row],[weekday]]=0,"weekend","weekday")</f>
        <v>weekday</v>
      </c>
      <c r="L6" t="str">
        <f t="shared" si="0"/>
        <v>Cold</v>
      </c>
    </row>
    <row r="7" spans="1:12" x14ac:dyDescent="0.25">
      <c r="A7" s="3">
        <v>6</v>
      </c>
      <c r="B7" s="2">
        <v>40544</v>
      </c>
      <c r="C7" s="3">
        <v>1</v>
      </c>
      <c r="D7" s="3">
        <v>0</v>
      </c>
      <c r="E7" s="3">
        <v>1</v>
      </c>
      <c r="F7" s="3">
        <v>5</v>
      </c>
      <c r="G7" s="4" t="b">
        <v>0</v>
      </c>
      <c r="H7">
        <v>6</v>
      </c>
      <c r="I7">
        <v>2</v>
      </c>
      <c r="J7" s="3">
        <v>0.24</v>
      </c>
      <c r="K7" t="str">
        <f>IF(dataset_1[[#This Row],[weekday]]=0,"weekend","weekday")</f>
        <v>weekday</v>
      </c>
      <c r="L7" t="str">
        <f t="shared" si="0"/>
        <v>Cold</v>
      </c>
    </row>
    <row r="8" spans="1:12" x14ac:dyDescent="0.25">
      <c r="A8" s="3">
        <v>7</v>
      </c>
      <c r="B8" s="2">
        <v>40544</v>
      </c>
      <c r="C8" s="3">
        <v>1</v>
      </c>
      <c r="D8" s="3">
        <v>0</v>
      </c>
      <c r="E8" s="3">
        <v>1</v>
      </c>
      <c r="F8" s="3">
        <v>6</v>
      </c>
      <c r="G8" s="4" t="b">
        <v>0</v>
      </c>
      <c r="H8">
        <v>6</v>
      </c>
      <c r="I8">
        <v>1</v>
      </c>
      <c r="J8" s="3">
        <v>0.22</v>
      </c>
      <c r="K8" t="str">
        <f>IF(dataset_1[[#This Row],[weekday]]=0,"weekend","weekday")</f>
        <v>weekday</v>
      </c>
      <c r="L8" t="str">
        <f t="shared" si="0"/>
        <v>Cold</v>
      </c>
    </row>
    <row r="9" spans="1:12" x14ac:dyDescent="0.25">
      <c r="A9" s="3">
        <v>8</v>
      </c>
      <c r="B9" s="2">
        <v>40544</v>
      </c>
      <c r="C9" s="3">
        <v>1</v>
      </c>
      <c r="D9" s="3">
        <v>0</v>
      </c>
      <c r="E9" s="3">
        <v>1</v>
      </c>
      <c r="F9" s="3">
        <v>7</v>
      </c>
      <c r="G9" s="4" t="b">
        <v>0</v>
      </c>
      <c r="H9">
        <v>6</v>
      </c>
      <c r="I9">
        <v>1</v>
      </c>
      <c r="J9" s="3">
        <v>0.2</v>
      </c>
      <c r="K9" t="str">
        <f>IF(dataset_1[[#This Row],[weekday]]=0,"weekend","weekday")</f>
        <v>weekday</v>
      </c>
      <c r="L9" t="str">
        <f t="shared" si="0"/>
        <v>Cold</v>
      </c>
    </row>
    <row r="10" spans="1:12" x14ac:dyDescent="0.25">
      <c r="A10" s="3">
        <v>9</v>
      </c>
      <c r="B10" s="2">
        <v>40544</v>
      </c>
      <c r="C10" s="3">
        <v>1</v>
      </c>
      <c r="D10" s="3">
        <v>0</v>
      </c>
      <c r="E10" s="3">
        <v>1</v>
      </c>
      <c r="F10" s="3">
        <v>8</v>
      </c>
      <c r="G10" s="4" t="b">
        <v>0</v>
      </c>
      <c r="H10">
        <v>6</v>
      </c>
      <c r="I10">
        <v>1</v>
      </c>
      <c r="J10" s="3">
        <v>0.24</v>
      </c>
      <c r="K10" t="str">
        <f>IF(dataset_1[[#This Row],[weekday]]=0,"weekend","weekday")</f>
        <v>weekday</v>
      </c>
      <c r="L10" t="str">
        <f t="shared" si="0"/>
        <v>Cold</v>
      </c>
    </row>
    <row r="11" spans="1:12" x14ac:dyDescent="0.25">
      <c r="A11" s="3">
        <v>10</v>
      </c>
      <c r="B11" s="2">
        <v>40544</v>
      </c>
      <c r="C11" s="3">
        <v>1</v>
      </c>
      <c r="D11" s="3">
        <v>0</v>
      </c>
      <c r="E11" s="3">
        <v>1</v>
      </c>
      <c r="F11" s="3">
        <v>9</v>
      </c>
      <c r="G11" s="4" t="b">
        <v>0</v>
      </c>
      <c r="H11">
        <v>6</v>
      </c>
      <c r="I11">
        <v>1</v>
      </c>
      <c r="J11" s="3">
        <v>0.32</v>
      </c>
      <c r="K11" t="str">
        <f>IF(dataset_1[[#This Row],[weekday]]=0,"weekend","weekday")</f>
        <v>weekday</v>
      </c>
      <c r="L11" t="str">
        <f t="shared" si="0"/>
        <v>Moderate</v>
      </c>
    </row>
    <row r="12" spans="1:12" x14ac:dyDescent="0.25">
      <c r="A12" s="3">
        <v>11</v>
      </c>
      <c r="B12" s="2">
        <v>40544</v>
      </c>
      <c r="C12" s="3">
        <v>1</v>
      </c>
      <c r="D12" s="3">
        <v>0</v>
      </c>
      <c r="E12" s="3">
        <v>1</v>
      </c>
      <c r="F12" s="3">
        <v>10</v>
      </c>
      <c r="G12" s="4" t="b">
        <v>0</v>
      </c>
      <c r="H12">
        <v>6</v>
      </c>
      <c r="I12">
        <v>1</v>
      </c>
      <c r="J12" s="3">
        <v>0.38</v>
      </c>
      <c r="K12" t="str">
        <f>IF(dataset_1[[#This Row],[weekday]]=0,"weekend","weekday")</f>
        <v>weekday</v>
      </c>
      <c r="L12" t="str">
        <f t="shared" si="0"/>
        <v>Moderate</v>
      </c>
    </row>
    <row r="13" spans="1:12" x14ac:dyDescent="0.25">
      <c r="A13" s="3">
        <v>12</v>
      </c>
      <c r="B13" s="2">
        <v>40544</v>
      </c>
      <c r="C13" s="3">
        <v>1</v>
      </c>
      <c r="D13" s="3">
        <v>0</v>
      </c>
      <c r="E13" s="3">
        <v>1</v>
      </c>
      <c r="F13" s="3">
        <v>11</v>
      </c>
      <c r="G13" s="4" t="b">
        <v>0</v>
      </c>
      <c r="H13">
        <v>6</v>
      </c>
      <c r="I13">
        <v>1</v>
      </c>
      <c r="J13" s="3">
        <v>0.36</v>
      </c>
      <c r="K13" t="str">
        <f>IF(dataset_1[[#This Row],[weekday]]=0,"weekend","weekday")</f>
        <v>weekday</v>
      </c>
      <c r="L13" t="str">
        <f t="shared" si="0"/>
        <v>Moderate</v>
      </c>
    </row>
    <row r="14" spans="1:12" x14ac:dyDescent="0.25">
      <c r="A14" s="3">
        <v>13</v>
      </c>
      <c r="B14" s="2">
        <v>40544</v>
      </c>
      <c r="C14" s="3">
        <v>1</v>
      </c>
      <c r="D14" s="3">
        <v>0</v>
      </c>
      <c r="E14" s="3">
        <v>1</v>
      </c>
      <c r="F14" s="3">
        <v>12</v>
      </c>
      <c r="G14" s="4" t="b">
        <v>0</v>
      </c>
      <c r="H14">
        <v>6</v>
      </c>
      <c r="I14">
        <v>1</v>
      </c>
      <c r="J14" s="3">
        <v>0.42</v>
      </c>
      <c r="K14" t="str">
        <f>IF(dataset_1[[#This Row],[weekday]]=0,"weekend","weekday")</f>
        <v>weekday</v>
      </c>
      <c r="L14" t="str">
        <f t="shared" si="0"/>
        <v>Moderate</v>
      </c>
    </row>
    <row r="15" spans="1:12" x14ac:dyDescent="0.25">
      <c r="A15" s="3">
        <v>14</v>
      </c>
      <c r="B15" s="2">
        <v>40544</v>
      </c>
      <c r="C15" s="3">
        <v>1</v>
      </c>
      <c r="D15" s="3">
        <v>0</v>
      </c>
      <c r="E15" s="3">
        <v>1</v>
      </c>
      <c r="F15" s="3">
        <v>13</v>
      </c>
      <c r="G15" s="4" t="b">
        <v>0</v>
      </c>
      <c r="H15">
        <v>6</v>
      </c>
      <c r="I15">
        <v>2</v>
      </c>
      <c r="J15" s="3">
        <v>0.46</v>
      </c>
      <c r="K15" t="str">
        <f>IF(dataset_1[[#This Row],[weekday]]=0,"weekend","weekday")</f>
        <v>weekday</v>
      </c>
      <c r="L15" t="str">
        <f t="shared" si="0"/>
        <v>Moderate</v>
      </c>
    </row>
    <row r="16" spans="1:12" x14ac:dyDescent="0.25">
      <c r="A16" s="3">
        <v>15</v>
      </c>
      <c r="B16" s="2">
        <v>40544</v>
      </c>
      <c r="C16" s="3">
        <v>1</v>
      </c>
      <c r="D16" s="3">
        <v>0</v>
      </c>
      <c r="E16" s="3">
        <v>1</v>
      </c>
      <c r="F16" s="3">
        <v>14</v>
      </c>
      <c r="G16" s="4" t="b">
        <v>0</v>
      </c>
      <c r="H16">
        <v>6</v>
      </c>
      <c r="I16">
        <v>2</v>
      </c>
      <c r="J16" s="3">
        <v>0.46</v>
      </c>
      <c r="K16" t="str">
        <f>IF(dataset_1[[#This Row],[weekday]]=0,"weekend","weekday")</f>
        <v>weekday</v>
      </c>
      <c r="L16" t="str">
        <f t="shared" si="0"/>
        <v>Moderate</v>
      </c>
    </row>
    <row r="17" spans="1:12" x14ac:dyDescent="0.25">
      <c r="A17" s="3">
        <v>16</v>
      </c>
      <c r="B17" s="2">
        <v>40544</v>
      </c>
      <c r="C17" s="3">
        <v>1</v>
      </c>
      <c r="D17" s="3">
        <v>0</v>
      </c>
      <c r="E17" s="3">
        <v>1</v>
      </c>
      <c r="F17" s="3">
        <v>15</v>
      </c>
      <c r="G17" s="4" t="b">
        <v>0</v>
      </c>
      <c r="H17">
        <v>6</v>
      </c>
      <c r="I17">
        <v>2</v>
      </c>
      <c r="J17" s="3">
        <v>0.44</v>
      </c>
      <c r="K17" t="str">
        <f>IF(dataset_1[[#This Row],[weekday]]=0,"weekend","weekday")</f>
        <v>weekday</v>
      </c>
      <c r="L17" t="str">
        <f t="shared" si="0"/>
        <v>Moderate</v>
      </c>
    </row>
    <row r="18" spans="1:12" x14ac:dyDescent="0.25">
      <c r="A18" s="3">
        <v>17</v>
      </c>
      <c r="B18" s="2">
        <v>40544</v>
      </c>
      <c r="C18" s="3">
        <v>1</v>
      </c>
      <c r="D18" s="3">
        <v>0</v>
      </c>
      <c r="E18" s="3">
        <v>1</v>
      </c>
      <c r="F18" s="3">
        <v>16</v>
      </c>
      <c r="G18" s="4" t="b">
        <v>0</v>
      </c>
      <c r="H18">
        <v>6</v>
      </c>
      <c r="I18">
        <v>2</v>
      </c>
      <c r="J18" s="3">
        <v>0.42</v>
      </c>
      <c r="K18" t="str">
        <f>IF(dataset_1[[#This Row],[weekday]]=0,"weekend","weekday")</f>
        <v>weekday</v>
      </c>
      <c r="L18" t="str">
        <f t="shared" si="0"/>
        <v>Moderate</v>
      </c>
    </row>
    <row r="19" spans="1:12" x14ac:dyDescent="0.25">
      <c r="A19" s="3">
        <v>18</v>
      </c>
      <c r="B19" s="2">
        <v>40544</v>
      </c>
      <c r="C19" s="3">
        <v>1</v>
      </c>
      <c r="D19" s="3">
        <v>0</v>
      </c>
      <c r="E19" s="3">
        <v>1</v>
      </c>
      <c r="F19" s="3">
        <v>17</v>
      </c>
      <c r="G19" s="4" t="b">
        <v>0</v>
      </c>
      <c r="H19">
        <v>6</v>
      </c>
      <c r="I19">
        <v>2</v>
      </c>
      <c r="J19" s="3">
        <v>0.44</v>
      </c>
      <c r="K19" t="str">
        <f>IF(dataset_1[[#This Row],[weekday]]=0,"weekend","weekday")</f>
        <v>weekday</v>
      </c>
      <c r="L19" t="str">
        <f t="shared" si="0"/>
        <v>Moderate</v>
      </c>
    </row>
    <row r="20" spans="1:12" x14ac:dyDescent="0.25">
      <c r="A20" s="3">
        <v>19</v>
      </c>
      <c r="B20" s="2">
        <v>40544</v>
      </c>
      <c r="C20" s="3">
        <v>1</v>
      </c>
      <c r="D20" s="3">
        <v>0</v>
      </c>
      <c r="E20" s="3">
        <v>1</v>
      </c>
      <c r="F20" s="3">
        <v>18</v>
      </c>
      <c r="G20" s="4" t="b">
        <v>0</v>
      </c>
      <c r="H20">
        <v>6</v>
      </c>
      <c r="I20">
        <v>3</v>
      </c>
      <c r="J20" s="3">
        <v>0.42</v>
      </c>
      <c r="K20" t="str">
        <f>IF(dataset_1[[#This Row],[weekday]]=0,"weekend","weekday")</f>
        <v>weekday</v>
      </c>
      <c r="L20" t="str">
        <f t="shared" si="0"/>
        <v>Moderate</v>
      </c>
    </row>
    <row r="21" spans="1:12" x14ac:dyDescent="0.25">
      <c r="A21" s="3">
        <v>20</v>
      </c>
      <c r="B21" s="2">
        <v>40544</v>
      </c>
      <c r="C21" s="3">
        <v>1</v>
      </c>
      <c r="D21" s="3">
        <v>0</v>
      </c>
      <c r="E21" s="3">
        <v>1</v>
      </c>
      <c r="F21" s="3">
        <v>19</v>
      </c>
      <c r="G21" s="4" t="b">
        <v>0</v>
      </c>
      <c r="H21">
        <v>6</v>
      </c>
      <c r="I21">
        <v>3</v>
      </c>
      <c r="J21" s="3">
        <v>0.42</v>
      </c>
      <c r="K21" t="str">
        <f>IF(dataset_1[[#This Row],[weekday]]=0,"weekend","weekday")</f>
        <v>weekday</v>
      </c>
      <c r="L21" t="str">
        <f t="shared" si="0"/>
        <v>Moderate</v>
      </c>
    </row>
    <row r="22" spans="1:12" x14ac:dyDescent="0.25">
      <c r="A22" s="3">
        <v>21</v>
      </c>
      <c r="B22" s="2">
        <v>40544</v>
      </c>
      <c r="C22" s="3">
        <v>1</v>
      </c>
      <c r="D22" s="3">
        <v>0</v>
      </c>
      <c r="E22" s="3">
        <v>1</v>
      </c>
      <c r="F22" s="3">
        <v>20</v>
      </c>
      <c r="G22" s="4" t="b">
        <v>0</v>
      </c>
      <c r="H22">
        <v>6</v>
      </c>
      <c r="I22">
        <v>2</v>
      </c>
      <c r="J22" s="3">
        <v>0.4</v>
      </c>
      <c r="K22" t="str">
        <f>IF(dataset_1[[#This Row],[weekday]]=0,"weekend","weekday")</f>
        <v>weekday</v>
      </c>
      <c r="L22" t="str">
        <f t="shared" si="0"/>
        <v>Moderate</v>
      </c>
    </row>
    <row r="23" spans="1:12" x14ac:dyDescent="0.25">
      <c r="A23" s="3">
        <v>22</v>
      </c>
      <c r="B23" s="2">
        <v>40544</v>
      </c>
      <c r="C23" s="3">
        <v>1</v>
      </c>
      <c r="D23" s="3">
        <v>0</v>
      </c>
      <c r="E23" s="3">
        <v>1</v>
      </c>
      <c r="F23" s="3">
        <v>21</v>
      </c>
      <c r="G23" s="4" t="b">
        <v>0</v>
      </c>
      <c r="H23">
        <v>6</v>
      </c>
      <c r="I23">
        <v>2</v>
      </c>
      <c r="J23" s="3">
        <v>0.4</v>
      </c>
      <c r="K23" t="str">
        <f>IF(dataset_1[[#This Row],[weekday]]=0,"weekend","weekday")</f>
        <v>weekday</v>
      </c>
      <c r="L23" t="str">
        <f t="shared" si="0"/>
        <v>Moderate</v>
      </c>
    </row>
    <row r="24" spans="1:12" x14ac:dyDescent="0.25">
      <c r="A24" s="3">
        <v>23</v>
      </c>
      <c r="B24" s="2">
        <v>40544</v>
      </c>
      <c r="C24" s="3">
        <v>1</v>
      </c>
      <c r="D24" s="3">
        <v>0</v>
      </c>
      <c r="E24" s="3">
        <v>1</v>
      </c>
      <c r="F24" s="3">
        <v>22</v>
      </c>
      <c r="G24" s="4" t="b">
        <v>0</v>
      </c>
      <c r="H24">
        <v>6</v>
      </c>
      <c r="I24">
        <v>2</v>
      </c>
      <c r="J24" s="3">
        <v>0.4</v>
      </c>
      <c r="K24" t="str">
        <f>IF(dataset_1[[#This Row],[weekday]]=0,"weekend","weekday")</f>
        <v>weekday</v>
      </c>
      <c r="L24" t="str">
        <f t="shared" si="0"/>
        <v>Moderate</v>
      </c>
    </row>
    <row r="25" spans="1:12" x14ac:dyDescent="0.25">
      <c r="A25" s="3">
        <v>24</v>
      </c>
      <c r="B25" s="2">
        <v>40544</v>
      </c>
      <c r="C25" s="3">
        <v>1</v>
      </c>
      <c r="D25" s="3">
        <v>0</v>
      </c>
      <c r="E25" s="3">
        <v>1</v>
      </c>
      <c r="F25" s="3">
        <v>23</v>
      </c>
      <c r="G25" s="4" t="b">
        <v>0</v>
      </c>
      <c r="H25">
        <v>6</v>
      </c>
      <c r="I25">
        <v>2</v>
      </c>
      <c r="J25" s="3">
        <v>0.46</v>
      </c>
      <c r="K25" t="str">
        <f>IF(dataset_1[[#This Row],[weekday]]=0,"weekend","weekday")</f>
        <v>weekday</v>
      </c>
      <c r="L25" t="str">
        <f t="shared" si="0"/>
        <v>Moderate</v>
      </c>
    </row>
    <row r="26" spans="1:12" x14ac:dyDescent="0.25">
      <c r="A26" s="3">
        <v>25</v>
      </c>
      <c r="B26" s="2">
        <v>40545</v>
      </c>
      <c r="C26" s="3">
        <v>1</v>
      </c>
      <c r="D26" s="3">
        <v>0</v>
      </c>
      <c r="E26" s="3">
        <v>1</v>
      </c>
      <c r="F26" s="3">
        <v>0</v>
      </c>
      <c r="G26" s="4" t="b">
        <v>0</v>
      </c>
      <c r="H26">
        <v>0</v>
      </c>
      <c r="I26">
        <v>2</v>
      </c>
      <c r="J26" s="3">
        <v>0.46</v>
      </c>
      <c r="K26" t="str">
        <f>IF(dataset_1[[#This Row],[weekday]]=0,"weekend","weekday")</f>
        <v>weekend</v>
      </c>
      <c r="L26" t="str">
        <f t="shared" si="0"/>
        <v>Moderate</v>
      </c>
    </row>
    <row r="27" spans="1:12" x14ac:dyDescent="0.25">
      <c r="A27" s="3">
        <v>26</v>
      </c>
      <c r="B27" s="2">
        <v>40545</v>
      </c>
      <c r="C27" s="3">
        <v>1</v>
      </c>
      <c r="D27" s="3">
        <v>0</v>
      </c>
      <c r="E27" s="3">
        <v>1</v>
      </c>
      <c r="F27" s="3">
        <v>1</v>
      </c>
      <c r="G27" s="4" t="b">
        <v>0</v>
      </c>
      <c r="H27">
        <v>0</v>
      </c>
      <c r="I27">
        <v>2</v>
      </c>
      <c r="J27" s="3">
        <v>0.44</v>
      </c>
      <c r="K27" t="str">
        <f>IF(dataset_1[[#This Row],[weekday]]=0,"weekend","weekday")</f>
        <v>weekend</v>
      </c>
      <c r="L27" t="str">
        <f t="shared" si="0"/>
        <v>Moderate</v>
      </c>
    </row>
    <row r="28" spans="1:12" x14ac:dyDescent="0.25">
      <c r="A28" s="3">
        <v>27</v>
      </c>
      <c r="B28" s="2">
        <v>40545</v>
      </c>
      <c r="C28" s="3">
        <v>1</v>
      </c>
      <c r="D28" s="3">
        <v>0</v>
      </c>
      <c r="E28" s="3">
        <v>1</v>
      </c>
      <c r="F28" s="3">
        <v>2</v>
      </c>
      <c r="G28" s="4" t="b">
        <v>0</v>
      </c>
      <c r="H28">
        <v>0</v>
      </c>
      <c r="I28">
        <v>2</v>
      </c>
      <c r="J28" s="3">
        <v>0.42</v>
      </c>
      <c r="K28" t="str">
        <f>IF(dataset_1[[#This Row],[weekday]]=0,"weekend","weekday")</f>
        <v>weekend</v>
      </c>
      <c r="L28" t="str">
        <f t="shared" si="0"/>
        <v>Moderate</v>
      </c>
    </row>
    <row r="29" spans="1:12" x14ac:dyDescent="0.25">
      <c r="A29" s="3">
        <v>28</v>
      </c>
      <c r="B29" s="2">
        <v>40545</v>
      </c>
      <c r="C29" s="3">
        <v>1</v>
      </c>
      <c r="D29" s="3">
        <v>0</v>
      </c>
      <c r="E29" s="3">
        <v>1</v>
      </c>
      <c r="F29" s="3">
        <v>3</v>
      </c>
      <c r="G29" s="4" t="b">
        <v>0</v>
      </c>
      <c r="H29">
        <v>0</v>
      </c>
      <c r="I29">
        <v>2</v>
      </c>
      <c r="J29" s="3">
        <v>0.46</v>
      </c>
      <c r="K29" t="str">
        <f>IF(dataset_1[[#This Row],[weekday]]=0,"weekend","weekday")</f>
        <v>weekend</v>
      </c>
      <c r="L29" t="str">
        <f t="shared" si="0"/>
        <v>Moderate</v>
      </c>
    </row>
    <row r="30" spans="1:12" x14ac:dyDescent="0.25">
      <c r="A30" s="3">
        <v>29</v>
      </c>
      <c r="B30" s="2">
        <v>40545</v>
      </c>
      <c r="C30" s="3">
        <v>1</v>
      </c>
      <c r="D30" s="3">
        <v>0</v>
      </c>
      <c r="E30" s="3">
        <v>1</v>
      </c>
      <c r="F30" s="3">
        <v>4</v>
      </c>
      <c r="G30" s="4" t="b">
        <v>0</v>
      </c>
      <c r="H30">
        <v>0</v>
      </c>
      <c r="I30">
        <v>2</v>
      </c>
      <c r="J30" s="3">
        <v>0.46</v>
      </c>
      <c r="K30" t="str">
        <f>IF(dataset_1[[#This Row],[weekday]]=0,"weekend","weekday")</f>
        <v>weekend</v>
      </c>
      <c r="L30" t="str">
        <f t="shared" si="0"/>
        <v>Moderate</v>
      </c>
    </row>
    <row r="31" spans="1:12" x14ac:dyDescent="0.25">
      <c r="A31" s="3">
        <v>30</v>
      </c>
      <c r="B31" s="2">
        <v>40545</v>
      </c>
      <c r="C31" s="3">
        <v>1</v>
      </c>
      <c r="D31" s="3">
        <v>0</v>
      </c>
      <c r="E31" s="3">
        <v>1</v>
      </c>
      <c r="F31" s="3">
        <v>6</v>
      </c>
      <c r="G31" s="4" t="b">
        <v>0</v>
      </c>
      <c r="H31">
        <v>0</v>
      </c>
      <c r="I31">
        <v>3</v>
      </c>
      <c r="J31" s="3">
        <v>0.42</v>
      </c>
      <c r="K31" t="str">
        <f>IF(dataset_1[[#This Row],[weekday]]=0,"weekend","weekday")</f>
        <v>weekend</v>
      </c>
      <c r="L31" t="str">
        <f t="shared" si="0"/>
        <v>Moderate</v>
      </c>
    </row>
    <row r="32" spans="1:12" x14ac:dyDescent="0.25">
      <c r="A32" s="3">
        <v>31</v>
      </c>
      <c r="B32" s="2">
        <v>40545</v>
      </c>
      <c r="C32" s="3">
        <v>1</v>
      </c>
      <c r="D32" s="3">
        <v>0</v>
      </c>
      <c r="E32" s="3">
        <v>1</v>
      </c>
      <c r="F32" s="3">
        <v>7</v>
      </c>
      <c r="G32" s="4" t="b">
        <v>0</v>
      </c>
      <c r="H32">
        <v>0</v>
      </c>
      <c r="I32">
        <v>2</v>
      </c>
      <c r="J32" s="3">
        <v>0.4</v>
      </c>
      <c r="K32" t="str">
        <f>IF(dataset_1[[#This Row],[weekday]]=0,"weekend","weekday")</f>
        <v>weekend</v>
      </c>
      <c r="L32" t="str">
        <f t="shared" si="0"/>
        <v>Moderate</v>
      </c>
    </row>
    <row r="33" spans="1:12" x14ac:dyDescent="0.25">
      <c r="A33" s="3">
        <v>32</v>
      </c>
      <c r="B33" s="2">
        <v>40545</v>
      </c>
      <c r="C33" s="3">
        <v>1</v>
      </c>
      <c r="D33" s="3">
        <v>0</v>
      </c>
      <c r="E33" s="3">
        <v>1</v>
      </c>
      <c r="F33" s="3">
        <v>8</v>
      </c>
      <c r="G33" s="4" t="b">
        <v>0</v>
      </c>
      <c r="H33">
        <v>0</v>
      </c>
      <c r="I33">
        <v>3</v>
      </c>
      <c r="J33" s="3">
        <v>0.4</v>
      </c>
      <c r="K33" t="str">
        <f>IF(dataset_1[[#This Row],[weekday]]=0,"weekend","weekday")</f>
        <v>weekend</v>
      </c>
      <c r="L33" t="str">
        <f t="shared" si="0"/>
        <v>Moderate</v>
      </c>
    </row>
    <row r="34" spans="1:12" x14ac:dyDescent="0.25">
      <c r="A34" s="3">
        <v>33</v>
      </c>
      <c r="B34" s="2">
        <v>40545</v>
      </c>
      <c r="C34" s="3">
        <v>1</v>
      </c>
      <c r="D34" s="3">
        <v>0</v>
      </c>
      <c r="E34" s="3">
        <v>1</v>
      </c>
      <c r="F34" s="3">
        <v>9</v>
      </c>
      <c r="G34" s="4" t="b">
        <v>0</v>
      </c>
      <c r="H34">
        <v>0</v>
      </c>
      <c r="I34">
        <v>2</v>
      </c>
      <c r="J34" s="3">
        <v>0.38</v>
      </c>
      <c r="K34" t="str">
        <f>IF(dataset_1[[#This Row],[weekday]]=0,"weekend","weekday")</f>
        <v>weekend</v>
      </c>
      <c r="L34" t="str">
        <f t="shared" si="0"/>
        <v>Moderate</v>
      </c>
    </row>
    <row r="35" spans="1:12" x14ac:dyDescent="0.25">
      <c r="A35" s="3">
        <v>34</v>
      </c>
      <c r="B35" s="2">
        <v>40545</v>
      </c>
      <c r="C35" s="3">
        <v>1</v>
      </c>
      <c r="D35" s="3">
        <v>0</v>
      </c>
      <c r="E35" s="3">
        <v>1</v>
      </c>
      <c r="F35" s="3">
        <v>10</v>
      </c>
      <c r="G35" s="4" t="b">
        <v>0</v>
      </c>
      <c r="H35">
        <v>0</v>
      </c>
      <c r="I35">
        <v>2</v>
      </c>
      <c r="J35" s="3">
        <v>0.36</v>
      </c>
      <c r="K35" t="str">
        <f>IF(dataset_1[[#This Row],[weekday]]=0,"weekend","weekday")</f>
        <v>weekend</v>
      </c>
      <c r="L35" t="str">
        <f t="shared" si="0"/>
        <v>Moderate</v>
      </c>
    </row>
    <row r="36" spans="1:12" x14ac:dyDescent="0.25">
      <c r="A36" s="3">
        <v>35</v>
      </c>
      <c r="B36" s="2">
        <v>40545</v>
      </c>
      <c r="C36" s="3">
        <v>1</v>
      </c>
      <c r="D36" s="3">
        <v>0</v>
      </c>
      <c r="E36" s="3">
        <v>1</v>
      </c>
      <c r="F36" s="3">
        <v>11</v>
      </c>
      <c r="G36" s="4" t="b">
        <v>0</v>
      </c>
      <c r="H36">
        <v>0</v>
      </c>
      <c r="I36">
        <v>2</v>
      </c>
      <c r="J36" s="3">
        <v>0.36</v>
      </c>
      <c r="K36" t="str">
        <f>IF(dataset_1[[#This Row],[weekday]]=0,"weekend","weekday")</f>
        <v>weekend</v>
      </c>
      <c r="L36" t="str">
        <f t="shared" si="0"/>
        <v>Moderate</v>
      </c>
    </row>
    <row r="37" spans="1:12" x14ac:dyDescent="0.25">
      <c r="A37" s="3">
        <v>36</v>
      </c>
      <c r="B37" s="2">
        <v>40545</v>
      </c>
      <c r="C37" s="3">
        <v>1</v>
      </c>
      <c r="D37" s="3">
        <v>0</v>
      </c>
      <c r="E37" s="3">
        <v>1</v>
      </c>
      <c r="F37" s="3">
        <v>12</v>
      </c>
      <c r="G37" s="4" t="b">
        <v>0</v>
      </c>
      <c r="H37">
        <v>0</v>
      </c>
      <c r="I37">
        <v>2</v>
      </c>
      <c r="J37" s="3">
        <v>0.36</v>
      </c>
      <c r="K37" t="str">
        <f>IF(dataset_1[[#This Row],[weekday]]=0,"weekend","weekday")</f>
        <v>weekend</v>
      </c>
      <c r="L37" t="str">
        <f t="shared" si="0"/>
        <v>Moderate</v>
      </c>
    </row>
    <row r="38" spans="1:12" x14ac:dyDescent="0.25">
      <c r="A38" s="3">
        <v>37</v>
      </c>
      <c r="B38" s="2">
        <v>40545</v>
      </c>
      <c r="C38" s="3">
        <v>1</v>
      </c>
      <c r="D38" s="3">
        <v>0</v>
      </c>
      <c r="E38" s="3">
        <v>1</v>
      </c>
      <c r="F38" s="3">
        <v>13</v>
      </c>
      <c r="G38" s="4" t="b">
        <v>0</v>
      </c>
      <c r="H38">
        <v>0</v>
      </c>
      <c r="I38">
        <v>2</v>
      </c>
      <c r="J38" s="3">
        <v>0.36</v>
      </c>
      <c r="K38" t="str">
        <f>IF(dataset_1[[#This Row],[weekday]]=0,"weekend","weekday")</f>
        <v>weekend</v>
      </c>
      <c r="L38" t="str">
        <f t="shared" si="0"/>
        <v>Moderate</v>
      </c>
    </row>
    <row r="39" spans="1:12" x14ac:dyDescent="0.25">
      <c r="A39" s="3">
        <v>38</v>
      </c>
      <c r="B39" s="2">
        <v>40545</v>
      </c>
      <c r="C39" s="3">
        <v>1</v>
      </c>
      <c r="D39" s="3">
        <v>0</v>
      </c>
      <c r="E39" s="3">
        <v>1</v>
      </c>
      <c r="F39" s="3">
        <v>14</v>
      </c>
      <c r="G39" s="4" t="b">
        <v>0</v>
      </c>
      <c r="H39">
        <v>0</v>
      </c>
      <c r="I39">
        <v>3</v>
      </c>
      <c r="J39" s="3">
        <v>0.36</v>
      </c>
      <c r="K39" t="str">
        <f>IF(dataset_1[[#This Row],[weekday]]=0,"weekend","weekday")</f>
        <v>weekend</v>
      </c>
      <c r="L39" t="str">
        <f t="shared" si="0"/>
        <v>Moderate</v>
      </c>
    </row>
    <row r="40" spans="1:12" x14ac:dyDescent="0.25">
      <c r="A40" s="3">
        <v>39</v>
      </c>
      <c r="B40" s="2">
        <v>40545</v>
      </c>
      <c r="C40" s="3">
        <v>1</v>
      </c>
      <c r="D40" s="3">
        <v>0</v>
      </c>
      <c r="E40" s="3">
        <v>1</v>
      </c>
      <c r="F40" s="3">
        <v>15</v>
      </c>
      <c r="G40" s="4" t="b">
        <v>0</v>
      </c>
      <c r="H40">
        <v>0</v>
      </c>
      <c r="I40">
        <v>3</v>
      </c>
      <c r="J40" s="3">
        <v>0.34</v>
      </c>
      <c r="K40" t="str">
        <f>IF(dataset_1[[#This Row],[weekday]]=0,"weekend","weekday")</f>
        <v>weekend</v>
      </c>
      <c r="L40" t="str">
        <f t="shared" si="0"/>
        <v>Moderate</v>
      </c>
    </row>
    <row r="41" spans="1:12" x14ac:dyDescent="0.25">
      <c r="A41" s="3">
        <v>40</v>
      </c>
      <c r="B41" s="2">
        <v>40545</v>
      </c>
      <c r="C41" s="3">
        <v>1</v>
      </c>
      <c r="D41" s="3">
        <v>0</v>
      </c>
      <c r="E41" s="3">
        <v>1</v>
      </c>
      <c r="F41" s="3">
        <v>16</v>
      </c>
      <c r="G41" s="4" t="b">
        <v>0</v>
      </c>
      <c r="H41">
        <v>0</v>
      </c>
      <c r="I41">
        <v>3</v>
      </c>
      <c r="J41" s="3">
        <v>0.34</v>
      </c>
      <c r="K41" t="str">
        <f>IF(dataset_1[[#This Row],[weekday]]=0,"weekend","weekday")</f>
        <v>weekend</v>
      </c>
      <c r="L41" t="str">
        <f t="shared" si="0"/>
        <v>Moderate</v>
      </c>
    </row>
    <row r="42" spans="1:12" x14ac:dyDescent="0.25">
      <c r="A42" s="3">
        <v>41</v>
      </c>
      <c r="B42" s="2">
        <v>40545</v>
      </c>
      <c r="C42" s="3">
        <v>1</v>
      </c>
      <c r="D42" s="3">
        <v>0</v>
      </c>
      <c r="E42" s="3">
        <v>1</v>
      </c>
      <c r="F42" s="3">
        <v>17</v>
      </c>
      <c r="G42" s="4" t="b">
        <v>0</v>
      </c>
      <c r="H42">
        <v>0</v>
      </c>
      <c r="I42">
        <v>1</v>
      </c>
      <c r="J42" s="3">
        <v>0.34</v>
      </c>
      <c r="K42" t="str">
        <f>IF(dataset_1[[#This Row],[weekday]]=0,"weekend","weekday")</f>
        <v>weekend</v>
      </c>
      <c r="L42" t="str">
        <f t="shared" si="0"/>
        <v>Moderate</v>
      </c>
    </row>
    <row r="43" spans="1:12" x14ac:dyDescent="0.25">
      <c r="A43" s="3">
        <v>42</v>
      </c>
      <c r="B43" s="2">
        <v>40545</v>
      </c>
      <c r="C43" s="3">
        <v>1</v>
      </c>
      <c r="D43" s="3">
        <v>0</v>
      </c>
      <c r="E43" s="3">
        <v>1</v>
      </c>
      <c r="F43" s="3">
        <v>18</v>
      </c>
      <c r="G43" s="4" t="b">
        <v>0</v>
      </c>
      <c r="H43">
        <v>0</v>
      </c>
      <c r="I43">
        <v>2</v>
      </c>
      <c r="J43" s="3">
        <v>0.36</v>
      </c>
      <c r="K43" t="str">
        <f>IF(dataset_1[[#This Row],[weekday]]=0,"weekend","weekday")</f>
        <v>weekend</v>
      </c>
      <c r="L43" t="str">
        <f t="shared" si="0"/>
        <v>Moderate</v>
      </c>
    </row>
    <row r="44" spans="1:12" x14ac:dyDescent="0.25">
      <c r="A44" s="3">
        <v>43</v>
      </c>
      <c r="B44" s="2">
        <v>40545</v>
      </c>
      <c r="C44" s="3">
        <v>1</v>
      </c>
      <c r="D44" s="3">
        <v>0</v>
      </c>
      <c r="E44" s="3">
        <v>1</v>
      </c>
      <c r="F44" s="3">
        <v>19</v>
      </c>
      <c r="G44" s="4" t="b">
        <v>0</v>
      </c>
      <c r="H44">
        <v>0</v>
      </c>
      <c r="I44">
        <v>1</v>
      </c>
      <c r="J44" s="3">
        <v>0.32</v>
      </c>
      <c r="K44" t="str">
        <f>IF(dataset_1[[#This Row],[weekday]]=0,"weekend","weekday")</f>
        <v>weekend</v>
      </c>
      <c r="L44" t="str">
        <f t="shared" si="0"/>
        <v>Moderate</v>
      </c>
    </row>
    <row r="45" spans="1:12" x14ac:dyDescent="0.25">
      <c r="A45" s="3">
        <v>44</v>
      </c>
      <c r="B45" s="2">
        <v>40545</v>
      </c>
      <c r="C45" s="3">
        <v>1</v>
      </c>
      <c r="D45" s="3">
        <v>0</v>
      </c>
      <c r="E45" s="3">
        <v>1</v>
      </c>
      <c r="F45" s="3">
        <v>20</v>
      </c>
      <c r="G45" s="4" t="b">
        <v>0</v>
      </c>
      <c r="H45">
        <v>0</v>
      </c>
      <c r="I45">
        <v>1</v>
      </c>
      <c r="J45" s="3">
        <v>0.3</v>
      </c>
      <c r="K45" t="str">
        <f>IF(dataset_1[[#This Row],[weekday]]=0,"weekend","weekday")</f>
        <v>weekend</v>
      </c>
      <c r="L45" t="str">
        <f t="shared" si="0"/>
        <v>Moderate</v>
      </c>
    </row>
    <row r="46" spans="1:12" x14ac:dyDescent="0.25">
      <c r="A46" s="3">
        <v>45</v>
      </c>
      <c r="B46" s="2">
        <v>40545</v>
      </c>
      <c r="C46" s="3">
        <v>1</v>
      </c>
      <c r="D46" s="3">
        <v>0</v>
      </c>
      <c r="E46" s="3">
        <v>1</v>
      </c>
      <c r="F46" s="3">
        <v>21</v>
      </c>
      <c r="G46" s="4" t="b">
        <v>0</v>
      </c>
      <c r="H46">
        <v>0</v>
      </c>
      <c r="I46">
        <v>1</v>
      </c>
      <c r="J46" s="3">
        <v>0.26</v>
      </c>
      <c r="K46" t="str">
        <f>IF(dataset_1[[#This Row],[weekday]]=0,"weekend","weekday")</f>
        <v>weekend</v>
      </c>
      <c r="L46" t="str">
        <f t="shared" si="0"/>
        <v>Cold</v>
      </c>
    </row>
    <row r="47" spans="1:12" x14ac:dyDescent="0.25">
      <c r="A47" s="3">
        <v>46</v>
      </c>
      <c r="B47" s="2">
        <v>40545</v>
      </c>
      <c r="C47" s="3">
        <v>1</v>
      </c>
      <c r="D47" s="3">
        <v>0</v>
      </c>
      <c r="E47" s="3">
        <v>1</v>
      </c>
      <c r="F47" s="3">
        <v>22</v>
      </c>
      <c r="G47" s="4" t="b">
        <v>0</v>
      </c>
      <c r="H47">
        <v>0</v>
      </c>
      <c r="I47">
        <v>1</v>
      </c>
      <c r="J47" s="3">
        <v>0.24</v>
      </c>
      <c r="K47" t="str">
        <f>IF(dataset_1[[#This Row],[weekday]]=0,"weekend","weekday")</f>
        <v>weekend</v>
      </c>
      <c r="L47" t="str">
        <f t="shared" si="0"/>
        <v>Cold</v>
      </c>
    </row>
    <row r="48" spans="1:12" x14ac:dyDescent="0.25">
      <c r="A48" s="3">
        <v>47</v>
      </c>
      <c r="B48" s="2">
        <v>40545</v>
      </c>
      <c r="C48" s="3">
        <v>1</v>
      </c>
      <c r="D48" s="3">
        <v>0</v>
      </c>
      <c r="E48" s="3">
        <v>1</v>
      </c>
      <c r="F48" s="3">
        <v>23</v>
      </c>
      <c r="G48" s="4" t="b">
        <v>0</v>
      </c>
      <c r="H48">
        <v>0</v>
      </c>
      <c r="I48">
        <v>1</v>
      </c>
      <c r="J48" s="3">
        <v>0.22</v>
      </c>
      <c r="K48" t="str">
        <f>IF(dataset_1[[#This Row],[weekday]]=0,"weekend","weekday")</f>
        <v>weekend</v>
      </c>
      <c r="L48" t="str">
        <f t="shared" si="0"/>
        <v>Cold</v>
      </c>
    </row>
    <row r="49" spans="1:12" x14ac:dyDescent="0.25">
      <c r="A49" s="3">
        <v>48</v>
      </c>
      <c r="B49" s="2">
        <v>40546</v>
      </c>
      <c r="C49" s="3">
        <v>1</v>
      </c>
      <c r="D49" s="3">
        <v>0</v>
      </c>
      <c r="E49" s="3">
        <v>1</v>
      </c>
      <c r="F49" s="3">
        <v>0</v>
      </c>
      <c r="G49" s="4" t="b">
        <v>0</v>
      </c>
      <c r="H49">
        <v>1</v>
      </c>
      <c r="I49">
        <v>1</v>
      </c>
      <c r="J49" s="3">
        <v>0.22</v>
      </c>
      <c r="K49" t="str">
        <f>IF(dataset_1[[#This Row],[weekday]]=0,"weekend","weekday")</f>
        <v>weekday</v>
      </c>
      <c r="L49" t="str">
        <f t="shared" si="0"/>
        <v>Cold</v>
      </c>
    </row>
    <row r="50" spans="1:12" x14ac:dyDescent="0.25">
      <c r="A50" s="3">
        <v>49</v>
      </c>
      <c r="B50" s="2">
        <v>40546</v>
      </c>
      <c r="C50" s="3">
        <v>1</v>
      </c>
      <c r="D50" s="3">
        <v>0</v>
      </c>
      <c r="E50" s="3">
        <v>1</v>
      </c>
      <c r="F50" s="3">
        <v>1</v>
      </c>
      <c r="G50" s="4" t="b">
        <v>0</v>
      </c>
      <c r="H50">
        <v>1</v>
      </c>
      <c r="I50">
        <v>1</v>
      </c>
      <c r="J50" s="3">
        <v>0.2</v>
      </c>
      <c r="K50" t="str">
        <f>IF(dataset_1[[#This Row],[weekday]]=0,"weekend","weekday")</f>
        <v>weekday</v>
      </c>
      <c r="L50" t="str">
        <f t="shared" si="0"/>
        <v>Cold</v>
      </c>
    </row>
    <row r="51" spans="1:12" x14ac:dyDescent="0.25">
      <c r="A51" s="3">
        <v>50</v>
      </c>
      <c r="B51" s="2">
        <v>40546</v>
      </c>
      <c r="C51" s="3">
        <v>1</v>
      </c>
      <c r="D51" s="3">
        <v>0</v>
      </c>
      <c r="E51" s="3">
        <v>1</v>
      </c>
      <c r="F51" s="3">
        <v>4</v>
      </c>
      <c r="G51" s="4" t="b">
        <v>0</v>
      </c>
      <c r="H51">
        <v>1</v>
      </c>
      <c r="I51">
        <v>1</v>
      </c>
      <c r="J51" s="3">
        <v>0.16</v>
      </c>
      <c r="K51" t="str">
        <f>IF(dataset_1[[#This Row],[weekday]]=0,"weekend","weekday")</f>
        <v>weekday</v>
      </c>
      <c r="L51" t="str">
        <f t="shared" si="0"/>
        <v>Cold</v>
      </c>
    </row>
    <row r="52" spans="1:12" x14ac:dyDescent="0.25">
      <c r="A52" s="3">
        <v>51</v>
      </c>
      <c r="B52" s="2">
        <v>40546</v>
      </c>
      <c r="C52" s="3">
        <v>1</v>
      </c>
      <c r="D52" s="3">
        <v>0</v>
      </c>
      <c r="E52" s="3">
        <v>1</v>
      </c>
      <c r="F52" s="3">
        <v>5</v>
      </c>
      <c r="G52" s="4" t="b">
        <v>0</v>
      </c>
      <c r="H52">
        <v>1</v>
      </c>
      <c r="I52">
        <v>1</v>
      </c>
      <c r="J52" s="3">
        <v>0.16</v>
      </c>
      <c r="K52" t="str">
        <f>IF(dataset_1[[#This Row],[weekday]]=0,"weekend","weekday")</f>
        <v>weekday</v>
      </c>
      <c r="L52" t="str">
        <f t="shared" si="0"/>
        <v>Cold</v>
      </c>
    </row>
    <row r="53" spans="1:12" x14ac:dyDescent="0.25">
      <c r="A53" s="3">
        <v>52</v>
      </c>
      <c r="B53" s="2">
        <v>40546</v>
      </c>
      <c r="C53" s="3">
        <v>1</v>
      </c>
      <c r="D53" s="3">
        <v>0</v>
      </c>
      <c r="E53" s="3">
        <v>1</v>
      </c>
      <c r="F53" s="3">
        <v>6</v>
      </c>
      <c r="G53" s="4" t="b">
        <v>0</v>
      </c>
      <c r="H53">
        <v>1</v>
      </c>
      <c r="I53">
        <v>1</v>
      </c>
      <c r="J53" s="3">
        <v>0.14000000000000001</v>
      </c>
      <c r="K53" t="str">
        <f>IF(dataset_1[[#This Row],[weekday]]=0,"weekend","weekday")</f>
        <v>weekday</v>
      </c>
      <c r="L53" t="str">
        <f t="shared" si="0"/>
        <v>Cold</v>
      </c>
    </row>
    <row r="54" spans="1:12" x14ac:dyDescent="0.25">
      <c r="A54" s="3">
        <v>53</v>
      </c>
      <c r="B54" s="2">
        <v>40546</v>
      </c>
      <c r="C54" s="3">
        <v>1</v>
      </c>
      <c r="D54" s="3">
        <v>0</v>
      </c>
      <c r="E54" s="3">
        <v>1</v>
      </c>
      <c r="F54" s="3">
        <v>7</v>
      </c>
      <c r="G54" s="4" t="b">
        <v>0</v>
      </c>
      <c r="H54">
        <v>1</v>
      </c>
      <c r="I54">
        <v>1</v>
      </c>
      <c r="J54" s="3">
        <v>0.14000000000000001</v>
      </c>
      <c r="K54" t="str">
        <f>IF(dataset_1[[#This Row],[weekday]]=0,"weekend","weekday")</f>
        <v>weekday</v>
      </c>
      <c r="L54" t="str">
        <f t="shared" si="0"/>
        <v>Cold</v>
      </c>
    </row>
    <row r="55" spans="1:12" x14ac:dyDescent="0.25">
      <c r="A55" s="3">
        <v>54</v>
      </c>
      <c r="B55" s="2">
        <v>40546</v>
      </c>
      <c r="C55" s="3">
        <v>1</v>
      </c>
      <c r="D55" s="3">
        <v>0</v>
      </c>
      <c r="E55" s="3">
        <v>1</v>
      </c>
      <c r="F55" s="3">
        <v>8</v>
      </c>
      <c r="G55" s="4" t="b">
        <v>0</v>
      </c>
      <c r="H55">
        <v>1</v>
      </c>
      <c r="I55">
        <v>1</v>
      </c>
      <c r="J55" s="3">
        <v>0.14000000000000001</v>
      </c>
      <c r="K55" t="str">
        <f>IF(dataset_1[[#This Row],[weekday]]=0,"weekend","weekday")</f>
        <v>weekday</v>
      </c>
      <c r="L55" t="str">
        <f t="shared" si="0"/>
        <v>Cold</v>
      </c>
    </row>
    <row r="56" spans="1:12" x14ac:dyDescent="0.25">
      <c r="A56" s="3">
        <v>55</v>
      </c>
      <c r="B56" s="2">
        <v>40546</v>
      </c>
      <c r="C56" s="3">
        <v>1</v>
      </c>
      <c r="D56" s="3">
        <v>0</v>
      </c>
      <c r="E56" s="3">
        <v>1</v>
      </c>
      <c r="F56" s="3">
        <v>9</v>
      </c>
      <c r="G56" s="4" t="b">
        <v>0</v>
      </c>
      <c r="H56">
        <v>1</v>
      </c>
      <c r="I56">
        <v>1</v>
      </c>
      <c r="J56" s="3">
        <v>0.16</v>
      </c>
      <c r="K56" t="str">
        <f>IF(dataset_1[[#This Row],[weekday]]=0,"weekend","weekday")</f>
        <v>weekday</v>
      </c>
      <c r="L56" t="str">
        <f t="shared" si="0"/>
        <v>Cold</v>
      </c>
    </row>
    <row r="57" spans="1:12" x14ac:dyDescent="0.25">
      <c r="A57" s="3">
        <v>56</v>
      </c>
      <c r="B57" s="2">
        <v>40546</v>
      </c>
      <c r="C57" s="3">
        <v>1</v>
      </c>
      <c r="D57" s="3">
        <v>0</v>
      </c>
      <c r="E57" s="3">
        <v>1</v>
      </c>
      <c r="F57" s="3">
        <v>10</v>
      </c>
      <c r="G57" s="4" t="b">
        <v>0</v>
      </c>
      <c r="H57">
        <v>1</v>
      </c>
      <c r="I57">
        <v>1</v>
      </c>
      <c r="J57" s="3">
        <v>0.18</v>
      </c>
      <c r="K57" t="str">
        <f>IF(dataset_1[[#This Row],[weekday]]=0,"weekend","weekday")</f>
        <v>weekday</v>
      </c>
      <c r="L57" t="str">
        <f t="shared" si="0"/>
        <v>Cold</v>
      </c>
    </row>
    <row r="58" spans="1:12" x14ac:dyDescent="0.25">
      <c r="A58" s="3">
        <v>57</v>
      </c>
      <c r="B58" s="2">
        <v>40546</v>
      </c>
      <c r="C58" s="3">
        <v>1</v>
      </c>
      <c r="D58" s="3">
        <v>0</v>
      </c>
      <c r="E58" s="3">
        <v>1</v>
      </c>
      <c r="F58" s="3">
        <v>11</v>
      </c>
      <c r="G58" s="4" t="b">
        <v>0</v>
      </c>
      <c r="H58">
        <v>1</v>
      </c>
      <c r="I58">
        <v>1</v>
      </c>
      <c r="J58" s="3">
        <v>0.2</v>
      </c>
      <c r="K58" t="str">
        <f>IF(dataset_1[[#This Row],[weekday]]=0,"weekend","weekday")</f>
        <v>weekday</v>
      </c>
      <c r="L58" t="str">
        <f t="shared" si="0"/>
        <v>Cold</v>
      </c>
    </row>
    <row r="59" spans="1:12" x14ac:dyDescent="0.25">
      <c r="A59" s="3">
        <v>58</v>
      </c>
      <c r="B59" s="2">
        <v>40546</v>
      </c>
      <c r="C59" s="3">
        <v>1</v>
      </c>
      <c r="D59" s="3">
        <v>0</v>
      </c>
      <c r="E59" s="3">
        <v>1</v>
      </c>
      <c r="F59" s="3">
        <v>12</v>
      </c>
      <c r="G59" s="4" t="b">
        <v>0</v>
      </c>
      <c r="H59">
        <v>1</v>
      </c>
      <c r="I59">
        <v>1</v>
      </c>
      <c r="J59" s="3">
        <v>0.22</v>
      </c>
      <c r="K59" t="str">
        <f>IF(dataset_1[[#This Row],[weekday]]=0,"weekend","weekday")</f>
        <v>weekday</v>
      </c>
      <c r="L59" t="str">
        <f t="shared" si="0"/>
        <v>Cold</v>
      </c>
    </row>
    <row r="60" spans="1:12" x14ac:dyDescent="0.25">
      <c r="A60" s="3">
        <v>59</v>
      </c>
      <c r="B60" s="2">
        <v>40546</v>
      </c>
      <c r="C60" s="3">
        <v>1</v>
      </c>
      <c r="D60" s="3">
        <v>0</v>
      </c>
      <c r="E60" s="3">
        <v>1</v>
      </c>
      <c r="F60" s="3">
        <v>13</v>
      </c>
      <c r="G60" s="4" t="b">
        <v>0</v>
      </c>
      <c r="H60">
        <v>1</v>
      </c>
      <c r="I60">
        <v>1</v>
      </c>
      <c r="J60" s="3">
        <v>0.24</v>
      </c>
      <c r="K60" t="str">
        <f>IF(dataset_1[[#This Row],[weekday]]=0,"weekend","weekday")</f>
        <v>weekday</v>
      </c>
      <c r="L60" t="str">
        <f t="shared" si="0"/>
        <v>Cold</v>
      </c>
    </row>
    <row r="61" spans="1:12" x14ac:dyDescent="0.25">
      <c r="A61" s="3">
        <v>60</v>
      </c>
      <c r="B61" s="2">
        <v>40546</v>
      </c>
      <c r="C61" s="3">
        <v>1</v>
      </c>
      <c r="D61" s="3">
        <v>0</v>
      </c>
      <c r="E61" s="3">
        <v>1</v>
      </c>
      <c r="F61" s="3">
        <v>14</v>
      </c>
      <c r="G61" s="4" t="b">
        <v>0</v>
      </c>
      <c r="H61">
        <v>1</v>
      </c>
      <c r="I61">
        <v>1</v>
      </c>
      <c r="J61" s="3">
        <v>0.26</v>
      </c>
      <c r="K61" t="str">
        <f>IF(dataset_1[[#This Row],[weekday]]=0,"weekend","weekday")</f>
        <v>weekday</v>
      </c>
      <c r="L61" t="str">
        <f t="shared" si="0"/>
        <v>Cold</v>
      </c>
    </row>
    <row r="62" spans="1:12" x14ac:dyDescent="0.25">
      <c r="A62" s="3">
        <v>61</v>
      </c>
      <c r="B62" s="2">
        <v>40546</v>
      </c>
      <c r="C62" s="3">
        <v>1</v>
      </c>
      <c r="D62" s="3">
        <v>0</v>
      </c>
      <c r="E62" s="3">
        <v>1</v>
      </c>
      <c r="F62" s="3">
        <v>15</v>
      </c>
      <c r="G62" s="4" t="b">
        <v>0</v>
      </c>
      <c r="H62">
        <v>1</v>
      </c>
      <c r="I62">
        <v>1</v>
      </c>
      <c r="J62" s="3">
        <v>0.26</v>
      </c>
      <c r="K62" t="str">
        <f>IF(dataset_1[[#This Row],[weekday]]=0,"weekend","weekday")</f>
        <v>weekday</v>
      </c>
      <c r="L62" t="str">
        <f t="shared" si="0"/>
        <v>Cold</v>
      </c>
    </row>
    <row r="63" spans="1:12" x14ac:dyDescent="0.25">
      <c r="A63" s="3">
        <v>62</v>
      </c>
      <c r="B63" s="2">
        <v>40546</v>
      </c>
      <c r="C63" s="3">
        <v>1</v>
      </c>
      <c r="D63" s="3">
        <v>0</v>
      </c>
      <c r="E63" s="3">
        <v>1</v>
      </c>
      <c r="F63" s="3">
        <v>16</v>
      </c>
      <c r="G63" s="4" t="b">
        <v>0</v>
      </c>
      <c r="H63">
        <v>1</v>
      </c>
      <c r="I63">
        <v>1</v>
      </c>
      <c r="J63" s="3">
        <v>0.26</v>
      </c>
      <c r="K63" t="str">
        <f>IF(dataset_1[[#This Row],[weekday]]=0,"weekend","weekday")</f>
        <v>weekday</v>
      </c>
      <c r="L63" t="str">
        <f t="shared" si="0"/>
        <v>Cold</v>
      </c>
    </row>
    <row r="64" spans="1:12" x14ac:dyDescent="0.25">
      <c r="A64" s="3">
        <v>63</v>
      </c>
      <c r="B64" s="2">
        <v>40546</v>
      </c>
      <c r="C64" s="3">
        <v>1</v>
      </c>
      <c r="D64" s="3">
        <v>0</v>
      </c>
      <c r="E64" s="3">
        <v>1</v>
      </c>
      <c r="F64" s="3">
        <v>17</v>
      </c>
      <c r="G64" s="4" t="b">
        <v>0</v>
      </c>
      <c r="H64">
        <v>1</v>
      </c>
      <c r="I64">
        <v>1</v>
      </c>
      <c r="J64" s="3">
        <v>0.24</v>
      </c>
      <c r="K64" t="str">
        <f>IF(dataset_1[[#This Row],[weekday]]=0,"weekend","weekday")</f>
        <v>weekday</v>
      </c>
      <c r="L64" t="str">
        <f t="shared" si="0"/>
        <v>Cold</v>
      </c>
    </row>
    <row r="65" spans="1:12" x14ac:dyDescent="0.25">
      <c r="A65" s="3">
        <v>64</v>
      </c>
      <c r="B65" s="2">
        <v>40546</v>
      </c>
      <c r="C65" s="3">
        <v>1</v>
      </c>
      <c r="D65" s="3">
        <v>0</v>
      </c>
      <c r="E65" s="3">
        <v>1</v>
      </c>
      <c r="F65" s="3">
        <v>18</v>
      </c>
      <c r="G65" s="4" t="b">
        <v>0</v>
      </c>
      <c r="H65">
        <v>1</v>
      </c>
      <c r="I65">
        <v>1</v>
      </c>
      <c r="J65" s="3">
        <v>0.24</v>
      </c>
      <c r="K65" t="str">
        <f>IF(dataset_1[[#This Row],[weekday]]=0,"weekend","weekday")</f>
        <v>weekday</v>
      </c>
      <c r="L65" t="str">
        <f t="shared" si="0"/>
        <v>Cold</v>
      </c>
    </row>
    <row r="66" spans="1:12" x14ac:dyDescent="0.25">
      <c r="A66" s="3">
        <v>65</v>
      </c>
      <c r="B66" s="2">
        <v>40546</v>
      </c>
      <c r="C66" s="3">
        <v>1</v>
      </c>
      <c r="D66" s="3">
        <v>0</v>
      </c>
      <c r="E66" s="3">
        <v>1</v>
      </c>
      <c r="F66" s="3">
        <v>19</v>
      </c>
      <c r="G66" s="4" t="b">
        <v>0</v>
      </c>
      <c r="H66">
        <v>1</v>
      </c>
      <c r="I66">
        <v>1</v>
      </c>
      <c r="J66" s="3">
        <v>0.2</v>
      </c>
      <c r="K66" t="str">
        <f>IF(dataset_1[[#This Row],[weekday]]=0,"weekend","weekday")</f>
        <v>weekday</v>
      </c>
      <c r="L66" t="str">
        <f t="shared" ref="L66:L129" si="1">IF(J66&lt;0.3,"Cold",IF(J66&lt;0.6,"Moderate","Hot"))</f>
        <v>Cold</v>
      </c>
    </row>
    <row r="67" spans="1:12" x14ac:dyDescent="0.25">
      <c r="A67" s="3">
        <v>66</v>
      </c>
      <c r="B67" s="2">
        <v>40546</v>
      </c>
      <c r="C67" s="3">
        <v>1</v>
      </c>
      <c r="D67" s="3">
        <v>0</v>
      </c>
      <c r="E67" s="3">
        <v>1</v>
      </c>
      <c r="F67" s="3">
        <v>20</v>
      </c>
      <c r="G67" s="4" t="b">
        <v>0</v>
      </c>
      <c r="H67">
        <v>1</v>
      </c>
      <c r="I67">
        <v>1</v>
      </c>
      <c r="J67" s="3">
        <v>0.2</v>
      </c>
      <c r="K67" t="str">
        <f>IF(dataset_1[[#This Row],[weekday]]=0,"weekend","weekday")</f>
        <v>weekday</v>
      </c>
      <c r="L67" t="str">
        <f t="shared" si="1"/>
        <v>Cold</v>
      </c>
    </row>
    <row r="68" spans="1:12" x14ac:dyDescent="0.25">
      <c r="A68" s="3">
        <v>67</v>
      </c>
      <c r="B68" s="2">
        <v>40546</v>
      </c>
      <c r="C68" s="3">
        <v>1</v>
      </c>
      <c r="D68" s="3">
        <v>0</v>
      </c>
      <c r="E68" s="3">
        <v>1</v>
      </c>
      <c r="F68" s="3">
        <v>21</v>
      </c>
      <c r="G68" s="4" t="b">
        <v>0</v>
      </c>
      <c r="H68">
        <v>1</v>
      </c>
      <c r="I68">
        <v>1</v>
      </c>
      <c r="J68" s="3">
        <v>0.18</v>
      </c>
      <c r="K68" t="str">
        <f>IF(dataset_1[[#This Row],[weekday]]=0,"weekend","weekday")</f>
        <v>weekday</v>
      </c>
      <c r="L68" t="str">
        <f t="shared" si="1"/>
        <v>Cold</v>
      </c>
    </row>
    <row r="69" spans="1:12" x14ac:dyDescent="0.25">
      <c r="A69" s="3">
        <v>68</v>
      </c>
      <c r="B69" s="2">
        <v>40546</v>
      </c>
      <c r="C69" s="3">
        <v>1</v>
      </c>
      <c r="D69" s="3">
        <v>0</v>
      </c>
      <c r="E69" s="3">
        <v>1</v>
      </c>
      <c r="F69" s="3">
        <v>22</v>
      </c>
      <c r="G69" s="4" t="b">
        <v>0</v>
      </c>
      <c r="H69">
        <v>1</v>
      </c>
      <c r="I69">
        <v>1</v>
      </c>
      <c r="J69" s="3">
        <v>0.14000000000000001</v>
      </c>
      <c r="K69" t="str">
        <f>IF(dataset_1[[#This Row],[weekday]]=0,"weekend","weekday")</f>
        <v>weekday</v>
      </c>
      <c r="L69" t="str">
        <f t="shared" si="1"/>
        <v>Cold</v>
      </c>
    </row>
    <row r="70" spans="1:12" x14ac:dyDescent="0.25">
      <c r="A70" s="3">
        <v>69</v>
      </c>
      <c r="B70" s="2">
        <v>40546</v>
      </c>
      <c r="C70" s="3">
        <v>1</v>
      </c>
      <c r="D70" s="3">
        <v>0</v>
      </c>
      <c r="E70" s="3">
        <v>1</v>
      </c>
      <c r="F70" s="3">
        <v>23</v>
      </c>
      <c r="G70" s="4" t="b">
        <v>0</v>
      </c>
      <c r="H70">
        <v>1</v>
      </c>
      <c r="I70">
        <v>1</v>
      </c>
      <c r="J70" s="3">
        <v>0.18</v>
      </c>
      <c r="K70" t="str">
        <f>IF(dataset_1[[#This Row],[weekday]]=0,"weekend","weekday")</f>
        <v>weekday</v>
      </c>
      <c r="L70" t="str">
        <f t="shared" si="1"/>
        <v>Cold</v>
      </c>
    </row>
    <row r="71" spans="1:12" x14ac:dyDescent="0.25">
      <c r="A71" s="3">
        <v>70</v>
      </c>
      <c r="B71" s="2">
        <v>40547</v>
      </c>
      <c r="C71" s="3">
        <v>1</v>
      </c>
      <c r="D71" s="3">
        <v>0</v>
      </c>
      <c r="E71" s="3">
        <v>1</v>
      </c>
      <c r="F71" s="3">
        <v>0</v>
      </c>
      <c r="G71" s="4" t="b">
        <v>0</v>
      </c>
      <c r="H71">
        <v>2</v>
      </c>
      <c r="I71">
        <v>1</v>
      </c>
      <c r="J71" s="3">
        <v>0.16</v>
      </c>
      <c r="K71" t="str">
        <f>IF(dataset_1[[#This Row],[weekday]]=0,"weekend","weekday")</f>
        <v>weekday</v>
      </c>
      <c r="L71" t="str">
        <f t="shared" si="1"/>
        <v>Cold</v>
      </c>
    </row>
    <row r="72" spans="1:12" x14ac:dyDescent="0.25">
      <c r="A72" s="3">
        <v>71</v>
      </c>
      <c r="B72" s="2">
        <v>40547</v>
      </c>
      <c r="C72" s="3">
        <v>1</v>
      </c>
      <c r="D72" s="3">
        <v>0</v>
      </c>
      <c r="E72" s="3">
        <v>1</v>
      </c>
      <c r="F72" s="3">
        <v>1</v>
      </c>
      <c r="G72" s="4" t="b">
        <v>0</v>
      </c>
      <c r="H72">
        <v>2</v>
      </c>
      <c r="I72">
        <v>1</v>
      </c>
      <c r="J72" s="3">
        <v>0.16</v>
      </c>
      <c r="K72" t="str">
        <f>IF(dataset_1[[#This Row],[weekday]]=0,"weekend","weekday")</f>
        <v>weekday</v>
      </c>
      <c r="L72" t="str">
        <f t="shared" si="1"/>
        <v>Cold</v>
      </c>
    </row>
    <row r="73" spans="1:12" x14ac:dyDescent="0.25">
      <c r="A73" s="3">
        <v>72</v>
      </c>
      <c r="B73" s="2">
        <v>40547</v>
      </c>
      <c r="C73" s="3">
        <v>1</v>
      </c>
      <c r="D73" s="3">
        <v>0</v>
      </c>
      <c r="E73" s="3">
        <v>1</v>
      </c>
      <c r="F73" s="3">
        <v>2</v>
      </c>
      <c r="G73" s="4" t="b">
        <v>0</v>
      </c>
      <c r="H73">
        <v>2</v>
      </c>
      <c r="I73">
        <v>1</v>
      </c>
      <c r="J73" s="3">
        <v>0.14000000000000001</v>
      </c>
      <c r="K73" t="str">
        <f>IF(dataset_1[[#This Row],[weekday]]=0,"weekend","weekday")</f>
        <v>weekday</v>
      </c>
      <c r="L73" t="str">
        <f t="shared" si="1"/>
        <v>Cold</v>
      </c>
    </row>
    <row r="74" spans="1:12" x14ac:dyDescent="0.25">
      <c r="A74" s="3">
        <v>73</v>
      </c>
      <c r="B74" s="2">
        <v>40547</v>
      </c>
      <c r="C74" s="3">
        <v>1</v>
      </c>
      <c r="D74" s="3">
        <v>0</v>
      </c>
      <c r="E74" s="3">
        <v>1</v>
      </c>
      <c r="F74" s="3">
        <v>4</v>
      </c>
      <c r="G74" s="4" t="b">
        <v>0</v>
      </c>
      <c r="H74">
        <v>2</v>
      </c>
      <c r="I74">
        <v>1</v>
      </c>
      <c r="J74" s="3">
        <v>0.14000000000000001</v>
      </c>
      <c r="K74" t="str">
        <f>IF(dataset_1[[#This Row],[weekday]]=0,"weekend","weekday")</f>
        <v>weekday</v>
      </c>
      <c r="L74" t="str">
        <f t="shared" si="1"/>
        <v>Cold</v>
      </c>
    </row>
    <row r="75" spans="1:12" x14ac:dyDescent="0.25">
      <c r="A75" s="3">
        <v>74</v>
      </c>
      <c r="B75" s="2">
        <v>40547</v>
      </c>
      <c r="C75" s="3">
        <v>1</v>
      </c>
      <c r="D75" s="3">
        <v>0</v>
      </c>
      <c r="E75" s="3">
        <v>1</v>
      </c>
      <c r="F75" s="3">
        <v>5</v>
      </c>
      <c r="G75" s="4" t="b">
        <v>0</v>
      </c>
      <c r="H75">
        <v>2</v>
      </c>
      <c r="I75">
        <v>1</v>
      </c>
      <c r="J75" s="3">
        <v>0.12</v>
      </c>
      <c r="K75" t="str">
        <f>IF(dataset_1[[#This Row],[weekday]]=0,"weekend","weekday")</f>
        <v>weekday</v>
      </c>
      <c r="L75" t="str">
        <f t="shared" si="1"/>
        <v>Cold</v>
      </c>
    </row>
    <row r="76" spans="1:12" x14ac:dyDescent="0.25">
      <c r="A76" s="3">
        <v>75</v>
      </c>
      <c r="B76" s="2">
        <v>40547</v>
      </c>
      <c r="C76" s="3">
        <v>1</v>
      </c>
      <c r="D76" s="3">
        <v>0</v>
      </c>
      <c r="E76" s="3">
        <v>1</v>
      </c>
      <c r="F76" s="3">
        <v>6</v>
      </c>
      <c r="G76" s="4" t="b">
        <v>0</v>
      </c>
      <c r="H76">
        <v>2</v>
      </c>
      <c r="I76">
        <v>1</v>
      </c>
      <c r="J76" s="3">
        <v>0.12</v>
      </c>
      <c r="K76" t="str">
        <f>IF(dataset_1[[#This Row],[weekday]]=0,"weekend","weekday")</f>
        <v>weekday</v>
      </c>
      <c r="L76" t="str">
        <f t="shared" si="1"/>
        <v>Cold</v>
      </c>
    </row>
    <row r="77" spans="1:12" x14ac:dyDescent="0.25">
      <c r="A77" s="3">
        <v>76</v>
      </c>
      <c r="B77" s="2">
        <v>40547</v>
      </c>
      <c r="C77" s="3">
        <v>1</v>
      </c>
      <c r="D77" s="3">
        <v>0</v>
      </c>
      <c r="E77" s="3">
        <v>1</v>
      </c>
      <c r="F77" s="3">
        <v>7</v>
      </c>
      <c r="G77" s="4" t="b">
        <v>0</v>
      </c>
      <c r="H77">
        <v>2</v>
      </c>
      <c r="I77">
        <v>1</v>
      </c>
      <c r="J77" s="3">
        <v>0.12</v>
      </c>
      <c r="K77" t="str">
        <f>IF(dataset_1[[#This Row],[weekday]]=0,"weekend","weekday")</f>
        <v>weekday</v>
      </c>
      <c r="L77" t="str">
        <f t="shared" si="1"/>
        <v>Cold</v>
      </c>
    </row>
    <row r="78" spans="1:12" x14ac:dyDescent="0.25">
      <c r="A78" s="3">
        <v>77</v>
      </c>
      <c r="B78" s="2">
        <v>40547</v>
      </c>
      <c r="C78" s="3">
        <v>1</v>
      </c>
      <c r="D78" s="3">
        <v>0</v>
      </c>
      <c r="E78" s="3">
        <v>1</v>
      </c>
      <c r="F78" s="3">
        <v>8</v>
      </c>
      <c r="G78" s="4" t="b">
        <v>0</v>
      </c>
      <c r="H78">
        <v>2</v>
      </c>
      <c r="I78">
        <v>1</v>
      </c>
      <c r="J78" s="3">
        <v>0.14000000000000001</v>
      </c>
      <c r="K78" t="str">
        <f>IF(dataset_1[[#This Row],[weekday]]=0,"weekend","weekday")</f>
        <v>weekday</v>
      </c>
      <c r="L78" t="str">
        <f t="shared" si="1"/>
        <v>Cold</v>
      </c>
    </row>
    <row r="79" spans="1:12" x14ac:dyDescent="0.25">
      <c r="A79" s="3">
        <v>78</v>
      </c>
      <c r="B79" s="2">
        <v>40547</v>
      </c>
      <c r="C79" s="3">
        <v>1</v>
      </c>
      <c r="D79" s="3">
        <v>0</v>
      </c>
      <c r="E79" s="3">
        <v>1</v>
      </c>
      <c r="F79" s="3">
        <v>9</v>
      </c>
      <c r="G79" s="4" t="b">
        <v>0</v>
      </c>
      <c r="H79">
        <v>2</v>
      </c>
      <c r="I79">
        <v>1</v>
      </c>
      <c r="J79" s="3">
        <v>0.16</v>
      </c>
      <c r="K79" t="str">
        <f>IF(dataset_1[[#This Row],[weekday]]=0,"weekend","weekday")</f>
        <v>weekday</v>
      </c>
      <c r="L79" t="str">
        <f t="shared" si="1"/>
        <v>Cold</v>
      </c>
    </row>
    <row r="80" spans="1:12" x14ac:dyDescent="0.25">
      <c r="A80" s="3">
        <v>79</v>
      </c>
      <c r="B80" s="2">
        <v>40547</v>
      </c>
      <c r="C80" s="3">
        <v>1</v>
      </c>
      <c r="D80" s="3">
        <v>0</v>
      </c>
      <c r="E80" s="3">
        <v>1</v>
      </c>
      <c r="F80" s="3">
        <v>10</v>
      </c>
      <c r="G80" s="4" t="b">
        <v>0</v>
      </c>
      <c r="H80">
        <v>2</v>
      </c>
      <c r="I80">
        <v>2</v>
      </c>
      <c r="J80" s="3">
        <v>0.16</v>
      </c>
      <c r="K80" t="str">
        <f>IF(dataset_1[[#This Row],[weekday]]=0,"weekend","weekday")</f>
        <v>weekday</v>
      </c>
      <c r="L80" t="str">
        <f t="shared" si="1"/>
        <v>Cold</v>
      </c>
    </row>
    <row r="81" spans="1:12" x14ac:dyDescent="0.25">
      <c r="A81" s="3">
        <v>80</v>
      </c>
      <c r="B81" s="2">
        <v>40547</v>
      </c>
      <c r="C81" s="3">
        <v>1</v>
      </c>
      <c r="D81" s="3">
        <v>0</v>
      </c>
      <c r="E81" s="3">
        <v>1</v>
      </c>
      <c r="F81" s="3">
        <v>11</v>
      </c>
      <c r="G81" s="4" t="b">
        <v>0</v>
      </c>
      <c r="H81">
        <v>2</v>
      </c>
      <c r="I81">
        <v>1</v>
      </c>
      <c r="J81" s="3">
        <v>0.22</v>
      </c>
      <c r="K81" t="str">
        <f>IF(dataset_1[[#This Row],[weekday]]=0,"weekend","weekday")</f>
        <v>weekday</v>
      </c>
      <c r="L81" t="str">
        <f t="shared" si="1"/>
        <v>Cold</v>
      </c>
    </row>
    <row r="82" spans="1:12" x14ac:dyDescent="0.25">
      <c r="A82" s="3">
        <v>81</v>
      </c>
      <c r="B82" s="2">
        <v>40547</v>
      </c>
      <c r="C82" s="3">
        <v>1</v>
      </c>
      <c r="D82" s="3">
        <v>0</v>
      </c>
      <c r="E82" s="3">
        <v>1</v>
      </c>
      <c r="F82" s="3">
        <v>12</v>
      </c>
      <c r="G82" s="4" t="b">
        <v>0</v>
      </c>
      <c r="H82">
        <v>2</v>
      </c>
      <c r="I82">
        <v>1</v>
      </c>
      <c r="J82" s="3">
        <v>0.22</v>
      </c>
      <c r="K82" t="str">
        <f>IF(dataset_1[[#This Row],[weekday]]=0,"weekend","weekday")</f>
        <v>weekday</v>
      </c>
      <c r="L82" t="str">
        <f t="shared" si="1"/>
        <v>Cold</v>
      </c>
    </row>
    <row r="83" spans="1:12" x14ac:dyDescent="0.25">
      <c r="A83" s="3">
        <v>82</v>
      </c>
      <c r="B83" s="2">
        <v>40547</v>
      </c>
      <c r="C83" s="3">
        <v>1</v>
      </c>
      <c r="D83" s="3">
        <v>0</v>
      </c>
      <c r="E83" s="3">
        <v>1</v>
      </c>
      <c r="F83" s="3">
        <v>13</v>
      </c>
      <c r="G83" s="4" t="b">
        <v>0</v>
      </c>
      <c r="H83">
        <v>2</v>
      </c>
      <c r="I83">
        <v>1</v>
      </c>
      <c r="J83" s="3">
        <v>0.24</v>
      </c>
      <c r="K83" t="str">
        <f>IF(dataset_1[[#This Row],[weekday]]=0,"weekend","weekday")</f>
        <v>weekday</v>
      </c>
      <c r="L83" t="str">
        <f t="shared" si="1"/>
        <v>Cold</v>
      </c>
    </row>
    <row r="84" spans="1:12" x14ac:dyDescent="0.25">
      <c r="A84" s="3">
        <v>83</v>
      </c>
      <c r="B84" s="2">
        <v>40547</v>
      </c>
      <c r="C84" s="3">
        <v>1</v>
      </c>
      <c r="D84" s="3">
        <v>0</v>
      </c>
      <c r="E84" s="3">
        <v>1</v>
      </c>
      <c r="F84" s="3">
        <v>14</v>
      </c>
      <c r="G84" s="4" t="b">
        <v>0</v>
      </c>
      <c r="H84">
        <v>2</v>
      </c>
      <c r="I84">
        <v>1</v>
      </c>
      <c r="J84" s="3">
        <v>0.26</v>
      </c>
      <c r="K84" t="str">
        <f>IF(dataset_1[[#This Row],[weekday]]=0,"weekend","weekday")</f>
        <v>weekday</v>
      </c>
      <c r="L84" t="str">
        <f t="shared" si="1"/>
        <v>Cold</v>
      </c>
    </row>
    <row r="85" spans="1:12" x14ac:dyDescent="0.25">
      <c r="A85" s="3">
        <v>84</v>
      </c>
      <c r="B85" s="2">
        <v>40547</v>
      </c>
      <c r="C85" s="3">
        <v>1</v>
      </c>
      <c r="D85" s="3">
        <v>0</v>
      </c>
      <c r="E85" s="3">
        <v>1</v>
      </c>
      <c r="F85" s="3">
        <v>15</v>
      </c>
      <c r="G85" s="4" t="b">
        <v>0</v>
      </c>
      <c r="H85">
        <v>2</v>
      </c>
      <c r="I85">
        <v>1</v>
      </c>
      <c r="J85" s="3">
        <v>0.28000000000000003</v>
      </c>
      <c r="K85" t="str">
        <f>IF(dataset_1[[#This Row],[weekday]]=0,"weekend","weekday")</f>
        <v>weekday</v>
      </c>
      <c r="L85" t="str">
        <f t="shared" si="1"/>
        <v>Cold</v>
      </c>
    </row>
    <row r="86" spans="1:12" x14ac:dyDescent="0.25">
      <c r="A86" s="3">
        <v>85</v>
      </c>
      <c r="B86" s="2">
        <v>40547</v>
      </c>
      <c r="C86" s="3">
        <v>1</v>
      </c>
      <c r="D86" s="3">
        <v>0</v>
      </c>
      <c r="E86" s="3">
        <v>1</v>
      </c>
      <c r="F86" s="3">
        <v>16</v>
      </c>
      <c r="G86" s="4" t="b">
        <v>0</v>
      </c>
      <c r="H86">
        <v>2</v>
      </c>
      <c r="I86">
        <v>1</v>
      </c>
      <c r="J86" s="3">
        <v>0.3</v>
      </c>
      <c r="K86" t="str">
        <f>IF(dataset_1[[#This Row],[weekday]]=0,"weekend","weekday")</f>
        <v>weekday</v>
      </c>
      <c r="L86" t="str">
        <f t="shared" si="1"/>
        <v>Moderate</v>
      </c>
    </row>
    <row r="87" spans="1:12" x14ac:dyDescent="0.25">
      <c r="A87" s="3">
        <v>86</v>
      </c>
      <c r="B87" s="2">
        <v>40547</v>
      </c>
      <c r="C87" s="3">
        <v>1</v>
      </c>
      <c r="D87" s="3">
        <v>0</v>
      </c>
      <c r="E87" s="3">
        <v>1</v>
      </c>
      <c r="F87" s="3">
        <v>17</v>
      </c>
      <c r="G87" s="4" t="b">
        <v>0</v>
      </c>
      <c r="H87">
        <v>2</v>
      </c>
      <c r="I87">
        <v>1</v>
      </c>
      <c r="J87" s="3">
        <v>0.28000000000000003</v>
      </c>
      <c r="K87" t="str">
        <f>IF(dataset_1[[#This Row],[weekday]]=0,"weekend","weekday")</f>
        <v>weekday</v>
      </c>
      <c r="L87" t="str">
        <f t="shared" si="1"/>
        <v>Cold</v>
      </c>
    </row>
    <row r="88" spans="1:12" x14ac:dyDescent="0.25">
      <c r="A88" s="3">
        <v>87</v>
      </c>
      <c r="B88" s="2">
        <v>40547</v>
      </c>
      <c r="C88" s="3">
        <v>1</v>
      </c>
      <c r="D88" s="3">
        <v>0</v>
      </c>
      <c r="E88" s="3">
        <v>1</v>
      </c>
      <c r="F88" s="3">
        <v>18</v>
      </c>
      <c r="G88" s="4" t="b">
        <v>0</v>
      </c>
      <c r="H88">
        <v>2</v>
      </c>
      <c r="I88">
        <v>1</v>
      </c>
      <c r="J88" s="3">
        <v>0.26</v>
      </c>
      <c r="K88" t="str">
        <f>IF(dataset_1[[#This Row],[weekday]]=0,"weekend","weekday")</f>
        <v>weekday</v>
      </c>
      <c r="L88" t="str">
        <f t="shared" si="1"/>
        <v>Cold</v>
      </c>
    </row>
    <row r="89" spans="1:12" x14ac:dyDescent="0.25">
      <c r="A89" s="3">
        <v>88</v>
      </c>
      <c r="B89" s="2">
        <v>40547</v>
      </c>
      <c r="C89" s="3">
        <v>1</v>
      </c>
      <c r="D89" s="3">
        <v>0</v>
      </c>
      <c r="E89" s="3">
        <v>1</v>
      </c>
      <c r="F89" s="3">
        <v>19</v>
      </c>
      <c r="G89" s="4" t="b">
        <v>0</v>
      </c>
      <c r="H89">
        <v>2</v>
      </c>
      <c r="I89">
        <v>1</v>
      </c>
      <c r="J89" s="3">
        <v>0.24</v>
      </c>
      <c r="K89" t="str">
        <f>IF(dataset_1[[#This Row],[weekday]]=0,"weekend","weekday")</f>
        <v>weekday</v>
      </c>
      <c r="L89" t="str">
        <f t="shared" si="1"/>
        <v>Cold</v>
      </c>
    </row>
    <row r="90" spans="1:12" x14ac:dyDescent="0.25">
      <c r="A90" s="3">
        <v>89</v>
      </c>
      <c r="B90" s="2">
        <v>40547</v>
      </c>
      <c r="C90" s="3">
        <v>1</v>
      </c>
      <c r="D90" s="3">
        <v>0</v>
      </c>
      <c r="E90" s="3">
        <v>1</v>
      </c>
      <c r="F90" s="3">
        <v>20</v>
      </c>
      <c r="G90" s="4" t="b">
        <v>0</v>
      </c>
      <c r="H90">
        <v>2</v>
      </c>
      <c r="I90">
        <v>1</v>
      </c>
      <c r="J90" s="3">
        <v>0.24</v>
      </c>
      <c r="K90" t="str">
        <f>IF(dataset_1[[#This Row],[weekday]]=0,"weekend","weekday")</f>
        <v>weekday</v>
      </c>
      <c r="L90" t="str">
        <f t="shared" si="1"/>
        <v>Cold</v>
      </c>
    </row>
    <row r="91" spans="1:12" x14ac:dyDescent="0.25">
      <c r="A91" s="3">
        <v>90</v>
      </c>
      <c r="B91" s="2">
        <v>40547</v>
      </c>
      <c r="C91" s="3">
        <v>1</v>
      </c>
      <c r="D91" s="3">
        <v>0</v>
      </c>
      <c r="E91" s="3">
        <v>1</v>
      </c>
      <c r="F91" s="3">
        <v>21</v>
      </c>
      <c r="G91" s="4" t="b">
        <v>0</v>
      </c>
      <c r="H91">
        <v>2</v>
      </c>
      <c r="I91">
        <v>1</v>
      </c>
      <c r="J91" s="3">
        <v>0.22</v>
      </c>
      <c r="K91" t="str">
        <f>IF(dataset_1[[#This Row],[weekday]]=0,"weekend","weekday")</f>
        <v>weekday</v>
      </c>
      <c r="L91" t="str">
        <f t="shared" si="1"/>
        <v>Cold</v>
      </c>
    </row>
    <row r="92" spans="1:12" x14ac:dyDescent="0.25">
      <c r="A92" s="3">
        <v>91</v>
      </c>
      <c r="B92" s="2">
        <v>40547</v>
      </c>
      <c r="C92" s="3">
        <v>1</v>
      </c>
      <c r="D92" s="3">
        <v>0</v>
      </c>
      <c r="E92" s="3">
        <v>1</v>
      </c>
      <c r="F92" s="3">
        <v>22</v>
      </c>
      <c r="G92" s="4" t="b">
        <v>0</v>
      </c>
      <c r="H92">
        <v>2</v>
      </c>
      <c r="I92">
        <v>1</v>
      </c>
      <c r="J92" s="3">
        <v>0.22</v>
      </c>
      <c r="K92" t="str">
        <f>IF(dataset_1[[#This Row],[weekday]]=0,"weekend","weekday")</f>
        <v>weekday</v>
      </c>
      <c r="L92" t="str">
        <f t="shared" si="1"/>
        <v>Cold</v>
      </c>
    </row>
    <row r="93" spans="1:12" x14ac:dyDescent="0.25">
      <c r="A93" s="3">
        <v>92</v>
      </c>
      <c r="B93" s="2">
        <v>40547</v>
      </c>
      <c r="C93" s="3">
        <v>1</v>
      </c>
      <c r="D93" s="3">
        <v>0</v>
      </c>
      <c r="E93" s="3">
        <v>1</v>
      </c>
      <c r="F93" s="3">
        <v>23</v>
      </c>
      <c r="G93" s="4" t="b">
        <v>0</v>
      </c>
      <c r="H93">
        <v>2</v>
      </c>
      <c r="I93">
        <v>1</v>
      </c>
      <c r="J93" s="3">
        <v>0.2</v>
      </c>
      <c r="K93" t="str">
        <f>IF(dataset_1[[#This Row],[weekday]]=0,"weekend","weekday")</f>
        <v>weekday</v>
      </c>
      <c r="L93" t="str">
        <f t="shared" si="1"/>
        <v>Cold</v>
      </c>
    </row>
    <row r="94" spans="1:12" x14ac:dyDescent="0.25">
      <c r="A94" s="3">
        <v>93</v>
      </c>
      <c r="B94" s="2">
        <v>40548</v>
      </c>
      <c r="C94" s="3">
        <v>1</v>
      </c>
      <c r="D94" s="3">
        <v>0</v>
      </c>
      <c r="E94" s="3">
        <v>1</v>
      </c>
      <c r="F94" s="3">
        <v>0</v>
      </c>
      <c r="G94" s="4" t="b">
        <v>0</v>
      </c>
      <c r="H94">
        <v>3</v>
      </c>
      <c r="I94">
        <v>1</v>
      </c>
      <c r="J94" s="3">
        <v>0.2</v>
      </c>
      <c r="K94" t="str">
        <f>IF(dataset_1[[#This Row],[weekday]]=0,"weekend","weekday")</f>
        <v>weekday</v>
      </c>
      <c r="L94" t="str">
        <f t="shared" si="1"/>
        <v>Cold</v>
      </c>
    </row>
    <row r="95" spans="1:12" x14ac:dyDescent="0.25">
      <c r="A95" s="3">
        <v>94</v>
      </c>
      <c r="B95" s="2">
        <v>40548</v>
      </c>
      <c r="C95" s="3">
        <v>1</v>
      </c>
      <c r="D95" s="3">
        <v>0</v>
      </c>
      <c r="E95" s="3">
        <v>1</v>
      </c>
      <c r="F95" s="3">
        <v>1</v>
      </c>
      <c r="G95" s="4" t="b">
        <v>0</v>
      </c>
      <c r="H95">
        <v>3</v>
      </c>
      <c r="I95">
        <v>1</v>
      </c>
      <c r="J95" s="3">
        <v>0.16</v>
      </c>
      <c r="K95" t="str">
        <f>IF(dataset_1[[#This Row],[weekday]]=0,"weekend","weekday")</f>
        <v>weekday</v>
      </c>
      <c r="L95" t="str">
        <f t="shared" si="1"/>
        <v>Cold</v>
      </c>
    </row>
    <row r="96" spans="1:12" x14ac:dyDescent="0.25">
      <c r="A96" s="3">
        <v>95</v>
      </c>
      <c r="B96" s="2">
        <v>40548</v>
      </c>
      <c r="C96" s="3">
        <v>1</v>
      </c>
      <c r="D96" s="3">
        <v>0</v>
      </c>
      <c r="E96" s="3">
        <v>1</v>
      </c>
      <c r="F96" s="3">
        <v>2</v>
      </c>
      <c r="G96" s="4" t="b">
        <v>0</v>
      </c>
      <c r="H96">
        <v>3</v>
      </c>
      <c r="I96">
        <v>1</v>
      </c>
      <c r="J96" s="3">
        <v>0.16</v>
      </c>
      <c r="K96" t="str">
        <f>IF(dataset_1[[#This Row],[weekday]]=0,"weekend","weekday")</f>
        <v>weekday</v>
      </c>
      <c r="L96" t="str">
        <f t="shared" si="1"/>
        <v>Cold</v>
      </c>
    </row>
    <row r="97" spans="1:12" x14ac:dyDescent="0.25">
      <c r="A97" s="3">
        <v>96</v>
      </c>
      <c r="B97" s="2">
        <v>40548</v>
      </c>
      <c r="C97" s="3">
        <v>1</v>
      </c>
      <c r="D97" s="3">
        <v>0</v>
      </c>
      <c r="E97" s="3">
        <v>1</v>
      </c>
      <c r="F97" s="3">
        <v>4</v>
      </c>
      <c r="G97" s="4" t="b">
        <v>0</v>
      </c>
      <c r="H97">
        <v>3</v>
      </c>
      <c r="I97">
        <v>1</v>
      </c>
      <c r="J97" s="3">
        <v>0.24</v>
      </c>
      <c r="K97" t="str">
        <f>IF(dataset_1[[#This Row],[weekday]]=0,"weekend","weekday")</f>
        <v>weekday</v>
      </c>
      <c r="L97" t="str">
        <f t="shared" si="1"/>
        <v>Cold</v>
      </c>
    </row>
    <row r="98" spans="1:12" x14ac:dyDescent="0.25">
      <c r="A98" s="3">
        <v>97</v>
      </c>
      <c r="B98" s="2">
        <v>40548</v>
      </c>
      <c r="C98" s="3">
        <v>1</v>
      </c>
      <c r="D98" s="3">
        <v>0</v>
      </c>
      <c r="E98" s="3">
        <v>1</v>
      </c>
      <c r="F98" s="3">
        <v>5</v>
      </c>
      <c r="G98" s="4" t="b">
        <v>0</v>
      </c>
      <c r="H98">
        <v>3</v>
      </c>
      <c r="I98">
        <v>1</v>
      </c>
      <c r="J98" s="3">
        <v>0.22</v>
      </c>
      <c r="K98" t="str">
        <f>IF(dataset_1[[#This Row],[weekday]]=0,"weekend","weekday")</f>
        <v>weekday</v>
      </c>
      <c r="L98" t="str">
        <f t="shared" si="1"/>
        <v>Cold</v>
      </c>
    </row>
    <row r="99" spans="1:12" x14ac:dyDescent="0.25">
      <c r="A99" s="3">
        <v>98</v>
      </c>
      <c r="B99" s="2">
        <v>40548</v>
      </c>
      <c r="C99" s="3">
        <v>1</v>
      </c>
      <c r="D99" s="3">
        <v>0</v>
      </c>
      <c r="E99" s="3">
        <v>1</v>
      </c>
      <c r="F99" s="3">
        <v>6</v>
      </c>
      <c r="G99" s="4" t="b">
        <v>0</v>
      </c>
      <c r="H99">
        <v>3</v>
      </c>
      <c r="I99">
        <v>1</v>
      </c>
      <c r="J99" s="3">
        <v>0.2</v>
      </c>
      <c r="K99" t="str">
        <f>IF(dataset_1[[#This Row],[weekday]]=0,"weekend","weekday")</f>
        <v>weekday</v>
      </c>
      <c r="L99" t="str">
        <f t="shared" si="1"/>
        <v>Cold</v>
      </c>
    </row>
    <row r="100" spans="1:12" x14ac:dyDescent="0.25">
      <c r="A100" s="3">
        <v>99</v>
      </c>
      <c r="B100" s="2">
        <v>40548</v>
      </c>
      <c r="C100" s="3">
        <v>1</v>
      </c>
      <c r="D100" s="3">
        <v>0</v>
      </c>
      <c r="E100" s="3">
        <v>1</v>
      </c>
      <c r="F100" s="3">
        <v>7</v>
      </c>
      <c r="G100" s="4" t="b">
        <v>0</v>
      </c>
      <c r="H100">
        <v>3</v>
      </c>
      <c r="I100">
        <v>1</v>
      </c>
      <c r="J100" s="3">
        <v>0.18</v>
      </c>
      <c r="K100" t="str">
        <f>IF(dataset_1[[#This Row],[weekday]]=0,"weekend","weekday")</f>
        <v>weekday</v>
      </c>
      <c r="L100" t="str">
        <f t="shared" si="1"/>
        <v>Cold</v>
      </c>
    </row>
    <row r="101" spans="1:12" x14ac:dyDescent="0.25">
      <c r="A101" s="3">
        <v>100</v>
      </c>
      <c r="B101" s="2">
        <v>40548</v>
      </c>
      <c r="C101" s="3">
        <v>1</v>
      </c>
      <c r="D101" s="3">
        <v>0</v>
      </c>
      <c r="E101" s="3">
        <v>1</v>
      </c>
      <c r="F101" s="3">
        <v>8</v>
      </c>
      <c r="G101" s="4" t="b">
        <v>0</v>
      </c>
      <c r="H101">
        <v>3</v>
      </c>
      <c r="I101">
        <v>1</v>
      </c>
      <c r="J101" s="3">
        <v>0.2</v>
      </c>
      <c r="K101" t="str">
        <f>IF(dataset_1[[#This Row],[weekday]]=0,"weekend","weekday")</f>
        <v>weekday</v>
      </c>
      <c r="L101" t="str">
        <f t="shared" si="1"/>
        <v>Cold</v>
      </c>
    </row>
    <row r="102" spans="1:12" x14ac:dyDescent="0.25">
      <c r="A102" s="3">
        <v>101</v>
      </c>
      <c r="B102" s="2">
        <v>40548</v>
      </c>
      <c r="C102" s="3">
        <v>1</v>
      </c>
      <c r="D102" s="3">
        <v>0</v>
      </c>
      <c r="E102" s="3">
        <v>1</v>
      </c>
      <c r="F102" s="3">
        <v>9</v>
      </c>
      <c r="G102" s="4" t="b">
        <v>0</v>
      </c>
      <c r="H102">
        <v>3</v>
      </c>
      <c r="I102">
        <v>1</v>
      </c>
      <c r="J102" s="3">
        <v>0.22</v>
      </c>
      <c r="K102" t="str">
        <f>IF(dataset_1[[#This Row],[weekday]]=0,"weekend","weekday")</f>
        <v>weekday</v>
      </c>
      <c r="L102" t="str">
        <f t="shared" si="1"/>
        <v>Cold</v>
      </c>
    </row>
    <row r="103" spans="1:12" x14ac:dyDescent="0.25">
      <c r="A103" s="3">
        <v>102</v>
      </c>
      <c r="B103" s="2">
        <v>40548</v>
      </c>
      <c r="C103" s="3">
        <v>1</v>
      </c>
      <c r="D103" s="3">
        <v>0</v>
      </c>
      <c r="E103" s="3">
        <v>1</v>
      </c>
      <c r="F103" s="3">
        <v>10</v>
      </c>
      <c r="G103" s="4" t="b">
        <v>0</v>
      </c>
      <c r="H103">
        <v>3</v>
      </c>
      <c r="I103">
        <v>1</v>
      </c>
      <c r="J103" s="3">
        <v>0.22</v>
      </c>
      <c r="K103" t="str">
        <f>IF(dataset_1[[#This Row],[weekday]]=0,"weekend","weekday")</f>
        <v>weekday</v>
      </c>
      <c r="L103" t="str">
        <f t="shared" si="1"/>
        <v>Cold</v>
      </c>
    </row>
    <row r="104" spans="1:12" x14ac:dyDescent="0.25">
      <c r="A104" s="3">
        <v>103</v>
      </c>
      <c r="B104" s="2">
        <v>40548</v>
      </c>
      <c r="C104" s="3">
        <v>1</v>
      </c>
      <c r="D104" s="3">
        <v>0</v>
      </c>
      <c r="E104" s="3">
        <v>1</v>
      </c>
      <c r="F104" s="3">
        <v>11</v>
      </c>
      <c r="G104" s="4" t="b">
        <v>0</v>
      </c>
      <c r="H104">
        <v>3</v>
      </c>
      <c r="I104">
        <v>1</v>
      </c>
      <c r="J104" s="3">
        <v>0.26</v>
      </c>
      <c r="K104" t="str">
        <f>IF(dataset_1[[#This Row],[weekday]]=0,"weekend","weekday")</f>
        <v>weekday</v>
      </c>
      <c r="L104" t="str">
        <f t="shared" si="1"/>
        <v>Cold</v>
      </c>
    </row>
    <row r="105" spans="1:12" x14ac:dyDescent="0.25">
      <c r="A105" s="3">
        <v>104</v>
      </c>
      <c r="B105" s="2">
        <v>40548</v>
      </c>
      <c r="C105" s="3">
        <v>1</v>
      </c>
      <c r="D105" s="3">
        <v>0</v>
      </c>
      <c r="E105" s="3">
        <v>1</v>
      </c>
      <c r="F105" s="3">
        <v>12</v>
      </c>
      <c r="G105" s="4" t="b">
        <v>0</v>
      </c>
      <c r="H105">
        <v>3</v>
      </c>
      <c r="I105">
        <v>1</v>
      </c>
      <c r="J105" s="3">
        <v>0.26</v>
      </c>
      <c r="K105" t="str">
        <f>IF(dataset_1[[#This Row],[weekday]]=0,"weekend","weekday")</f>
        <v>weekday</v>
      </c>
      <c r="L105" t="str">
        <f t="shared" si="1"/>
        <v>Cold</v>
      </c>
    </row>
    <row r="106" spans="1:12" x14ac:dyDescent="0.25">
      <c r="A106" s="3">
        <v>105</v>
      </c>
      <c r="B106" s="2">
        <v>40548</v>
      </c>
      <c r="C106" s="3">
        <v>1</v>
      </c>
      <c r="D106" s="3">
        <v>0</v>
      </c>
      <c r="E106" s="3">
        <v>1</v>
      </c>
      <c r="F106" s="3">
        <v>13</v>
      </c>
      <c r="G106" s="4" t="b">
        <v>0</v>
      </c>
      <c r="H106">
        <v>3</v>
      </c>
      <c r="I106">
        <v>1</v>
      </c>
      <c r="J106" s="3">
        <v>0.28000000000000003</v>
      </c>
      <c r="K106" t="str">
        <f>IF(dataset_1[[#This Row],[weekday]]=0,"weekend","weekday")</f>
        <v>weekday</v>
      </c>
      <c r="L106" t="str">
        <f t="shared" si="1"/>
        <v>Cold</v>
      </c>
    </row>
    <row r="107" spans="1:12" x14ac:dyDescent="0.25">
      <c r="A107" s="3">
        <v>106</v>
      </c>
      <c r="B107" s="2">
        <v>40548</v>
      </c>
      <c r="C107" s="3">
        <v>1</v>
      </c>
      <c r="D107" s="3">
        <v>0</v>
      </c>
      <c r="E107" s="3">
        <v>1</v>
      </c>
      <c r="F107" s="3">
        <v>14</v>
      </c>
      <c r="G107" s="4" t="b">
        <v>0</v>
      </c>
      <c r="H107">
        <v>3</v>
      </c>
      <c r="I107">
        <v>1</v>
      </c>
      <c r="J107" s="3">
        <v>0.3</v>
      </c>
      <c r="K107" t="str">
        <f>IF(dataset_1[[#This Row],[weekday]]=0,"weekend","weekday")</f>
        <v>weekday</v>
      </c>
      <c r="L107" t="str">
        <f t="shared" si="1"/>
        <v>Moderate</v>
      </c>
    </row>
    <row r="108" spans="1:12" x14ac:dyDescent="0.25">
      <c r="A108" s="3">
        <v>107</v>
      </c>
      <c r="B108" s="2">
        <v>40548</v>
      </c>
      <c r="C108" s="3">
        <v>1</v>
      </c>
      <c r="D108" s="3">
        <v>0</v>
      </c>
      <c r="E108" s="3">
        <v>1</v>
      </c>
      <c r="F108" s="3">
        <v>15</v>
      </c>
      <c r="G108" s="4" t="b">
        <v>0</v>
      </c>
      <c r="H108">
        <v>3</v>
      </c>
      <c r="I108">
        <v>1</v>
      </c>
      <c r="J108" s="3">
        <v>0.3</v>
      </c>
      <c r="K108" t="str">
        <f>IF(dataset_1[[#This Row],[weekday]]=0,"weekend","weekday")</f>
        <v>weekday</v>
      </c>
      <c r="L108" t="str">
        <f t="shared" si="1"/>
        <v>Moderate</v>
      </c>
    </row>
    <row r="109" spans="1:12" x14ac:dyDescent="0.25">
      <c r="A109" s="3">
        <v>108</v>
      </c>
      <c r="B109" s="2">
        <v>40548</v>
      </c>
      <c r="C109" s="3">
        <v>1</v>
      </c>
      <c r="D109" s="3">
        <v>0</v>
      </c>
      <c r="E109" s="3">
        <v>1</v>
      </c>
      <c r="F109" s="3">
        <v>16</v>
      </c>
      <c r="G109" s="4" t="b">
        <v>0</v>
      </c>
      <c r="H109">
        <v>3</v>
      </c>
      <c r="I109">
        <v>1</v>
      </c>
      <c r="J109" s="3">
        <v>0.3</v>
      </c>
      <c r="K109" t="str">
        <f>IF(dataset_1[[#This Row],[weekday]]=0,"weekend","weekday")</f>
        <v>weekday</v>
      </c>
      <c r="L109" t="str">
        <f t="shared" si="1"/>
        <v>Moderate</v>
      </c>
    </row>
    <row r="110" spans="1:12" x14ac:dyDescent="0.25">
      <c r="A110" s="3">
        <v>109</v>
      </c>
      <c r="B110" s="2">
        <v>40548</v>
      </c>
      <c r="C110" s="3">
        <v>1</v>
      </c>
      <c r="D110" s="3">
        <v>0</v>
      </c>
      <c r="E110" s="3">
        <v>1</v>
      </c>
      <c r="F110" s="3">
        <v>17</v>
      </c>
      <c r="G110" s="4" t="b">
        <v>0</v>
      </c>
      <c r="H110">
        <v>3</v>
      </c>
      <c r="I110">
        <v>1</v>
      </c>
      <c r="J110" s="3">
        <v>0.24</v>
      </c>
      <c r="K110" t="str">
        <f>IF(dataset_1[[#This Row],[weekday]]=0,"weekend","weekday")</f>
        <v>weekday</v>
      </c>
      <c r="L110" t="str">
        <f t="shared" si="1"/>
        <v>Cold</v>
      </c>
    </row>
    <row r="111" spans="1:12" x14ac:dyDescent="0.25">
      <c r="A111" s="3">
        <v>110</v>
      </c>
      <c r="B111" s="2">
        <v>40548</v>
      </c>
      <c r="C111" s="3">
        <v>1</v>
      </c>
      <c r="D111" s="3">
        <v>0</v>
      </c>
      <c r="E111" s="3">
        <v>1</v>
      </c>
      <c r="F111" s="3">
        <v>18</v>
      </c>
      <c r="G111" s="4" t="b">
        <v>0</v>
      </c>
      <c r="H111">
        <v>3</v>
      </c>
      <c r="I111">
        <v>1</v>
      </c>
      <c r="J111" s="3">
        <v>0.24</v>
      </c>
      <c r="K111" t="str">
        <f>IF(dataset_1[[#This Row],[weekday]]=0,"weekend","weekday")</f>
        <v>weekday</v>
      </c>
      <c r="L111" t="str">
        <f t="shared" si="1"/>
        <v>Cold</v>
      </c>
    </row>
    <row r="112" spans="1:12" x14ac:dyDescent="0.25">
      <c r="A112" s="3">
        <v>111</v>
      </c>
      <c r="B112" s="2">
        <v>40548</v>
      </c>
      <c r="C112" s="3">
        <v>1</v>
      </c>
      <c r="D112" s="3">
        <v>0</v>
      </c>
      <c r="E112" s="3">
        <v>1</v>
      </c>
      <c r="F112" s="3">
        <v>19</v>
      </c>
      <c r="G112" s="4" t="b">
        <v>0</v>
      </c>
      <c r="H112">
        <v>3</v>
      </c>
      <c r="I112">
        <v>1</v>
      </c>
      <c r="J112" s="3">
        <v>0.24</v>
      </c>
      <c r="K112" t="str">
        <f>IF(dataset_1[[#This Row],[weekday]]=0,"weekend","weekday")</f>
        <v>weekday</v>
      </c>
      <c r="L112" t="str">
        <f t="shared" si="1"/>
        <v>Cold</v>
      </c>
    </row>
    <row r="113" spans="1:12" x14ac:dyDescent="0.25">
      <c r="A113" s="3">
        <v>112</v>
      </c>
      <c r="B113" s="2">
        <v>40548</v>
      </c>
      <c r="C113" s="3">
        <v>1</v>
      </c>
      <c r="D113" s="3">
        <v>0</v>
      </c>
      <c r="E113" s="3">
        <v>1</v>
      </c>
      <c r="F113" s="3">
        <v>20</v>
      </c>
      <c r="G113" s="4" t="b">
        <v>0</v>
      </c>
      <c r="H113">
        <v>3</v>
      </c>
      <c r="I113">
        <v>1</v>
      </c>
      <c r="J113" s="3">
        <v>0.22</v>
      </c>
      <c r="K113" t="str">
        <f>IF(dataset_1[[#This Row],[weekday]]=0,"weekend","weekday")</f>
        <v>weekday</v>
      </c>
      <c r="L113" t="str">
        <f t="shared" si="1"/>
        <v>Cold</v>
      </c>
    </row>
    <row r="114" spans="1:12" x14ac:dyDescent="0.25">
      <c r="A114" s="3">
        <v>113</v>
      </c>
      <c r="B114" s="2">
        <v>40548</v>
      </c>
      <c r="C114" s="3">
        <v>1</v>
      </c>
      <c r="D114" s="3">
        <v>0</v>
      </c>
      <c r="E114" s="3">
        <v>1</v>
      </c>
      <c r="F114" s="3">
        <v>21</v>
      </c>
      <c r="G114" s="4" t="b">
        <v>0</v>
      </c>
      <c r="H114">
        <v>3</v>
      </c>
      <c r="I114">
        <v>1</v>
      </c>
      <c r="J114" s="3">
        <v>0.2</v>
      </c>
      <c r="K114" t="str">
        <f>IF(dataset_1[[#This Row],[weekday]]=0,"weekend","weekday")</f>
        <v>weekday</v>
      </c>
      <c r="L114" t="str">
        <f t="shared" si="1"/>
        <v>Cold</v>
      </c>
    </row>
    <row r="115" spans="1:12" x14ac:dyDescent="0.25">
      <c r="A115" s="3">
        <v>114</v>
      </c>
      <c r="B115" s="2">
        <v>40548</v>
      </c>
      <c r="C115" s="3">
        <v>1</v>
      </c>
      <c r="D115" s="3">
        <v>0</v>
      </c>
      <c r="E115" s="3">
        <v>1</v>
      </c>
      <c r="F115" s="3">
        <v>22</v>
      </c>
      <c r="G115" s="4" t="b">
        <v>0</v>
      </c>
      <c r="H115">
        <v>3</v>
      </c>
      <c r="I115">
        <v>1</v>
      </c>
      <c r="J115" s="3">
        <v>0.18</v>
      </c>
      <c r="K115" t="str">
        <f>IF(dataset_1[[#This Row],[weekday]]=0,"weekend","weekday")</f>
        <v>weekday</v>
      </c>
      <c r="L115" t="str">
        <f t="shared" si="1"/>
        <v>Cold</v>
      </c>
    </row>
    <row r="116" spans="1:12" x14ac:dyDescent="0.25">
      <c r="A116" s="3">
        <v>115</v>
      </c>
      <c r="B116" s="2">
        <v>40548</v>
      </c>
      <c r="C116" s="3">
        <v>1</v>
      </c>
      <c r="D116" s="3">
        <v>0</v>
      </c>
      <c r="E116" s="3">
        <v>1</v>
      </c>
      <c r="F116" s="3">
        <v>23</v>
      </c>
      <c r="G116" s="4" t="b">
        <v>0</v>
      </c>
      <c r="H116">
        <v>3</v>
      </c>
      <c r="I116">
        <v>1</v>
      </c>
      <c r="J116" s="3">
        <v>0.2</v>
      </c>
      <c r="K116" t="str">
        <f>IF(dataset_1[[#This Row],[weekday]]=0,"weekend","weekday")</f>
        <v>weekday</v>
      </c>
      <c r="L116" t="str">
        <f t="shared" si="1"/>
        <v>Cold</v>
      </c>
    </row>
    <row r="117" spans="1:12" x14ac:dyDescent="0.25">
      <c r="A117" s="3">
        <v>116</v>
      </c>
      <c r="B117" s="2">
        <v>40549</v>
      </c>
      <c r="C117" s="3">
        <v>1</v>
      </c>
      <c r="D117" s="3">
        <v>0</v>
      </c>
      <c r="E117" s="3">
        <v>1</v>
      </c>
      <c r="F117" s="3">
        <v>0</v>
      </c>
      <c r="G117" s="4" t="b">
        <v>0</v>
      </c>
      <c r="H117">
        <v>4</v>
      </c>
      <c r="I117">
        <v>1</v>
      </c>
      <c r="J117" s="3">
        <v>0.18</v>
      </c>
      <c r="K117" t="str">
        <f>IF(dataset_1[[#This Row],[weekday]]=0,"weekend","weekday")</f>
        <v>weekday</v>
      </c>
      <c r="L117" t="str">
        <f t="shared" si="1"/>
        <v>Cold</v>
      </c>
    </row>
    <row r="118" spans="1:12" x14ac:dyDescent="0.25">
      <c r="A118" s="3">
        <v>117</v>
      </c>
      <c r="B118" s="2">
        <v>40549</v>
      </c>
      <c r="C118" s="3">
        <v>1</v>
      </c>
      <c r="D118" s="3">
        <v>0</v>
      </c>
      <c r="E118" s="3">
        <v>1</v>
      </c>
      <c r="F118" s="3">
        <v>1</v>
      </c>
      <c r="G118" s="4" t="b">
        <v>0</v>
      </c>
      <c r="H118">
        <v>4</v>
      </c>
      <c r="I118">
        <v>1</v>
      </c>
      <c r="J118" s="3">
        <v>0.16</v>
      </c>
      <c r="K118" t="str">
        <f>IF(dataset_1[[#This Row],[weekday]]=0,"weekend","weekday")</f>
        <v>weekday</v>
      </c>
      <c r="L118" t="str">
        <f t="shared" si="1"/>
        <v>Cold</v>
      </c>
    </row>
    <row r="119" spans="1:12" x14ac:dyDescent="0.25">
      <c r="A119" s="3">
        <v>118</v>
      </c>
      <c r="B119" s="2">
        <v>40549</v>
      </c>
      <c r="C119" s="3">
        <v>1</v>
      </c>
      <c r="D119" s="3">
        <v>0</v>
      </c>
      <c r="E119" s="3">
        <v>1</v>
      </c>
      <c r="F119" s="3">
        <v>2</v>
      </c>
      <c r="G119" s="4" t="b">
        <v>0</v>
      </c>
      <c r="H119">
        <v>4</v>
      </c>
      <c r="I119">
        <v>1</v>
      </c>
      <c r="J119" s="3">
        <v>0.16</v>
      </c>
      <c r="K119" t="str">
        <f>IF(dataset_1[[#This Row],[weekday]]=0,"weekend","weekday")</f>
        <v>weekday</v>
      </c>
      <c r="L119" t="str">
        <f t="shared" si="1"/>
        <v>Cold</v>
      </c>
    </row>
    <row r="120" spans="1:12" x14ac:dyDescent="0.25">
      <c r="A120" s="3">
        <v>119</v>
      </c>
      <c r="B120" s="2">
        <v>40549</v>
      </c>
      <c r="C120" s="3">
        <v>1</v>
      </c>
      <c r="D120" s="3">
        <v>0</v>
      </c>
      <c r="E120" s="3">
        <v>1</v>
      </c>
      <c r="F120" s="3">
        <v>4</v>
      </c>
      <c r="G120" s="4" t="b">
        <v>0</v>
      </c>
      <c r="H120">
        <v>4</v>
      </c>
      <c r="I120">
        <v>2</v>
      </c>
      <c r="J120" s="3">
        <v>0.16</v>
      </c>
      <c r="K120" t="str">
        <f>IF(dataset_1[[#This Row],[weekday]]=0,"weekend","weekday")</f>
        <v>weekday</v>
      </c>
      <c r="L120" t="str">
        <f t="shared" si="1"/>
        <v>Cold</v>
      </c>
    </row>
    <row r="121" spans="1:12" x14ac:dyDescent="0.25">
      <c r="A121" s="3">
        <v>120</v>
      </c>
      <c r="B121" s="2">
        <v>40549</v>
      </c>
      <c r="C121" s="3">
        <v>1</v>
      </c>
      <c r="D121" s="3">
        <v>0</v>
      </c>
      <c r="E121" s="3">
        <v>1</v>
      </c>
      <c r="F121" s="3">
        <v>5</v>
      </c>
      <c r="G121" s="4" t="b">
        <v>0</v>
      </c>
      <c r="H121">
        <v>4</v>
      </c>
      <c r="I121">
        <v>2</v>
      </c>
      <c r="J121" s="3">
        <v>0.14000000000000001</v>
      </c>
      <c r="K121" t="str">
        <f>IF(dataset_1[[#This Row],[weekday]]=0,"weekend","weekday")</f>
        <v>weekday</v>
      </c>
      <c r="L121" t="str">
        <f t="shared" si="1"/>
        <v>Cold</v>
      </c>
    </row>
    <row r="122" spans="1:12" x14ac:dyDescent="0.25">
      <c r="A122" s="3">
        <v>121</v>
      </c>
      <c r="B122" s="2">
        <v>40549</v>
      </c>
      <c r="C122" s="3">
        <v>1</v>
      </c>
      <c r="D122" s="3">
        <v>0</v>
      </c>
      <c r="E122" s="3">
        <v>1</v>
      </c>
      <c r="F122" s="3">
        <v>6</v>
      </c>
      <c r="G122" s="4" t="b">
        <v>0</v>
      </c>
      <c r="H122">
        <v>4</v>
      </c>
      <c r="I122">
        <v>2</v>
      </c>
      <c r="J122" s="3">
        <v>0.14000000000000001</v>
      </c>
      <c r="K122" t="str">
        <f>IF(dataset_1[[#This Row],[weekday]]=0,"weekend","weekday")</f>
        <v>weekday</v>
      </c>
      <c r="L122" t="str">
        <f t="shared" si="1"/>
        <v>Cold</v>
      </c>
    </row>
    <row r="123" spans="1:12" x14ac:dyDescent="0.25">
      <c r="A123" s="3">
        <v>122</v>
      </c>
      <c r="B123" s="2">
        <v>40549</v>
      </c>
      <c r="C123" s="3">
        <v>1</v>
      </c>
      <c r="D123" s="3">
        <v>0</v>
      </c>
      <c r="E123" s="3">
        <v>1</v>
      </c>
      <c r="F123" s="3">
        <v>7</v>
      </c>
      <c r="G123" s="4" t="b">
        <v>0</v>
      </c>
      <c r="H123">
        <v>4</v>
      </c>
      <c r="I123">
        <v>2</v>
      </c>
      <c r="J123" s="3">
        <v>0.16</v>
      </c>
      <c r="K123" t="str">
        <f>IF(dataset_1[[#This Row],[weekday]]=0,"weekend","weekday")</f>
        <v>weekday</v>
      </c>
      <c r="L123" t="str">
        <f t="shared" si="1"/>
        <v>Cold</v>
      </c>
    </row>
    <row r="124" spans="1:12" x14ac:dyDescent="0.25">
      <c r="A124" s="3">
        <v>123</v>
      </c>
      <c r="B124" s="2">
        <v>40549</v>
      </c>
      <c r="C124" s="3">
        <v>1</v>
      </c>
      <c r="D124" s="3">
        <v>0</v>
      </c>
      <c r="E124" s="3">
        <v>1</v>
      </c>
      <c r="F124" s="3">
        <v>8</v>
      </c>
      <c r="G124" s="4" t="b">
        <v>0</v>
      </c>
      <c r="H124">
        <v>4</v>
      </c>
      <c r="I124">
        <v>1</v>
      </c>
      <c r="J124" s="3">
        <v>0.16</v>
      </c>
      <c r="K124" t="str">
        <f>IF(dataset_1[[#This Row],[weekday]]=0,"weekend","weekday")</f>
        <v>weekday</v>
      </c>
      <c r="L124" t="str">
        <f t="shared" si="1"/>
        <v>Cold</v>
      </c>
    </row>
    <row r="125" spans="1:12" x14ac:dyDescent="0.25">
      <c r="A125" s="3">
        <v>124</v>
      </c>
      <c r="B125" s="2">
        <v>40549</v>
      </c>
      <c r="C125" s="3">
        <v>1</v>
      </c>
      <c r="D125" s="3">
        <v>0</v>
      </c>
      <c r="E125" s="3">
        <v>1</v>
      </c>
      <c r="F125" s="3">
        <v>9</v>
      </c>
      <c r="G125" s="4" t="b">
        <v>0</v>
      </c>
      <c r="H125">
        <v>4</v>
      </c>
      <c r="I125">
        <v>2</v>
      </c>
      <c r="J125" s="3">
        <v>0.18</v>
      </c>
      <c r="K125" t="str">
        <f>IF(dataset_1[[#This Row],[weekday]]=0,"weekend","weekday")</f>
        <v>weekday</v>
      </c>
      <c r="L125" t="str">
        <f t="shared" si="1"/>
        <v>Cold</v>
      </c>
    </row>
    <row r="126" spans="1:12" x14ac:dyDescent="0.25">
      <c r="A126" s="3">
        <v>125</v>
      </c>
      <c r="B126" s="2">
        <v>40549</v>
      </c>
      <c r="C126" s="3">
        <v>1</v>
      </c>
      <c r="D126" s="3">
        <v>0</v>
      </c>
      <c r="E126" s="3">
        <v>1</v>
      </c>
      <c r="F126" s="3">
        <v>10</v>
      </c>
      <c r="G126" s="4" t="b">
        <v>0</v>
      </c>
      <c r="H126">
        <v>4</v>
      </c>
      <c r="I126">
        <v>1</v>
      </c>
      <c r="J126" s="3">
        <v>0.2</v>
      </c>
      <c r="K126" t="str">
        <f>IF(dataset_1[[#This Row],[weekday]]=0,"weekend","weekday")</f>
        <v>weekday</v>
      </c>
      <c r="L126" t="str">
        <f t="shared" si="1"/>
        <v>Cold</v>
      </c>
    </row>
    <row r="127" spans="1:12" x14ac:dyDescent="0.25">
      <c r="A127" s="3">
        <v>126</v>
      </c>
      <c r="B127" s="2">
        <v>40549</v>
      </c>
      <c r="C127" s="3">
        <v>1</v>
      </c>
      <c r="D127" s="3">
        <v>0</v>
      </c>
      <c r="E127" s="3">
        <v>1</v>
      </c>
      <c r="F127" s="3">
        <v>11</v>
      </c>
      <c r="G127" s="4" t="b">
        <v>0</v>
      </c>
      <c r="H127">
        <v>4</v>
      </c>
      <c r="I127">
        <v>1</v>
      </c>
      <c r="J127" s="3">
        <v>0.22</v>
      </c>
      <c r="K127" t="str">
        <f>IF(dataset_1[[#This Row],[weekday]]=0,"weekend","weekday")</f>
        <v>weekday</v>
      </c>
      <c r="L127" t="str">
        <f t="shared" si="1"/>
        <v>Cold</v>
      </c>
    </row>
    <row r="128" spans="1:12" x14ac:dyDescent="0.25">
      <c r="A128" s="3">
        <v>127</v>
      </c>
      <c r="B128" s="2">
        <v>40549</v>
      </c>
      <c r="C128" s="3">
        <v>1</v>
      </c>
      <c r="D128" s="3">
        <v>0</v>
      </c>
      <c r="E128" s="3">
        <v>1</v>
      </c>
      <c r="F128" s="3">
        <v>12</v>
      </c>
      <c r="G128" s="4" t="b">
        <v>0</v>
      </c>
      <c r="H128">
        <v>4</v>
      </c>
      <c r="I128">
        <v>1</v>
      </c>
      <c r="J128" s="3">
        <v>0.26</v>
      </c>
      <c r="K128" t="str">
        <f>IF(dataset_1[[#This Row],[weekday]]=0,"weekend","weekday")</f>
        <v>weekday</v>
      </c>
      <c r="L128" t="str">
        <f t="shared" si="1"/>
        <v>Cold</v>
      </c>
    </row>
    <row r="129" spans="1:12" x14ac:dyDescent="0.25">
      <c r="A129" s="3">
        <v>128</v>
      </c>
      <c r="B129" s="2">
        <v>40549</v>
      </c>
      <c r="C129" s="3">
        <v>1</v>
      </c>
      <c r="D129" s="3">
        <v>0</v>
      </c>
      <c r="E129" s="3">
        <v>1</v>
      </c>
      <c r="F129" s="3">
        <v>13</v>
      </c>
      <c r="G129" s="4" t="b">
        <v>0</v>
      </c>
      <c r="H129">
        <v>4</v>
      </c>
      <c r="I129">
        <v>1</v>
      </c>
      <c r="J129" s="3">
        <v>0.26</v>
      </c>
      <c r="K129" t="str">
        <f>IF(dataset_1[[#This Row],[weekday]]=0,"weekend","weekday")</f>
        <v>weekday</v>
      </c>
      <c r="L129" t="str">
        <f t="shared" si="1"/>
        <v>Cold</v>
      </c>
    </row>
    <row r="130" spans="1:12" x14ac:dyDescent="0.25">
      <c r="A130" s="3">
        <v>129</v>
      </c>
      <c r="B130" s="2">
        <v>40549</v>
      </c>
      <c r="C130" s="3">
        <v>1</v>
      </c>
      <c r="D130" s="3">
        <v>0</v>
      </c>
      <c r="E130" s="3">
        <v>1</v>
      </c>
      <c r="F130" s="3">
        <v>14</v>
      </c>
      <c r="G130" s="4" t="b">
        <v>0</v>
      </c>
      <c r="H130">
        <v>4</v>
      </c>
      <c r="I130">
        <v>1</v>
      </c>
      <c r="J130" s="3">
        <v>0.28000000000000003</v>
      </c>
      <c r="K130" t="str">
        <f>IF(dataset_1[[#This Row],[weekday]]=0,"weekend","weekday")</f>
        <v>weekday</v>
      </c>
      <c r="L130" t="str">
        <f t="shared" ref="L130:L193" si="2">IF(J130&lt;0.3,"Cold",IF(J130&lt;0.6,"Moderate","Hot"))</f>
        <v>Cold</v>
      </c>
    </row>
    <row r="131" spans="1:12" x14ac:dyDescent="0.25">
      <c r="A131" s="3">
        <v>130</v>
      </c>
      <c r="B131" s="2">
        <v>40549</v>
      </c>
      <c r="C131" s="3">
        <v>1</v>
      </c>
      <c r="D131" s="3">
        <v>0</v>
      </c>
      <c r="E131" s="3">
        <v>1</v>
      </c>
      <c r="F131" s="3">
        <v>15</v>
      </c>
      <c r="G131" s="4" t="b">
        <v>0</v>
      </c>
      <c r="H131">
        <v>4</v>
      </c>
      <c r="I131">
        <v>1</v>
      </c>
      <c r="J131" s="3">
        <v>0.28000000000000003</v>
      </c>
      <c r="K131" t="str">
        <f>IF(dataset_1[[#This Row],[weekday]]=0,"weekend","weekday")</f>
        <v>weekday</v>
      </c>
      <c r="L131" t="str">
        <f t="shared" si="2"/>
        <v>Cold</v>
      </c>
    </row>
    <row r="132" spans="1:12" x14ac:dyDescent="0.25">
      <c r="A132" s="3">
        <v>131</v>
      </c>
      <c r="B132" s="2">
        <v>40549</v>
      </c>
      <c r="C132" s="3">
        <v>1</v>
      </c>
      <c r="D132" s="3">
        <v>0</v>
      </c>
      <c r="E132" s="3">
        <v>1</v>
      </c>
      <c r="F132" s="3">
        <v>16</v>
      </c>
      <c r="G132" s="4" t="b">
        <v>0</v>
      </c>
      <c r="H132">
        <v>4</v>
      </c>
      <c r="I132">
        <v>1</v>
      </c>
      <c r="J132" s="3">
        <v>0.26</v>
      </c>
      <c r="K132" t="str">
        <f>IF(dataset_1[[#This Row],[weekday]]=0,"weekend","weekday")</f>
        <v>weekday</v>
      </c>
      <c r="L132" t="str">
        <f t="shared" si="2"/>
        <v>Cold</v>
      </c>
    </row>
    <row r="133" spans="1:12" x14ac:dyDescent="0.25">
      <c r="A133" s="3">
        <v>132</v>
      </c>
      <c r="B133" s="2">
        <v>40549</v>
      </c>
      <c r="C133" s="3">
        <v>1</v>
      </c>
      <c r="D133" s="3">
        <v>0</v>
      </c>
      <c r="E133" s="3">
        <v>1</v>
      </c>
      <c r="F133" s="3">
        <v>17</v>
      </c>
      <c r="G133" s="4" t="b">
        <v>0</v>
      </c>
      <c r="H133">
        <v>4</v>
      </c>
      <c r="I133">
        <v>1</v>
      </c>
      <c r="J133" s="3">
        <v>0.22</v>
      </c>
      <c r="K133" t="str">
        <f>IF(dataset_1[[#This Row],[weekday]]=0,"weekend","weekday")</f>
        <v>weekday</v>
      </c>
      <c r="L133" t="str">
        <f t="shared" si="2"/>
        <v>Cold</v>
      </c>
    </row>
    <row r="134" spans="1:12" x14ac:dyDescent="0.25">
      <c r="A134" s="3">
        <v>133</v>
      </c>
      <c r="B134" s="2">
        <v>40549</v>
      </c>
      <c r="C134" s="3">
        <v>1</v>
      </c>
      <c r="D134" s="3">
        <v>0</v>
      </c>
      <c r="E134" s="3">
        <v>1</v>
      </c>
      <c r="F134" s="3">
        <v>18</v>
      </c>
      <c r="G134" s="4" t="b">
        <v>0</v>
      </c>
      <c r="H134">
        <v>4</v>
      </c>
      <c r="I134">
        <v>1</v>
      </c>
      <c r="J134" s="3">
        <v>0.22</v>
      </c>
      <c r="K134" t="str">
        <f>IF(dataset_1[[#This Row],[weekday]]=0,"weekend","weekday")</f>
        <v>weekday</v>
      </c>
      <c r="L134" t="str">
        <f t="shared" si="2"/>
        <v>Cold</v>
      </c>
    </row>
    <row r="135" spans="1:12" x14ac:dyDescent="0.25">
      <c r="A135" s="3">
        <v>134</v>
      </c>
      <c r="B135" s="2">
        <v>40549</v>
      </c>
      <c r="C135" s="3">
        <v>1</v>
      </c>
      <c r="D135" s="3">
        <v>0</v>
      </c>
      <c r="E135" s="3">
        <v>1</v>
      </c>
      <c r="F135" s="3">
        <v>19</v>
      </c>
      <c r="G135" s="4" t="b">
        <v>0</v>
      </c>
      <c r="H135">
        <v>4</v>
      </c>
      <c r="I135">
        <v>1</v>
      </c>
      <c r="J135" s="3">
        <v>0.22</v>
      </c>
      <c r="K135" t="str">
        <f>IF(dataset_1[[#This Row],[weekday]]=0,"weekend","weekday")</f>
        <v>weekday</v>
      </c>
      <c r="L135" t="str">
        <f t="shared" si="2"/>
        <v>Cold</v>
      </c>
    </row>
    <row r="136" spans="1:12" x14ac:dyDescent="0.25">
      <c r="A136" s="3">
        <v>135</v>
      </c>
      <c r="B136" s="2">
        <v>40549</v>
      </c>
      <c r="C136" s="3">
        <v>1</v>
      </c>
      <c r="D136" s="3">
        <v>0</v>
      </c>
      <c r="E136" s="3">
        <v>1</v>
      </c>
      <c r="F136" s="3">
        <v>20</v>
      </c>
      <c r="G136" s="4" t="b">
        <v>0</v>
      </c>
      <c r="H136">
        <v>4</v>
      </c>
      <c r="I136">
        <v>1</v>
      </c>
      <c r="J136" s="3">
        <v>0.2</v>
      </c>
      <c r="K136" t="str">
        <f>IF(dataset_1[[#This Row],[weekday]]=0,"weekend","weekday")</f>
        <v>weekday</v>
      </c>
      <c r="L136" t="str">
        <f t="shared" si="2"/>
        <v>Cold</v>
      </c>
    </row>
    <row r="137" spans="1:12" x14ac:dyDescent="0.25">
      <c r="A137" s="3">
        <v>136</v>
      </c>
      <c r="B137" s="2">
        <v>40549</v>
      </c>
      <c r="C137" s="3">
        <v>1</v>
      </c>
      <c r="D137" s="3">
        <v>0</v>
      </c>
      <c r="E137" s="3">
        <v>1</v>
      </c>
      <c r="F137" s="3">
        <v>21</v>
      </c>
      <c r="G137" s="4" t="b">
        <v>0</v>
      </c>
      <c r="H137">
        <v>4</v>
      </c>
      <c r="I137">
        <v>2</v>
      </c>
      <c r="J137" s="3">
        <v>0.22</v>
      </c>
      <c r="K137" t="str">
        <f>IF(dataset_1[[#This Row],[weekday]]=0,"weekend","weekday")</f>
        <v>weekday</v>
      </c>
      <c r="L137" t="str">
        <f t="shared" si="2"/>
        <v>Cold</v>
      </c>
    </row>
    <row r="138" spans="1:12" x14ac:dyDescent="0.25">
      <c r="A138" s="3">
        <v>137</v>
      </c>
      <c r="B138" s="2">
        <v>40549</v>
      </c>
      <c r="C138" s="3">
        <v>1</v>
      </c>
      <c r="D138" s="3">
        <v>0</v>
      </c>
      <c r="E138" s="3">
        <v>1</v>
      </c>
      <c r="F138" s="3">
        <v>22</v>
      </c>
      <c r="G138" s="4" t="b">
        <v>0</v>
      </c>
      <c r="H138">
        <v>4</v>
      </c>
      <c r="I138">
        <v>2</v>
      </c>
      <c r="J138" s="3">
        <v>0.22</v>
      </c>
      <c r="K138" t="str">
        <f>IF(dataset_1[[#This Row],[weekday]]=0,"weekend","weekday")</f>
        <v>weekday</v>
      </c>
      <c r="L138" t="str">
        <f t="shared" si="2"/>
        <v>Cold</v>
      </c>
    </row>
    <row r="139" spans="1:12" x14ac:dyDescent="0.25">
      <c r="A139" s="3">
        <v>138</v>
      </c>
      <c r="B139" s="2">
        <v>40549</v>
      </c>
      <c r="C139" s="3">
        <v>1</v>
      </c>
      <c r="D139" s="3">
        <v>0</v>
      </c>
      <c r="E139" s="3">
        <v>1</v>
      </c>
      <c r="F139" s="3">
        <v>23</v>
      </c>
      <c r="G139" s="4" t="b">
        <v>0</v>
      </c>
      <c r="H139">
        <v>4</v>
      </c>
      <c r="I139">
        <v>2</v>
      </c>
      <c r="J139" s="3">
        <v>0.2</v>
      </c>
      <c r="K139" t="str">
        <f>IF(dataset_1[[#This Row],[weekday]]=0,"weekend","weekday")</f>
        <v>weekday</v>
      </c>
      <c r="L139" t="str">
        <f t="shared" si="2"/>
        <v>Cold</v>
      </c>
    </row>
    <row r="140" spans="1:12" x14ac:dyDescent="0.25">
      <c r="A140" s="3">
        <v>139</v>
      </c>
      <c r="B140" s="2">
        <v>40550</v>
      </c>
      <c r="C140" s="3">
        <v>1</v>
      </c>
      <c r="D140" s="3">
        <v>0</v>
      </c>
      <c r="E140" s="3">
        <v>1</v>
      </c>
      <c r="F140" s="3">
        <v>0</v>
      </c>
      <c r="G140" s="4" t="b">
        <v>0</v>
      </c>
      <c r="H140">
        <v>5</v>
      </c>
      <c r="I140">
        <v>2</v>
      </c>
      <c r="J140" s="3">
        <v>0.2</v>
      </c>
      <c r="K140" t="str">
        <f>IF(dataset_1[[#This Row],[weekday]]=0,"weekend","weekday")</f>
        <v>weekday</v>
      </c>
      <c r="L140" t="str">
        <f t="shared" si="2"/>
        <v>Cold</v>
      </c>
    </row>
    <row r="141" spans="1:12" x14ac:dyDescent="0.25">
      <c r="A141" s="3">
        <v>140</v>
      </c>
      <c r="B141" s="2">
        <v>40550</v>
      </c>
      <c r="C141" s="3">
        <v>1</v>
      </c>
      <c r="D141" s="3">
        <v>0</v>
      </c>
      <c r="E141" s="3">
        <v>1</v>
      </c>
      <c r="F141" s="3">
        <v>1</v>
      </c>
      <c r="G141" s="4" t="b">
        <v>0</v>
      </c>
      <c r="H141">
        <v>5</v>
      </c>
      <c r="I141">
        <v>2</v>
      </c>
      <c r="J141" s="3">
        <v>0.2</v>
      </c>
      <c r="K141" t="str">
        <f>IF(dataset_1[[#This Row],[weekday]]=0,"weekend","weekday")</f>
        <v>weekday</v>
      </c>
      <c r="L141" t="str">
        <f t="shared" si="2"/>
        <v>Cold</v>
      </c>
    </row>
    <row r="142" spans="1:12" x14ac:dyDescent="0.25">
      <c r="A142" s="3">
        <v>141</v>
      </c>
      <c r="B142" s="2">
        <v>40550</v>
      </c>
      <c r="C142" s="3">
        <v>1</v>
      </c>
      <c r="D142" s="3">
        <v>0</v>
      </c>
      <c r="E142" s="3">
        <v>1</v>
      </c>
      <c r="F142" s="3">
        <v>2</v>
      </c>
      <c r="G142" s="4" t="b">
        <v>0</v>
      </c>
      <c r="H142">
        <v>5</v>
      </c>
      <c r="I142">
        <v>2</v>
      </c>
      <c r="J142" s="3">
        <v>0.2</v>
      </c>
      <c r="K142" t="str">
        <f>IF(dataset_1[[#This Row],[weekday]]=0,"weekend","weekday")</f>
        <v>weekday</v>
      </c>
      <c r="L142" t="str">
        <f t="shared" si="2"/>
        <v>Cold</v>
      </c>
    </row>
    <row r="143" spans="1:12" x14ac:dyDescent="0.25">
      <c r="A143" s="3">
        <v>142</v>
      </c>
      <c r="B143" s="2">
        <v>40550</v>
      </c>
      <c r="C143" s="3">
        <v>1</v>
      </c>
      <c r="D143" s="3">
        <v>0</v>
      </c>
      <c r="E143" s="3">
        <v>1</v>
      </c>
      <c r="F143" s="3">
        <v>4</v>
      </c>
      <c r="G143" s="4" t="b">
        <v>0</v>
      </c>
      <c r="H143">
        <v>5</v>
      </c>
      <c r="I143">
        <v>2</v>
      </c>
      <c r="J143" s="3">
        <v>0.2</v>
      </c>
      <c r="K143" t="str">
        <f>IF(dataset_1[[#This Row],[weekday]]=0,"weekend","weekday")</f>
        <v>weekday</v>
      </c>
      <c r="L143" t="str">
        <f t="shared" si="2"/>
        <v>Cold</v>
      </c>
    </row>
    <row r="144" spans="1:12" x14ac:dyDescent="0.25">
      <c r="A144" s="3">
        <v>143</v>
      </c>
      <c r="B144" s="2">
        <v>40550</v>
      </c>
      <c r="C144" s="3">
        <v>1</v>
      </c>
      <c r="D144" s="3">
        <v>0</v>
      </c>
      <c r="E144" s="3">
        <v>1</v>
      </c>
      <c r="F144" s="3">
        <v>5</v>
      </c>
      <c r="G144" s="4" t="b">
        <v>0</v>
      </c>
      <c r="H144">
        <v>5</v>
      </c>
      <c r="I144">
        <v>3</v>
      </c>
      <c r="J144" s="3">
        <v>0.22</v>
      </c>
      <c r="K144" t="str">
        <f>IF(dataset_1[[#This Row],[weekday]]=0,"weekend","weekday")</f>
        <v>weekday</v>
      </c>
      <c r="L144" t="str">
        <f t="shared" si="2"/>
        <v>Cold</v>
      </c>
    </row>
    <row r="145" spans="1:12" x14ac:dyDescent="0.25">
      <c r="A145" s="3">
        <v>144</v>
      </c>
      <c r="B145" s="2">
        <v>40550</v>
      </c>
      <c r="C145" s="3">
        <v>1</v>
      </c>
      <c r="D145" s="3">
        <v>0</v>
      </c>
      <c r="E145" s="3">
        <v>1</v>
      </c>
      <c r="F145" s="3">
        <v>6</v>
      </c>
      <c r="G145" s="4" t="b">
        <v>0</v>
      </c>
      <c r="H145">
        <v>5</v>
      </c>
      <c r="I145">
        <v>2</v>
      </c>
      <c r="J145" s="3">
        <v>0.2</v>
      </c>
      <c r="K145" t="str">
        <f>IF(dataset_1[[#This Row],[weekday]]=0,"weekend","weekday")</f>
        <v>weekday</v>
      </c>
      <c r="L145" t="str">
        <f t="shared" si="2"/>
        <v>Cold</v>
      </c>
    </row>
    <row r="146" spans="1:12" x14ac:dyDescent="0.25">
      <c r="A146" s="3">
        <v>145</v>
      </c>
      <c r="B146" s="2">
        <v>40550</v>
      </c>
      <c r="C146" s="3">
        <v>1</v>
      </c>
      <c r="D146" s="3">
        <v>0</v>
      </c>
      <c r="E146" s="3">
        <v>1</v>
      </c>
      <c r="F146" s="3">
        <v>7</v>
      </c>
      <c r="G146" s="4" t="b">
        <v>0</v>
      </c>
      <c r="H146">
        <v>5</v>
      </c>
      <c r="I146">
        <v>1</v>
      </c>
      <c r="J146" s="3">
        <v>0.2</v>
      </c>
      <c r="K146" t="str">
        <f>IF(dataset_1[[#This Row],[weekday]]=0,"weekend","weekday")</f>
        <v>weekday</v>
      </c>
      <c r="L146" t="str">
        <f t="shared" si="2"/>
        <v>Cold</v>
      </c>
    </row>
    <row r="147" spans="1:12" x14ac:dyDescent="0.25">
      <c r="A147" s="3">
        <v>146</v>
      </c>
      <c r="B147" s="2">
        <v>40550</v>
      </c>
      <c r="C147" s="3">
        <v>1</v>
      </c>
      <c r="D147" s="3">
        <v>0</v>
      </c>
      <c r="E147" s="3">
        <v>1</v>
      </c>
      <c r="F147" s="3">
        <v>8</v>
      </c>
      <c r="G147" s="4" t="b">
        <v>0</v>
      </c>
      <c r="H147">
        <v>5</v>
      </c>
      <c r="I147">
        <v>1</v>
      </c>
      <c r="J147" s="3">
        <v>0.2</v>
      </c>
      <c r="K147" t="str">
        <f>IF(dataset_1[[#This Row],[weekday]]=0,"weekend","weekday")</f>
        <v>weekday</v>
      </c>
      <c r="L147" t="str">
        <f t="shared" si="2"/>
        <v>Cold</v>
      </c>
    </row>
    <row r="148" spans="1:12" x14ac:dyDescent="0.25">
      <c r="A148" s="3">
        <v>147</v>
      </c>
      <c r="B148" s="2">
        <v>40550</v>
      </c>
      <c r="C148" s="3">
        <v>1</v>
      </c>
      <c r="D148" s="3">
        <v>0</v>
      </c>
      <c r="E148" s="3">
        <v>1</v>
      </c>
      <c r="F148" s="3">
        <v>9</v>
      </c>
      <c r="G148" s="4" t="b">
        <v>0</v>
      </c>
      <c r="H148">
        <v>5</v>
      </c>
      <c r="I148">
        <v>1</v>
      </c>
      <c r="J148" s="3">
        <v>0.2</v>
      </c>
      <c r="K148" t="str">
        <f>IF(dataset_1[[#This Row],[weekday]]=0,"weekend","weekday")</f>
        <v>weekday</v>
      </c>
      <c r="L148" t="str">
        <f t="shared" si="2"/>
        <v>Cold</v>
      </c>
    </row>
    <row r="149" spans="1:12" x14ac:dyDescent="0.25">
      <c r="A149" s="3">
        <v>148</v>
      </c>
      <c r="B149" s="2">
        <v>40550</v>
      </c>
      <c r="C149" s="3">
        <v>1</v>
      </c>
      <c r="D149" s="3">
        <v>0</v>
      </c>
      <c r="E149" s="3">
        <v>1</v>
      </c>
      <c r="F149" s="3">
        <v>10</v>
      </c>
      <c r="G149" s="4" t="b">
        <v>0</v>
      </c>
      <c r="H149">
        <v>5</v>
      </c>
      <c r="I149">
        <v>1</v>
      </c>
      <c r="J149" s="3">
        <v>0.22</v>
      </c>
      <c r="K149" t="str">
        <f>IF(dataset_1[[#This Row],[weekday]]=0,"weekend","weekday")</f>
        <v>weekday</v>
      </c>
      <c r="L149" t="str">
        <f t="shared" si="2"/>
        <v>Cold</v>
      </c>
    </row>
    <row r="150" spans="1:12" x14ac:dyDescent="0.25">
      <c r="A150" s="3">
        <v>149</v>
      </c>
      <c r="B150" s="2">
        <v>40550</v>
      </c>
      <c r="C150" s="3">
        <v>1</v>
      </c>
      <c r="D150" s="3">
        <v>0</v>
      </c>
      <c r="E150" s="3">
        <v>1</v>
      </c>
      <c r="F150" s="3">
        <v>11</v>
      </c>
      <c r="G150" s="4" t="b">
        <v>0</v>
      </c>
      <c r="H150">
        <v>5</v>
      </c>
      <c r="I150">
        <v>2</v>
      </c>
      <c r="J150" s="3">
        <v>0.2</v>
      </c>
      <c r="K150" t="str">
        <f>IF(dataset_1[[#This Row],[weekday]]=0,"weekend","weekday")</f>
        <v>weekday</v>
      </c>
      <c r="L150" t="str">
        <f t="shared" si="2"/>
        <v>Cold</v>
      </c>
    </row>
    <row r="151" spans="1:12" x14ac:dyDescent="0.25">
      <c r="A151" s="3">
        <v>150</v>
      </c>
      <c r="B151" s="2">
        <v>40550</v>
      </c>
      <c r="C151" s="3">
        <v>1</v>
      </c>
      <c r="D151" s="3">
        <v>0</v>
      </c>
      <c r="E151" s="3">
        <v>1</v>
      </c>
      <c r="F151" s="3">
        <v>12</v>
      </c>
      <c r="G151" s="4" t="b">
        <v>0</v>
      </c>
      <c r="H151">
        <v>5</v>
      </c>
      <c r="I151">
        <v>2</v>
      </c>
      <c r="J151" s="3">
        <v>0.2</v>
      </c>
      <c r="K151" t="str">
        <f>IF(dataset_1[[#This Row],[weekday]]=0,"weekend","weekday")</f>
        <v>weekday</v>
      </c>
      <c r="L151" t="str">
        <f t="shared" si="2"/>
        <v>Cold</v>
      </c>
    </row>
    <row r="152" spans="1:12" x14ac:dyDescent="0.25">
      <c r="A152" s="3">
        <v>151</v>
      </c>
      <c r="B152" s="2">
        <v>40550</v>
      </c>
      <c r="C152" s="3">
        <v>1</v>
      </c>
      <c r="D152" s="3">
        <v>0</v>
      </c>
      <c r="E152" s="3">
        <v>1</v>
      </c>
      <c r="F152" s="3">
        <v>13</v>
      </c>
      <c r="G152" s="4" t="b">
        <v>0</v>
      </c>
      <c r="H152">
        <v>5</v>
      </c>
      <c r="I152">
        <v>2</v>
      </c>
      <c r="J152" s="3">
        <v>0.2</v>
      </c>
      <c r="K152" t="str">
        <f>IF(dataset_1[[#This Row],[weekday]]=0,"weekend","weekday")</f>
        <v>weekday</v>
      </c>
      <c r="L152" t="str">
        <f t="shared" si="2"/>
        <v>Cold</v>
      </c>
    </row>
    <row r="153" spans="1:12" x14ac:dyDescent="0.25">
      <c r="A153" s="3">
        <v>152</v>
      </c>
      <c r="B153" s="2">
        <v>40550</v>
      </c>
      <c r="C153" s="3">
        <v>1</v>
      </c>
      <c r="D153" s="3">
        <v>0</v>
      </c>
      <c r="E153" s="3">
        <v>1</v>
      </c>
      <c r="F153" s="3">
        <v>14</v>
      </c>
      <c r="G153" s="4" t="b">
        <v>0</v>
      </c>
      <c r="H153">
        <v>5</v>
      </c>
      <c r="I153">
        <v>2</v>
      </c>
      <c r="J153" s="3">
        <v>0.2</v>
      </c>
      <c r="K153" t="str">
        <f>IF(dataset_1[[#This Row],[weekday]]=0,"weekend","weekday")</f>
        <v>weekday</v>
      </c>
      <c r="L153" t="str">
        <f t="shared" si="2"/>
        <v>Cold</v>
      </c>
    </row>
    <row r="154" spans="1:12" x14ac:dyDescent="0.25">
      <c r="A154" s="3">
        <v>153</v>
      </c>
      <c r="B154" s="2">
        <v>40550</v>
      </c>
      <c r="C154" s="3">
        <v>1</v>
      </c>
      <c r="D154" s="3">
        <v>0</v>
      </c>
      <c r="E154" s="3">
        <v>1</v>
      </c>
      <c r="F154" s="3">
        <v>15</v>
      </c>
      <c r="G154" s="4" t="b">
        <v>0</v>
      </c>
      <c r="H154">
        <v>5</v>
      </c>
      <c r="I154">
        <v>2</v>
      </c>
      <c r="J154" s="3">
        <v>0.2</v>
      </c>
      <c r="K154" t="str">
        <f>IF(dataset_1[[#This Row],[weekday]]=0,"weekend","weekday")</f>
        <v>weekday</v>
      </c>
      <c r="L154" t="str">
        <f t="shared" si="2"/>
        <v>Cold</v>
      </c>
    </row>
    <row r="155" spans="1:12" x14ac:dyDescent="0.25">
      <c r="A155" s="3">
        <v>154</v>
      </c>
      <c r="B155" s="2">
        <v>40550</v>
      </c>
      <c r="C155" s="3">
        <v>1</v>
      </c>
      <c r="D155" s="3">
        <v>0</v>
      </c>
      <c r="E155" s="3">
        <v>1</v>
      </c>
      <c r="F155" s="3">
        <v>16</v>
      </c>
      <c r="G155" s="4" t="b">
        <v>0</v>
      </c>
      <c r="H155">
        <v>5</v>
      </c>
      <c r="I155">
        <v>2</v>
      </c>
      <c r="J155" s="3">
        <v>0.2</v>
      </c>
      <c r="K155" t="str">
        <f>IF(dataset_1[[#This Row],[weekday]]=0,"weekend","weekday")</f>
        <v>weekday</v>
      </c>
      <c r="L155" t="str">
        <f t="shared" si="2"/>
        <v>Cold</v>
      </c>
    </row>
    <row r="156" spans="1:12" x14ac:dyDescent="0.25">
      <c r="A156" s="3">
        <v>155</v>
      </c>
      <c r="B156" s="2">
        <v>40550</v>
      </c>
      <c r="C156" s="3">
        <v>1</v>
      </c>
      <c r="D156" s="3">
        <v>0</v>
      </c>
      <c r="E156" s="3">
        <v>1</v>
      </c>
      <c r="F156" s="3">
        <v>17</v>
      </c>
      <c r="G156" s="4" t="b">
        <v>0</v>
      </c>
      <c r="H156">
        <v>5</v>
      </c>
      <c r="I156">
        <v>2</v>
      </c>
      <c r="J156" s="3">
        <v>0.2</v>
      </c>
      <c r="K156" t="str">
        <f>IF(dataset_1[[#This Row],[weekday]]=0,"weekend","weekday")</f>
        <v>weekday</v>
      </c>
      <c r="L156" t="str">
        <f t="shared" si="2"/>
        <v>Cold</v>
      </c>
    </row>
    <row r="157" spans="1:12" x14ac:dyDescent="0.25">
      <c r="A157" s="3">
        <v>156</v>
      </c>
      <c r="B157" s="2">
        <v>40550</v>
      </c>
      <c r="C157" s="3">
        <v>1</v>
      </c>
      <c r="D157" s="3">
        <v>0</v>
      </c>
      <c r="E157" s="3">
        <v>1</v>
      </c>
      <c r="F157" s="3">
        <v>18</v>
      </c>
      <c r="G157" s="4" t="b">
        <v>0</v>
      </c>
      <c r="H157">
        <v>5</v>
      </c>
      <c r="I157">
        <v>1</v>
      </c>
      <c r="J157" s="3">
        <v>0.2</v>
      </c>
      <c r="K157" t="str">
        <f>IF(dataset_1[[#This Row],[weekday]]=0,"weekend","weekday")</f>
        <v>weekday</v>
      </c>
      <c r="L157" t="str">
        <f t="shared" si="2"/>
        <v>Cold</v>
      </c>
    </row>
    <row r="158" spans="1:12" x14ac:dyDescent="0.25">
      <c r="A158" s="3">
        <v>157</v>
      </c>
      <c r="B158" s="2">
        <v>40550</v>
      </c>
      <c r="C158" s="3">
        <v>1</v>
      </c>
      <c r="D158" s="3">
        <v>0</v>
      </c>
      <c r="E158" s="3">
        <v>1</v>
      </c>
      <c r="F158" s="3">
        <v>19</v>
      </c>
      <c r="G158" s="4" t="b">
        <v>0</v>
      </c>
      <c r="H158">
        <v>5</v>
      </c>
      <c r="I158">
        <v>1</v>
      </c>
      <c r="J158" s="3">
        <v>0.16</v>
      </c>
      <c r="K158" t="str">
        <f>IF(dataset_1[[#This Row],[weekday]]=0,"weekend","weekday")</f>
        <v>weekday</v>
      </c>
      <c r="L158" t="str">
        <f t="shared" si="2"/>
        <v>Cold</v>
      </c>
    </row>
    <row r="159" spans="1:12" x14ac:dyDescent="0.25">
      <c r="A159" s="3">
        <v>158</v>
      </c>
      <c r="B159" s="2">
        <v>40550</v>
      </c>
      <c r="C159" s="3">
        <v>1</v>
      </c>
      <c r="D159" s="3">
        <v>0</v>
      </c>
      <c r="E159" s="3">
        <v>1</v>
      </c>
      <c r="F159" s="3">
        <v>20</v>
      </c>
      <c r="G159" s="4" t="b">
        <v>0</v>
      </c>
      <c r="H159">
        <v>5</v>
      </c>
      <c r="I159">
        <v>1</v>
      </c>
      <c r="J159" s="3">
        <v>0.18</v>
      </c>
      <c r="K159" t="str">
        <f>IF(dataset_1[[#This Row],[weekday]]=0,"weekend","weekday")</f>
        <v>weekday</v>
      </c>
      <c r="L159" t="str">
        <f t="shared" si="2"/>
        <v>Cold</v>
      </c>
    </row>
    <row r="160" spans="1:12" x14ac:dyDescent="0.25">
      <c r="A160" s="3">
        <v>159</v>
      </c>
      <c r="B160" s="2">
        <v>40550</v>
      </c>
      <c r="C160" s="3">
        <v>1</v>
      </c>
      <c r="D160" s="3">
        <v>0</v>
      </c>
      <c r="E160" s="3">
        <v>1</v>
      </c>
      <c r="F160" s="3">
        <v>21</v>
      </c>
      <c r="G160" s="4" t="b">
        <v>0</v>
      </c>
      <c r="H160">
        <v>5</v>
      </c>
      <c r="I160">
        <v>1</v>
      </c>
      <c r="J160" s="3">
        <v>0.18</v>
      </c>
      <c r="K160" t="str">
        <f>IF(dataset_1[[#This Row],[weekday]]=0,"weekend","weekday")</f>
        <v>weekday</v>
      </c>
      <c r="L160" t="str">
        <f t="shared" si="2"/>
        <v>Cold</v>
      </c>
    </row>
    <row r="161" spans="1:12" x14ac:dyDescent="0.25">
      <c r="A161" s="3">
        <v>160</v>
      </c>
      <c r="B161" s="2">
        <v>40550</v>
      </c>
      <c r="C161" s="3">
        <v>1</v>
      </c>
      <c r="D161" s="3">
        <v>0</v>
      </c>
      <c r="E161" s="3">
        <v>1</v>
      </c>
      <c r="F161" s="3">
        <v>22</v>
      </c>
      <c r="G161" s="4" t="b">
        <v>0</v>
      </c>
      <c r="H161">
        <v>5</v>
      </c>
      <c r="I161">
        <v>2</v>
      </c>
      <c r="J161" s="3">
        <v>0.18</v>
      </c>
      <c r="K161" t="str">
        <f>IF(dataset_1[[#This Row],[weekday]]=0,"weekend","weekday")</f>
        <v>weekday</v>
      </c>
      <c r="L161" t="str">
        <f t="shared" si="2"/>
        <v>Cold</v>
      </c>
    </row>
    <row r="162" spans="1:12" x14ac:dyDescent="0.25">
      <c r="A162" s="3">
        <v>161</v>
      </c>
      <c r="B162" s="2">
        <v>40550</v>
      </c>
      <c r="C162" s="3">
        <v>1</v>
      </c>
      <c r="D162" s="3">
        <v>0</v>
      </c>
      <c r="E162" s="3">
        <v>1</v>
      </c>
      <c r="F162" s="3">
        <v>23</v>
      </c>
      <c r="G162" s="4" t="b">
        <v>0</v>
      </c>
      <c r="H162">
        <v>5</v>
      </c>
      <c r="I162">
        <v>2</v>
      </c>
      <c r="J162" s="3">
        <v>0.18</v>
      </c>
      <c r="K162" t="str">
        <f>IF(dataset_1[[#This Row],[weekday]]=0,"weekend","weekday")</f>
        <v>weekday</v>
      </c>
      <c r="L162" t="str">
        <f t="shared" si="2"/>
        <v>Cold</v>
      </c>
    </row>
    <row r="163" spans="1:12" x14ac:dyDescent="0.25">
      <c r="A163" s="3">
        <v>162</v>
      </c>
      <c r="B163" s="2">
        <v>40551</v>
      </c>
      <c r="C163" s="3">
        <v>1</v>
      </c>
      <c r="D163" s="3">
        <v>0</v>
      </c>
      <c r="E163" s="3">
        <v>1</v>
      </c>
      <c r="F163" s="3">
        <v>0</v>
      </c>
      <c r="G163" s="4" t="b">
        <v>0</v>
      </c>
      <c r="H163">
        <v>6</v>
      </c>
      <c r="I163">
        <v>2</v>
      </c>
      <c r="J163" s="3">
        <v>0.18</v>
      </c>
      <c r="K163" t="str">
        <f>IF(dataset_1[[#This Row],[weekday]]=0,"weekend","weekday")</f>
        <v>weekday</v>
      </c>
      <c r="L163" t="str">
        <f t="shared" si="2"/>
        <v>Cold</v>
      </c>
    </row>
    <row r="164" spans="1:12" x14ac:dyDescent="0.25">
      <c r="A164" s="3">
        <v>163</v>
      </c>
      <c r="B164" s="2">
        <v>40551</v>
      </c>
      <c r="C164" s="3">
        <v>1</v>
      </c>
      <c r="D164" s="3">
        <v>0</v>
      </c>
      <c r="E164" s="3">
        <v>1</v>
      </c>
      <c r="F164" s="3">
        <v>1</v>
      </c>
      <c r="G164" s="4" t="b">
        <v>0</v>
      </c>
      <c r="H164">
        <v>6</v>
      </c>
      <c r="I164">
        <v>2</v>
      </c>
      <c r="J164" s="3">
        <v>0.18</v>
      </c>
      <c r="K164" t="str">
        <f>IF(dataset_1[[#This Row],[weekday]]=0,"weekend","weekday")</f>
        <v>weekday</v>
      </c>
      <c r="L164" t="str">
        <f t="shared" si="2"/>
        <v>Cold</v>
      </c>
    </row>
    <row r="165" spans="1:12" x14ac:dyDescent="0.25">
      <c r="A165" s="3">
        <v>164</v>
      </c>
      <c r="B165" s="2">
        <v>40551</v>
      </c>
      <c r="C165" s="3">
        <v>1</v>
      </c>
      <c r="D165" s="3">
        <v>0</v>
      </c>
      <c r="E165" s="3">
        <v>1</v>
      </c>
      <c r="F165" s="3">
        <v>2</v>
      </c>
      <c r="G165" s="4" t="b">
        <v>0</v>
      </c>
      <c r="H165">
        <v>6</v>
      </c>
      <c r="I165">
        <v>2</v>
      </c>
      <c r="J165" s="3">
        <v>0.18</v>
      </c>
      <c r="K165" t="str">
        <f>IF(dataset_1[[#This Row],[weekday]]=0,"weekend","weekday")</f>
        <v>weekday</v>
      </c>
      <c r="L165" t="str">
        <f t="shared" si="2"/>
        <v>Cold</v>
      </c>
    </row>
    <row r="166" spans="1:12" x14ac:dyDescent="0.25">
      <c r="A166" s="3">
        <v>165</v>
      </c>
      <c r="B166" s="2">
        <v>40551</v>
      </c>
      <c r="C166" s="3">
        <v>1</v>
      </c>
      <c r="D166" s="3">
        <v>0</v>
      </c>
      <c r="E166" s="3">
        <v>1</v>
      </c>
      <c r="F166" s="3">
        <v>3</v>
      </c>
      <c r="G166" s="4" t="b">
        <v>0</v>
      </c>
      <c r="H166">
        <v>6</v>
      </c>
      <c r="I166">
        <v>3</v>
      </c>
      <c r="J166" s="3">
        <v>0.18</v>
      </c>
      <c r="K166" t="str">
        <f>IF(dataset_1[[#This Row],[weekday]]=0,"weekend","weekday")</f>
        <v>weekday</v>
      </c>
      <c r="L166" t="str">
        <f t="shared" si="2"/>
        <v>Cold</v>
      </c>
    </row>
    <row r="167" spans="1:12" x14ac:dyDescent="0.25">
      <c r="A167" s="3">
        <v>166</v>
      </c>
      <c r="B167" s="2">
        <v>40551</v>
      </c>
      <c r="C167" s="3">
        <v>1</v>
      </c>
      <c r="D167" s="3">
        <v>0</v>
      </c>
      <c r="E167" s="3">
        <v>1</v>
      </c>
      <c r="F167" s="3">
        <v>4</v>
      </c>
      <c r="G167" s="4" t="b">
        <v>0</v>
      </c>
      <c r="H167">
        <v>6</v>
      </c>
      <c r="I167">
        <v>3</v>
      </c>
      <c r="J167" s="3">
        <v>0.18</v>
      </c>
      <c r="K167" t="str">
        <f>IF(dataset_1[[#This Row],[weekday]]=0,"weekend","weekday")</f>
        <v>weekday</v>
      </c>
      <c r="L167" t="str">
        <f t="shared" si="2"/>
        <v>Cold</v>
      </c>
    </row>
    <row r="168" spans="1:12" x14ac:dyDescent="0.25">
      <c r="A168" s="3">
        <v>167</v>
      </c>
      <c r="B168" s="2">
        <v>40551</v>
      </c>
      <c r="C168" s="3">
        <v>1</v>
      </c>
      <c r="D168" s="3">
        <v>0</v>
      </c>
      <c r="E168" s="3">
        <v>1</v>
      </c>
      <c r="F168" s="3">
        <v>5</v>
      </c>
      <c r="G168" s="4" t="b">
        <v>0</v>
      </c>
      <c r="H168">
        <v>6</v>
      </c>
      <c r="I168">
        <v>2</v>
      </c>
      <c r="J168" s="3">
        <v>0.16</v>
      </c>
      <c r="K168" t="str">
        <f>IF(dataset_1[[#This Row],[weekday]]=0,"weekend","weekday")</f>
        <v>weekday</v>
      </c>
      <c r="L168" t="str">
        <f t="shared" si="2"/>
        <v>Cold</v>
      </c>
    </row>
    <row r="169" spans="1:12" x14ac:dyDescent="0.25">
      <c r="A169" s="3">
        <v>168</v>
      </c>
      <c r="B169" s="2">
        <v>40551</v>
      </c>
      <c r="C169" s="3">
        <v>1</v>
      </c>
      <c r="D169" s="3">
        <v>0</v>
      </c>
      <c r="E169" s="3">
        <v>1</v>
      </c>
      <c r="F169" s="3">
        <v>6</v>
      </c>
      <c r="G169" s="4" t="b">
        <v>0</v>
      </c>
      <c r="H169">
        <v>6</v>
      </c>
      <c r="I169">
        <v>2</v>
      </c>
      <c r="J169" s="3">
        <v>0.16</v>
      </c>
      <c r="K169" t="str">
        <f>IF(dataset_1[[#This Row],[weekday]]=0,"weekend","weekday")</f>
        <v>weekday</v>
      </c>
      <c r="L169" t="str">
        <f t="shared" si="2"/>
        <v>Cold</v>
      </c>
    </row>
    <row r="170" spans="1:12" x14ac:dyDescent="0.25">
      <c r="A170" s="3">
        <v>169</v>
      </c>
      <c r="B170" s="2">
        <v>40551</v>
      </c>
      <c r="C170" s="3">
        <v>1</v>
      </c>
      <c r="D170" s="3">
        <v>0</v>
      </c>
      <c r="E170" s="3">
        <v>1</v>
      </c>
      <c r="F170" s="3">
        <v>7</v>
      </c>
      <c r="G170" s="4" t="b">
        <v>0</v>
      </c>
      <c r="H170">
        <v>6</v>
      </c>
      <c r="I170">
        <v>2</v>
      </c>
      <c r="J170" s="3">
        <v>0.16</v>
      </c>
      <c r="K170" t="str">
        <f>IF(dataset_1[[#This Row],[weekday]]=0,"weekend","weekday")</f>
        <v>weekday</v>
      </c>
      <c r="L170" t="str">
        <f t="shared" si="2"/>
        <v>Cold</v>
      </c>
    </row>
    <row r="171" spans="1:12" x14ac:dyDescent="0.25">
      <c r="A171" s="3">
        <v>170</v>
      </c>
      <c r="B171" s="2">
        <v>40551</v>
      </c>
      <c r="C171" s="3">
        <v>1</v>
      </c>
      <c r="D171" s="3">
        <v>0</v>
      </c>
      <c r="E171" s="3">
        <v>1</v>
      </c>
      <c r="F171" s="3">
        <v>8</v>
      </c>
      <c r="G171" s="4" t="b">
        <v>0</v>
      </c>
      <c r="H171">
        <v>6</v>
      </c>
      <c r="I171">
        <v>3</v>
      </c>
      <c r="J171" s="3">
        <v>0.16</v>
      </c>
      <c r="K171" t="str">
        <f>IF(dataset_1[[#This Row],[weekday]]=0,"weekend","weekday")</f>
        <v>weekday</v>
      </c>
      <c r="L171" t="str">
        <f t="shared" si="2"/>
        <v>Cold</v>
      </c>
    </row>
    <row r="172" spans="1:12" x14ac:dyDescent="0.25">
      <c r="A172" s="3">
        <v>171</v>
      </c>
      <c r="B172" s="2">
        <v>40551</v>
      </c>
      <c r="C172" s="3">
        <v>1</v>
      </c>
      <c r="D172" s="3">
        <v>0</v>
      </c>
      <c r="E172" s="3">
        <v>1</v>
      </c>
      <c r="F172" s="3">
        <v>9</v>
      </c>
      <c r="G172" s="4" t="b">
        <v>0</v>
      </c>
      <c r="H172">
        <v>6</v>
      </c>
      <c r="I172">
        <v>3</v>
      </c>
      <c r="J172" s="3">
        <v>0.16</v>
      </c>
      <c r="K172" t="str">
        <f>IF(dataset_1[[#This Row],[weekday]]=0,"weekend","weekday")</f>
        <v>weekday</v>
      </c>
      <c r="L172" t="str">
        <f t="shared" si="2"/>
        <v>Cold</v>
      </c>
    </row>
    <row r="173" spans="1:12" x14ac:dyDescent="0.25">
      <c r="A173" s="3">
        <v>172</v>
      </c>
      <c r="B173" s="2">
        <v>40551</v>
      </c>
      <c r="C173" s="3">
        <v>1</v>
      </c>
      <c r="D173" s="3">
        <v>0</v>
      </c>
      <c r="E173" s="3">
        <v>1</v>
      </c>
      <c r="F173" s="3">
        <v>10</v>
      </c>
      <c r="G173" s="4" t="b">
        <v>0</v>
      </c>
      <c r="H173">
        <v>6</v>
      </c>
      <c r="I173">
        <v>2</v>
      </c>
      <c r="J173" s="3">
        <v>0.18</v>
      </c>
      <c r="K173" t="str">
        <f>IF(dataset_1[[#This Row],[weekday]]=0,"weekend","weekday")</f>
        <v>weekday</v>
      </c>
      <c r="L173" t="str">
        <f t="shared" si="2"/>
        <v>Cold</v>
      </c>
    </row>
    <row r="174" spans="1:12" x14ac:dyDescent="0.25">
      <c r="A174" s="3">
        <v>173</v>
      </c>
      <c r="B174" s="2">
        <v>40551</v>
      </c>
      <c r="C174" s="3">
        <v>1</v>
      </c>
      <c r="D174" s="3">
        <v>0</v>
      </c>
      <c r="E174" s="3">
        <v>1</v>
      </c>
      <c r="F174" s="3">
        <v>11</v>
      </c>
      <c r="G174" s="4" t="b">
        <v>0</v>
      </c>
      <c r="H174">
        <v>6</v>
      </c>
      <c r="I174">
        <v>2</v>
      </c>
      <c r="J174" s="3">
        <v>0.2</v>
      </c>
      <c r="K174" t="str">
        <f>IF(dataset_1[[#This Row],[weekday]]=0,"weekend","weekday")</f>
        <v>weekday</v>
      </c>
      <c r="L174" t="str">
        <f t="shared" si="2"/>
        <v>Cold</v>
      </c>
    </row>
    <row r="175" spans="1:12" x14ac:dyDescent="0.25">
      <c r="A175" s="3">
        <v>174</v>
      </c>
      <c r="B175" s="2">
        <v>40551</v>
      </c>
      <c r="C175" s="3">
        <v>1</v>
      </c>
      <c r="D175" s="3">
        <v>0</v>
      </c>
      <c r="E175" s="3">
        <v>1</v>
      </c>
      <c r="F175" s="3">
        <v>12</v>
      </c>
      <c r="G175" s="4" t="b">
        <v>0</v>
      </c>
      <c r="H175">
        <v>6</v>
      </c>
      <c r="I175">
        <v>2</v>
      </c>
      <c r="J175" s="3">
        <v>0.2</v>
      </c>
      <c r="K175" t="str">
        <f>IF(dataset_1[[#This Row],[weekday]]=0,"weekend","weekday")</f>
        <v>weekday</v>
      </c>
      <c r="L175" t="str">
        <f t="shared" si="2"/>
        <v>Cold</v>
      </c>
    </row>
    <row r="176" spans="1:12" x14ac:dyDescent="0.25">
      <c r="A176" s="3">
        <v>175</v>
      </c>
      <c r="B176" s="2">
        <v>40551</v>
      </c>
      <c r="C176" s="3">
        <v>1</v>
      </c>
      <c r="D176" s="3">
        <v>0</v>
      </c>
      <c r="E176" s="3">
        <v>1</v>
      </c>
      <c r="F176" s="3">
        <v>13</v>
      </c>
      <c r="G176" s="4" t="b">
        <v>0</v>
      </c>
      <c r="H176">
        <v>6</v>
      </c>
      <c r="I176">
        <v>1</v>
      </c>
      <c r="J176" s="3">
        <v>0.2</v>
      </c>
      <c r="K176" t="str">
        <f>IF(dataset_1[[#This Row],[weekday]]=0,"weekend","weekday")</f>
        <v>weekday</v>
      </c>
      <c r="L176" t="str">
        <f t="shared" si="2"/>
        <v>Cold</v>
      </c>
    </row>
    <row r="177" spans="1:12" x14ac:dyDescent="0.25">
      <c r="A177" s="3">
        <v>176</v>
      </c>
      <c r="B177" s="2">
        <v>40551</v>
      </c>
      <c r="C177" s="3">
        <v>1</v>
      </c>
      <c r="D177" s="3">
        <v>0</v>
      </c>
      <c r="E177" s="3">
        <v>1</v>
      </c>
      <c r="F177" s="3">
        <v>14</v>
      </c>
      <c r="G177" s="4" t="b">
        <v>0</v>
      </c>
      <c r="H177">
        <v>6</v>
      </c>
      <c r="I177">
        <v>1</v>
      </c>
      <c r="J177" s="3">
        <v>0.2</v>
      </c>
      <c r="K177" t="str">
        <f>IF(dataset_1[[#This Row],[weekday]]=0,"weekend","weekday")</f>
        <v>weekday</v>
      </c>
      <c r="L177" t="str">
        <f t="shared" si="2"/>
        <v>Cold</v>
      </c>
    </row>
    <row r="178" spans="1:12" x14ac:dyDescent="0.25">
      <c r="A178" s="3">
        <v>177</v>
      </c>
      <c r="B178" s="2">
        <v>40551</v>
      </c>
      <c r="C178" s="3">
        <v>1</v>
      </c>
      <c r="D178" s="3">
        <v>0</v>
      </c>
      <c r="E178" s="3">
        <v>1</v>
      </c>
      <c r="F178" s="3">
        <v>15</v>
      </c>
      <c r="G178" s="4" t="b">
        <v>0</v>
      </c>
      <c r="H178">
        <v>6</v>
      </c>
      <c r="I178">
        <v>1</v>
      </c>
      <c r="J178" s="3">
        <v>0.2</v>
      </c>
      <c r="K178" t="str">
        <f>IF(dataset_1[[#This Row],[weekday]]=0,"weekend","weekday")</f>
        <v>weekday</v>
      </c>
      <c r="L178" t="str">
        <f t="shared" si="2"/>
        <v>Cold</v>
      </c>
    </row>
    <row r="179" spans="1:12" x14ac:dyDescent="0.25">
      <c r="A179" s="3">
        <v>178</v>
      </c>
      <c r="B179" s="2">
        <v>40551</v>
      </c>
      <c r="C179" s="3">
        <v>1</v>
      </c>
      <c r="D179" s="3">
        <v>0</v>
      </c>
      <c r="E179" s="3">
        <v>1</v>
      </c>
      <c r="F179" s="3">
        <v>16</v>
      </c>
      <c r="G179" s="4" t="b">
        <v>0</v>
      </c>
      <c r="H179">
        <v>6</v>
      </c>
      <c r="I179">
        <v>1</v>
      </c>
      <c r="J179" s="3">
        <v>0.18</v>
      </c>
      <c r="K179" t="str">
        <f>IF(dataset_1[[#This Row],[weekday]]=0,"weekend","weekday")</f>
        <v>weekday</v>
      </c>
      <c r="L179" t="str">
        <f t="shared" si="2"/>
        <v>Cold</v>
      </c>
    </row>
    <row r="180" spans="1:12" x14ac:dyDescent="0.25">
      <c r="A180" s="3">
        <v>179</v>
      </c>
      <c r="B180" s="2">
        <v>40551</v>
      </c>
      <c r="C180" s="3">
        <v>1</v>
      </c>
      <c r="D180" s="3">
        <v>0</v>
      </c>
      <c r="E180" s="3">
        <v>1</v>
      </c>
      <c r="F180" s="3">
        <v>17</v>
      </c>
      <c r="G180" s="4" t="b">
        <v>0</v>
      </c>
      <c r="H180">
        <v>6</v>
      </c>
      <c r="I180">
        <v>1</v>
      </c>
      <c r="J180" s="3">
        <v>0.16</v>
      </c>
      <c r="K180" t="str">
        <f>IF(dataset_1[[#This Row],[weekday]]=0,"weekend","weekday")</f>
        <v>weekday</v>
      </c>
      <c r="L180" t="str">
        <f t="shared" si="2"/>
        <v>Cold</v>
      </c>
    </row>
    <row r="181" spans="1:12" x14ac:dyDescent="0.25">
      <c r="A181" s="3">
        <v>180</v>
      </c>
      <c r="B181" s="2">
        <v>40551</v>
      </c>
      <c r="C181" s="3">
        <v>1</v>
      </c>
      <c r="D181" s="3">
        <v>0</v>
      </c>
      <c r="E181" s="3">
        <v>1</v>
      </c>
      <c r="F181" s="3">
        <v>18</v>
      </c>
      <c r="G181" s="4" t="b">
        <v>0</v>
      </c>
      <c r="H181">
        <v>6</v>
      </c>
      <c r="I181">
        <v>1</v>
      </c>
      <c r="J181" s="3">
        <v>0.14000000000000001</v>
      </c>
      <c r="K181" t="str">
        <f>IF(dataset_1[[#This Row],[weekday]]=0,"weekend","weekday")</f>
        <v>weekday</v>
      </c>
      <c r="L181" t="str">
        <f t="shared" si="2"/>
        <v>Cold</v>
      </c>
    </row>
    <row r="182" spans="1:12" x14ac:dyDescent="0.25">
      <c r="A182" s="3">
        <v>181</v>
      </c>
      <c r="B182" s="2">
        <v>40551</v>
      </c>
      <c r="C182" s="3">
        <v>1</v>
      </c>
      <c r="D182" s="3">
        <v>0</v>
      </c>
      <c r="E182" s="3">
        <v>1</v>
      </c>
      <c r="F182" s="3">
        <v>19</v>
      </c>
      <c r="G182" s="4" t="b">
        <v>0</v>
      </c>
      <c r="H182">
        <v>6</v>
      </c>
      <c r="I182">
        <v>1</v>
      </c>
      <c r="J182" s="3">
        <v>0.14000000000000001</v>
      </c>
      <c r="K182" t="str">
        <f>IF(dataset_1[[#This Row],[weekday]]=0,"weekend","weekday")</f>
        <v>weekday</v>
      </c>
      <c r="L182" t="str">
        <f t="shared" si="2"/>
        <v>Cold</v>
      </c>
    </row>
    <row r="183" spans="1:12" x14ac:dyDescent="0.25">
      <c r="A183" s="3">
        <v>182</v>
      </c>
      <c r="B183" s="2">
        <v>40551</v>
      </c>
      <c r="C183" s="3">
        <v>1</v>
      </c>
      <c r="D183" s="3">
        <v>0</v>
      </c>
      <c r="E183" s="3">
        <v>1</v>
      </c>
      <c r="F183" s="3">
        <v>20</v>
      </c>
      <c r="G183" s="4" t="b">
        <v>0</v>
      </c>
      <c r="H183">
        <v>6</v>
      </c>
      <c r="I183">
        <v>1</v>
      </c>
      <c r="J183" s="3">
        <v>0.12</v>
      </c>
      <c r="K183" t="str">
        <f>IF(dataset_1[[#This Row],[weekday]]=0,"weekend","weekday")</f>
        <v>weekday</v>
      </c>
      <c r="L183" t="str">
        <f t="shared" si="2"/>
        <v>Cold</v>
      </c>
    </row>
    <row r="184" spans="1:12" x14ac:dyDescent="0.25">
      <c r="A184" s="3">
        <v>183</v>
      </c>
      <c r="B184" s="2">
        <v>40551</v>
      </c>
      <c r="C184" s="3">
        <v>1</v>
      </c>
      <c r="D184" s="3">
        <v>0</v>
      </c>
      <c r="E184" s="3">
        <v>1</v>
      </c>
      <c r="F184" s="3">
        <v>21</v>
      </c>
      <c r="G184" s="4" t="b">
        <v>0</v>
      </c>
      <c r="H184">
        <v>6</v>
      </c>
      <c r="I184">
        <v>1</v>
      </c>
      <c r="J184" s="3">
        <v>0.12</v>
      </c>
      <c r="K184" t="str">
        <f>IF(dataset_1[[#This Row],[weekday]]=0,"weekend","weekday")</f>
        <v>weekday</v>
      </c>
      <c r="L184" t="str">
        <f t="shared" si="2"/>
        <v>Cold</v>
      </c>
    </row>
    <row r="185" spans="1:12" x14ac:dyDescent="0.25">
      <c r="A185" s="3">
        <v>184</v>
      </c>
      <c r="B185" s="2">
        <v>40551</v>
      </c>
      <c r="C185" s="3">
        <v>1</v>
      </c>
      <c r="D185" s="3">
        <v>0</v>
      </c>
      <c r="E185" s="3">
        <v>1</v>
      </c>
      <c r="F185" s="3">
        <v>22</v>
      </c>
      <c r="G185" s="4" t="b">
        <v>0</v>
      </c>
      <c r="H185">
        <v>6</v>
      </c>
      <c r="I185">
        <v>1</v>
      </c>
      <c r="J185" s="3">
        <v>0.12</v>
      </c>
      <c r="K185" t="str">
        <f>IF(dataset_1[[#This Row],[weekday]]=0,"weekend","weekday")</f>
        <v>weekday</v>
      </c>
      <c r="L185" t="str">
        <f t="shared" si="2"/>
        <v>Cold</v>
      </c>
    </row>
    <row r="186" spans="1:12" x14ac:dyDescent="0.25">
      <c r="A186" s="3">
        <v>185</v>
      </c>
      <c r="B186" s="2">
        <v>40551</v>
      </c>
      <c r="C186" s="3">
        <v>1</v>
      </c>
      <c r="D186" s="3">
        <v>0</v>
      </c>
      <c r="E186" s="3">
        <v>1</v>
      </c>
      <c r="F186" s="3">
        <v>23</v>
      </c>
      <c r="G186" s="4" t="b">
        <v>0</v>
      </c>
      <c r="H186">
        <v>6</v>
      </c>
      <c r="I186">
        <v>1</v>
      </c>
      <c r="J186" s="3">
        <v>0.1</v>
      </c>
      <c r="K186" t="str">
        <f>IF(dataset_1[[#This Row],[weekday]]=0,"weekend","weekday")</f>
        <v>weekday</v>
      </c>
      <c r="L186" t="str">
        <f t="shared" si="2"/>
        <v>Cold</v>
      </c>
    </row>
    <row r="187" spans="1:12" x14ac:dyDescent="0.25">
      <c r="A187" s="3">
        <v>186</v>
      </c>
      <c r="B187" s="2">
        <v>40552</v>
      </c>
      <c r="C187" s="3">
        <v>1</v>
      </c>
      <c r="D187" s="3">
        <v>0</v>
      </c>
      <c r="E187" s="3">
        <v>1</v>
      </c>
      <c r="F187" s="3">
        <v>0</v>
      </c>
      <c r="G187" s="4" t="b">
        <v>0</v>
      </c>
      <c r="H187">
        <v>0</v>
      </c>
      <c r="I187">
        <v>1</v>
      </c>
      <c r="J187" s="3">
        <v>0.1</v>
      </c>
      <c r="K187" t="str">
        <f>IF(dataset_1[[#This Row],[weekday]]=0,"weekend","weekday")</f>
        <v>weekend</v>
      </c>
      <c r="L187" t="str">
        <f t="shared" si="2"/>
        <v>Cold</v>
      </c>
    </row>
    <row r="188" spans="1:12" x14ac:dyDescent="0.25">
      <c r="A188" s="3">
        <v>187</v>
      </c>
      <c r="B188" s="2">
        <v>40552</v>
      </c>
      <c r="C188" s="3">
        <v>1</v>
      </c>
      <c r="D188" s="3">
        <v>0</v>
      </c>
      <c r="E188" s="3">
        <v>1</v>
      </c>
      <c r="F188" s="3">
        <v>1</v>
      </c>
      <c r="G188" s="4" t="b">
        <v>0</v>
      </c>
      <c r="H188">
        <v>0</v>
      </c>
      <c r="I188">
        <v>1</v>
      </c>
      <c r="J188" s="3">
        <v>0.1</v>
      </c>
      <c r="K188" t="str">
        <f>IF(dataset_1[[#This Row],[weekday]]=0,"weekend","weekday")</f>
        <v>weekend</v>
      </c>
      <c r="L188" t="str">
        <f t="shared" si="2"/>
        <v>Cold</v>
      </c>
    </row>
    <row r="189" spans="1:12" x14ac:dyDescent="0.25">
      <c r="A189" s="3">
        <v>188</v>
      </c>
      <c r="B189" s="2">
        <v>40552</v>
      </c>
      <c r="C189" s="3">
        <v>1</v>
      </c>
      <c r="D189" s="3">
        <v>0</v>
      </c>
      <c r="E189" s="3">
        <v>1</v>
      </c>
      <c r="F189" s="3">
        <v>2</v>
      </c>
      <c r="G189" s="4" t="b">
        <v>0</v>
      </c>
      <c r="H189">
        <v>0</v>
      </c>
      <c r="I189">
        <v>1</v>
      </c>
      <c r="J189" s="3">
        <v>0.1</v>
      </c>
      <c r="K189" t="str">
        <f>IF(dataset_1[[#This Row],[weekday]]=0,"weekend","weekday")</f>
        <v>weekend</v>
      </c>
      <c r="L189" t="str">
        <f t="shared" si="2"/>
        <v>Cold</v>
      </c>
    </row>
    <row r="190" spans="1:12" x14ac:dyDescent="0.25">
      <c r="A190" s="3">
        <v>189</v>
      </c>
      <c r="B190" s="2">
        <v>40552</v>
      </c>
      <c r="C190" s="3">
        <v>1</v>
      </c>
      <c r="D190" s="3">
        <v>0</v>
      </c>
      <c r="E190" s="3">
        <v>1</v>
      </c>
      <c r="F190" s="3">
        <v>3</v>
      </c>
      <c r="G190" s="4" t="b">
        <v>0</v>
      </c>
      <c r="H190">
        <v>0</v>
      </c>
      <c r="I190">
        <v>1</v>
      </c>
      <c r="J190" s="3">
        <v>0.1</v>
      </c>
      <c r="K190" t="str">
        <f>IF(dataset_1[[#This Row],[weekday]]=0,"weekend","weekday")</f>
        <v>weekend</v>
      </c>
      <c r="L190" t="str">
        <f t="shared" si="2"/>
        <v>Cold</v>
      </c>
    </row>
    <row r="191" spans="1:12" x14ac:dyDescent="0.25">
      <c r="A191" s="3">
        <v>190</v>
      </c>
      <c r="B191" s="2">
        <v>40552</v>
      </c>
      <c r="C191" s="3">
        <v>1</v>
      </c>
      <c r="D191" s="3">
        <v>0</v>
      </c>
      <c r="E191" s="3">
        <v>1</v>
      </c>
      <c r="F191" s="3">
        <v>4</v>
      </c>
      <c r="G191" s="4" t="b">
        <v>0</v>
      </c>
      <c r="H191">
        <v>0</v>
      </c>
      <c r="I191">
        <v>1</v>
      </c>
      <c r="J191" s="3">
        <v>0.08</v>
      </c>
      <c r="K191" t="str">
        <f>IF(dataset_1[[#This Row],[weekday]]=0,"weekend","weekday")</f>
        <v>weekend</v>
      </c>
      <c r="L191" t="str">
        <f t="shared" si="2"/>
        <v>Cold</v>
      </c>
    </row>
    <row r="192" spans="1:12" x14ac:dyDescent="0.25">
      <c r="A192" s="3">
        <v>191</v>
      </c>
      <c r="B192" s="2">
        <v>40552</v>
      </c>
      <c r="C192" s="3">
        <v>1</v>
      </c>
      <c r="D192" s="3">
        <v>0</v>
      </c>
      <c r="E192" s="3">
        <v>1</v>
      </c>
      <c r="F192" s="3">
        <v>5</v>
      </c>
      <c r="G192" s="4" t="b">
        <v>0</v>
      </c>
      <c r="H192">
        <v>0</v>
      </c>
      <c r="I192">
        <v>1</v>
      </c>
      <c r="J192" s="3">
        <v>0.08</v>
      </c>
      <c r="K192" t="str">
        <f>IF(dataset_1[[#This Row],[weekday]]=0,"weekend","weekday")</f>
        <v>weekend</v>
      </c>
      <c r="L192" t="str">
        <f t="shared" si="2"/>
        <v>Cold</v>
      </c>
    </row>
    <row r="193" spans="1:12" x14ac:dyDescent="0.25">
      <c r="A193" s="3">
        <v>192</v>
      </c>
      <c r="B193" s="2">
        <v>40552</v>
      </c>
      <c r="C193" s="3">
        <v>1</v>
      </c>
      <c r="D193" s="3">
        <v>0</v>
      </c>
      <c r="E193" s="3">
        <v>1</v>
      </c>
      <c r="F193" s="3">
        <v>6</v>
      </c>
      <c r="G193" s="4" t="b">
        <v>0</v>
      </c>
      <c r="H193">
        <v>0</v>
      </c>
      <c r="I193">
        <v>1</v>
      </c>
      <c r="J193" s="3">
        <v>0.1</v>
      </c>
      <c r="K193" t="str">
        <f>IF(dataset_1[[#This Row],[weekday]]=0,"weekend","weekday")</f>
        <v>weekend</v>
      </c>
      <c r="L193" t="str">
        <f t="shared" si="2"/>
        <v>Cold</v>
      </c>
    </row>
    <row r="194" spans="1:12" x14ac:dyDescent="0.25">
      <c r="A194" s="3">
        <v>193</v>
      </c>
      <c r="B194" s="2">
        <v>40552</v>
      </c>
      <c r="C194" s="3">
        <v>1</v>
      </c>
      <c r="D194" s="3">
        <v>0</v>
      </c>
      <c r="E194" s="3">
        <v>1</v>
      </c>
      <c r="F194" s="3">
        <v>7</v>
      </c>
      <c r="G194" s="4" t="b">
        <v>0</v>
      </c>
      <c r="H194">
        <v>0</v>
      </c>
      <c r="I194">
        <v>1</v>
      </c>
      <c r="J194" s="3">
        <v>0.08</v>
      </c>
      <c r="K194" t="str">
        <f>IF(dataset_1[[#This Row],[weekday]]=0,"weekend","weekday")</f>
        <v>weekend</v>
      </c>
      <c r="L194" t="str">
        <f t="shared" ref="L194:L257" si="3">IF(J194&lt;0.3,"Cold",IF(J194&lt;0.6,"Moderate","Hot"))</f>
        <v>Cold</v>
      </c>
    </row>
    <row r="195" spans="1:12" x14ac:dyDescent="0.25">
      <c r="A195" s="3">
        <v>194</v>
      </c>
      <c r="B195" s="2">
        <v>40552</v>
      </c>
      <c r="C195" s="3">
        <v>1</v>
      </c>
      <c r="D195" s="3">
        <v>0</v>
      </c>
      <c r="E195" s="3">
        <v>1</v>
      </c>
      <c r="F195" s="3">
        <v>8</v>
      </c>
      <c r="G195" s="4" t="b">
        <v>0</v>
      </c>
      <c r="H195">
        <v>0</v>
      </c>
      <c r="I195">
        <v>1</v>
      </c>
      <c r="J195" s="3">
        <v>0.1</v>
      </c>
      <c r="K195" t="str">
        <f>IF(dataset_1[[#This Row],[weekday]]=0,"weekend","weekday")</f>
        <v>weekend</v>
      </c>
      <c r="L195" t="str">
        <f t="shared" si="3"/>
        <v>Cold</v>
      </c>
    </row>
    <row r="196" spans="1:12" x14ac:dyDescent="0.25">
      <c r="A196" s="3">
        <v>195</v>
      </c>
      <c r="B196" s="2">
        <v>40552</v>
      </c>
      <c r="C196" s="3">
        <v>1</v>
      </c>
      <c r="D196" s="3">
        <v>0</v>
      </c>
      <c r="E196" s="3">
        <v>1</v>
      </c>
      <c r="F196" s="3">
        <v>9</v>
      </c>
      <c r="G196" s="4" t="b">
        <v>0</v>
      </c>
      <c r="H196">
        <v>0</v>
      </c>
      <c r="I196">
        <v>1</v>
      </c>
      <c r="J196" s="3">
        <v>0.12</v>
      </c>
      <c r="K196" t="str">
        <f>IF(dataset_1[[#This Row],[weekday]]=0,"weekend","weekday")</f>
        <v>weekend</v>
      </c>
      <c r="L196" t="str">
        <f t="shared" si="3"/>
        <v>Cold</v>
      </c>
    </row>
    <row r="197" spans="1:12" x14ac:dyDescent="0.25">
      <c r="A197" s="3">
        <v>196</v>
      </c>
      <c r="B197" s="2">
        <v>40552</v>
      </c>
      <c r="C197" s="3">
        <v>1</v>
      </c>
      <c r="D197" s="3">
        <v>0</v>
      </c>
      <c r="E197" s="3">
        <v>1</v>
      </c>
      <c r="F197" s="3">
        <v>10</v>
      </c>
      <c r="G197" s="4" t="b">
        <v>0</v>
      </c>
      <c r="H197">
        <v>0</v>
      </c>
      <c r="I197">
        <v>1</v>
      </c>
      <c r="J197" s="3">
        <v>0.14000000000000001</v>
      </c>
      <c r="K197" t="str">
        <f>IF(dataset_1[[#This Row],[weekday]]=0,"weekend","weekday")</f>
        <v>weekend</v>
      </c>
      <c r="L197" t="str">
        <f t="shared" si="3"/>
        <v>Cold</v>
      </c>
    </row>
    <row r="198" spans="1:12" x14ac:dyDescent="0.25">
      <c r="A198" s="3">
        <v>197</v>
      </c>
      <c r="B198" s="2">
        <v>40552</v>
      </c>
      <c r="C198" s="3">
        <v>1</v>
      </c>
      <c r="D198" s="3">
        <v>0</v>
      </c>
      <c r="E198" s="3">
        <v>1</v>
      </c>
      <c r="F198" s="3">
        <v>11</v>
      </c>
      <c r="G198" s="4" t="b">
        <v>0</v>
      </c>
      <c r="H198">
        <v>0</v>
      </c>
      <c r="I198">
        <v>1</v>
      </c>
      <c r="J198" s="3">
        <v>0.16</v>
      </c>
      <c r="K198" t="str">
        <f>IF(dataset_1[[#This Row],[weekday]]=0,"weekend","weekday")</f>
        <v>weekend</v>
      </c>
      <c r="L198" t="str">
        <f t="shared" si="3"/>
        <v>Cold</v>
      </c>
    </row>
    <row r="199" spans="1:12" x14ac:dyDescent="0.25">
      <c r="A199" s="3">
        <v>198</v>
      </c>
      <c r="B199" s="2">
        <v>40552</v>
      </c>
      <c r="C199" s="3">
        <v>1</v>
      </c>
      <c r="D199" s="3">
        <v>0</v>
      </c>
      <c r="E199" s="3">
        <v>1</v>
      </c>
      <c r="F199" s="3">
        <v>12</v>
      </c>
      <c r="G199" s="4" t="b">
        <v>0</v>
      </c>
      <c r="H199">
        <v>0</v>
      </c>
      <c r="I199">
        <v>1</v>
      </c>
      <c r="J199" s="3">
        <v>0.18</v>
      </c>
      <c r="K199" t="str">
        <f>IF(dataset_1[[#This Row],[weekday]]=0,"weekend","weekday")</f>
        <v>weekend</v>
      </c>
      <c r="L199" t="str">
        <f t="shared" si="3"/>
        <v>Cold</v>
      </c>
    </row>
    <row r="200" spans="1:12" x14ac:dyDescent="0.25">
      <c r="A200" s="3">
        <v>199</v>
      </c>
      <c r="B200" s="2">
        <v>40552</v>
      </c>
      <c r="C200" s="3">
        <v>1</v>
      </c>
      <c r="D200" s="3">
        <v>0</v>
      </c>
      <c r="E200" s="3">
        <v>1</v>
      </c>
      <c r="F200" s="3">
        <v>13</v>
      </c>
      <c r="G200" s="4" t="b">
        <v>0</v>
      </c>
      <c r="H200">
        <v>0</v>
      </c>
      <c r="I200">
        <v>1</v>
      </c>
      <c r="J200" s="3">
        <v>0.2</v>
      </c>
      <c r="K200" t="str">
        <f>IF(dataset_1[[#This Row],[weekday]]=0,"weekend","weekday")</f>
        <v>weekend</v>
      </c>
      <c r="L200" t="str">
        <f t="shared" si="3"/>
        <v>Cold</v>
      </c>
    </row>
    <row r="201" spans="1:12" x14ac:dyDescent="0.25">
      <c r="A201" s="3">
        <v>200</v>
      </c>
      <c r="B201" s="2">
        <v>40552</v>
      </c>
      <c r="C201" s="3">
        <v>1</v>
      </c>
      <c r="D201" s="3">
        <v>0</v>
      </c>
      <c r="E201" s="3">
        <v>1</v>
      </c>
      <c r="F201" s="3">
        <v>14</v>
      </c>
      <c r="G201" s="4" t="b">
        <v>0</v>
      </c>
      <c r="H201">
        <v>0</v>
      </c>
      <c r="I201">
        <v>1</v>
      </c>
      <c r="J201" s="3">
        <v>0.22</v>
      </c>
      <c r="K201" t="str">
        <f>IF(dataset_1[[#This Row],[weekday]]=0,"weekend","weekday")</f>
        <v>weekend</v>
      </c>
      <c r="L201" t="str">
        <f t="shared" si="3"/>
        <v>Cold</v>
      </c>
    </row>
    <row r="202" spans="1:12" x14ac:dyDescent="0.25">
      <c r="A202" s="3">
        <v>201</v>
      </c>
      <c r="B202" s="2">
        <v>40552</v>
      </c>
      <c r="C202" s="3">
        <v>1</v>
      </c>
      <c r="D202" s="3">
        <v>0</v>
      </c>
      <c r="E202" s="3">
        <v>1</v>
      </c>
      <c r="F202" s="3">
        <v>15</v>
      </c>
      <c r="G202" s="4" t="b">
        <v>0</v>
      </c>
      <c r="H202">
        <v>0</v>
      </c>
      <c r="I202">
        <v>1</v>
      </c>
      <c r="J202" s="3">
        <v>0.22</v>
      </c>
      <c r="K202" t="str">
        <f>IF(dataset_1[[#This Row],[weekday]]=0,"weekend","weekday")</f>
        <v>weekend</v>
      </c>
      <c r="L202" t="str">
        <f t="shared" si="3"/>
        <v>Cold</v>
      </c>
    </row>
    <row r="203" spans="1:12" x14ac:dyDescent="0.25">
      <c r="A203" s="3">
        <v>202</v>
      </c>
      <c r="B203" s="2">
        <v>40552</v>
      </c>
      <c r="C203" s="3">
        <v>1</v>
      </c>
      <c r="D203" s="3">
        <v>0</v>
      </c>
      <c r="E203" s="3">
        <v>1</v>
      </c>
      <c r="F203" s="3">
        <v>16</v>
      </c>
      <c r="G203" s="4" t="b">
        <v>0</v>
      </c>
      <c r="H203">
        <v>0</v>
      </c>
      <c r="I203">
        <v>1</v>
      </c>
      <c r="J203" s="3">
        <v>0.2</v>
      </c>
      <c r="K203" t="str">
        <f>IF(dataset_1[[#This Row],[weekday]]=0,"weekend","weekday")</f>
        <v>weekend</v>
      </c>
      <c r="L203" t="str">
        <f t="shared" si="3"/>
        <v>Cold</v>
      </c>
    </row>
    <row r="204" spans="1:12" x14ac:dyDescent="0.25">
      <c r="A204" s="3">
        <v>203</v>
      </c>
      <c r="B204" s="2">
        <v>40552</v>
      </c>
      <c r="C204" s="3">
        <v>1</v>
      </c>
      <c r="D204" s="3">
        <v>0</v>
      </c>
      <c r="E204" s="3">
        <v>1</v>
      </c>
      <c r="F204" s="3">
        <v>17</v>
      </c>
      <c r="G204" s="4" t="b">
        <v>0</v>
      </c>
      <c r="H204">
        <v>0</v>
      </c>
      <c r="I204">
        <v>1</v>
      </c>
      <c r="J204" s="3">
        <v>0.18</v>
      </c>
      <c r="K204" t="str">
        <f>IF(dataset_1[[#This Row],[weekday]]=0,"weekend","weekday")</f>
        <v>weekend</v>
      </c>
      <c r="L204" t="str">
        <f t="shared" si="3"/>
        <v>Cold</v>
      </c>
    </row>
    <row r="205" spans="1:12" x14ac:dyDescent="0.25">
      <c r="A205" s="3">
        <v>204</v>
      </c>
      <c r="B205" s="2">
        <v>40552</v>
      </c>
      <c r="C205" s="3">
        <v>1</v>
      </c>
      <c r="D205" s="3">
        <v>0</v>
      </c>
      <c r="E205" s="3">
        <v>1</v>
      </c>
      <c r="F205" s="3">
        <v>18</v>
      </c>
      <c r="G205" s="4" t="b">
        <v>0</v>
      </c>
      <c r="H205">
        <v>0</v>
      </c>
      <c r="I205">
        <v>1</v>
      </c>
      <c r="J205" s="3">
        <v>0.16</v>
      </c>
      <c r="K205" t="str">
        <f>IF(dataset_1[[#This Row],[weekday]]=0,"weekend","weekday")</f>
        <v>weekend</v>
      </c>
      <c r="L205" t="str">
        <f t="shared" si="3"/>
        <v>Cold</v>
      </c>
    </row>
    <row r="206" spans="1:12" x14ac:dyDescent="0.25">
      <c r="A206" s="3">
        <v>205</v>
      </c>
      <c r="B206" s="2">
        <v>40552</v>
      </c>
      <c r="C206" s="3">
        <v>1</v>
      </c>
      <c r="D206" s="3">
        <v>0</v>
      </c>
      <c r="E206" s="3">
        <v>1</v>
      </c>
      <c r="F206" s="3">
        <v>19</v>
      </c>
      <c r="G206" s="4" t="b">
        <v>0</v>
      </c>
      <c r="H206">
        <v>0</v>
      </c>
      <c r="I206">
        <v>1</v>
      </c>
      <c r="J206" s="3">
        <v>0.16</v>
      </c>
      <c r="K206" t="str">
        <f>IF(dataset_1[[#This Row],[weekday]]=0,"weekend","weekday")</f>
        <v>weekend</v>
      </c>
      <c r="L206" t="str">
        <f t="shared" si="3"/>
        <v>Cold</v>
      </c>
    </row>
    <row r="207" spans="1:12" x14ac:dyDescent="0.25">
      <c r="A207" s="3">
        <v>206</v>
      </c>
      <c r="B207" s="2">
        <v>40552</v>
      </c>
      <c r="C207" s="3">
        <v>1</v>
      </c>
      <c r="D207" s="3">
        <v>0</v>
      </c>
      <c r="E207" s="3">
        <v>1</v>
      </c>
      <c r="F207" s="3">
        <v>20</v>
      </c>
      <c r="G207" s="4" t="b">
        <v>0</v>
      </c>
      <c r="H207">
        <v>0</v>
      </c>
      <c r="I207">
        <v>1</v>
      </c>
      <c r="J207" s="3">
        <v>0.14000000000000001</v>
      </c>
      <c r="K207" t="str">
        <f>IF(dataset_1[[#This Row],[weekday]]=0,"weekend","weekday")</f>
        <v>weekend</v>
      </c>
      <c r="L207" t="str">
        <f t="shared" si="3"/>
        <v>Cold</v>
      </c>
    </row>
    <row r="208" spans="1:12" x14ac:dyDescent="0.25">
      <c r="A208" s="3">
        <v>207</v>
      </c>
      <c r="B208" s="2">
        <v>40552</v>
      </c>
      <c r="C208" s="3">
        <v>1</v>
      </c>
      <c r="D208" s="3">
        <v>0</v>
      </c>
      <c r="E208" s="3">
        <v>1</v>
      </c>
      <c r="F208" s="3">
        <v>21</v>
      </c>
      <c r="G208" s="4" t="b">
        <v>0</v>
      </c>
      <c r="H208">
        <v>0</v>
      </c>
      <c r="I208">
        <v>1</v>
      </c>
      <c r="J208" s="3">
        <v>0.14000000000000001</v>
      </c>
      <c r="K208" t="str">
        <f>IF(dataset_1[[#This Row],[weekday]]=0,"weekend","weekday")</f>
        <v>weekend</v>
      </c>
      <c r="L208" t="str">
        <f t="shared" si="3"/>
        <v>Cold</v>
      </c>
    </row>
    <row r="209" spans="1:12" x14ac:dyDescent="0.25">
      <c r="A209" s="3">
        <v>208</v>
      </c>
      <c r="B209" s="2">
        <v>40552</v>
      </c>
      <c r="C209" s="3">
        <v>1</v>
      </c>
      <c r="D209" s="3">
        <v>0</v>
      </c>
      <c r="E209" s="3">
        <v>1</v>
      </c>
      <c r="F209" s="3">
        <v>22</v>
      </c>
      <c r="G209" s="4" t="b">
        <v>0</v>
      </c>
      <c r="H209">
        <v>0</v>
      </c>
      <c r="I209">
        <v>1</v>
      </c>
      <c r="J209" s="3">
        <v>0.14000000000000001</v>
      </c>
      <c r="K209" t="str">
        <f>IF(dataset_1[[#This Row],[weekday]]=0,"weekend","weekday")</f>
        <v>weekend</v>
      </c>
      <c r="L209" t="str">
        <f t="shared" si="3"/>
        <v>Cold</v>
      </c>
    </row>
    <row r="210" spans="1:12" x14ac:dyDescent="0.25">
      <c r="A210" s="3">
        <v>209</v>
      </c>
      <c r="B210" s="2">
        <v>40552</v>
      </c>
      <c r="C210" s="3">
        <v>1</v>
      </c>
      <c r="D210" s="3">
        <v>0</v>
      </c>
      <c r="E210" s="3">
        <v>1</v>
      </c>
      <c r="F210" s="3">
        <v>23</v>
      </c>
      <c r="G210" s="4" t="b">
        <v>0</v>
      </c>
      <c r="H210">
        <v>0</v>
      </c>
      <c r="I210">
        <v>1</v>
      </c>
      <c r="J210" s="3">
        <v>0.12</v>
      </c>
      <c r="K210" t="str">
        <f>IF(dataset_1[[#This Row],[weekday]]=0,"weekend","weekday")</f>
        <v>weekend</v>
      </c>
      <c r="L210" t="str">
        <f t="shared" si="3"/>
        <v>Cold</v>
      </c>
    </row>
    <row r="211" spans="1:12" x14ac:dyDescent="0.25">
      <c r="A211" s="3">
        <v>210</v>
      </c>
      <c r="B211" s="2">
        <v>40553</v>
      </c>
      <c r="C211" s="3">
        <v>1</v>
      </c>
      <c r="D211" s="3">
        <v>0</v>
      </c>
      <c r="E211" s="3">
        <v>1</v>
      </c>
      <c r="F211" s="3">
        <v>0</v>
      </c>
      <c r="G211" s="4" t="b">
        <v>0</v>
      </c>
      <c r="H211">
        <v>1</v>
      </c>
      <c r="I211">
        <v>1</v>
      </c>
      <c r="J211" s="3">
        <v>0.12</v>
      </c>
      <c r="K211" t="str">
        <f>IF(dataset_1[[#This Row],[weekday]]=0,"weekend","weekday")</f>
        <v>weekday</v>
      </c>
      <c r="L211" t="str">
        <f t="shared" si="3"/>
        <v>Cold</v>
      </c>
    </row>
    <row r="212" spans="1:12" x14ac:dyDescent="0.25">
      <c r="A212" s="3">
        <v>211</v>
      </c>
      <c r="B212" s="2">
        <v>40553</v>
      </c>
      <c r="C212" s="3">
        <v>1</v>
      </c>
      <c r="D212" s="3">
        <v>0</v>
      </c>
      <c r="E212" s="3">
        <v>1</v>
      </c>
      <c r="F212" s="3">
        <v>1</v>
      </c>
      <c r="G212" s="4" t="b">
        <v>0</v>
      </c>
      <c r="H212">
        <v>1</v>
      </c>
      <c r="I212">
        <v>1</v>
      </c>
      <c r="J212" s="3">
        <v>0.12</v>
      </c>
      <c r="K212" t="str">
        <f>IF(dataset_1[[#This Row],[weekday]]=0,"weekend","weekday")</f>
        <v>weekday</v>
      </c>
      <c r="L212" t="str">
        <f t="shared" si="3"/>
        <v>Cold</v>
      </c>
    </row>
    <row r="213" spans="1:12" x14ac:dyDescent="0.25">
      <c r="A213" s="3">
        <v>212</v>
      </c>
      <c r="B213" s="2">
        <v>40553</v>
      </c>
      <c r="C213" s="3">
        <v>1</v>
      </c>
      <c r="D213" s="3">
        <v>0</v>
      </c>
      <c r="E213" s="3">
        <v>1</v>
      </c>
      <c r="F213" s="3">
        <v>2</v>
      </c>
      <c r="G213" s="4" t="b">
        <v>0</v>
      </c>
      <c r="H213">
        <v>1</v>
      </c>
      <c r="I213">
        <v>1</v>
      </c>
      <c r="J213" s="3">
        <v>0.12</v>
      </c>
      <c r="K213" t="str">
        <f>IF(dataset_1[[#This Row],[weekday]]=0,"weekend","weekday")</f>
        <v>weekday</v>
      </c>
      <c r="L213" t="str">
        <f t="shared" si="3"/>
        <v>Cold</v>
      </c>
    </row>
    <row r="214" spans="1:12" x14ac:dyDescent="0.25">
      <c r="A214" s="3">
        <v>213</v>
      </c>
      <c r="B214" s="2">
        <v>40553</v>
      </c>
      <c r="C214" s="3">
        <v>1</v>
      </c>
      <c r="D214" s="3">
        <v>0</v>
      </c>
      <c r="E214" s="3">
        <v>1</v>
      </c>
      <c r="F214" s="3">
        <v>3</v>
      </c>
      <c r="G214" s="4" t="b">
        <v>0</v>
      </c>
      <c r="H214">
        <v>1</v>
      </c>
      <c r="I214">
        <v>1</v>
      </c>
      <c r="J214" s="3">
        <v>0.12</v>
      </c>
      <c r="K214" t="str">
        <f>IF(dataset_1[[#This Row],[weekday]]=0,"weekend","weekday")</f>
        <v>weekday</v>
      </c>
      <c r="L214" t="str">
        <f t="shared" si="3"/>
        <v>Cold</v>
      </c>
    </row>
    <row r="215" spans="1:12" x14ac:dyDescent="0.25">
      <c r="A215" s="3">
        <v>214</v>
      </c>
      <c r="B215" s="2">
        <v>40553</v>
      </c>
      <c r="C215" s="3">
        <v>1</v>
      </c>
      <c r="D215" s="3">
        <v>0</v>
      </c>
      <c r="E215" s="3">
        <v>1</v>
      </c>
      <c r="F215" s="3">
        <v>4</v>
      </c>
      <c r="G215" s="4" t="b">
        <v>0</v>
      </c>
      <c r="H215">
        <v>1</v>
      </c>
      <c r="I215">
        <v>1</v>
      </c>
      <c r="J215" s="3">
        <v>0.1</v>
      </c>
      <c r="K215" t="str">
        <f>IF(dataset_1[[#This Row],[weekday]]=0,"weekend","weekday")</f>
        <v>weekday</v>
      </c>
      <c r="L215" t="str">
        <f t="shared" si="3"/>
        <v>Cold</v>
      </c>
    </row>
    <row r="216" spans="1:12" x14ac:dyDescent="0.25">
      <c r="A216" s="3">
        <v>215</v>
      </c>
      <c r="B216" s="2">
        <v>40553</v>
      </c>
      <c r="C216" s="3">
        <v>1</v>
      </c>
      <c r="D216" s="3">
        <v>0</v>
      </c>
      <c r="E216" s="3">
        <v>1</v>
      </c>
      <c r="F216" s="3">
        <v>5</v>
      </c>
      <c r="G216" s="4" t="b">
        <v>0</v>
      </c>
      <c r="H216">
        <v>1</v>
      </c>
      <c r="I216">
        <v>1</v>
      </c>
      <c r="J216" s="3">
        <v>0.1</v>
      </c>
      <c r="K216" t="str">
        <f>IF(dataset_1[[#This Row],[weekday]]=0,"weekend","weekday")</f>
        <v>weekday</v>
      </c>
      <c r="L216" t="str">
        <f t="shared" si="3"/>
        <v>Cold</v>
      </c>
    </row>
    <row r="217" spans="1:12" x14ac:dyDescent="0.25">
      <c r="A217" s="3">
        <v>216</v>
      </c>
      <c r="B217" s="2">
        <v>40553</v>
      </c>
      <c r="C217" s="3">
        <v>1</v>
      </c>
      <c r="D217" s="3">
        <v>0</v>
      </c>
      <c r="E217" s="3">
        <v>1</v>
      </c>
      <c r="F217" s="3">
        <v>6</v>
      </c>
      <c r="G217" s="4" t="b">
        <v>0</v>
      </c>
      <c r="H217">
        <v>1</v>
      </c>
      <c r="I217">
        <v>1</v>
      </c>
      <c r="J217" s="3">
        <v>0.12</v>
      </c>
      <c r="K217" t="str">
        <f>IF(dataset_1[[#This Row],[weekday]]=0,"weekend","weekday")</f>
        <v>weekday</v>
      </c>
      <c r="L217" t="str">
        <f t="shared" si="3"/>
        <v>Cold</v>
      </c>
    </row>
    <row r="218" spans="1:12" x14ac:dyDescent="0.25">
      <c r="A218" s="3">
        <v>217</v>
      </c>
      <c r="B218" s="2">
        <v>40553</v>
      </c>
      <c r="C218" s="3">
        <v>1</v>
      </c>
      <c r="D218" s="3">
        <v>0</v>
      </c>
      <c r="E218" s="3">
        <v>1</v>
      </c>
      <c r="F218" s="3">
        <v>7</v>
      </c>
      <c r="G218" s="4" t="b">
        <v>0</v>
      </c>
      <c r="H218">
        <v>1</v>
      </c>
      <c r="I218">
        <v>1</v>
      </c>
      <c r="J218" s="3">
        <v>0.12</v>
      </c>
      <c r="K218" t="str">
        <f>IF(dataset_1[[#This Row],[weekday]]=0,"weekend","weekday")</f>
        <v>weekday</v>
      </c>
      <c r="L218" t="str">
        <f t="shared" si="3"/>
        <v>Cold</v>
      </c>
    </row>
    <row r="219" spans="1:12" x14ac:dyDescent="0.25">
      <c r="A219" s="3">
        <v>218</v>
      </c>
      <c r="B219" s="2">
        <v>40553</v>
      </c>
      <c r="C219" s="3">
        <v>1</v>
      </c>
      <c r="D219" s="3">
        <v>0</v>
      </c>
      <c r="E219" s="3">
        <v>1</v>
      </c>
      <c r="F219" s="3">
        <v>8</v>
      </c>
      <c r="G219" s="4" t="b">
        <v>0</v>
      </c>
      <c r="H219">
        <v>1</v>
      </c>
      <c r="I219">
        <v>2</v>
      </c>
      <c r="J219" s="3">
        <v>0.12</v>
      </c>
      <c r="K219" t="str">
        <f>IF(dataset_1[[#This Row],[weekday]]=0,"weekend","weekday")</f>
        <v>weekday</v>
      </c>
      <c r="L219" t="str">
        <f t="shared" si="3"/>
        <v>Cold</v>
      </c>
    </row>
    <row r="220" spans="1:12" x14ac:dyDescent="0.25">
      <c r="A220" s="3">
        <v>219</v>
      </c>
      <c r="B220" s="2">
        <v>40553</v>
      </c>
      <c r="C220" s="3">
        <v>1</v>
      </c>
      <c r="D220" s="3">
        <v>0</v>
      </c>
      <c r="E220" s="3">
        <v>1</v>
      </c>
      <c r="F220" s="3">
        <v>9</v>
      </c>
      <c r="G220" s="4" t="b">
        <v>0</v>
      </c>
      <c r="H220">
        <v>1</v>
      </c>
      <c r="I220">
        <v>2</v>
      </c>
      <c r="J220" s="3">
        <v>0.14000000000000001</v>
      </c>
      <c r="K220" t="str">
        <f>IF(dataset_1[[#This Row],[weekday]]=0,"weekend","weekday")</f>
        <v>weekday</v>
      </c>
      <c r="L220" t="str">
        <f t="shared" si="3"/>
        <v>Cold</v>
      </c>
    </row>
    <row r="221" spans="1:12" x14ac:dyDescent="0.25">
      <c r="A221" s="3">
        <v>220</v>
      </c>
      <c r="B221" s="2">
        <v>40553</v>
      </c>
      <c r="C221" s="3">
        <v>1</v>
      </c>
      <c r="D221" s="3">
        <v>0</v>
      </c>
      <c r="E221" s="3">
        <v>1</v>
      </c>
      <c r="F221" s="3">
        <v>10</v>
      </c>
      <c r="G221" s="4" t="b">
        <v>0</v>
      </c>
      <c r="H221">
        <v>1</v>
      </c>
      <c r="I221">
        <v>2</v>
      </c>
      <c r="J221" s="3">
        <v>0.14000000000000001</v>
      </c>
      <c r="K221" t="str">
        <f>IF(dataset_1[[#This Row],[weekday]]=0,"weekend","weekday")</f>
        <v>weekday</v>
      </c>
      <c r="L221" t="str">
        <f t="shared" si="3"/>
        <v>Cold</v>
      </c>
    </row>
    <row r="222" spans="1:12" x14ac:dyDescent="0.25">
      <c r="A222" s="3">
        <v>221</v>
      </c>
      <c r="B222" s="2">
        <v>40553</v>
      </c>
      <c r="C222" s="3">
        <v>1</v>
      </c>
      <c r="D222" s="3">
        <v>0</v>
      </c>
      <c r="E222" s="3">
        <v>1</v>
      </c>
      <c r="F222" s="3">
        <v>11</v>
      </c>
      <c r="G222" s="4" t="b">
        <v>0</v>
      </c>
      <c r="H222">
        <v>1</v>
      </c>
      <c r="I222">
        <v>2</v>
      </c>
      <c r="J222" s="3">
        <v>0.16</v>
      </c>
      <c r="K222" t="str">
        <f>IF(dataset_1[[#This Row],[weekday]]=0,"weekend","weekday")</f>
        <v>weekday</v>
      </c>
      <c r="L222" t="str">
        <f t="shared" si="3"/>
        <v>Cold</v>
      </c>
    </row>
    <row r="223" spans="1:12" x14ac:dyDescent="0.25">
      <c r="A223" s="3">
        <v>222</v>
      </c>
      <c r="B223" s="2">
        <v>40553</v>
      </c>
      <c r="C223" s="3">
        <v>1</v>
      </c>
      <c r="D223" s="3">
        <v>0</v>
      </c>
      <c r="E223" s="3">
        <v>1</v>
      </c>
      <c r="F223" s="3">
        <v>12</v>
      </c>
      <c r="G223" s="4" t="b">
        <v>0</v>
      </c>
      <c r="H223">
        <v>1</v>
      </c>
      <c r="I223">
        <v>2</v>
      </c>
      <c r="J223" s="3">
        <v>0.2</v>
      </c>
      <c r="K223" t="str">
        <f>IF(dataset_1[[#This Row],[weekday]]=0,"weekend","weekday")</f>
        <v>weekday</v>
      </c>
      <c r="L223" t="str">
        <f t="shared" si="3"/>
        <v>Cold</v>
      </c>
    </row>
    <row r="224" spans="1:12" x14ac:dyDescent="0.25">
      <c r="A224" s="3">
        <v>223</v>
      </c>
      <c r="B224" s="2">
        <v>40553</v>
      </c>
      <c r="C224" s="3">
        <v>1</v>
      </c>
      <c r="D224" s="3">
        <v>0</v>
      </c>
      <c r="E224" s="3">
        <v>1</v>
      </c>
      <c r="F224" s="3">
        <v>13</v>
      </c>
      <c r="G224" s="4" t="b">
        <v>0</v>
      </c>
      <c r="H224">
        <v>1</v>
      </c>
      <c r="I224">
        <v>2</v>
      </c>
      <c r="J224" s="3">
        <v>0.2</v>
      </c>
      <c r="K224" t="str">
        <f>IF(dataset_1[[#This Row],[weekday]]=0,"weekend","weekday")</f>
        <v>weekday</v>
      </c>
      <c r="L224" t="str">
        <f t="shared" si="3"/>
        <v>Cold</v>
      </c>
    </row>
    <row r="225" spans="1:12" x14ac:dyDescent="0.25">
      <c r="A225" s="3">
        <v>224</v>
      </c>
      <c r="B225" s="2">
        <v>40553</v>
      </c>
      <c r="C225" s="3">
        <v>1</v>
      </c>
      <c r="D225" s="3">
        <v>0</v>
      </c>
      <c r="E225" s="3">
        <v>1</v>
      </c>
      <c r="F225" s="3">
        <v>14</v>
      </c>
      <c r="G225" s="4" t="b">
        <v>0</v>
      </c>
      <c r="H225">
        <v>1</v>
      </c>
      <c r="I225">
        <v>2</v>
      </c>
      <c r="J225" s="3">
        <v>0.2</v>
      </c>
      <c r="K225" t="str">
        <f>IF(dataset_1[[#This Row],[weekday]]=0,"weekend","weekday")</f>
        <v>weekday</v>
      </c>
      <c r="L225" t="str">
        <f t="shared" si="3"/>
        <v>Cold</v>
      </c>
    </row>
    <row r="226" spans="1:12" x14ac:dyDescent="0.25">
      <c r="A226" s="3">
        <v>225</v>
      </c>
      <c r="B226" s="2">
        <v>40553</v>
      </c>
      <c r="C226" s="3">
        <v>1</v>
      </c>
      <c r="D226" s="3">
        <v>0</v>
      </c>
      <c r="E226" s="3">
        <v>1</v>
      </c>
      <c r="F226" s="3">
        <v>15</v>
      </c>
      <c r="G226" s="4" t="b">
        <v>0</v>
      </c>
      <c r="H226">
        <v>1</v>
      </c>
      <c r="I226">
        <v>2</v>
      </c>
      <c r="J226" s="3">
        <v>0.2</v>
      </c>
      <c r="K226" t="str">
        <f>IF(dataset_1[[#This Row],[weekday]]=0,"weekend","weekday")</f>
        <v>weekday</v>
      </c>
      <c r="L226" t="str">
        <f t="shared" si="3"/>
        <v>Cold</v>
      </c>
    </row>
    <row r="227" spans="1:12" x14ac:dyDescent="0.25">
      <c r="A227" s="3">
        <v>226</v>
      </c>
      <c r="B227" s="2">
        <v>40553</v>
      </c>
      <c r="C227" s="3">
        <v>1</v>
      </c>
      <c r="D227" s="3">
        <v>0</v>
      </c>
      <c r="E227" s="3">
        <v>1</v>
      </c>
      <c r="F227" s="3">
        <v>16</v>
      </c>
      <c r="G227" s="4" t="b">
        <v>0</v>
      </c>
      <c r="H227">
        <v>1</v>
      </c>
      <c r="I227">
        <v>1</v>
      </c>
      <c r="J227" s="3">
        <v>0.2</v>
      </c>
      <c r="K227" t="str">
        <f>IF(dataset_1[[#This Row],[weekday]]=0,"weekend","weekday")</f>
        <v>weekday</v>
      </c>
      <c r="L227" t="str">
        <f t="shared" si="3"/>
        <v>Cold</v>
      </c>
    </row>
    <row r="228" spans="1:12" x14ac:dyDescent="0.25">
      <c r="A228" s="3">
        <v>227</v>
      </c>
      <c r="B228" s="2">
        <v>40553</v>
      </c>
      <c r="C228" s="3">
        <v>1</v>
      </c>
      <c r="D228" s="3">
        <v>0</v>
      </c>
      <c r="E228" s="3">
        <v>1</v>
      </c>
      <c r="F228" s="3">
        <v>17</v>
      </c>
      <c r="G228" s="4" t="b">
        <v>0</v>
      </c>
      <c r="H228">
        <v>1</v>
      </c>
      <c r="I228">
        <v>1</v>
      </c>
      <c r="J228" s="3">
        <v>0.2</v>
      </c>
      <c r="K228" t="str">
        <f>IF(dataset_1[[#This Row],[weekday]]=0,"weekend","weekday")</f>
        <v>weekday</v>
      </c>
      <c r="L228" t="str">
        <f t="shared" si="3"/>
        <v>Cold</v>
      </c>
    </row>
    <row r="229" spans="1:12" x14ac:dyDescent="0.25">
      <c r="A229" s="3">
        <v>228</v>
      </c>
      <c r="B229" s="2">
        <v>40553</v>
      </c>
      <c r="C229" s="3">
        <v>1</v>
      </c>
      <c r="D229" s="3">
        <v>0</v>
      </c>
      <c r="E229" s="3">
        <v>1</v>
      </c>
      <c r="F229" s="3">
        <v>18</v>
      </c>
      <c r="G229" s="4" t="b">
        <v>0</v>
      </c>
      <c r="H229">
        <v>1</v>
      </c>
      <c r="I229">
        <v>1</v>
      </c>
      <c r="J229" s="3">
        <v>0.2</v>
      </c>
      <c r="K229" t="str">
        <f>IF(dataset_1[[#This Row],[weekday]]=0,"weekend","weekday")</f>
        <v>weekday</v>
      </c>
      <c r="L229" t="str">
        <f t="shared" si="3"/>
        <v>Cold</v>
      </c>
    </row>
    <row r="230" spans="1:12" x14ac:dyDescent="0.25">
      <c r="A230" s="3">
        <v>229</v>
      </c>
      <c r="B230" s="2">
        <v>40553</v>
      </c>
      <c r="C230" s="3">
        <v>1</v>
      </c>
      <c r="D230" s="3">
        <v>0</v>
      </c>
      <c r="E230" s="3">
        <v>1</v>
      </c>
      <c r="F230" s="3">
        <v>19</v>
      </c>
      <c r="G230" s="4" t="b">
        <v>0</v>
      </c>
      <c r="H230">
        <v>1</v>
      </c>
      <c r="I230">
        <v>1</v>
      </c>
      <c r="J230" s="3">
        <v>0.16</v>
      </c>
      <c r="K230" t="str">
        <f>IF(dataset_1[[#This Row],[weekday]]=0,"weekend","weekday")</f>
        <v>weekday</v>
      </c>
      <c r="L230" t="str">
        <f t="shared" si="3"/>
        <v>Cold</v>
      </c>
    </row>
    <row r="231" spans="1:12" x14ac:dyDescent="0.25">
      <c r="A231" s="3">
        <v>230</v>
      </c>
      <c r="B231" s="2">
        <v>40553</v>
      </c>
      <c r="C231" s="3">
        <v>1</v>
      </c>
      <c r="D231" s="3">
        <v>0</v>
      </c>
      <c r="E231" s="3">
        <v>1</v>
      </c>
      <c r="F231" s="3">
        <v>20</v>
      </c>
      <c r="G231" s="4" t="b">
        <v>0</v>
      </c>
      <c r="H231">
        <v>1</v>
      </c>
      <c r="I231">
        <v>1</v>
      </c>
      <c r="J231" s="3">
        <v>0.16</v>
      </c>
      <c r="K231" t="str">
        <f>IF(dataset_1[[#This Row],[weekday]]=0,"weekend","weekday")</f>
        <v>weekday</v>
      </c>
      <c r="L231" t="str">
        <f t="shared" si="3"/>
        <v>Cold</v>
      </c>
    </row>
    <row r="232" spans="1:12" x14ac:dyDescent="0.25">
      <c r="A232" s="3">
        <v>231</v>
      </c>
      <c r="B232" s="2">
        <v>40553</v>
      </c>
      <c r="C232" s="3">
        <v>1</v>
      </c>
      <c r="D232" s="3">
        <v>0</v>
      </c>
      <c r="E232" s="3">
        <v>1</v>
      </c>
      <c r="F232" s="3">
        <v>21</v>
      </c>
      <c r="G232" s="4" t="b">
        <v>0</v>
      </c>
      <c r="H232">
        <v>1</v>
      </c>
      <c r="I232">
        <v>1</v>
      </c>
      <c r="J232" s="3">
        <v>0.14000000000000001</v>
      </c>
      <c r="K232" t="str">
        <f>IF(dataset_1[[#This Row],[weekday]]=0,"weekend","weekday")</f>
        <v>weekday</v>
      </c>
      <c r="L232" t="str">
        <f t="shared" si="3"/>
        <v>Cold</v>
      </c>
    </row>
    <row r="233" spans="1:12" x14ac:dyDescent="0.25">
      <c r="A233" s="3">
        <v>232</v>
      </c>
      <c r="B233" s="2">
        <v>40553</v>
      </c>
      <c r="C233" s="3">
        <v>1</v>
      </c>
      <c r="D233" s="3">
        <v>0</v>
      </c>
      <c r="E233" s="3">
        <v>1</v>
      </c>
      <c r="F233" s="3">
        <v>22</v>
      </c>
      <c r="G233" s="4" t="b">
        <v>0</v>
      </c>
      <c r="H233">
        <v>1</v>
      </c>
      <c r="I233">
        <v>1</v>
      </c>
      <c r="J233" s="3">
        <v>0.14000000000000001</v>
      </c>
      <c r="K233" t="str">
        <f>IF(dataset_1[[#This Row],[weekday]]=0,"weekend","weekday")</f>
        <v>weekday</v>
      </c>
      <c r="L233" t="str">
        <f t="shared" si="3"/>
        <v>Cold</v>
      </c>
    </row>
    <row r="234" spans="1:12" x14ac:dyDescent="0.25">
      <c r="A234" s="3">
        <v>233</v>
      </c>
      <c r="B234" s="2">
        <v>40553</v>
      </c>
      <c r="C234" s="3">
        <v>1</v>
      </c>
      <c r="D234" s="3">
        <v>0</v>
      </c>
      <c r="E234" s="3">
        <v>1</v>
      </c>
      <c r="F234" s="3">
        <v>23</v>
      </c>
      <c r="G234" s="4" t="b">
        <v>0</v>
      </c>
      <c r="H234">
        <v>1</v>
      </c>
      <c r="I234">
        <v>1</v>
      </c>
      <c r="J234" s="3">
        <v>0.14000000000000001</v>
      </c>
      <c r="K234" t="str">
        <f>IF(dataset_1[[#This Row],[weekday]]=0,"weekend","weekday")</f>
        <v>weekday</v>
      </c>
      <c r="L234" t="str">
        <f t="shared" si="3"/>
        <v>Cold</v>
      </c>
    </row>
    <row r="235" spans="1:12" x14ac:dyDescent="0.25">
      <c r="A235" s="3">
        <v>234</v>
      </c>
      <c r="B235" s="2">
        <v>40554</v>
      </c>
      <c r="C235" s="3">
        <v>1</v>
      </c>
      <c r="D235" s="3">
        <v>0</v>
      </c>
      <c r="E235" s="3">
        <v>1</v>
      </c>
      <c r="F235" s="3">
        <v>0</v>
      </c>
      <c r="G235" s="4" t="b">
        <v>0</v>
      </c>
      <c r="H235">
        <v>2</v>
      </c>
      <c r="I235">
        <v>1</v>
      </c>
      <c r="J235" s="3">
        <v>0.14000000000000001</v>
      </c>
      <c r="K235" t="str">
        <f>IF(dataset_1[[#This Row],[weekday]]=0,"weekend","weekday")</f>
        <v>weekday</v>
      </c>
      <c r="L235" t="str">
        <f t="shared" si="3"/>
        <v>Cold</v>
      </c>
    </row>
    <row r="236" spans="1:12" x14ac:dyDescent="0.25">
      <c r="A236" s="3">
        <v>235</v>
      </c>
      <c r="B236" s="2">
        <v>40554</v>
      </c>
      <c r="C236" s="3">
        <v>1</v>
      </c>
      <c r="D236" s="3">
        <v>0</v>
      </c>
      <c r="E236" s="3">
        <v>1</v>
      </c>
      <c r="F236" s="3">
        <v>1</v>
      </c>
      <c r="G236" s="4" t="b">
        <v>0</v>
      </c>
      <c r="H236">
        <v>2</v>
      </c>
      <c r="I236">
        <v>1</v>
      </c>
      <c r="J236" s="3">
        <v>0.14000000000000001</v>
      </c>
      <c r="K236" t="str">
        <f>IF(dataset_1[[#This Row],[weekday]]=0,"weekend","weekday")</f>
        <v>weekday</v>
      </c>
      <c r="L236" t="str">
        <f t="shared" si="3"/>
        <v>Cold</v>
      </c>
    </row>
    <row r="237" spans="1:12" x14ac:dyDescent="0.25">
      <c r="A237" s="3">
        <v>236</v>
      </c>
      <c r="B237" s="2">
        <v>40554</v>
      </c>
      <c r="C237" s="3">
        <v>1</v>
      </c>
      <c r="D237" s="3">
        <v>0</v>
      </c>
      <c r="E237" s="3">
        <v>1</v>
      </c>
      <c r="F237" s="3">
        <v>2</v>
      </c>
      <c r="G237" s="4" t="b">
        <v>0</v>
      </c>
      <c r="H237">
        <v>2</v>
      </c>
      <c r="I237">
        <v>2</v>
      </c>
      <c r="J237" s="3">
        <v>0.16</v>
      </c>
      <c r="K237" t="str">
        <f>IF(dataset_1[[#This Row],[weekday]]=0,"weekend","weekday")</f>
        <v>weekday</v>
      </c>
      <c r="L237" t="str">
        <f t="shared" si="3"/>
        <v>Cold</v>
      </c>
    </row>
    <row r="238" spans="1:12" x14ac:dyDescent="0.25">
      <c r="A238" s="3">
        <v>237</v>
      </c>
      <c r="B238" s="2">
        <v>40554</v>
      </c>
      <c r="C238" s="3">
        <v>1</v>
      </c>
      <c r="D238" s="3">
        <v>0</v>
      </c>
      <c r="E238" s="3">
        <v>1</v>
      </c>
      <c r="F238" s="3">
        <v>5</v>
      </c>
      <c r="G238" s="4" t="b">
        <v>0</v>
      </c>
      <c r="H238">
        <v>2</v>
      </c>
      <c r="I238">
        <v>2</v>
      </c>
      <c r="J238" s="3">
        <v>0.16</v>
      </c>
      <c r="K238" t="str">
        <f>IF(dataset_1[[#This Row],[weekday]]=0,"weekend","weekday")</f>
        <v>weekday</v>
      </c>
      <c r="L238" t="str">
        <f t="shared" si="3"/>
        <v>Cold</v>
      </c>
    </row>
    <row r="239" spans="1:12" x14ac:dyDescent="0.25">
      <c r="A239" s="3">
        <v>238</v>
      </c>
      <c r="B239" s="2">
        <v>40554</v>
      </c>
      <c r="C239" s="3">
        <v>1</v>
      </c>
      <c r="D239" s="3">
        <v>0</v>
      </c>
      <c r="E239" s="3">
        <v>1</v>
      </c>
      <c r="F239" s="3">
        <v>6</v>
      </c>
      <c r="G239" s="4" t="b">
        <v>0</v>
      </c>
      <c r="H239">
        <v>2</v>
      </c>
      <c r="I239">
        <v>2</v>
      </c>
      <c r="J239" s="3">
        <v>0.16</v>
      </c>
      <c r="K239" t="str">
        <f>IF(dataset_1[[#This Row],[weekday]]=0,"weekend","weekday")</f>
        <v>weekday</v>
      </c>
      <c r="L239" t="str">
        <f t="shared" si="3"/>
        <v>Cold</v>
      </c>
    </row>
    <row r="240" spans="1:12" x14ac:dyDescent="0.25">
      <c r="A240" s="3">
        <v>239</v>
      </c>
      <c r="B240" s="2">
        <v>40554</v>
      </c>
      <c r="C240" s="3">
        <v>1</v>
      </c>
      <c r="D240" s="3">
        <v>0</v>
      </c>
      <c r="E240" s="3">
        <v>1</v>
      </c>
      <c r="F240" s="3">
        <v>7</v>
      </c>
      <c r="G240" s="4" t="b">
        <v>0</v>
      </c>
      <c r="H240">
        <v>2</v>
      </c>
      <c r="I240">
        <v>2</v>
      </c>
      <c r="J240" s="3">
        <v>0.16</v>
      </c>
      <c r="K240" t="str">
        <f>IF(dataset_1[[#This Row],[weekday]]=0,"weekend","weekday")</f>
        <v>weekday</v>
      </c>
      <c r="L240" t="str">
        <f t="shared" si="3"/>
        <v>Cold</v>
      </c>
    </row>
    <row r="241" spans="1:12" x14ac:dyDescent="0.25">
      <c r="A241" s="3">
        <v>240</v>
      </c>
      <c r="B241" s="2">
        <v>40554</v>
      </c>
      <c r="C241" s="3">
        <v>1</v>
      </c>
      <c r="D241" s="3">
        <v>0</v>
      </c>
      <c r="E241" s="3">
        <v>1</v>
      </c>
      <c r="F241" s="3">
        <v>8</v>
      </c>
      <c r="G241" s="4" t="b">
        <v>0</v>
      </c>
      <c r="H241">
        <v>2</v>
      </c>
      <c r="I241">
        <v>2</v>
      </c>
      <c r="J241" s="3">
        <v>0.18</v>
      </c>
      <c r="K241" t="str">
        <f>IF(dataset_1[[#This Row],[weekday]]=0,"weekend","weekday")</f>
        <v>weekday</v>
      </c>
      <c r="L241" t="str">
        <f t="shared" si="3"/>
        <v>Cold</v>
      </c>
    </row>
    <row r="242" spans="1:12" x14ac:dyDescent="0.25">
      <c r="A242" s="3">
        <v>241</v>
      </c>
      <c r="B242" s="2">
        <v>40554</v>
      </c>
      <c r="C242" s="3">
        <v>1</v>
      </c>
      <c r="D242" s="3">
        <v>0</v>
      </c>
      <c r="E242" s="3">
        <v>1</v>
      </c>
      <c r="F242" s="3">
        <v>9</v>
      </c>
      <c r="G242" s="4" t="b">
        <v>0</v>
      </c>
      <c r="H242">
        <v>2</v>
      </c>
      <c r="I242">
        <v>2</v>
      </c>
      <c r="J242" s="3">
        <v>0.18</v>
      </c>
      <c r="K242" t="str">
        <f>IF(dataset_1[[#This Row],[weekday]]=0,"weekend","weekday")</f>
        <v>weekday</v>
      </c>
      <c r="L242" t="str">
        <f t="shared" si="3"/>
        <v>Cold</v>
      </c>
    </row>
    <row r="243" spans="1:12" x14ac:dyDescent="0.25">
      <c r="A243" s="3">
        <v>242</v>
      </c>
      <c r="B243" s="2">
        <v>40554</v>
      </c>
      <c r="C243" s="3">
        <v>1</v>
      </c>
      <c r="D243" s="3">
        <v>0</v>
      </c>
      <c r="E243" s="3">
        <v>1</v>
      </c>
      <c r="F243" s="3">
        <v>10</v>
      </c>
      <c r="G243" s="4" t="b">
        <v>0</v>
      </c>
      <c r="H243">
        <v>2</v>
      </c>
      <c r="I243">
        <v>2</v>
      </c>
      <c r="J243" s="3">
        <v>0.2</v>
      </c>
      <c r="K243" t="str">
        <f>IF(dataset_1[[#This Row],[weekday]]=0,"weekend","weekday")</f>
        <v>weekday</v>
      </c>
      <c r="L243" t="str">
        <f t="shared" si="3"/>
        <v>Cold</v>
      </c>
    </row>
    <row r="244" spans="1:12" x14ac:dyDescent="0.25">
      <c r="A244" s="3">
        <v>243</v>
      </c>
      <c r="B244" s="2">
        <v>40554</v>
      </c>
      <c r="C244" s="3">
        <v>1</v>
      </c>
      <c r="D244" s="3">
        <v>0</v>
      </c>
      <c r="E244" s="3">
        <v>1</v>
      </c>
      <c r="F244" s="3">
        <v>11</v>
      </c>
      <c r="G244" s="4" t="b">
        <v>0</v>
      </c>
      <c r="H244">
        <v>2</v>
      </c>
      <c r="I244">
        <v>2</v>
      </c>
      <c r="J244" s="3">
        <v>0.2</v>
      </c>
      <c r="K244" t="str">
        <f>IF(dataset_1[[#This Row],[weekday]]=0,"weekend","weekday")</f>
        <v>weekday</v>
      </c>
      <c r="L244" t="str">
        <f t="shared" si="3"/>
        <v>Cold</v>
      </c>
    </row>
    <row r="245" spans="1:12" x14ac:dyDescent="0.25">
      <c r="A245" s="3">
        <v>244</v>
      </c>
      <c r="B245" s="2">
        <v>40554</v>
      </c>
      <c r="C245" s="3">
        <v>1</v>
      </c>
      <c r="D245" s="3">
        <v>0</v>
      </c>
      <c r="E245" s="3">
        <v>1</v>
      </c>
      <c r="F245" s="3">
        <v>12</v>
      </c>
      <c r="G245" s="4" t="b">
        <v>0</v>
      </c>
      <c r="H245">
        <v>2</v>
      </c>
      <c r="I245">
        <v>2</v>
      </c>
      <c r="J245" s="3">
        <v>0.2</v>
      </c>
      <c r="K245" t="str">
        <f>IF(dataset_1[[#This Row],[weekday]]=0,"weekend","weekday")</f>
        <v>weekday</v>
      </c>
      <c r="L245" t="str">
        <f t="shared" si="3"/>
        <v>Cold</v>
      </c>
    </row>
    <row r="246" spans="1:12" x14ac:dyDescent="0.25">
      <c r="A246" s="3">
        <v>245</v>
      </c>
      <c r="B246" s="2">
        <v>40554</v>
      </c>
      <c r="C246" s="3">
        <v>1</v>
      </c>
      <c r="D246" s="3">
        <v>0</v>
      </c>
      <c r="E246" s="3">
        <v>1</v>
      </c>
      <c r="F246" s="3">
        <v>13</v>
      </c>
      <c r="G246" s="4" t="b">
        <v>0</v>
      </c>
      <c r="H246">
        <v>2</v>
      </c>
      <c r="I246">
        <v>2</v>
      </c>
      <c r="J246" s="3">
        <v>0.2</v>
      </c>
      <c r="K246" t="str">
        <f>IF(dataset_1[[#This Row],[weekday]]=0,"weekend","weekday")</f>
        <v>weekday</v>
      </c>
      <c r="L246" t="str">
        <f t="shared" si="3"/>
        <v>Cold</v>
      </c>
    </row>
    <row r="247" spans="1:12" x14ac:dyDescent="0.25">
      <c r="A247" s="3">
        <v>246</v>
      </c>
      <c r="B247" s="2">
        <v>40554</v>
      </c>
      <c r="C247" s="3">
        <v>1</v>
      </c>
      <c r="D247" s="3">
        <v>0</v>
      </c>
      <c r="E247" s="3">
        <v>1</v>
      </c>
      <c r="F247" s="3">
        <v>14</v>
      </c>
      <c r="G247" s="4" t="b">
        <v>0</v>
      </c>
      <c r="H247">
        <v>2</v>
      </c>
      <c r="I247">
        <v>2</v>
      </c>
      <c r="J247" s="3">
        <v>0.2</v>
      </c>
      <c r="K247" t="str">
        <f>IF(dataset_1[[#This Row],[weekday]]=0,"weekend","weekday")</f>
        <v>weekday</v>
      </c>
      <c r="L247" t="str">
        <f t="shared" si="3"/>
        <v>Cold</v>
      </c>
    </row>
    <row r="248" spans="1:12" x14ac:dyDescent="0.25">
      <c r="A248" s="3">
        <v>247</v>
      </c>
      <c r="B248" s="2">
        <v>40554</v>
      </c>
      <c r="C248" s="3">
        <v>1</v>
      </c>
      <c r="D248" s="3">
        <v>0</v>
      </c>
      <c r="E248" s="3">
        <v>1</v>
      </c>
      <c r="F248" s="3">
        <v>15</v>
      </c>
      <c r="G248" s="4" t="b">
        <v>0</v>
      </c>
      <c r="H248">
        <v>2</v>
      </c>
      <c r="I248">
        <v>2</v>
      </c>
      <c r="J248" s="3">
        <v>0.16</v>
      </c>
      <c r="K248" t="str">
        <f>IF(dataset_1[[#This Row],[weekday]]=0,"weekend","weekday")</f>
        <v>weekday</v>
      </c>
      <c r="L248" t="str">
        <f t="shared" si="3"/>
        <v>Cold</v>
      </c>
    </row>
    <row r="249" spans="1:12" x14ac:dyDescent="0.25">
      <c r="A249" s="3">
        <v>248</v>
      </c>
      <c r="B249" s="2">
        <v>40554</v>
      </c>
      <c r="C249" s="3">
        <v>1</v>
      </c>
      <c r="D249" s="3">
        <v>0</v>
      </c>
      <c r="E249" s="3">
        <v>1</v>
      </c>
      <c r="F249" s="3">
        <v>16</v>
      </c>
      <c r="G249" s="4" t="b">
        <v>0</v>
      </c>
      <c r="H249">
        <v>2</v>
      </c>
      <c r="I249">
        <v>2</v>
      </c>
      <c r="J249" s="3">
        <v>0.16</v>
      </c>
      <c r="K249" t="str">
        <f>IF(dataset_1[[#This Row],[weekday]]=0,"weekend","weekday")</f>
        <v>weekday</v>
      </c>
      <c r="L249" t="str">
        <f t="shared" si="3"/>
        <v>Cold</v>
      </c>
    </row>
    <row r="250" spans="1:12" x14ac:dyDescent="0.25">
      <c r="A250" s="3">
        <v>249</v>
      </c>
      <c r="B250" s="2">
        <v>40554</v>
      </c>
      <c r="C250" s="3">
        <v>1</v>
      </c>
      <c r="D250" s="3">
        <v>0</v>
      </c>
      <c r="E250" s="3">
        <v>1</v>
      </c>
      <c r="F250" s="3">
        <v>17</v>
      </c>
      <c r="G250" s="4" t="b">
        <v>0</v>
      </c>
      <c r="H250">
        <v>2</v>
      </c>
      <c r="I250">
        <v>2</v>
      </c>
      <c r="J250" s="3">
        <v>0.16</v>
      </c>
      <c r="K250" t="str">
        <f>IF(dataset_1[[#This Row],[weekday]]=0,"weekend","weekday")</f>
        <v>weekday</v>
      </c>
      <c r="L250" t="str">
        <f t="shared" si="3"/>
        <v>Cold</v>
      </c>
    </row>
    <row r="251" spans="1:12" x14ac:dyDescent="0.25">
      <c r="A251" s="3">
        <v>250</v>
      </c>
      <c r="B251" s="2">
        <v>40554</v>
      </c>
      <c r="C251" s="3">
        <v>1</v>
      </c>
      <c r="D251" s="3">
        <v>0</v>
      </c>
      <c r="E251" s="3">
        <v>1</v>
      </c>
      <c r="F251" s="3">
        <v>18</v>
      </c>
      <c r="G251" s="4" t="b">
        <v>0</v>
      </c>
      <c r="H251">
        <v>2</v>
      </c>
      <c r="I251">
        <v>3</v>
      </c>
      <c r="J251" s="3">
        <v>0.16</v>
      </c>
      <c r="K251" t="str">
        <f>IF(dataset_1[[#This Row],[weekday]]=0,"weekend","weekday")</f>
        <v>weekday</v>
      </c>
      <c r="L251" t="str">
        <f t="shared" si="3"/>
        <v>Cold</v>
      </c>
    </row>
    <row r="252" spans="1:12" x14ac:dyDescent="0.25">
      <c r="A252" s="3">
        <v>251</v>
      </c>
      <c r="B252" s="2">
        <v>40554</v>
      </c>
      <c r="C252" s="3">
        <v>1</v>
      </c>
      <c r="D252" s="3">
        <v>0</v>
      </c>
      <c r="E252" s="3">
        <v>1</v>
      </c>
      <c r="F252" s="3">
        <v>19</v>
      </c>
      <c r="G252" s="4" t="b">
        <v>0</v>
      </c>
      <c r="H252">
        <v>2</v>
      </c>
      <c r="I252">
        <v>3</v>
      </c>
      <c r="J252" s="3">
        <v>0.16</v>
      </c>
      <c r="K252" t="str">
        <f>IF(dataset_1[[#This Row],[weekday]]=0,"weekend","weekday")</f>
        <v>weekday</v>
      </c>
      <c r="L252" t="str">
        <f t="shared" si="3"/>
        <v>Cold</v>
      </c>
    </row>
    <row r="253" spans="1:12" x14ac:dyDescent="0.25">
      <c r="A253" s="3">
        <v>252</v>
      </c>
      <c r="B253" s="2">
        <v>40554</v>
      </c>
      <c r="C253" s="3">
        <v>1</v>
      </c>
      <c r="D253" s="3">
        <v>0</v>
      </c>
      <c r="E253" s="3">
        <v>1</v>
      </c>
      <c r="F253" s="3">
        <v>20</v>
      </c>
      <c r="G253" s="4" t="b">
        <v>0</v>
      </c>
      <c r="H253">
        <v>2</v>
      </c>
      <c r="I253">
        <v>3</v>
      </c>
      <c r="J253" s="3">
        <v>0.16</v>
      </c>
      <c r="K253" t="str">
        <f>IF(dataset_1[[#This Row],[weekday]]=0,"weekend","weekday")</f>
        <v>weekday</v>
      </c>
      <c r="L253" t="str">
        <f t="shared" si="3"/>
        <v>Cold</v>
      </c>
    </row>
    <row r="254" spans="1:12" x14ac:dyDescent="0.25">
      <c r="A254" s="3">
        <v>253</v>
      </c>
      <c r="B254" s="2">
        <v>40554</v>
      </c>
      <c r="C254" s="3">
        <v>1</v>
      </c>
      <c r="D254" s="3">
        <v>0</v>
      </c>
      <c r="E254" s="3">
        <v>1</v>
      </c>
      <c r="F254" s="3">
        <v>21</v>
      </c>
      <c r="G254" s="4" t="b">
        <v>0</v>
      </c>
      <c r="H254">
        <v>2</v>
      </c>
      <c r="I254">
        <v>3</v>
      </c>
      <c r="J254" s="3">
        <v>0.16</v>
      </c>
      <c r="K254" t="str">
        <f>IF(dataset_1[[#This Row],[weekday]]=0,"weekend","weekday")</f>
        <v>weekday</v>
      </c>
      <c r="L254" t="str">
        <f t="shared" si="3"/>
        <v>Cold</v>
      </c>
    </row>
    <row r="255" spans="1:12" x14ac:dyDescent="0.25">
      <c r="A255" s="3">
        <v>254</v>
      </c>
      <c r="B255" s="2">
        <v>40554</v>
      </c>
      <c r="C255" s="3">
        <v>1</v>
      </c>
      <c r="D255" s="3">
        <v>0</v>
      </c>
      <c r="E255" s="3">
        <v>1</v>
      </c>
      <c r="F255" s="3">
        <v>22</v>
      </c>
      <c r="G255" s="4" t="b">
        <v>0</v>
      </c>
      <c r="H255">
        <v>2</v>
      </c>
      <c r="I255">
        <v>3</v>
      </c>
      <c r="J255" s="3">
        <v>0.16</v>
      </c>
      <c r="K255" t="str">
        <f>IF(dataset_1[[#This Row],[weekday]]=0,"weekend","weekday")</f>
        <v>weekday</v>
      </c>
      <c r="L255" t="str">
        <f t="shared" si="3"/>
        <v>Cold</v>
      </c>
    </row>
    <row r="256" spans="1:12" x14ac:dyDescent="0.25">
      <c r="A256" s="3">
        <v>255</v>
      </c>
      <c r="B256" s="2">
        <v>40554</v>
      </c>
      <c r="C256" s="3">
        <v>1</v>
      </c>
      <c r="D256" s="3">
        <v>0</v>
      </c>
      <c r="E256" s="3">
        <v>1</v>
      </c>
      <c r="F256" s="3">
        <v>23</v>
      </c>
      <c r="G256" s="4" t="b">
        <v>0</v>
      </c>
      <c r="H256">
        <v>2</v>
      </c>
      <c r="I256">
        <v>3</v>
      </c>
      <c r="J256" s="3">
        <v>0.16</v>
      </c>
      <c r="K256" t="str">
        <f>IF(dataset_1[[#This Row],[weekday]]=0,"weekend","weekday")</f>
        <v>weekday</v>
      </c>
      <c r="L256" t="str">
        <f t="shared" si="3"/>
        <v>Cold</v>
      </c>
    </row>
    <row r="257" spans="1:12" x14ac:dyDescent="0.25">
      <c r="A257" s="3">
        <v>256</v>
      </c>
      <c r="B257" s="2">
        <v>40555</v>
      </c>
      <c r="C257" s="3">
        <v>1</v>
      </c>
      <c r="D257" s="3">
        <v>0</v>
      </c>
      <c r="E257" s="3">
        <v>1</v>
      </c>
      <c r="F257" s="3">
        <v>0</v>
      </c>
      <c r="G257" s="4" t="b">
        <v>0</v>
      </c>
      <c r="H257">
        <v>3</v>
      </c>
      <c r="I257">
        <v>2</v>
      </c>
      <c r="J257" s="3">
        <v>0.16</v>
      </c>
      <c r="K257" t="str">
        <f>IF(dataset_1[[#This Row],[weekday]]=0,"weekend","weekday")</f>
        <v>weekday</v>
      </c>
      <c r="L257" t="str">
        <f t="shared" si="3"/>
        <v>Cold</v>
      </c>
    </row>
    <row r="258" spans="1:12" x14ac:dyDescent="0.25">
      <c r="A258" s="3">
        <v>257</v>
      </c>
      <c r="B258" s="2">
        <v>40555</v>
      </c>
      <c r="C258" s="3">
        <v>1</v>
      </c>
      <c r="D258" s="3">
        <v>0</v>
      </c>
      <c r="E258" s="3">
        <v>1</v>
      </c>
      <c r="F258" s="3">
        <v>1</v>
      </c>
      <c r="G258" s="4" t="b">
        <v>0</v>
      </c>
      <c r="H258">
        <v>3</v>
      </c>
      <c r="I258">
        <v>2</v>
      </c>
      <c r="J258" s="3">
        <v>0.16</v>
      </c>
      <c r="K258" t="str">
        <f>IF(dataset_1[[#This Row],[weekday]]=0,"weekend","weekday")</f>
        <v>weekday</v>
      </c>
      <c r="L258" t="str">
        <f t="shared" ref="L258:L321" si="4">IF(J258&lt;0.3,"Cold",IF(J258&lt;0.6,"Moderate","Hot"))</f>
        <v>Cold</v>
      </c>
    </row>
    <row r="259" spans="1:12" x14ac:dyDescent="0.25">
      <c r="A259" s="3">
        <v>258</v>
      </c>
      <c r="B259" s="2">
        <v>40555</v>
      </c>
      <c r="C259" s="3">
        <v>1</v>
      </c>
      <c r="D259" s="3">
        <v>0</v>
      </c>
      <c r="E259" s="3">
        <v>1</v>
      </c>
      <c r="F259" s="3">
        <v>2</v>
      </c>
      <c r="G259" s="4" t="b">
        <v>0</v>
      </c>
      <c r="H259">
        <v>3</v>
      </c>
      <c r="I259">
        <v>1</v>
      </c>
      <c r="J259" s="3">
        <v>0.14000000000000001</v>
      </c>
      <c r="K259" t="str">
        <f>IF(dataset_1[[#This Row],[weekday]]=0,"weekend","weekday")</f>
        <v>weekday</v>
      </c>
      <c r="L259" t="str">
        <f t="shared" si="4"/>
        <v>Cold</v>
      </c>
    </row>
    <row r="260" spans="1:12" x14ac:dyDescent="0.25">
      <c r="A260" s="3">
        <v>259</v>
      </c>
      <c r="B260" s="2">
        <v>40555</v>
      </c>
      <c r="C260" s="3">
        <v>1</v>
      </c>
      <c r="D260" s="3">
        <v>0</v>
      </c>
      <c r="E260" s="3">
        <v>1</v>
      </c>
      <c r="F260" s="3">
        <v>5</v>
      </c>
      <c r="G260" s="4" t="b">
        <v>0</v>
      </c>
      <c r="H260">
        <v>3</v>
      </c>
      <c r="I260">
        <v>1</v>
      </c>
      <c r="J260" s="3">
        <v>0.14000000000000001</v>
      </c>
      <c r="K260" t="str">
        <f>IF(dataset_1[[#This Row],[weekday]]=0,"weekend","weekday")</f>
        <v>weekday</v>
      </c>
      <c r="L260" t="str">
        <f t="shared" si="4"/>
        <v>Cold</v>
      </c>
    </row>
    <row r="261" spans="1:12" x14ac:dyDescent="0.25">
      <c r="A261" s="3">
        <v>260</v>
      </c>
      <c r="B261" s="2">
        <v>40555</v>
      </c>
      <c r="C261" s="3">
        <v>1</v>
      </c>
      <c r="D261" s="3">
        <v>0</v>
      </c>
      <c r="E261" s="3">
        <v>1</v>
      </c>
      <c r="F261" s="3">
        <v>6</v>
      </c>
      <c r="G261" s="4" t="b">
        <v>0</v>
      </c>
      <c r="H261">
        <v>3</v>
      </c>
      <c r="I261">
        <v>1</v>
      </c>
      <c r="J261" s="3">
        <v>0.12</v>
      </c>
      <c r="K261" t="str">
        <f>IF(dataset_1[[#This Row],[weekday]]=0,"weekend","weekday")</f>
        <v>weekday</v>
      </c>
      <c r="L261" t="str">
        <f t="shared" si="4"/>
        <v>Cold</v>
      </c>
    </row>
    <row r="262" spans="1:12" x14ac:dyDescent="0.25">
      <c r="A262" s="3">
        <v>261</v>
      </c>
      <c r="B262" s="2">
        <v>40555</v>
      </c>
      <c r="C262" s="3">
        <v>1</v>
      </c>
      <c r="D262" s="3">
        <v>0</v>
      </c>
      <c r="E262" s="3">
        <v>1</v>
      </c>
      <c r="F262" s="3">
        <v>7</v>
      </c>
      <c r="G262" s="4" t="b">
        <v>0</v>
      </c>
      <c r="H262">
        <v>3</v>
      </c>
      <c r="I262">
        <v>1</v>
      </c>
      <c r="J262" s="3">
        <v>0.14000000000000001</v>
      </c>
      <c r="K262" t="str">
        <f>IF(dataset_1[[#This Row],[weekday]]=0,"weekend","weekday")</f>
        <v>weekday</v>
      </c>
      <c r="L262" t="str">
        <f t="shared" si="4"/>
        <v>Cold</v>
      </c>
    </row>
    <row r="263" spans="1:12" x14ac:dyDescent="0.25">
      <c r="A263" s="3">
        <v>262</v>
      </c>
      <c r="B263" s="2">
        <v>40555</v>
      </c>
      <c r="C263" s="3">
        <v>1</v>
      </c>
      <c r="D263" s="3">
        <v>0</v>
      </c>
      <c r="E263" s="3">
        <v>1</v>
      </c>
      <c r="F263" s="3">
        <v>8</v>
      </c>
      <c r="G263" s="4" t="b">
        <v>0</v>
      </c>
      <c r="H263">
        <v>3</v>
      </c>
      <c r="I263">
        <v>1</v>
      </c>
      <c r="J263" s="3">
        <v>0.16</v>
      </c>
      <c r="K263" t="str">
        <f>IF(dataset_1[[#This Row],[weekday]]=0,"weekend","weekday")</f>
        <v>weekday</v>
      </c>
      <c r="L263" t="str">
        <f t="shared" si="4"/>
        <v>Cold</v>
      </c>
    </row>
    <row r="264" spans="1:12" x14ac:dyDescent="0.25">
      <c r="A264" s="3">
        <v>263</v>
      </c>
      <c r="B264" s="2">
        <v>40555</v>
      </c>
      <c r="C264" s="3">
        <v>1</v>
      </c>
      <c r="D264" s="3">
        <v>0</v>
      </c>
      <c r="E264" s="3">
        <v>1</v>
      </c>
      <c r="F264" s="3">
        <v>9</v>
      </c>
      <c r="G264" s="4" t="b">
        <v>0</v>
      </c>
      <c r="H264">
        <v>3</v>
      </c>
      <c r="I264">
        <v>1</v>
      </c>
      <c r="J264" s="3">
        <v>0.16</v>
      </c>
      <c r="K264" t="str">
        <f>IF(dataset_1[[#This Row],[weekday]]=0,"weekend","weekday")</f>
        <v>weekday</v>
      </c>
      <c r="L264" t="str">
        <f t="shared" si="4"/>
        <v>Cold</v>
      </c>
    </row>
    <row r="265" spans="1:12" x14ac:dyDescent="0.25">
      <c r="A265" s="3">
        <v>264</v>
      </c>
      <c r="B265" s="2">
        <v>40555</v>
      </c>
      <c r="C265" s="3">
        <v>1</v>
      </c>
      <c r="D265" s="3">
        <v>0</v>
      </c>
      <c r="E265" s="3">
        <v>1</v>
      </c>
      <c r="F265" s="3">
        <v>10</v>
      </c>
      <c r="G265" s="4" t="b">
        <v>0</v>
      </c>
      <c r="H265">
        <v>3</v>
      </c>
      <c r="I265">
        <v>1</v>
      </c>
      <c r="J265" s="3">
        <v>0.18</v>
      </c>
      <c r="K265" t="str">
        <f>IF(dataset_1[[#This Row],[weekday]]=0,"weekend","weekday")</f>
        <v>weekday</v>
      </c>
      <c r="L265" t="str">
        <f t="shared" si="4"/>
        <v>Cold</v>
      </c>
    </row>
    <row r="266" spans="1:12" x14ac:dyDescent="0.25">
      <c r="A266" s="3">
        <v>265</v>
      </c>
      <c r="B266" s="2">
        <v>40555</v>
      </c>
      <c r="C266" s="3">
        <v>1</v>
      </c>
      <c r="D266" s="3">
        <v>0</v>
      </c>
      <c r="E266" s="3">
        <v>1</v>
      </c>
      <c r="F266" s="3">
        <v>11</v>
      </c>
      <c r="G266" s="4" t="b">
        <v>0</v>
      </c>
      <c r="H266">
        <v>3</v>
      </c>
      <c r="I266">
        <v>1</v>
      </c>
      <c r="J266" s="3">
        <v>0.2</v>
      </c>
      <c r="K266" t="str">
        <f>IF(dataset_1[[#This Row],[weekday]]=0,"weekend","weekday")</f>
        <v>weekday</v>
      </c>
      <c r="L266" t="str">
        <f t="shared" si="4"/>
        <v>Cold</v>
      </c>
    </row>
    <row r="267" spans="1:12" x14ac:dyDescent="0.25">
      <c r="A267" s="3">
        <v>266</v>
      </c>
      <c r="B267" s="2">
        <v>40555</v>
      </c>
      <c r="C267" s="3">
        <v>1</v>
      </c>
      <c r="D267" s="3">
        <v>0</v>
      </c>
      <c r="E267" s="3">
        <v>1</v>
      </c>
      <c r="F267" s="3">
        <v>12</v>
      </c>
      <c r="G267" s="4" t="b">
        <v>0</v>
      </c>
      <c r="H267">
        <v>3</v>
      </c>
      <c r="I267">
        <v>1</v>
      </c>
      <c r="J267" s="3">
        <v>0.2</v>
      </c>
      <c r="K267" t="str">
        <f>IF(dataset_1[[#This Row],[weekday]]=0,"weekend","weekday")</f>
        <v>weekday</v>
      </c>
      <c r="L267" t="str">
        <f t="shared" si="4"/>
        <v>Cold</v>
      </c>
    </row>
    <row r="268" spans="1:12" x14ac:dyDescent="0.25">
      <c r="A268" s="3">
        <v>267</v>
      </c>
      <c r="B268" s="2">
        <v>40555</v>
      </c>
      <c r="C268" s="3">
        <v>1</v>
      </c>
      <c r="D268" s="3">
        <v>0</v>
      </c>
      <c r="E268" s="3">
        <v>1</v>
      </c>
      <c r="F268" s="3">
        <v>13</v>
      </c>
      <c r="G268" s="4" t="b">
        <v>0</v>
      </c>
      <c r="H268">
        <v>3</v>
      </c>
      <c r="I268">
        <v>1</v>
      </c>
      <c r="J268" s="3">
        <v>0.22</v>
      </c>
      <c r="K268" t="str">
        <f>IF(dataset_1[[#This Row],[weekday]]=0,"weekend","weekday")</f>
        <v>weekday</v>
      </c>
      <c r="L268" t="str">
        <f t="shared" si="4"/>
        <v>Cold</v>
      </c>
    </row>
    <row r="269" spans="1:12" x14ac:dyDescent="0.25">
      <c r="A269" s="3">
        <v>268</v>
      </c>
      <c r="B269" s="2">
        <v>40555</v>
      </c>
      <c r="C269" s="3">
        <v>1</v>
      </c>
      <c r="D269" s="3">
        <v>0</v>
      </c>
      <c r="E269" s="3">
        <v>1</v>
      </c>
      <c r="F269" s="3">
        <v>14</v>
      </c>
      <c r="G269" s="4" t="b">
        <v>0</v>
      </c>
      <c r="H269">
        <v>3</v>
      </c>
      <c r="I269">
        <v>1</v>
      </c>
      <c r="J269" s="3">
        <v>0.2</v>
      </c>
      <c r="K269" t="str">
        <f>IF(dataset_1[[#This Row],[weekday]]=0,"weekend","weekday")</f>
        <v>weekday</v>
      </c>
      <c r="L269" t="str">
        <f t="shared" si="4"/>
        <v>Cold</v>
      </c>
    </row>
    <row r="270" spans="1:12" x14ac:dyDescent="0.25">
      <c r="A270" s="3">
        <v>269</v>
      </c>
      <c r="B270" s="2">
        <v>40555</v>
      </c>
      <c r="C270" s="3">
        <v>1</v>
      </c>
      <c r="D270" s="3">
        <v>0</v>
      </c>
      <c r="E270" s="3">
        <v>1</v>
      </c>
      <c r="F270" s="3">
        <v>15</v>
      </c>
      <c r="G270" s="4" t="b">
        <v>0</v>
      </c>
      <c r="H270">
        <v>3</v>
      </c>
      <c r="I270">
        <v>1</v>
      </c>
      <c r="J270" s="3">
        <v>0.2</v>
      </c>
      <c r="K270" t="str">
        <f>IF(dataset_1[[#This Row],[weekday]]=0,"weekend","weekday")</f>
        <v>weekday</v>
      </c>
      <c r="L270" t="str">
        <f t="shared" si="4"/>
        <v>Cold</v>
      </c>
    </row>
    <row r="271" spans="1:12" x14ac:dyDescent="0.25">
      <c r="A271" s="3">
        <v>270</v>
      </c>
      <c r="B271" s="2">
        <v>40555</v>
      </c>
      <c r="C271" s="3">
        <v>1</v>
      </c>
      <c r="D271" s="3">
        <v>0</v>
      </c>
      <c r="E271" s="3">
        <v>1</v>
      </c>
      <c r="F271" s="3">
        <v>16</v>
      </c>
      <c r="G271" s="4" t="b">
        <v>0</v>
      </c>
      <c r="H271">
        <v>3</v>
      </c>
      <c r="I271">
        <v>1</v>
      </c>
      <c r="J271" s="3">
        <v>0.22</v>
      </c>
      <c r="K271" t="str">
        <f>IF(dataset_1[[#This Row],[weekday]]=0,"weekend","weekday")</f>
        <v>weekday</v>
      </c>
      <c r="L271" t="str">
        <f t="shared" si="4"/>
        <v>Cold</v>
      </c>
    </row>
    <row r="272" spans="1:12" x14ac:dyDescent="0.25">
      <c r="A272" s="3">
        <v>271</v>
      </c>
      <c r="B272" s="2">
        <v>40555</v>
      </c>
      <c r="C272" s="3">
        <v>1</v>
      </c>
      <c r="D272" s="3">
        <v>0</v>
      </c>
      <c r="E272" s="3">
        <v>1</v>
      </c>
      <c r="F272" s="3">
        <v>17</v>
      </c>
      <c r="G272" s="4" t="b">
        <v>0</v>
      </c>
      <c r="H272">
        <v>3</v>
      </c>
      <c r="I272">
        <v>1</v>
      </c>
      <c r="J272" s="3">
        <v>0.2</v>
      </c>
      <c r="K272" t="str">
        <f>IF(dataset_1[[#This Row],[weekday]]=0,"weekend","weekday")</f>
        <v>weekday</v>
      </c>
      <c r="L272" t="str">
        <f t="shared" si="4"/>
        <v>Cold</v>
      </c>
    </row>
    <row r="273" spans="1:12" x14ac:dyDescent="0.25">
      <c r="A273" s="3">
        <v>272</v>
      </c>
      <c r="B273" s="2">
        <v>40555</v>
      </c>
      <c r="C273" s="3">
        <v>1</v>
      </c>
      <c r="D273" s="3">
        <v>0</v>
      </c>
      <c r="E273" s="3">
        <v>1</v>
      </c>
      <c r="F273" s="3">
        <v>18</v>
      </c>
      <c r="G273" s="4" t="b">
        <v>0</v>
      </c>
      <c r="H273">
        <v>3</v>
      </c>
      <c r="I273">
        <v>1</v>
      </c>
      <c r="J273" s="3">
        <v>0.2</v>
      </c>
      <c r="K273" t="str">
        <f>IF(dataset_1[[#This Row],[weekday]]=0,"weekend","weekday")</f>
        <v>weekday</v>
      </c>
      <c r="L273" t="str">
        <f t="shared" si="4"/>
        <v>Cold</v>
      </c>
    </row>
    <row r="274" spans="1:12" x14ac:dyDescent="0.25">
      <c r="A274" s="3">
        <v>273</v>
      </c>
      <c r="B274" s="2">
        <v>40555</v>
      </c>
      <c r="C274" s="3">
        <v>1</v>
      </c>
      <c r="D274" s="3">
        <v>0</v>
      </c>
      <c r="E274" s="3">
        <v>1</v>
      </c>
      <c r="F274" s="3">
        <v>19</v>
      </c>
      <c r="G274" s="4" t="b">
        <v>0</v>
      </c>
      <c r="H274">
        <v>3</v>
      </c>
      <c r="I274">
        <v>1</v>
      </c>
      <c r="J274" s="3">
        <v>0.18</v>
      </c>
      <c r="K274" t="str">
        <f>IF(dataset_1[[#This Row],[weekday]]=0,"weekend","weekday")</f>
        <v>weekday</v>
      </c>
      <c r="L274" t="str">
        <f t="shared" si="4"/>
        <v>Cold</v>
      </c>
    </row>
    <row r="275" spans="1:12" x14ac:dyDescent="0.25">
      <c r="A275" s="3">
        <v>274</v>
      </c>
      <c r="B275" s="2">
        <v>40555</v>
      </c>
      <c r="C275" s="3">
        <v>1</v>
      </c>
      <c r="D275" s="3">
        <v>0</v>
      </c>
      <c r="E275" s="3">
        <v>1</v>
      </c>
      <c r="F275" s="3">
        <v>20</v>
      </c>
      <c r="G275" s="4" t="b">
        <v>0</v>
      </c>
      <c r="H275">
        <v>3</v>
      </c>
      <c r="I275">
        <v>1</v>
      </c>
      <c r="J275" s="3">
        <v>0.16</v>
      </c>
      <c r="K275" t="str">
        <f>IF(dataset_1[[#This Row],[weekday]]=0,"weekend","weekday")</f>
        <v>weekday</v>
      </c>
      <c r="L275" t="str">
        <f t="shared" si="4"/>
        <v>Cold</v>
      </c>
    </row>
    <row r="276" spans="1:12" x14ac:dyDescent="0.25">
      <c r="A276" s="3">
        <v>275</v>
      </c>
      <c r="B276" s="2">
        <v>40555</v>
      </c>
      <c r="C276" s="3">
        <v>1</v>
      </c>
      <c r="D276" s="3">
        <v>0</v>
      </c>
      <c r="E276" s="3">
        <v>1</v>
      </c>
      <c r="F276" s="3">
        <v>21</v>
      </c>
      <c r="G276" s="4" t="b">
        <v>0</v>
      </c>
      <c r="H276">
        <v>3</v>
      </c>
      <c r="I276">
        <v>1</v>
      </c>
      <c r="J276" s="3">
        <v>0.16</v>
      </c>
      <c r="K276" t="str">
        <f>IF(dataset_1[[#This Row],[weekday]]=0,"weekend","weekday")</f>
        <v>weekday</v>
      </c>
      <c r="L276" t="str">
        <f t="shared" si="4"/>
        <v>Cold</v>
      </c>
    </row>
    <row r="277" spans="1:12" x14ac:dyDescent="0.25">
      <c r="A277" s="3">
        <v>276</v>
      </c>
      <c r="B277" s="2">
        <v>40555</v>
      </c>
      <c r="C277" s="3">
        <v>1</v>
      </c>
      <c r="D277" s="3">
        <v>0</v>
      </c>
      <c r="E277" s="3">
        <v>1</v>
      </c>
      <c r="F277" s="3">
        <v>22</v>
      </c>
      <c r="G277" s="4" t="b">
        <v>0</v>
      </c>
      <c r="H277">
        <v>3</v>
      </c>
      <c r="I277">
        <v>1</v>
      </c>
      <c r="J277" s="3">
        <v>0.16</v>
      </c>
      <c r="K277" t="str">
        <f>IF(dataset_1[[#This Row],[weekday]]=0,"weekend","weekday")</f>
        <v>weekday</v>
      </c>
      <c r="L277" t="str">
        <f t="shared" si="4"/>
        <v>Cold</v>
      </c>
    </row>
    <row r="278" spans="1:12" x14ac:dyDescent="0.25">
      <c r="A278" s="3">
        <v>277</v>
      </c>
      <c r="B278" s="2">
        <v>40555</v>
      </c>
      <c r="C278" s="3">
        <v>1</v>
      </c>
      <c r="D278" s="3">
        <v>0</v>
      </c>
      <c r="E278" s="3">
        <v>1</v>
      </c>
      <c r="F278" s="3">
        <v>23</v>
      </c>
      <c r="G278" s="4" t="b">
        <v>0</v>
      </c>
      <c r="H278">
        <v>3</v>
      </c>
      <c r="I278">
        <v>1</v>
      </c>
      <c r="J278" s="3">
        <v>0.14000000000000001</v>
      </c>
      <c r="K278" t="str">
        <f>IF(dataset_1[[#This Row],[weekday]]=0,"weekend","weekday")</f>
        <v>weekday</v>
      </c>
      <c r="L278" t="str">
        <f t="shared" si="4"/>
        <v>Cold</v>
      </c>
    </row>
    <row r="279" spans="1:12" x14ac:dyDescent="0.25">
      <c r="A279" s="3">
        <v>278</v>
      </c>
      <c r="B279" s="2">
        <v>40556</v>
      </c>
      <c r="C279" s="3">
        <v>1</v>
      </c>
      <c r="D279" s="3">
        <v>0</v>
      </c>
      <c r="E279" s="3">
        <v>1</v>
      </c>
      <c r="F279" s="3">
        <v>0</v>
      </c>
      <c r="G279" s="4" t="b">
        <v>0</v>
      </c>
      <c r="H279">
        <v>4</v>
      </c>
      <c r="I279">
        <v>1</v>
      </c>
      <c r="J279" s="3">
        <v>0.14000000000000001</v>
      </c>
      <c r="K279" t="str">
        <f>IF(dataset_1[[#This Row],[weekday]]=0,"weekend","weekday")</f>
        <v>weekday</v>
      </c>
      <c r="L279" t="str">
        <f t="shared" si="4"/>
        <v>Cold</v>
      </c>
    </row>
    <row r="280" spans="1:12" x14ac:dyDescent="0.25">
      <c r="A280" s="3">
        <v>279</v>
      </c>
      <c r="B280" s="2">
        <v>40556</v>
      </c>
      <c r="C280" s="3">
        <v>1</v>
      </c>
      <c r="D280" s="3">
        <v>0</v>
      </c>
      <c r="E280" s="3">
        <v>1</v>
      </c>
      <c r="F280" s="3">
        <v>1</v>
      </c>
      <c r="G280" s="4" t="b">
        <v>0</v>
      </c>
      <c r="H280">
        <v>4</v>
      </c>
      <c r="I280">
        <v>1</v>
      </c>
      <c r="J280" s="3">
        <v>0.14000000000000001</v>
      </c>
      <c r="K280" t="str">
        <f>IF(dataset_1[[#This Row],[weekday]]=0,"weekend","weekday")</f>
        <v>weekday</v>
      </c>
      <c r="L280" t="str">
        <f t="shared" si="4"/>
        <v>Cold</v>
      </c>
    </row>
    <row r="281" spans="1:12" x14ac:dyDescent="0.25">
      <c r="A281" s="3">
        <v>280</v>
      </c>
      <c r="B281" s="2">
        <v>40556</v>
      </c>
      <c r="C281" s="3">
        <v>1</v>
      </c>
      <c r="D281" s="3">
        <v>0</v>
      </c>
      <c r="E281" s="3">
        <v>1</v>
      </c>
      <c r="F281" s="3">
        <v>2</v>
      </c>
      <c r="G281" s="4" t="b">
        <v>0</v>
      </c>
      <c r="H281">
        <v>4</v>
      </c>
      <c r="I281">
        <v>1</v>
      </c>
      <c r="J281" s="3">
        <v>0.14000000000000001</v>
      </c>
      <c r="K281" t="str">
        <f>IF(dataset_1[[#This Row],[weekday]]=0,"weekend","weekday")</f>
        <v>weekday</v>
      </c>
      <c r="L281" t="str">
        <f t="shared" si="4"/>
        <v>Cold</v>
      </c>
    </row>
    <row r="282" spans="1:12" x14ac:dyDescent="0.25">
      <c r="A282" s="3">
        <v>281</v>
      </c>
      <c r="B282" s="2">
        <v>40556</v>
      </c>
      <c r="C282" s="3">
        <v>1</v>
      </c>
      <c r="D282" s="3">
        <v>0</v>
      </c>
      <c r="E282" s="3">
        <v>1</v>
      </c>
      <c r="F282" s="3">
        <v>3</v>
      </c>
      <c r="G282" s="4" t="b">
        <v>0</v>
      </c>
      <c r="H282">
        <v>4</v>
      </c>
      <c r="I282">
        <v>1</v>
      </c>
      <c r="J282" s="3">
        <v>0.14000000000000001</v>
      </c>
      <c r="K282" t="str">
        <f>IF(dataset_1[[#This Row],[weekday]]=0,"weekend","weekday")</f>
        <v>weekday</v>
      </c>
      <c r="L282" t="str">
        <f t="shared" si="4"/>
        <v>Cold</v>
      </c>
    </row>
    <row r="283" spans="1:12" x14ac:dyDescent="0.25">
      <c r="A283" s="3">
        <v>282</v>
      </c>
      <c r="B283" s="2">
        <v>40556</v>
      </c>
      <c r="C283" s="3">
        <v>1</v>
      </c>
      <c r="D283" s="3">
        <v>0</v>
      </c>
      <c r="E283" s="3">
        <v>1</v>
      </c>
      <c r="F283" s="3">
        <v>4</v>
      </c>
      <c r="G283" s="4" t="b">
        <v>0</v>
      </c>
      <c r="H283">
        <v>4</v>
      </c>
      <c r="I283">
        <v>1</v>
      </c>
      <c r="J283" s="3">
        <v>0.14000000000000001</v>
      </c>
      <c r="K283" t="str">
        <f>IF(dataset_1[[#This Row],[weekday]]=0,"weekend","weekday")</f>
        <v>weekday</v>
      </c>
      <c r="L283" t="str">
        <f t="shared" si="4"/>
        <v>Cold</v>
      </c>
    </row>
    <row r="284" spans="1:12" x14ac:dyDescent="0.25">
      <c r="A284" s="3">
        <v>283</v>
      </c>
      <c r="B284" s="2">
        <v>40556</v>
      </c>
      <c r="C284" s="3">
        <v>1</v>
      </c>
      <c r="D284" s="3">
        <v>0</v>
      </c>
      <c r="E284" s="3">
        <v>1</v>
      </c>
      <c r="F284" s="3">
        <v>5</v>
      </c>
      <c r="G284" s="4" t="b">
        <v>0</v>
      </c>
      <c r="H284">
        <v>4</v>
      </c>
      <c r="I284">
        <v>1</v>
      </c>
      <c r="J284" s="3">
        <v>0.14000000000000001</v>
      </c>
      <c r="K284" t="str">
        <f>IF(dataset_1[[#This Row],[weekday]]=0,"weekend","weekday")</f>
        <v>weekday</v>
      </c>
      <c r="L284" t="str">
        <f t="shared" si="4"/>
        <v>Cold</v>
      </c>
    </row>
    <row r="285" spans="1:12" x14ac:dyDescent="0.25">
      <c r="A285" s="3">
        <v>284</v>
      </c>
      <c r="B285" s="2">
        <v>40556</v>
      </c>
      <c r="C285" s="3">
        <v>1</v>
      </c>
      <c r="D285" s="3">
        <v>0</v>
      </c>
      <c r="E285" s="3">
        <v>1</v>
      </c>
      <c r="F285" s="3">
        <v>6</v>
      </c>
      <c r="G285" s="4" t="b">
        <v>0</v>
      </c>
      <c r="H285">
        <v>4</v>
      </c>
      <c r="I285">
        <v>1</v>
      </c>
      <c r="J285" s="3">
        <v>0.12</v>
      </c>
      <c r="K285" t="str">
        <f>IF(dataset_1[[#This Row],[weekday]]=0,"weekend","weekday")</f>
        <v>weekday</v>
      </c>
      <c r="L285" t="str">
        <f t="shared" si="4"/>
        <v>Cold</v>
      </c>
    </row>
    <row r="286" spans="1:12" x14ac:dyDescent="0.25">
      <c r="A286" s="3">
        <v>285</v>
      </c>
      <c r="B286" s="2">
        <v>40556</v>
      </c>
      <c r="C286" s="3">
        <v>1</v>
      </c>
      <c r="D286" s="3">
        <v>0</v>
      </c>
      <c r="E286" s="3">
        <v>1</v>
      </c>
      <c r="F286" s="3">
        <v>7</v>
      </c>
      <c r="G286" s="4" t="b">
        <v>0</v>
      </c>
      <c r="H286">
        <v>4</v>
      </c>
      <c r="I286">
        <v>1</v>
      </c>
      <c r="J286" s="3">
        <v>0.12</v>
      </c>
      <c r="K286" t="str">
        <f>IF(dataset_1[[#This Row],[weekday]]=0,"weekend","weekday")</f>
        <v>weekday</v>
      </c>
      <c r="L286" t="str">
        <f t="shared" si="4"/>
        <v>Cold</v>
      </c>
    </row>
    <row r="287" spans="1:12" x14ac:dyDescent="0.25">
      <c r="A287" s="3">
        <v>286</v>
      </c>
      <c r="B287" s="2">
        <v>40556</v>
      </c>
      <c r="C287" s="3">
        <v>1</v>
      </c>
      <c r="D287" s="3">
        <v>0</v>
      </c>
      <c r="E287" s="3">
        <v>1</v>
      </c>
      <c r="F287" s="3">
        <v>8</v>
      </c>
      <c r="G287" s="4" t="b">
        <v>0</v>
      </c>
      <c r="H287">
        <v>4</v>
      </c>
      <c r="I287">
        <v>1</v>
      </c>
      <c r="J287" s="3">
        <v>0.14000000000000001</v>
      </c>
      <c r="K287" t="str">
        <f>IF(dataset_1[[#This Row],[weekday]]=0,"weekend","weekday")</f>
        <v>weekday</v>
      </c>
      <c r="L287" t="str">
        <f t="shared" si="4"/>
        <v>Cold</v>
      </c>
    </row>
    <row r="288" spans="1:12" x14ac:dyDescent="0.25">
      <c r="A288" s="3">
        <v>287</v>
      </c>
      <c r="B288" s="2">
        <v>40556</v>
      </c>
      <c r="C288" s="3">
        <v>1</v>
      </c>
      <c r="D288" s="3">
        <v>0</v>
      </c>
      <c r="E288" s="3">
        <v>1</v>
      </c>
      <c r="F288" s="3">
        <v>9</v>
      </c>
      <c r="G288" s="4" t="b">
        <v>0</v>
      </c>
      <c r="H288">
        <v>4</v>
      </c>
      <c r="I288">
        <v>1</v>
      </c>
      <c r="J288" s="3">
        <v>0.14000000000000001</v>
      </c>
      <c r="K288" t="str">
        <f>IF(dataset_1[[#This Row],[weekday]]=0,"weekend","weekday")</f>
        <v>weekday</v>
      </c>
      <c r="L288" t="str">
        <f t="shared" si="4"/>
        <v>Cold</v>
      </c>
    </row>
    <row r="289" spans="1:12" x14ac:dyDescent="0.25">
      <c r="A289" s="3">
        <v>288</v>
      </c>
      <c r="B289" s="2">
        <v>40556</v>
      </c>
      <c r="C289" s="3">
        <v>1</v>
      </c>
      <c r="D289" s="3">
        <v>0</v>
      </c>
      <c r="E289" s="3">
        <v>1</v>
      </c>
      <c r="F289" s="3">
        <v>10</v>
      </c>
      <c r="G289" s="4" t="b">
        <v>0</v>
      </c>
      <c r="H289">
        <v>4</v>
      </c>
      <c r="I289">
        <v>2</v>
      </c>
      <c r="J289" s="3">
        <v>0.16</v>
      </c>
      <c r="K289" t="str">
        <f>IF(dataset_1[[#This Row],[weekday]]=0,"weekend","weekday")</f>
        <v>weekday</v>
      </c>
      <c r="L289" t="str">
        <f t="shared" si="4"/>
        <v>Cold</v>
      </c>
    </row>
    <row r="290" spans="1:12" x14ac:dyDescent="0.25">
      <c r="A290" s="3">
        <v>289</v>
      </c>
      <c r="B290" s="2">
        <v>40556</v>
      </c>
      <c r="C290" s="3">
        <v>1</v>
      </c>
      <c r="D290" s="3">
        <v>0</v>
      </c>
      <c r="E290" s="3">
        <v>1</v>
      </c>
      <c r="F290" s="3">
        <v>11</v>
      </c>
      <c r="G290" s="4" t="b">
        <v>0</v>
      </c>
      <c r="H290">
        <v>4</v>
      </c>
      <c r="I290">
        <v>2</v>
      </c>
      <c r="J290" s="3">
        <v>0.2</v>
      </c>
      <c r="K290" t="str">
        <f>IF(dataset_1[[#This Row],[weekday]]=0,"weekend","weekday")</f>
        <v>weekday</v>
      </c>
      <c r="L290" t="str">
        <f t="shared" si="4"/>
        <v>Cold</v>
      </c>
    </row>
    <row r="291" spans="1:12" x14ac:dyDescent="0.25">
      <c r="A291" s="3">
        <v>290</v>
      </c>
      <c r="B291" s="2">
        <v>40556</v>
      </c>
      <c r="C291" s="3">
        <v>1</v>
      </c>
      <c r="D291" s="3">
        <v>0</v>
      </c>
      <c r="E291" s="3">
        <v>1</v>
      </c>
      <c r="F291" s="3">
        <v>12</v>
      </c>
      <c r="G291" s="4" t="b">
        <v>0</v>
      </c>
      <c r="H291">
        <v>4</v>
      </c>
      <c r="I291">
        <v>1</v>
      </c>
      <c r="J291" s="3">
        <v>0.2</v>
      </c>
      <c r="K291" t="str">
        <f>IF(dataset_1[[#This Row],[weekday]]=0,"weekend","weekday")</f>
        <v>weekday</v>
      </c>
      <c r="L291" t="str">
        <f t="shared" si="4"/>
        <v>Cold</v>
      </c>
    </row>
    <row r="292" spans="1:12" x14ac:dyDescent="0.25">
      <c r="A292" s="3">
        <v>291</v>
      </c>
      <c r="B292" s="2">
        <v>40556</v>
      </c>
      <c r="C292" s="3">
        <v>1</v>
      </c>
      <c r="D292" s="3">
        <v>0</v>
      </c>
      <c r="E292" s="3">
        <v>1</v>
      </c>
      <c r="F292" s="3">
        <v>13</v>
      </c>
      <c r="G292" s="4" t="b">
        <v>0</v>
      </c>
      <c r="H292">
        <v>4</v>
      </c>
      <c r="I292">
        <v>1</v>
      </c>
      <c r="J292" s="3">
        <v>0.22</v>
      </c>
      <c r="K292" t="str">
        <f>IF(dataset_1[[#This Row],[weekday]]=0,"weekend","weekday")</f>
        <v>weekday</v>
      </c>
      <c r="L292" t="str">
        <f t="shared" si="4"/>
        <v>Cold</v>
      </c>
    </row>
    <row r="293" spans="1:12" x14ac:dyDescent="0.25">
      <c r="A293" s="3">
        <v>292</v>
      </c>
      <c r="B293" s="2">
        <v>40556</v>
      </c>
      <c r="C293" s="3">
        <v>1</v>
      </c>
      <c r="D293" s="3">
        <v>0</v>
      </c>
      <c r="E293" s="3">
        <v>1</v>
      </c>
      <c r="F293" s="3">
        <v>14</v>
      </c>
      <c r="G293" s="4" t="b">
        <v>0</v>
      </c>
      <c r="H293">
        <v>4</v>
      </c>
      <c r="I293">
        <v>1</v>
      </c>
      <c r="J293" s="3">
        <v>0.22</v>
      </c>
      <c r="K293" t="str">
        <f>IF(dataset_1[[#This Row],[weekday]]=0,"weekend","weekday")</f>
        <v>weekday</v>
      </c>
      <c r="L293" t="str">
        <f t="shared" si="4"/>
        <v>Cold</v>
      </c>
    </row>
    <row r="294" spans="1:12" x14ac:dyDescent="0.25">
      <c r="A294" s="3">
        <v>293</v>
      </c>
      <c r="B294" s="2">
        <v>40556</v>
      </c>
      <c r="C294" s="3">
        <v>1</v>
      </c>
      <c r="D294" s="3">
        <v>0</v>
      </c>
      <c r="E294" s="3">
        <v>1</v>
      </c>
      <c r="F294" s="3">
        <v>15</v>
      </c>
      <c r="G294" s="4" t="b">
        <v>0</v>
      </c>
      <c r="H294">
        <v>4</v>
      </c>
      <c r="I294">
        <v>1</v>
      </c>
      <c r="J294" s="3">
        <v>0.24</v>
      </c>
      <c r="K294" t="str">
        <f>IF(dataset_1[[#This Row],[weekday]]=0,"weekend","weekday")</f>
        <v>weekday</v>
      </c>
      <c r="L294" t="str">
        <f t="shared" si="4"/>
        <v>Cold</v>
      </c>
    </row>
    <row r="295" spans="1:12" x14ac:dyDescent="0.25">
      <c r="A295" s="3">
        <v>294</v>
      </c>
      <c r="B295" s="2">
        <v>40556</v>
      </c>
      <c r="C295" s="3">
        <v>1</v>
      </c>
      <c r="D295" s="3">
        <v>0</v>
      </c>
      <c r="E295" s="3">
        <v>1</v>
      </c>
      <c r="F295" s="3">
        <v>16</v>
      </c>
      <c r="G295" s="4" t="b">
        <v>0</v>
      </c>
      <c r="H295">
        <v>4</v>
      </c>
      <c r="I295">
        <v>1</v>
      </c>
      <c r="J295" s="3">
        <v>0.24</v>
      </c>
      <c r="K295" t="str">
        <f>IF(dataset_1[[#This Row],[weekday]]=0,"weekend","weekday")</f>
        <v>weekday</v>
      </c>
      <c r="L295" t="str">
        <f t="shared" si="4"/>
        <v>Cold</v>
      </c>
    </row>
    <row r="296" spans="1:12" x14ac:dyDescent="0.25">
      <c r="A296" s="3">
        <v>295</v>
      </c>
      <c r="B296" s="2">
        <v>40556</v>
      </c>
      <c r="C296" s="3">
        <v>1</v>
      </c>
      <c r="D296" s="3">
        <v>0</v>
      </c>
      <c r="E296" s="3">
        <v>1</v>
      </c>
      <c r="F296" s="3">
        <v>17</v>
      </c>
      <c r="G296" s="4" t="b">
        <v>0</v>
      </c>
      <c r="H296">
        <v>4</v>
      </c>
      <c r="I296">
        <v>1</v>
      </c>
      <c r="J296" s="3">
        <v>0.2</v>
      </c>
      <c r="K296" t="str">
        <f>IF(dataset_1[[#This Row],[weekday]]=0,"weekend","weekday")</f>
        <v>weekday</v>
      </c>
      <c r="L296" t="str">
        <f t="shared" si="4"/>
        <v>Cold</v>
      </c>
    </row>
    <row r="297" spans="1:12" x14ac:dyDescent="0.25">
      <c r="A297" s="3">
        <v>296</v>
      </c>
      <c r="B297" s="2">
        <v>40556</v>
      </c>
      <c r="C297" s="3">
        <v>1</v>
      </c>
      <c r="D297" s="3">
        <v>0</v>
      </c>
      <c r="E297" s="3">
        <v>1</v>
      </c>
      <c r="F297" s="3">
        <v>18</v>
      </c>
      <c r="G297" s="4" t="b">
        <v>0</v>
      </c>
      <c r="H297">
        <v>4</v>
      </c>
      <c r="I297">
        <v>1</v>
      </c>
      <c r="J297" s="3">
        <v>0.2</v>
      </c>
      <c r="K297" t="str">
        <f>IF(dataset_1[[#This Row],[weekday]]=0,"weekend","weekday")</f>
        <v>weekday</v>
      </c>
      <c r="L297" t="str">
        <f t="shared" si="4"/>
        <v>Cold</v>
      </c>
    </row>
    <row r="298" spans="1:12" x14ac:dyDescent="0.25">
      <c r="A298" s="3">
        <v>297</v>
      </c>
      <c r="B298" s="2">
        <v>40556</v>
      </c>
      <c r="C298" s="3">
        <v>1</v>
      </c>
      <c r="D298" s="3">
        <v>0</v>
      </c>
      <c r="E298" s="3">
        <v>1</v>
      </c>
      <c r="F298" s="3">
        <v>19</v>
      </c>
      <c r="G298" s="4" t="b">
        <v>0</v>
      </c>
      <c r="H298">
        <v>4</v>
      </c>
      <c r="I298">
        <v>1</v>
      </c>
      <c r="J298" s="3">
        <v>0.16</v>
      </c>
      <c r="K298" t="str">
        <f>IF(dataset_1[[#This Row],[weekday]]=0,"weekend","weekday")</f>
        <v>weekday</v>
      </c>
      <c r="L298" t="str">
        <f t="shared" si="4"/>
        <v>Cold</v>
      </c>
    </row>
    <row r="299" spans="1:12" x14ac:dyDescent="0.25">
      <c r="A299" s="3">
        <v>298</v>
      </c>
      <c r="B299" s="2">
        <v>40556</v>
      </c>
      <c r="C299" s="3">
        <v>1</v>
      </c>
      <c r="D299" s="3">
        <v>0</v>
      </c>
      <c r="E299" s="3">
        <v>1</v>
      </c>
      <c r="F299" s="3">
        <v>20</v>
      </c>
      <c r="G299" s="4" t="b">
        <v>0</v>
      </c>
      <c r="H299">
        <v>4</v>
      </c>
      <c r="I299">
        <v>1</v>
      </c>
      <c r="J299" s="3">
        <v>0.16</v>
      </c>
      <c r="K299" t="str">
        <f>IF(dataset_1[[#This Row],[weekday]]=0,"weekend","weekday")</f>
        <v>weekday</v>
      </c>
      <c r="L299" t="str">
        <f t="shared" si="4"/>
        <v>Cold</v>
      </c>
    </row>
    <row r="300" spans="1:12" x14ac:dyDescent="0.25">
      <c r="A300" s="3">
        <v>299</v>
      </c>
      <c r="B300" s="2">
        <v>40556</v>
      </c>
      <c r="C300" s="3">
        <v>1</v>
      </c>
      <c r="D300" s="3">
        <v>0</v>
      </c>
      <c r="E300" s="3">
        <v>1</v>
      </c>
      <c r="F300" s="3">
        <v>21</v>
      </c>
      <c r="G300" s="4" t="b">
        <v>0</v>
      </c>
      <c r="H300">
        <v>4</v>
      </c>
      <c r="I300">
        <v>1</v>
      </c>
      <c r="J300" s="3">
        <v>0.14000000000000001</v>
      </c>
      <c r="K300" t="str">
        <f>IF(dataset_1[[#This Row],[weekday]]=0,"weekend","weekday")</f>
        <v>weekday</v>
      </c>
      <c r="L300" t="str">
        <f t="shared" si="4"/>
        <v>Cold</v>
      </c>
    </row>
    <row r="301" spans="1:12" x14ac:dyDescent="0.25">
      <c r="A301" s="3">
        <v>300</v>
      </c>
      <c r="B301" s="2">
        <v>40556</v>
      </c>
      <c r="C301" s="3">
        <v>1</v>
      </c>
      <c r="D301" s="3">
        <v>0</v>
      </c>
      <c r="E301" s="3">
        <v>1</v>
      </c>
      <c r="F301" s="3">
        <v>22</v>
      </c>
      <c r="G301" s="4" t="b">
        <v>0</v>
      </c>
      <c r="H301">
        <v>4</v>
      </c>
      <c r="I301">
        <v>1</v>
      </c>
      <c r="J301" s="3">
        <v>0.14000000000000001</v>
      </c>
      <c r="K301" t="str">
        <f>IF(dataset_1[[#This Row],[weekday]]=0,"weekend","weekday")</f>
        <v>weekday</v>
      </c>
      <c r="L301" t="str">
        <f t="shared" si="4"/>
        <v>Cold</v>
      </c>
    </row>
    <row r="302" spans="1:12" x14ac:dyDescent="0.25">
      <c r="A302" s="3">
        <v>301</v>
      </c>
      <c r="B302" s="2">
        <v>40556</v>
      </c>
      <c r="C302" s="3">
        <v>1</v>
      </c>
      <c r="D302" s="3">
        <v>0</v>
      </c>
      <c r="E302" s="3">
        <v>1</v>
      </c>
      <c r="F302" s="3">
        <v>23</v>
      </c>
      <c r="G302" s="4" t="b">
        <v>0</v>
      </c>
      <c r="H302">
        <v>4</v>
      </c>
      <c r="I302">
        <v>1</v>
      </c>
      <c r="J302" s="3">
        <v>0.12</v>
      </c>
      <c r="K302" t="str">
        <f>IF(dataset_1[[#This Row],[weekday]]=0,"weekend","weekday")</f>
        <v>weekday</v>
      </c>
      <c r="L302" t="str">
        <f t="shared" si="4"/>
        <v>Cold</v>
      </c>
    </row>
    <row r="303" spans="1:12" x14ac:dyDescent="0.25">
      <c r="A303" s="3">
        <v>302</v>
      </c>
      <c r="B303" s="2">
        <v>40557</v>
      </c>
      <c r="C303" s="3">
        <v>1</v>
      </c>
      <c r="D303" s="3">
        <v>0</v>
      </c>
      <c r="E303" s="3">
        <v>1</v>
      </c>
      <c r="F303" s="3">
        <v>0</v>
      </c>
      <c r="G303" s="4" t="b">
        <v>0</v>
      </c>
      <c r="H303">
        <v>5</v>
      </c>
      <c r="I303">
        <v>1</v>
      </c>
      <c r="J303" s="3">
        <v>0.12</v>
      </c>
      <c r="K303" t="str">
        <f>IF(dataset_1[[#This Row],[weekday]]=0,"weekend","weekday")</f>
        <v>weekday</v>
      </c>
      <c r="L303" t="str">
        <f t="shared" si="4"/>
        <v>Cold</v>
      </c>
    </row>
    <row r="304" spans="1:12" x14ac:dyDescent="0.25">
      <c r="A304" s="3">
        <v>303</v>
      </c>
      <c r="B304" s="2">
        <v>40557</v>
      </c>
      <c r="C304" s="3">
        <v>1</v>
      </c>
      <c r="D304" s="3">
        <v>0</v>
      </c>
      <c r="E304" s="3">
        <v>1</v>
      </c>
      <c r="F304" s="3">
        <v>1</v>
      </c>
      <c r="G304" s="4" t="b">
        <v>0</v>
      </c>
      <c r="H304">
        <v>5</v>
      </c>
      <c r="I304">
        <v>1</v>
      </c>
      <c r="J304" s="3">
        <v>0.1</v>
      </c>
      <c r="K304" t="str">
        <f>IF(dataset_1[[#This Row],[weekday]]=0,"weekend","weekday")</f>
        <v>weekday</v>
      </c>
      <c r="L304" t="str">
        <f t="shared" si="4"/>
        <v>Cold</v>
      </c>
    </row>
    <row r="305" spans="1:12" x14ac:dyDescent="0.25">
      <c r="A305" s="3">
        <v>304</v>
      </c>
      <c r="B305" s="2">
        <v>40557</v>
      </c>
      <c r="C305" s="3">
        <v>1</v>
      </c>
      <c r="D305" s="3">
        <v>0</v>
      </c>
      <c r="E305" s="3">
        <v>1</v>
      </c>
      <c r="F305" s="3">
        <v>2</v>
      </c>
      <c r="G305" s="4" t="b">
        <v>0</v>
      </c>
      <c r="H305">
        <v>5</v>
      </c>
      <c r="I305">
        <v>1</v>
      </c>
      <c r="J305" s="3">
        <v>0.1</v>
      </c>
      <c r="K305" t="str">
        <f>IF(dataset_1[[#This Row],[weekday]]=0,"weekend","weekday")</f>
        <v>weekday</v>
      </c>
      <c r="L305" t="str">
        <f t="shared" si="4"/>
        <v>Cold</v>
      </c>
    </row>
    <row r="306" spans="1:12" x14ac:dyDescent="0.25">
      <c r="A306" s="3">
        <v>305</v>
      </c>
      <c r="B306" s="2">
        <v>40557</v>
      </c>
      <c r="C306" s="3">
        <v>1</v>
      </c>
      <c r="D306" s="3">
        <v>0</v>
      </c>
      <c r="E306" s="3">
        <v>1</v>
      </c>
      <c r="F306" s="3">
        <v>3</v>
      </c>
      <c r="G306" s="4" t="b">
        <v>0</v>
      </c>
      <c r="H306">
        <v>5</v>
      </c>
      <c r="I306">
        <v>1</v>
      </c>
      <c r="J306" s="3">
        <v>0.1</v>
      </c>
      <c r="K306" t="str">
        <f>IF(dataset_1[[#This Row],[weekday]]=0,"weekend","weekday")</f>
        <v>weekday</v>
      </c>
      <c r="L306" t="str">
        <f t="shared" si="4"/>
        <v>Cold</v>
      </c>
    </row>
    <row r="307" spans="1:12" x14ac:dyDescent="0.25">
      <c r="A307" s="3">
        <v>306</v>
      </c>
      <c r="B307" s="2">
        <v>40557</v>
      </c>
      <c r="C307" s="3">
        <v>1</v>
      </c>
      <c r="D307" s="3">
        <v>0</v>
      </c>
      <c r="E307" s="3">
        <v>1</v>
      </c>
      <c r="F307" s="3">
        <v>5</v>
      </c>
      <c r="G307" s="4" t="b">
        <v>0</v>
      </c>
      <c r="H307">
        <v>5</v>
      </c>
      <c r="I307">
        <v>1</v>
      </c>
      <c r="J307" s="3">
        <v>0.1</v>
      </c>
      <c r="K307" t="str">
        <f>IF(dataset_1[[#This Row],[weekday]]=0,"weekend","weekday")</f>
        <v>weekday</v>
      </c>
      <c r="L307" t="str">
        <f t="shared" si="4"/>
        <v>Cold</v>
      </c>
    </row>
    <row r="308" spans="1:12" x14ac:dyDescent="0.25">
      <c r="A308" s="3">
        <v>307</v>
      </c>
      <c r="B308" s="2">
        <v>40557</v>
      </c>
      <c r="C308" s="3">
        <v>1</v>
      </c>
      <c r="D308" s="3">
        <v>0</v>
      </c>
      <c r="E308" s="3">
        <v>1</v>
      </c>
      <c r="F308" s="3">
        <v>6</v>
      </c>
      <c r="G308" s="4" t="b">
        <v>0</v>
      </c>
      <c r="H308">
        <v>5</v>
      </c>
      <c r="I308">
        <v>1</v>
      </c>
      <c r="J308" s="3">
        <v>0.1</v>
      </c>
      <c r="K308" t="str">
        <f>IF(dataset_1[[#This Row],[weekday]]=0,"weekend","weekday")</f>
        <v>weekday</v>
      </c>
      <c r="L308" t="str">
        <f t="shared" si="4"/>
        <v>Cold</v>
      </c>
    </row>
    <row r="309" spans="1:12" x14ac:dyDescent="0.25">
      <c r="A309" s="3">
        <v>308</v>
      </c>
      <c r="B309" s="2">
        <v>40557</v>
      </c>
      <c r="C309" s="3">
        <v>1</v>
      </c>
      <c r="D309" s="3">
        <v>0</v>
      </c>
      <c r="E309" s="3">
        <v>1</v>
      </c>
      <c r="F309" s="3">
        <v>7</v>
      </c>
      <c r="G309" s="4" t="b">
        <v>0</v>
      </c>
      <c r="H309">
        <v>5</v>
      </c>
      <c r="I309">
        <v>1</v>
      </c>
      <c r="J309" s="3">
        <v>0.1</v>
      </c>
      <c r="K309" t="str">
        <f>IF(dataset_1[[#This Row],[weekday]]=0,"weekend","weekday")</f>
        <v>weekday</v>
      </c>
      <c r="L309" t="str">
        <f t="shared" si="4"/>
        <v>Cold</v>
      </c>
    </row>
    <row r="310" spans="1:12" x14ac:dyDescent="0.25">
      <c r="A310" s="3">
        <v>309</v>
      </c>
      <c r="B310" s="2">
        <v>40557</v>
      </c>
      <c r="C310" s="3">
        <v>1</v>
      </c>
      <c r="D310" s="3">
        <v>0</v>
      </c>
      <c r="E310" s="3">
        <v>1</v>
      </c>
      <c r="F310" s="3">
        <v>8</v>
      </c>
      <c r="G310" s="4" t="b">
        <v>0</v>
      </c>
      <c r="H310">
        <v>5</v>
      </c>
      <c r="I310">
        <v>1</v>
      </c>
      <c r="J310" s="3">
        <v>0.12</v>
      </c>
      <c r="K310" t="str">
        <f>IF(dataset_1[[#This Row],[weekday]]=0,"weekend","weekday")</f>
        <v>weekday</v>
      </c>
      <c r="L310" t="str">
        <f t="shared" si="4"/>
        <v>Cold</v>
      </c>
    </row>
    <row r="311" spans="1:12" x14ac:dyDescent="0.25">
      <c r="A311" s="3">
        <v>310</v>
      </c>
      <c r="B311" s="2">
        <v>40557</v>
      </c>
      <c r="C311" s="3">
        <v>1</v>
      </c>
      <c r="D311" s="3">
        <v>0</v>
      </c>
      <c r="E311" s="3">
        <v>1</v>
      </c>
      <c r="F311" s="3">
        <v>9</v>
      </c>
      <c r="G311" s="4" t="b">
        <v>0</v>
      </c>
      <c r="H311">
        <v>5</v>
      </c>
      <c r="I311">
        <v>1</v>
      </c>
      <c r="J311" s="3">
        <v>0.14000000000000001</v>
      </c>
      <c r="K311" t="str">
        <f>IF(dataset_1[[#This Row],[weekday]]=0,"weekend","weekday")</f>
        <v>weekday</v>
      </c>
      <c r="L311" t="str">
        <f t="shared" si="4"/>
        <v>Cold</v>
      </c>
    </row>
    <row r="312" spans="1:12" x14ac:dyDescent="0.25">
      <c r="A312" s="3">
        <v>311</v>
      </c>
      <c r="B312" s="2">
        <v>40557</v>
      </c>
      <c r="C312" s="3">
        <v>1</v>
      </c>
      <c r="D312" s="3">
        <v>0</v>
      </c>
      <c r="E312" s="3">
        <v>1</v>
      </c>
      <c r="F312" s="3">
        <v>10</v>
      </c>
      <c r="G312" s="4" t="b">
        <v>0</v>
      </c>
      <c r="H312">
        <v>5</v>
      </c>
      <c r="I312">
        <v>1</v>
      </c>
      <c r="J312" s="3">
        <v>0.18</v>
      </c>
      <c r="K312" t="str">
        <f>IF(dataset_1[[#This Row],[weekday]]=0,"weekend","weekday")</f>
        <v>weekday</v>
      </c>
      <c r="L312" t="str">
        <f t="shared" si="4"/>
        <v>Cold</v>
      </c>
    </row>
    <row r="313" spans="1:12" x14ac:dyDescent="0.25">
      <c r="A313" s="3">
        <v>312</v>
      </c>
      <c r="B313" s="2">
        <v>40557</v>
      </c>
      <c r="C313" s="3">
        <v>1</v>
      </c>
      <c r="D313" s="3">
        <v>0</v>
      </c>
      <c r="E313" s="3">
        <v>1</v>
      </c>
      <c r="F313" s="3">
        <v>11</v>
      </c>
      <c r="G313" s="4" t="b">
        <v>0</v>
      </c>
      <c r="H313">
        <v>5</v>
      </c>
      <c r="I313">
        <v>1</v>
      </c>
      <c r="J313" s="3">
        <v>0.18</v>
      </c>
      <c r="K313" t="str">
        <f>IF(dataset_1[[#This Row],[weekday]]=0,"weekend","weekday")</f>
        <v>weekday</v>
      </c>
      <c r="L313" t="str">
        <f t="shared" si="4"/>
        <v>Cold</v>
      </c>
    </row>
    <row r="314" spans="1:12" x14ac:dyDescent="0.25">
      <c r="A314" s="3">
        <v>313</v>
      </c>
      <c r="B314" s="2">
        <v>40557</v>
      </c>
      <c r="C314" s="3">
        <v>1</v>
      </c>
      <c r="D314" s="3">
        <v>0</v>
      </c>
      <c r="E314" s="3">
        <v>1</v>
      </c>
      <c r="F314" s="3">
        <v>12</v>
      </c>
      <c r="G314" s="4" t="b">
        <v>0</v>
      </c>
      <c r="H314">
        <v>5</v>
      </c>
      <c r="I314">
        <v>1</v>
      </c>
      <c r="J314" s="3">
        <v>0.2</v>
      </c>
      <c r="K314" t="str">
        <f>IF(dataset_1[[#This Row],[weekday]]=0,"weekend","weekday")</f>
        <v>weekday</v>
      </c>
      <c r="L314" t="str">
        <f t="shared" si="4"/>
        <v>Cold</v>
      </c>
    </row>
    <row r="315" spans="1:12" x14ac:dyDescent="0.25">
      <c r="A315" s="3">
        <v>314</v>
      </c>
      <c r="B315" s="2">
        <v>40557</v>
      </c>
      <c r="C315" s="3">
        <v>1</v>
      </c>
      <c r="D315" s="3">
        <v>0</v>
      </c>
      <c r="E315" s="3">
        <v>1</v>
      </c>
      <c r="F315" s="3">
        <v>13</v>
      </c>
      <c r="G315" s="4" t="b">
        <v>0</v>
      </c>
      <c r="H315">
        <v>5</v>
      </c>
      <c r="I315">
        <v>1</v>
      </c>
      <c r="J315" s="3">
        <v>0.22</v>
      </c>
      <c r="K315" t="str">
        <f>IF(dataset_1[[#This Row],[weekday]]=0,"weekend","weekday")</f>
        <v>weekday</v>
      </c>
      <c r="L315" t="str">
        <f t="shared" si="4"/>
        <v>Cold</v>
      </c>
    </row>
    <row r="316" spans="1:12" x14ac:dyDescent="0.25">
      <c r="A316" s="3">
        <v>315</v>
      </c>
      <c r="B316" s="2">
        <v>40557</v>
      </c>
      <c r="C316" s="3">
        <v>1</v>
      </c>
      <c r="D316" s="3">
        <v>0</v>
      </c>
      <c r="E316" s="3">
        <v>1</v>
      </c>
      <c r="F316" s="3">
        <v>14</v>
      </c>
      <c r="G316" s="4" t="b">
        <v>0</v>
      </c>
      <c r="H316">
        <v>5</v>
      </c>
      <c r="I316">
        <v>1</v>
      </c>
      <c r="J316" s="3">
        <v>0.22</v>
      </c>
      <c r="K316" t="str">
        <f>IF(dataset_1[[#This Row],[weekday]]=0,"weekend","weekday")</f>
        <v>weekday</v>
      </c>
      <c r="L316" t="str">
        <f t="shared" si="4"/>
        <v>Cold</v>
      </c>
    </row>
    <row r="317" spans="1:12" x14ac:dyDescent="0.25">
      <c r="A317" s="3">
        <v>316</v>
      </c>
      <c r="B317" s="2">
        <v>40557</v>
      </c>
      <c r="C317" s="3">
        <v>1</v>
      </c>
      <c r="D317" s="3">
        <v>0</v>
      </c>
      <c r="E317" s="3">
        <v>1</v>
      </c>
      <c r="F317" s="3">
        <v>15</v>
      </c>
      <c r="G317" s="4" t="b">
        <v>0</v>
      </c>
      <c r="H317">
        <v>5</v>
      </c>
      <c r="I317">
        <v>1</v>
      </c>
      <c r="J317" s="3">
        <v>0.24</v>
      </c>
      <c r="K317" t="str">
        <f>IF(dataset_1[[#This Row],[weekday]]=0,"weekend","weekday")</f>
        <v>weekday</v>
      </c>
      <c r="L317" t="str">
        <f t="shared" si="4"/>
        <v>Cold</v>
      </c>
    </row>
    <row r="318" spans="1:12" x14ac:dyDescent="0.25">
      <c r="A318" s="3">
        <v>317</v>
      </c>
      <c r="B318" s="2">
        <v>40557</v>
      </c>
      <c r="C318" s="3">
        <v>1</v>
      </c>
      <c r="D318" s="3">
        <v>0</v>
      </c>
      <c r="E318" s="3">
        <v>1</v>
      </c>
      <c r="F318" s="3">
        <v>16</v>
      </c>
      <c r="G318" s="4" t="b">
        <v>0</v>
      </c>
      <c r="H318">
        <v>5</v>
      </c>
      <c r="I318">
        <v>1</v>
      </c>
      <c r="J318" s="3">
        <v>0.22</v>
      </c>
      <c r="K318" t="str">
        <f>IF(dataset_1[[#This Row],[weekday]]=0,"weekend","weekday")</f>
        <v>weekday</v>
      </c>
      <c r="L318" t="str">
        <f t="shared" si="4"/>
        <v>Cold</v>
      </c>
    </row>
    <row r="319" spans="1:12" x14ac:dyDescent="0.25">
      <c r="A319" s="3">
        <v>318</v>
      </c>
      <c r="B319" s="2">
        <v>40557</v>
      </c>
      <c r="C319" s="3">
        <v>1</v>
      </c>
      <c r="D319" s="3">
        <v>0</v>
      </c>
      <c r="E319" s="3">
        <v>1</v>
      </c>
      <c r="F319" s="3">
        <v>17</v>
      </c>
      <c r="G319" s="4" t="b">
        <v>0</v>
      </c>
      <c r="H319">
        <v>5</v>
      </c>
      <c r="I319">
        <v>1</v>
      </c>
      <c r="J319" s="3">
        <v>0.22</v>
      </c>
      <c r="K319" t="str">
        <f>IF(dataset_1[[#This Row],[weekday]]=0,"weekend","weekday")</f>
        <v>weekday</v>
      </c>
      <c r="L319" t="str">
        <f t="shared" si="4"/>
        <v>Cold</v>
      </c>
    </row>
    <row r="320" spans="1:12" x14ac:dyDescent="0.25">
      <c r="A320" s="3">
        <v>319</v>
      </c>
      <c r="B320" s="2">
        <v>40557</v>
      </c>
      <c r="C320" s="3">
        <v>1</v>
      </c>
      <c r="D320" s="3">
        <v>0</v>
      </c>
      <c r="E320" s="3">
        <v>1</v>
      </c>
      <c r="F320" s="3">
        <v>18</v>
      </c>
      <c r="G320" s="4" t="b">
        <v>0</v>
      </c>
      <c r="H320">
        <v>5</v>
      </c>
      <c r="I320">
        <v>1</v>
      </c>
      <c r="J320" s="3">
        <v>0.2</v>
      </c>
      <c r="K320" t="str">
        <f>IF(dataset_1[[#This Row],[weekday]]=0,"weekend","weekday")</f>
        <v>weekday</v>
      </c>
      <c r="L320" t="str">
        <f t="shared" si="4"/>
        <v>Cold</v>
      </c>
    </row>
    <row r="321" spans="1:12" x14ac:dyDescent="0.25">
      <c r="A321" s="3">
        <v>320</v>
      </c>
      <c r="B321" s="2">
        <v>40557</v>
      </c>
      <c r="C321" s="3">
        <v>1</v>
      </c>
      <c r="D321" s="3">
        <v>0</v>
      </c>
      <c r="E321" s="3">
        <v>1</v>
      </c>
      <c r="F321" s="3">
        <v>19</v>
      </c>
      <c r="G321" s="4" t="b">
        <v>0</v>
      </c>
      <c r="H321">
        <v>5</v>
      </c>
      <c r="I321">
        <v>1</v>
      </c>
      <c r="J321" s="3">
        <v>0.16</v>
      </c>
      <c r="K321" t="str">
        <f>IF(dataset_1[[#This Row],[weekday]]=0,"weekend","weekday")</f>
        <v>weekday</v>
      </c>
      <c r="L321" t="str">
        <f t="shared" si="4"/>
        <v>Cold</v>
      </c>
    </row>
    <row r="322" spans="1:12" x14ac:dyDescent="0.25">
      <c r="A322" s="3">
        <v>321</v>
      </c>
      <c r="B322" s="2">
        <v>40557</v>
      </c>
      <c r="C322" s="3">
        <v>1</v>
      </c>
      <c r="D322" s="3">
        <v>0</v>
      </c>
      <c r="E322" s="3">
        <v>1</v>
      </c>
      <c r="F322" s="3">
        <v>20</v>
      </c>
      <c r="G322" s="4" t="b">
        <v>0</v>
      </c>
      <c r="H322">
        <v>5</v>
      </c>
      <c r="I322">
        <v>1</v>
      </c>
      <c r="J322" s="3">
        <v>0.18</v>
      </c>
      <c r="K322" t="str">
        <f>IF(dataset_1[[#This Row],[weekday]]=0,"weekend","weekday")</f>
        <v>weekday</v>
      </c>
      <c r="L322" t="str">
        <f t="shared" ref="L322:L385" si="5">IF(J322&lt;0.3,"Cold",IF(J322&lt;0.6,"Moderate","Hot"))</f>
        <v>Cold</v>
      </c>
    </row>
    <row r="323" spans="1:12" x14ac:dyDescent="0.25">
      <c r="A323" s="3">
        <v>322</v>
      </c>
      <c r="B323" s="2">
        <v>40557</v>
      </c>
      <c r="C323" s="3">
        <v>1</v>
      </c>
      <c r="D323" s="3">
        <v>0</v>
      </c>
      <c r="E323" s="3">
        <v>1</v>
      </c>
      <c r="F323" s="3">
        <v>21</v>
      </c>
      <c r="G323" s="4" t="b">
        <v>0</v>
      </c>
      <c r="H323">
        <v>5</v>
      </c>
      <c r="I323">
        <v>1</v>
      </c>
      <c r="J323" s="3">
        <v>0.16</v>
      </c>
      <c r="K323" t="str">
        <f>IF(dataset_1[[#This Row],[weekday]]=0,"weekend","weekday")</f>
        <v>weekday</v>
      </c>
      <c r="L323" t="str">
        <f t="shared" si="5"/>
        <v>Cold</v>
      </c>
    </row>
    <row r="324" spans="1:12" x14ac:dyDescent="0.25">
      <c r="A324" s="3">
        <v>323</v>
      </c>
      <c r="B324" s="2">
        <v>40557</v>
      </c>
      <c r="C324" s="3">
        <v>1</v>
      </c>
      <c r="D324" s="3">
        <v>0</v>
      </c>
      <c r="E324" s="3">
        <v>1</v>
      </c>
      <c r="F324" s="3">
        <v>22</v>
      </c>
      <c r="G324" s="4" t="b">
        <v>0</v>
      </c>
      <c r="H324">
        <v>5</v>
      </c>
      <c r="I324">
        <v>2</v>
      </c>
      <c r="J324" s="3">
        <v>0.16</v>
      </c>
      <c r="K324" t="str">
        <f>IF(dataset_1[[#This Row],[weekday]]=0,"weekend","weekday")</f>
        <v>weekday</v>
      </c>
      <c r="L324" t="str">
        <f t="shared" si="5"/>
        <v>Cold</v>
      </c>
    </row>
    <row r="325" spans="1:12" x14ac:dyDescent="0.25">
      <c r="A325" s="3">
        <v>324</v>
      </c>
      <c r="B325" s="2">
        <v>40557</v>
      </c>
      <c r="C325" s="3">
        <v>1</v>
      </c>
      <c r="D325" s="3">
        <v>0</v>
      </c>
      <c r="E325" s="3">
        <v>1</v>
      </c>
      <c r="F325" s="3">
        <v>23</v>
      </c>
      <c r="G325" s="4" t="b">
        <v>0</v>
      </c>
      <c r="H325">
        <v>5</v>
      </c>
      <c r="I325">
        <v>2</v>
      </c>
      <c r="J325" s="3">
        <v>0.18</v>
      </c>
      <c r="K325" t="str">
        <f>IF(dataset_1[[#This Row],[weekday]]=0,"weekend","weekday")</f>
        <v>weekday</v>
      </c>
      <c r="L325" t="str">
        <f t="shared" si="5"/>
        <v>Cold</v>
      </c>
    </row>
    <row r="326" spans="1:12" x14ac:dyDescent="0.25">
      <c r="A326" s="3">
        <v>325</v>
      </c>
      <c r="B326" s="2">
        <v>40558</v>
      </c>
      <c r="C326" s="3">
        <v>1</v>
      </c>
      <c r="D326" s="3">
        <v>0</v>
      </c>
      <c r="E326" s="3">
        <v>1</v>
      </c>
      <c r="F326" s="3">
        <v>0</v>
      </c>
      <c r="G326" s="4" t="b">
        <v>0</v>
      </c>
      <c r="H326">
        <v>6</v>
      </c>
      <c r="I326">
        <v>1</v>
      </c>
      <c r="J326" s="3">
        <v>0.18</v>
      </c>
      <c r="K326" t="str">
        <f>IF(dataset_1[[#This Row],[weekday]]=0,"weekend","weekday")</f>
        <v>weekday</v>
      </c>
      <c r="L326" t="str">
        <f t="shared" si="5"/>
        <v>Cold</v>
      </c>
    </row>
    <row r="327" spans="1:12" x14ac:dyDescent="0.25">
      <c r="A327" s="3">
        <v>326</v>
      </c>
      <c r="B327" s="2">
        <v>40558</v>
      </c>
      <c r="C327" s="3">
        <v>1</v>
      </c>
      <c r="D327" s="3">
        <v>0</v>
      </c>
      <c r="E327" s="3">
        <v>1</v>
      </c>
      <c r="F327" s="3">
        <v>1</v>
      </c>
      <c r="G327" s="4" t="b">
        <v>0</v>
      </c>
      <c r="H327">
        <v>6</v>
      </c>
      <c r="I327">
        <v>2</v>
      </c>
      <c r="J327" s="3">
        <v>0.16</v>
      </c>
      <c r="K327" t="str">
        <f>IF(dataset_1[[#This Row],[weekday]]=0,"weekend","weekday")</f>
        <v>weekday</v>
      </c>
      <c r="L327" t="str">
        <f t="shared" si="5"/>
        <v>Cold</v>
      </c>
    </row>
    <row r="328" spans="1:12" x14ac:dyDescent="0.25">
      <c r="A328" s="3">
        <v>327</v>
      </c>
      <c r="B328" s="2">
        <v>40558</v>
      </c>
      <c r="C328" s="3">
        <v>1</v>
      </c>
      <c r="D328" s="3">
        <v>0</v>
      </c>
      <c r="E328" s="3">
        <v>1</v>
      </c>
      <c r="F328" s="3">
        <v>2</v>
      </c>
      <c r="G328" s="4" t="b">
        <v>0</v>
      </c>
      <c r="H328">
        <v>6</v>
      </c>
      <c r="I328">
        <v>2</v>
      </c>
      <c r="J328" s="3">
        <v>0.16</v>
      </c>
      <c r="K328" t="str">
        <f>IF(dataset_1[[#This Row],[weekday]]=0,"weekend","weekday")</f>
        <v>weekday</v>
      </c>
      <c r="L328" t="str">
        <f t="shared" si="5"/>
        <v>Cold</v>
      </c>
    </row>
    <row r="329" spans="1:12" x14ac:dyDescent="0.25">
      <c r="A329" s="3">
        <v>328</v>
      </c>
      <c r="B329" s="2">
        <v>40558</v>
      </c>
      <c r="C329" s="3">
        <v>1</v>
      </c>
      <c r="D329" s="3">
        <v>0</v>
      </c>
      <c r="E329" s="3">
        <v>1</v>
      </c>
      <c r="F329" s="3">
        <v>3</v>
      </c>
      <c r="G329" s="4" t="b">
        <v>0</v>
      </c>
      <c r="H329">
        <v>6</v>
      </c>
      <c r="I329">
        <v>2</v>
      </c>
      <c r="J329" s="3">
        <v>0.16</v>
      </c>
      <c r="K329" t="str">
        <f>IF(dataset_1[[#This Row],[weekday]]=0,"weekend","weekday")</f>
        <v>weekday</v>
      </c>
      <c r="L329" t="str">
        <f t="shared" si="5"/>
        <v>Cold</v>
      </c>
    </row>
    <row r="330" spans="1:12" x14ac:dyDescent="0.25">
      <c r="A330" s="3">
        <v>329</v>
      </c>
      <c r="B330" s="2">
        <v>40558</v>
      </c>
      <c r="C330" s="3">
        <v>1</v>
      </c>
      <c r="D330" s="3">
        <v>0</v>
      </c>
      <c r="E330" s="3">
        <v>1</v>
      </c>
      <c r="F330" s="3">
        <v>4</v>
      </c>
      <c r="G330" s="4" t="b">
        <v>0</v>
      </c>
      <c r="H330">
        <v>6</v>
      </c>
      <c r="I330">
        <v>2</v>
      </c>
      <c r="J330" s="3">
        <v>0.16</v>
      </c>
      <c r="K330" t="str">
        <f>IF(dataset_1[[#This Row],[weekday]]=0,"weekend","weekday")</f>
        <v>weekday</v>
      </c>
      <c r="L330" t="str">
        <f t="shared" si="5"/>
        <v>Cold</v>
      </c>
    </row>
    <row r="331" spans="1:12" x14ac:dyDescent="0.25">
      <c r="A331" s="3">
        <v>330</v>
      </c>
      <c r="B331" s="2">
        <v>40558</v>
      </c>
      <c r="C331" s="3">
        <v>1</v>
      </c>
      <c r="D331" s="3">
        <v>0</v>
      </c>
      <c r="E331" s="3">
        <v>1</v>
      </c>
      <c r="F331" s="3">
        <v>5</v>
      </c>
      <c r="G331" s="4" t="b">
        <v>0</v>
      </c>
      <c r="H331">
        <v>6</v>
      </c>
      <c r="I331">
        <v>1</v>
      </c>
      <c r="J331" s="3">
        <v>0.16</v>
      </c>
      <c r="K331" t="str">
        <f>IF(dataset_1[[#This Row],[weekday]]=0,"weekend","weekday")</f>
        <v>weekday</v>
      </c>
      <c r="L331" t="str">
        <f t="shared" si="5"/>
        <v>Cold</v>
      </c>
    </row>
    <row r="332" spans="1:12" x14ac:dyDescent="0.25">
      <c r="A332" s="3">
        <v>331</v>
      </c>
      <c r="B332" s="2">
        <v>40558</v>
      </c>
      <c r="C332" s="3">
        <v>1</v>
      </c>
      <c r="D332" s="3">
        <v>0</v>
      </c>
      <c r="E332" s="3">
        <v>1</v>
      </c>
      <c r="F332" s="3">
        <v>6</v>
      </c>
      <c r="G332" s="4" t="b">
        <v>0</v>
      </c>
      <c r="H332">
        <v>6</v>
      </c>
      <c r="I332">
        <v>1</v>
      </c>
      <c r="J332" s="3">
        <v>0.14000000000000001</v>
      </c>
      <c r="K332" t="str">
        <f>IF(dataset_1[[#This Row],[weekday]]=0,"weekend","weekday")</f>
        <v>weekday</v>
      </c>
      <c r="L332" t="str">
        <f t="shared" si="5"/>
        <v>Cold</v>
      </c>
    </row>
    <row r="333" spans="1:12" x14ac:dyDescent="0.25">
      <c r="A333" s="3">
        <v>332</v>
      </c>
      <c r="B333" s="2">
        <v>40558</v>
      </c>
      <c r="C333" s="3">
        <v>1</v>
      </c>
      <c r="D333" s="3">
        <v>0</v>
      </c>
      <c r="E333" s="3">
        <v>1</v>
      </c>
      <c r="F333" s="3">
        <v>7</v>
      </c>
      <c r="G333" s="4" t="b">
        <v>0</v>
      </c>
      <c r="H333">
        <v>6</v>
      </c>
      <c r="I333">
        <v>1</v>
      </c>
      <c r="J333" s="3">
        <v>0.14000000000000001</v>
      </c>
      <c r="K333" t="str">
        <f>IF(dataset_1[[#This Row],[weekday]]=0,"weekend","weekday")</f>
        <v>weekday</v>
      </c>
      <c r="L333" t="str">
        <f t="shared" si="5"/>
        <v>Cold</v>
      </c>
    </row>
    <row r="334" spans="1:12" x14ac:dyDescent="0.25">
      <c r="A334" s="3">
        <v>333</v>
      </c>
      <c r="B334" s="2">
        <v>40558</v>
      </c>
      <c r="C334" s="3">
        <v>1</v>
      </c>
      <c r="D334" s="3">
        <v>0</v>
      </c>
      <c r="E334" s="3">
        <v>1</v>
      </c>
      <c r="F334" s="3">
        <v>8</v>
      </c>
      <c r="G334" s="4" t="b">
        <v>0</v>
      </c>
      <c r="H334">
        <v>6</v>
      </c>
      <c r="I334">
        <v>1</v>
      </c>
      <c r="J334" s="3">
        <v>0.14000000000000001</v>
      </c>
      <c r="K334" t="str">
        <f>IF(dataset_1[[#This Row],[weekday]]=0,"weekend","weekday")</f>
        <v>weekday</v>
      </c>
      <c r="L334" t="str">
        <f t="shared" si="5"/>
        <v>Cold</v>
      </c>
    </row>
    <row r="335" spans="1:12" x14ac:dyDescent="0.25">
      <c r="A335" s="3">
        <v>334</v>
      </c>
      <c r="B335" s="2">
        <v>40558</v>
      </c>
      <c r="C335" s="3">
        <v>1</v>
      </c>
      <c r="D335" s="3">
        <v>0</v>
      </c>
      <c r="E335" s="3">
        <v>1</v>
      </c>
      <c r="F335" s="3">
        <v>9</v>
      </c>
      <c r="G335" s="4" t="b">
        <v>0</v>
      </c>
      <c r="H335">
        <v>6</v>
      </c>
      <c r="I335">
        <v>1</v>
      </c>
      <c r="J335" s="3">
        <v>0.16</v>
      </c>
      <c r="K335" t="str">
        <f>IF(dataset_1[[#This Row],[weekday]]=0,"weekend","weekday")</f>
        <v>weekday</v>
      </c>
      <c r="L335" t="str">
        <f t="shared" si="5"/>
        <v>Cold</v>
      </c>
    </row>
    <row r="336" spans="1:12" x14ac:dyDescent="0.25">
      <c r="A336" s="3">
        <v>335</v>
      </c>
      <c r="B336" s="2">
        <v>40558</v>
      </c>
      <c r="C336" s="3">
        <v>1</v>
      </c>
      <c r="D336" s="3">
        <v>0</v>
      </c>
      <c r="E336" s="3">
        <v>1</v>
      </c>
      <c r="F336" s="3">
        <v>10</v>
      </c>
      <c r="G336" s="4" t="b">
        <v>0</v>
      </c>
      <c r="H336">
        <v>6</v>
      </c>
      <c r="I336">
        <v>1</v>
      </c>
      <c r="J336" s="3">
        <v>0.18</v>
      </c>
      <c r="K336" t="str">
        <f>IF(dataset_1[[#This Row],[weekday]]=0,"weekend","weekday")</f>
        <v>weekday</v>
      </c>
      <c r="L336" t="str">
        <f t="shared" si="5"/>
        <v>Cold</v>
      </c>
    </row>
    <row r="337" spans="1:12" x14ac:dyDescent="0.25">
      <c r="A337" s="3">
        <v>336</v>
      </c>
      <c r="B337" s="2">
        <v>40558</v>
      </c>
      <c r="C337" s="3">
        <v>1</v>
      </c>
      <c r="D337" s="3">
        <v>0</v>
      </c>
      <c r="E337" s="3">
        <v>1</v>
      </c>
      <c r="F337" s="3">
        <v>11</v>
      </c>
      <c r="G337" s="4" t="b">
        <v>0</v>
      </c>
      <c r="H337">
        <v>6</v>
      </c>
      <c r="I337">
        <v>1</v>
      </c>
      <c r="J337" s="3">
        <v>0.2</v>
      </c>
      <c r="K337" t="str">
        <f>IF(dataset_1[[#This Row],[weekday]]=0,"weekend","weekday")</f>
        <v>weekday</v>
      </c>
      <c r="L337" t="str">
        <f t="shared" si="5"/>
        <v>Cold</v>
      </c>
    </row>
    <row r="338" spans="1:12" x14ac:dyDescent="0.25">
      <c r="A338" s="3">
        <v>337</v>
      </c>
      <c r="B338" s="2">
        <v>40558</v>
      </c>
      <c r="C338" s="3">
        <v>1</v>
      </c>
      <c r="D338" s="3">
        <v>0</v>
      </c>
      <c r="E338" s="3">
        <v>1</v>
      </c>
      <c r="F338" s="3">
        <v>12</v>
      </c>
      <c r="G338" s="4" t="b">
        <v>0</v>
      </c>
      <c r="H338">
        <v>6</v>
      </c>
      <c r="I338">
        <v>1</v>
      </c>
      <c r="J338" s="3">
        <v>0.24</v>
      </c>
      <c r="K338" t="str">
        <f>IF(dataset_1[[#This Row],[weekday]]=0,"weekend","weekday")</f>
        <v>weekday</v>
      </c>
      <c r="L338" t="str">
        <f t="shared" si="5"/>
        <v>Cold</v>
      </c>
    </row>
    <row r="339" spans="1:12" x14ac:dyDescent="0.25">
      <c r="A339" s="3">
        <v>338</v>
      </c>
      <c r="B339" s="2">
        <v>40558</v>
      </c>
      <c r="C339" s="3">
        <v>1</v>
      </c>
      <c r="D339" s="3">
        <v>0</v>
      </c>
      <c r="E339" s="3">
        <v>1</v>
      </c>
      <c r="F339" s="3">
        <v>13</v>
      </c>
      <c r="G339" s="4" t="b">
        <v>0</v>
      </c>
      <c r="H339">
        <v>6</v>
      </c>
      <c r="I339">
        <v>1</v>
      </c>
      <c r="J339" s="3">
        <v>0.28000000000000003</v>
      </c>
      <c r="K339" t="str">
        <f>IF(dataset_1[[#This Row],[weekday]]=0,"weekend","weekday")</f>
        <v>weekday</v>
      </c>
      <c r="L339" t="str">
        <f t="shared" si="5"/>
        <v>Cold</v>
      </c>
    </row>
    <row r="340" spans="1:12" x14ac:dyDescent="0.25">
      <c r="A340" s="3">
        <v>339</v>
      </c>
      <c r="B340" s="2">
        <v>40558</v>
      </c>
      <c r="C340" s="3">
        <v>1</v>
      </c>
      <c r="D340" s="3">
        <v>0</v>
      </c>
      <c r="E340" s="3">
        <v>1</v>
      </c>
      <c r="F340" s="3">
        <v>14</v>
      </c>
      <c r="G340" s="4" t="b">
        <v>0</v>
      </c>
      <c r="H340">
        <v>6</v>
      </c>
      <c r="I340">
        <v>1</v>
      </c>
      <c r="J340" s="3">
        <v>0.3</v>
      </c>
      <c r="K340" t="str">
        <f>IF(dataset_1[[#This Row],[weekday]]=0,"weekend","weekday")</f>
        <v>weekday</v>
      </c>
      <c r="L340" t="str">
        <f t="shared" si="5"/>
        <v>Moderate</v>
      </c>
    </row>
    <row r="341" spans="1:12" x14ac:dyDescent="0.25">
      <c r="A341" s="3">
        <v>340</v>
      </c>
      <c r="B341" s="2">
        <v>40558</v>
      </c>
      <c r="C341" s="3">
        <v>1</v>
      </c>
      <c r="D341" s="3">
        <v>0</v>
      </c>
      <c r="E341" s="3">
        <v>1</v>
      </c>
      <c r="F341" s="3">
        <v>15</v>
      </c>
      <c r="G341" s="4" t="b">
        <v>0</v>
      </c>
      <c r="H341">
        <v>6</v>
      </c>
      <c r="I341">
        <v>2</v>
      </c>
      <c r="J341" s="3">
        <v>0.32</v>
      </c>
      <c r="K341" t="str">
        <f>IF(dataset_1[[#This Row],[weekday]]=0,"weekend","weekday")</f>
        <v>weekday</v>
      </c>
      <c r="L341" t="str">
        <f t="shared" si="5"/>
        <v>Moderate</v>
      </c>
    </row>
    <row r="342" spans="1:12" x14ac:dyDescent="0.25">
      <c r="A342" s="3">
        <v>341</v>
      </c>
      <c r="B342" s="2">
        <v>40558</v>
      </c>
      <c r="C342" s="3">
        <v>1</v>
      </c>
      <c r="D342" s="3">
        <v>0</v>
      </c>
      <c r="E342" s="3">
        <v>1</v>
      </c>
      <c r="F342" s="3">
        <v>16</v>
      </c>
      <c r="G342" s="4" t="b">
        <v>0</v>
      </c>
      <c r="H342">
        <v>6</v>
      </c>
      <c r="I342">
        <v>2</v>
      </c>
      <c r="J342" s="3">
        <v>0.34</v>
      </c>
      <c r="K342" t="str">
        <f>IF(dataset_1[[#This Row],[weekday]]=0,"weekend","weekday")</f>
        <v>weekday</v>
      </c>
      <c r="L342" t="str">
        <f t="shared" si="5"/>
        <v>Moderate</v>
      </c>
    </row>
    <row r="343" spans="1:12" x14ac:dyDescent="0.25">
      <c r="A343" s="3">
        <v>342</v>
      </c>
      <c r="B343" s="2">
        <v>40558</v>
      </c>
      <c r="C343" s="3">
        <v>1</v>
      </c>
      <c r="D343" s="3">
        <v>0</v>
      </c>
      <c r="E343" s="3">
        <v>1</v>
      </c>
      <c r="F343" s="3">
        <v>17</v>
      </c>
      <c r="G343" s="4" t="b">
        <v>0</v>
      </c>
      <c r="H343">
        <v>6</v>
      </c>
      <c r="I343">
        <v>2</v>
      </c>
      <c r="J343" s="3">
        <v>0.32</v>
      </c>
      <c r="K343" t="str">
        <f>IF(dataset_1[[#This Row],[weekday]]=0,"weekend","weekday")</f>
        <v>weekday</v>
      </c>
      <c r="L343" t="str">
        <f t="shared" si="5"/>
        <v>Moderate</v>
      </c>
    </row>
    <row r="344" spans="1:12" x14ac:dyDescent="0.25">
      <c r="A344" s="3">
        <v>343</v>
      </c>
      <c r="B344" s="2">
        <v>40558</v>
      </c>
      <c r="C344" s="3">
        <v>1</v>
      </c>
      <c r="D344" s="3">
        <v>0</v>
      </c>
      <c r="E344" s="3">
        <v>1</v>
      </c>
      <c r="F344" s="3">
        <v>18</v>
      </c>
      <c r="G344" s="4" t="b">
        <v>0</v>
      </c>
      <c r="H344">
        <v>6</v>
      </c>
      <c r="I344">
        <v>2</v>
      </c>
      <c r="J344" s="3">
        <v>0.3</v>
      </c>
      <c r="K344" t="str">
        <f>IF(dataset_1[[#This Row],[weekday]]=0,"weekend","weekday")</f>
        <v>weekday</v>
      </c>
      <c r="L344" t="str">
        <f t="shared" si="5"/>
        <v>Moderate</v>
      </c>
    </row>
    <row r="345" spans="1:12" x14ac:dyDescent="0.25">
      <c r="A345" s="3">
        <v>344</v>
      </c>
      <c r="B345" s="2">
        <v>40558</v>
      </c>
      <c r="C345" s="3">
        <v>1</v>
      </c>
      <c r="D345" s="3">
        <v>0</v>
      </c>
      <c r="E345" s="3">
        <v>1</v>
      </c>
      <c r="F345" s="3">
        <v>19</v>
      </c>
      <c r="G345" s="4" t="b">
        <v>0</v>
      </c>
      <c r="H345">
        <v>6</v>
      </c>
      <c r="I345">
        <v>2</v>
      </c>
      <c r="J345" s="3">
        <v>0.32</v>
      </c>
      <c r="K345" t="str">
        <f>IF(dataset_1[[#This Row],[weekday]]=0,"weekend","weekday")</f>
        <v>weekday</v>
      </c>
      <c r="L345" t="str">
        <f t="shared" si="5"/>
        <v>Moderate</v>
      </c>
    </row>
    <row r="346" spans="1:12" x14ac:dyDescent="0.25">
      <c r="A346" s="3">
        <v>345</v>
      </c>
      <c r="B346" s="2">
        <v>40558</v>
      </c>
      <c r="C346" s="3">
        <v>1</v>
      </c>
      <c r="D346" s="3">
        <v>0</v>
      </c>
      <c r="E346" s="3">
        <v>1</v>
      </c>
      <c r="F346" s="3">
        <v>20</v>
      </c>
      <c r="G346" s="4" t="b">
        <v>0</v>
      </c>
      <c r="H346">
        <v>6</v>
      </c>
      <c r="I346">
        <v>2</v>
      </c>
      <c r="J346" s="3">
        <v>0.32</v>
      </c>
      <c r="K346" t="str">
        <f>IF(dataset_1[[#This Row],[weekday]]=0,"weekend","weekday")</f>
        <v>weekday</v>
      </c>
      <c r="L346" t="str">
        <f t="shared" si="5"/>
        <v>Moderate</v>
      </c>
    </row>
    <row r="347" spans="1:12" x14ac:dyDescent="0.25">
      <c r="A347" s="3">
        <v>346</v>
      </c>
      <c r="B347" s="2">
        <v>40558</v>
      </c>
      <c r="C347" s="3">
        <v>1</v>
      </c>
      <c r="D347" s="3">
        <v>0</v>
      </c>
      <c r="E347" s="3">
        <v>1</v>
      </c>
      <c r="F347" s="3">
        <v>21</v>
      </c>
      <c r="G347" s="4" t="b">
        <v>0</v>
      </c>
      <c r="H347">
        <v>6</v>
      </c>
      <c r="I347">
        <v>2</v>
      </c>
      <c r="J347" s="3">
        <v>0.32</v>
      </c>
      <c r="K347" t="str">
        <f>IF(dataset_1[[#This Row],[weekday]]=0,"weekend","weekday")</f>
        <v>weekday</v>
      </c>
      <c r="L347" t="str">
        <f t="shared" si="5"/>
        <v>Moderate</v>
      </c>
    </row>
    <row r="348" spans="1:12" x14ac:dyDescent="0.25">
      <c r="A348" s="3">
        <v>347</v>
      </c>
      <c r="B348" s="2">
        <v>40558</v>
      </c>
      <c r="C348" s="3">
        <v>1</v>
      </c>
      <c r="D348" s="3">
        <v>0</v>
      </c>
      <c r="E348" s="3">
        <v>1</v>
      </c>
      <c r="F348" s="3">
        <v>22</v>
      </c>
      <c r="G348" s="4" t="b">
        <v>0</v>
      </c>
      <c r="H348">
        <v>6</v>
      </c>
      <c r="I348">
        <v>2</v>
      </c>
      <c r="J348" s="3">
        <v>0.3</v>
      </c>
      <c r="K348" t="str">
        <f>IF(dataset_1[[#This Row],[weekday]]=0,"weekend","weekday")</f>
        <v>weekday</v>
      </c>
      <c r="L348" t="str">
        <f t="shared" si="5"/>
        <v>Moderate</v>
      </c>
    </row>
    <row r="349" spans="1:12" x14ac:dyDescent="0.25">
      <c r="A349" s="3">
        <v>348</v>
      </c>
      <c r="B349" s="2">
        <v>40558</v>
      </c>
      <c r="C349" s="3">
        <v>1</v>
      </c>
      <c r="D349" s="3">
        <v>0</v>
      </c>
      <c r="E349" s="3">
        <v>1</v>
      </c>
      <c r="F349" s="3">
        <v>23</v>
      </c>
      <c r="G349" s="4" t="b">
        <v>0</v>
      </c>
      <c r="H349">
        <v>6</v>
      </c>
      <c r="I349">
        <v>1</v>
      </c>
      <c r="J349" s="3">
        <v>0.3</v>
      </c>
      <c r="K349" t="str">
        <f>IF(dataset_1[[#This Row],[weekday]]=0,"weekend","weekday")</f>
        <v>weekday</v>
      </c>
      <c r="L349" t="str">
        <f t="shared" si="5"/>
        <v>Moderate</v>
      </c>
    </row>
    <row r="350" spans="1:12" x14ac:dyDescent="0.25">
      <c r="A350" s="3">
        <v>349</v>
      </c>
      <c r="B350" s="2">
        <v>40559</v>
      </c>
      <c r="C350" s="3">
        <v>1</v>
      </c>
      <c r="D350" s="3">
        <v>0</v>
      </c>
      <c r="E350" s="3">
        <v>1</v>
      </c>
      <c r="F350" s="3">
        <v>0</v>
      </c>
      <c r="G350" s="4" t="b">
        <v>0</v>
      </c>
      <c r="H350">
        <v>0</v>
      </c>
      <c r="I350">
        <v>1</v>
      </c>
      <c r="J350" s="3">
        <v>0.26</v>
      </c>
      <c r="K350" t="str">
        <f>IF(dataset_1[[#This Row],[weekday]]=0,"weekend","weekday")</f>
        <v>weekend</v>
      </c>
      <c r="L350" t="str">
        <f t="shared" si="5"/>
        <v>Cold</v>
      </c>
    </row>
    <row r="351" spans="1:12" x14ac:dyDescent="0.25">
      <c r="A351" s="3">
        <v>350</v>
      </c>
      <c r="B351" s="2">
        <v>40559</v>
      </c>
      <c r="C351" s="3">
        <v>1</v>
      </c>
      <c r="D351" s="3">
        <v>0</v>
      </c>
      <c r="E351" s="3">
        <v>1</v>
      </c>
      <c r="F351" s="3">
        <v>1</v>
      </c>
      <c r="G351" s="4" t="b">
        <v>0</v>
      </c>
      <c r="H351">
        <v>0</v>
      </c>
      <c r="I351">
        <v>1</v>
      </c>
      <c r="J351" s="3">
        <v>0.26</v>
      </c>
      <c r="K351" t="str">
        <f>IF(dataset_1[[#This Row],[weekday]]=0,"weekend","weekday")</f>
        <v>weekend</v>
      </c>
      <c r="L351" t="str">
        <f t="shared" si="5"/>
        <v>Cold</v>
      </c>
    </row>
    <row r="352" spans="1:12" x14ac:dyDescent="0.25">
      <c r="A352" s="3">
        <v>351</v>
      </c>
      <c r="B352" s="2">
        <v>40559</v>
      </c>
      <c r="C352" s="3">
        <v>1</v>
      </c>
      <c r="D352" s="3">
        <v>0</v>
      </c>
      <c r="E352" s="3">
        <v>1</v>
      </c>
      <c r="F352" s="3">
        <v>2</v>
      </c>
      <c r="G352" s="4" t="b">
        <v>0</v>
      </c>
      <c r="H352">
        <v>0</v>
      </c>
      <c r="I352">
        <v>1</v>
      </c>
      <c r="J352" s="3">
        <v>0.26</v>
      </c>
      <c r="K352" t="str">
        <f>IF(dataset_1[[#This Row],[weekday]]=0,"weekend","weekday")</f>
        <v>weekend</v>
      </c>
      <c r="L352" t="str">
        <f t="shared" si="5"/>
        <v>Cold</v>
      </c>
    </row>
    <row r="353" spans="1:12" x14ac:dyDescent="0.25">
      <c r="A353" s="3">
        <v>352</v>
      </c>
      <c r="B353" s="2">
        <v>40559</v>
      </c>
      <c r="C353" s="3">
        <v>1</v>
      </c>
      <c r="D353" s="3">
        <v>0</v>
      </c>
      <c r="E353" s="3">
        <v>1</v>
      </c>
      <c r="F353" s="3">
        <v>3</v>
      </c>
      <c r="G353" s="4" t="b">
        <v>0</v>
      </c>
      <c r="H353">
        <v>0</v>
      </c>
      <c r="I353">
        <v>1</v>
      </c>
      <c r="J353" s="3">
        <v>0.22</v>
      </c>
      <c r="K353" t="str">
        <f>IF(dataset_1[[#This Row],[weekday]]=0,"weekend","weekday")</f>
        <v>weekend</v>
      </c>
      <c r="L353" t="str">
        <f t="shared" si="5"/>
        <v>Cold</v>
      </c>
    </row>
    <row r="354" spans="1:12" x14ac:dyDescent="0.25">
      <c r="A354" s="3">
        <v>353</v>
      </c>
      <c r="B354" s="2">
        <v>40559</v>
      </c>
      <c r="C354" s="3">
        <v>1</v>
      </c>
      <c r="D354" s="3">
        <v>0</v>
      </c>
      <c r="E354" s="3">
        <v>1</v>
      </c>
      <c r="F354" s="3">
        <v>4</v>
      </c>
      <c r="G354" s="4" t="b">
        <v>0</v>
      </c>
      <c r="H354">
        <v>0</v>
      </c>
      <c r="I354">
        <v>1</v>
      </c>
      <c r="J354" s="3">
        <v>0.26</v>
      </c>
      <c r="K354" t="str">
        <f>IF(dataset_1[[#This Row],[weekday]]=0,"weekend","weekday")</f>
        <v>weekend</v>
      </c>
      <c r="L354" t="str">
        <f t="shared" si="5"/>
        <v>Cold</v>
      </c>
    </row>
    <row r="355" spans="1:12" x14ac:dyDescent="0.25">
      <c r="A355" s="3">
        <v>354</v>
      </c>
      <c r="B355" s="2">
        <v>40559</v>
      </c>
      <c r="C355" s="3">
        <v>1</v>
      </c>
      <c r="D355" s="3">
        <v>0</v>
      </c>
      <c r="E355" s="3">
        <v>1</v>
      </c>
      <c r="F355" s="3">
        <v>5</v>
      </c>
      <c r="G355" s="4" t="b">
        <v>0</v>
      </c>
      <c r="H355">
        <v>0</v>
      </c>
      <c r="I355">
        <v>2</v>
      </c>
      <c r="J355" s="3">
        <v>0.26</v>
      </c>
      <c r="K355" t="str">
        <f>IF(dataset_1[[#This Row],[weekday]]=0,"weekend","weekday")</f>
        <v>weekend</v>
      </c>
      <c r="L355" t="str">
        <f t="shared" si="5"/>
        <v>Cold</v>
      </c>
    </row>
    <row r="356" spans="1:12" x14ac:dyDescent="0.25">
      <c r="A356" s="3">
        <v>355</v>
      </c>
      <c r="B356" s="2">
        <v>40559</v>
      </c>
      <c r="C356" s="3">
        <v>1</v>
      </c>
      <c r="D356" s="3">
        <v>0</v>
      </c>
      <c r="E356" s="3">
        <v>1</v>
      </c>
      <c r="F356" s="3">
        <v>6</v>
      </c>
      <c r="G356" s="4" t="b">
        <v>0</v>
      </c>
      <c r="H356">
        <v>0</v>
      </c>
      <c r="I356">
        <v>2</v>
      </c>
      <c r="J356" s="3">
        <v>0.26</v>
      </c>
      <c r="K356" t="str">
        <f>IF(dataset_1[[#This Row],[weekday]]=0,"weekend","weekday")</f>
        <v>weekend</v>
      </c>
      <c r="L356" t="str">
        <f t="shared" si="5"/>
        <v>Cold</v>
      </c>
    </row>
    <row r="357" spans="1:12" x14ac:dyDescent="0.25">
      <c r="A357" s="3">
        <v>356</v>
      </c>
      <c r="B357" s="2">
        <v>40559</v>
      </c>
      <c r="C357" s="3">
        <v>1</v>
      </c>
      <c r="D357" s="3">
        <v>0</v>
      </c>
      <c r="E357" s="3">
        <v>1</v>
      </c>
      <c r="F357" s="3">
        <v>7</v>
      </c>
      <c r="G357" s="4" t="b">
        <v>0</v>
      </c>
      <c r="H357">
        <v>0</v>
      </c>
      <c r="I357">
        <v>2</v>
      </c>
      <c r="J357" s="3">
        <v>0.24</v>
      </c>
      <c r="K357" t="str">
        <f>IF(dataset_1[[#This Row],[weekday]]=0,"weekend","weekday")</f>
        <v>weekend</v>
      </c>
      <c r="L357" t="str">
        <f t="shared" si="5"/>
        <v>Cold</v>
      </c>
    </row>
    <row r="358" spans="1:12" x14ac:dyDescent="0.25">
      <c r="A358" s="3">
        <v>357</v>
      </c>
      <c r="B358" s="2">
        <v>40559</v>
      </c>
      <c r="C358" s="3">
        <v>1</v>
      </c>
      <c r="D358" s="3">
        <v>0</v>
      </c>
      <c r="E358" s="3">
        <v>1</v>
      </c>
      <c r="F358" s="3">
        <v>8</v>
      </c>
      <c r="G358" s="4" t="b">
        <v>0</v>
      </c>
      <c r="H358">
        <v>0</v>
      </c>
      <c r="I358">
        <v>1</v>
      </c>
      <c r="J358" s="3">
        <v>0.22</v>
      </c>
      <c r="K358" t="str">
        <f>IF(dataset_1[[#This Row],[weekday]]=0,"weekend","weekday")</f>
        <v>weekend</v>
      </c>
      <c r="L358" t="str">
        <f t="shared" si="5"/>
        <v>Cold</v>
      </c>
    </row>
    <row r="359" spans="1:12" x14ac:dyDescent="0.25">
      <c r="A359" s="3">
        <v>358</v>
      </c>
      <c r="B359" s="2">
        <v>40559</v>
      </c>
      <c r="C359" s="3">
        <v>1</v>
      </c>
      <c r="D359" s="3">
        <v>0</v>
      </c>
      <c r="E359" s="3">
        <v>1</v>
      </c>
      <c r="F359" s="3">
        <v>9</v>
      </c>
      <c r="G359" s="4" t="b">
        <v>0</v>
      </c>
      <c r="H359">
        <v>0</v>
      </c>
      <c r="I359">
        <v>1</v>
      </c>
      <c r="J359" s="3">
        <v>0.22</v>
      </c>
      <c r="K359" t="str">
        <f>IF(dataset_1[[#This Row],[weekday]]=0,"weekend","weekday")</f>
        <v>weekend</v>
      </c>
      <c r="L359" t="str">
        <f t="shared" si="5"/>
        <v>Cold</v>
      </c>
    </row>
    <row r="360" spans="1:12" x14ac:dyDescent="0.25">
      <c r="A360" s="3">
        <v>359</v>
      </c>
      <c r="B360" s="2">
        <v>40559</v>
      </c>
      <c r="C360" s="3">
        <v>1</v>
      </c>
      <c r="D360" s="3">
        <v>0</v>
      </c>
      <c r="E360" s="3">
        <v>1</v>
      </c>
      <c r="F360" s="3">
        <v>10</v>
      </c>
      <c r="G360" s="4" t="b">
        <v>0</v>
      </c>
      <c r="H360">
        <v>0</v>
      </c>
      <c r="I360">
        <v>1</v>
      </c>
      <c r="J360" s="3">
        <v>0.22</v>
      </c>
      <c r="K360" t="str">
        <f>IF(dataset_1[[#This Row],[weekday]]=0,"weekend","weekday")</f>
        <v>weekend</v>
      </c>
      <c r="L360" t="str">
        <f t="shared" si="5"/>
        <v>Cold</v>
      </c>
    </row>
    <row r="361" spans="1:12" x14ac:dyDescent="0.25">
      <c r="A361" s="3">
        <v>360</v>
      </c>
      <c r="B361" s="2">
        <v>40559</v>
      </c>
      <c r="C361" s="3">
        <v>1</v>
      </c>
      <c r="D361" s="3">
        <v>0</v>
      </c>
      <c r="E361" s="3">
        <v>1</v>
      </c>
      <c r="F361" s="3">
        <v>11</v>
      </c>
      <c r="G361" s="4" t="b">
        <v>0</v>
      </c>
      <c r="H361">
        <v>0</v>
      </c>
      <c r="I361">
        <v>1</v>
      </c>
      <c r="J361" s="3">
        <v>0.24</v>
      </c>
      <c r="K361" t="str">
        <f>IF(dataset_1[[#This Row],[weekday]]=0,"weekend","weekday")</f>
        <v>weekend</v>
      </c>
      <c r="L361" t="str">
        <f t="shared" si="5"/>
        <v>Cold</v>
      </c>
    </row>
    <row r="362" spans="1:12" x14ac:dyDescent="0.25">
      <c r="A362" s="3">
        <v>361</v>
      </c>
      <c r="B362" s="2">
        <v>40559</v>
      </c>
      <c r="C362" s="3">
        <v>1</v>
      </c>
      <c r="D362" s="3">
        <v>0</v>
      </c>
      <c r="E362" s="3">
        <v>1</v>
      </c>
      <c r="F362" s="3">
        <v>12</v>
      </c>
      <c r="G362" s="4" t="b">
        <v>0</v>
      </c>
      <c r="H362">
        <v>0</v>
      </c>
      <c r="I362">
        <v>1</v>
      </c>
      <c r="J362" s="3">
        <v>0.24</v>
      </c>
      <c r="K362" t="str">
        <f>IF(dataset_1[[#This Row],[weekday]]=0,"weekend","weekday")</f>
        <v>weekend</v>
      </c>
      <c r="L362" t="str">
        <f t="shared" si="5"/>
        <v>Cold</v>
      </c>
    </row>
    <row r="363" spans="1:12" x14ac:dyDescent="0.25">
      <c r="A363" s="3">
        <v>362</v>
      </c>
      <c r="B363" s="2">
        <v>40559</v>
      </c>
      <c r="C363" s="3">
        <v>1</v>
      </c>
      <c r="D363" s="3">
        <v>0</v>
      </c>
      <c r="E363" s="3">
        <v>1</v>
      </c>
      <c r="F363" s="3">
        <v>13</v>
      </c>
      <c r="G363" s="4" t="b">
        <v>0</v>
      </c>
      <c r="H363">
        <v>0</v>
      </c>
      <c r="I363">
        <v>1</v>
      </c>
      <c r="J363" s="3">
        <v>0.26</v>
      </c>
      <c r="K363" t="str">
        <f>IF(dataset_1[[#This Row],[weekday]]=0,"weekend","weekday")</f>
        <v>weekend</v>
      </c>
      <c r="L363" t="str">
        <f t="shared" si="5"/>
        <v>Cold</v>
      </c>
    </row>
    <row r="364" spans="1:12" x14ac:dyDescent="0.25">
      <c r="A364" s="3">
        <v>363</v>
      </c>
      <c r="B364" s="2">
        <v>40559</v>
      </c>
      <c r="C364" s="3">
        <v>1</v>
      </c>
      <c r="D364" s="3">
        <v>0</v>
      </c>
      <c r="E364" s="3">
        <v>1</v>
      </c>
      <c r="F364" s="3">
        <v>14</v>
      </c>
      <c r="G364" s="4" t="b">
        <v>0</v>
      </c>
      <c r="H364">
        <v>0</v>
      </c>
      <c r="I364">
        <v>1</v>
      </c>
      <c r="J364" s="3">
        <v>0.28000000000000003</v>
      </c>
      <c r="K364" t="str">
        <f>IF(dataset_1[[#This Row],[weekday]]=0,"weekend","weekday")</f>
        <v>weekend</v>
      </c>
      <c r="L364" t="str">
        <f t="shared" si="5"/>
        <v>Cold</v>
      </c>
    </row>
    <row r="365" spans="1:12" x14ac:dyDescent="0.25">
      <c r="A365" s="3">
        <v>364</v>
      </c>
      <c r="B365" s="2">
        <v>40559</v>
      </c>
      <c r="C365" s="3">
        <v>1</v>
      </c>
      <c r="D365" s="3">
        <v>0</v>
      </c>
      <c r="E365" s="3">
        <v>1</v>
      </c>
      <c r="F365" s="3">
        <v>15</v>
      </c>
      <c r="G365" s="4" t="b">
        <v>0</v>
      </c>
      <c r="H365">
        <v>0</v>
      </c>
      <c r="I365">
        <v>1</v>
      </c>
      <c r="J365" s="3">
        <v>0.26</v>
      </c>
      <c r="K365" t="str">
        <f>IF(dataset_1[[#This Row],[weekday]]=0,"weekend","weekday")</f>
        <v>weekend</v>
      </c>
      <c r="L365" t="str">
        <f t="shared" si="5"/>
        <v>Cold</v>
      </c>
    </row>
    <row r="366" spans="1:12" x14ac:dyDescent="0.25">
      <c r="A366" s="3">
        <v>365</v>
      </c>
      <c r="B366" s="2">
        <v>40559</v>
      </c>
      <c r="C366" s="3">
        <v>1</v>
      </c>
      <c r="D366" s="3">
        <v>0</v>
      </c>
      <c r="E366" s="3">
        <v>1</v>
      </c>
      <c r="F366" s="3">
        <v>16</v>
      </c>
      <c r="G366" s="4" t="b">
        <v>0</v>
      </c>
      <c r="H366">
        <v>0</v>
      </c>
      <c r="I366">
        <v>1</v>
      </c>
      <c r="J366" s="3">
        <v>0.24</v>
      </c>
      <c r="K366" t="str">
        <f>IF(dataset_1[[#This Row],[weekday]]=0,"weekend","weekday")</f>
        <v>weekend</v>
      </c>
      <c r="L366" t="str">
        <f t="shared" si="5"/>
        <v>Cold</v>
      </c>
    </row>
    <row r="367" spans="1:12" x14ac:dyDescent="0.25">
      <c r="A367" s="3">
        <v>366</v>
      </c>
      <c r="B367" s="2">
        <v>40559</v>
      </c>
      <c r="C367" s="3">
        <v>1</v>
      </c>
      <c r="D367" s="3">
        <v>0</v>
      </c>
      <c r="E367" s="3">
        <v>1</v>
      </c>
      <c r="F367" s="3">
        <v>17</v>
      </c>
      <c r="G367" s="4" t="b">
        <v>0</v>
      </c>
      <c r="H367">
        <v>0</v>
      </c>
      <c r="I367">
        <v>1</v>
      </c>
      <c r="J367" s="3">
        <v>0.22</v>
      </c>
      <c r="K367" t="str">
        <f>IF(dataset_1[[#This Row],[weekday]]=0,"weekend","weekday")</f>
        <v>weekend</v>
      </c>
      <c r="L367" t="str">
        <f t="shared" si="5"/>
        <v>Cold</v>
      </c>
    </row>
    <row r="368" spans="1:12" x14ac:dyDescent="0.25">
      <c r="A368" s="3">
        <v>367</v>
      </c>
      <c r="B368" s="2">
        <v>40559</v>
      </c>
      <c r="C368" s="3">
        <v>1</v>
      </c>
      <c r="D368" s="3">
        <v>0</v>
      </c>
      <c r="E368" s="3">
        <v>1</v>
      </c>
      <c r="F368" s="3">
        <v>18</v>
      </c>
      <c r="G368" s="4" t="b">
        <v>0</v>
      </c>
      <c r="H368">
        <v>0</v>
      </c>
      <c r="I368">
        <v>1</v>
      </c>
      <c r="J368" s="3">
        <v>0.2</v>
      </c>
      <c r="K368" t="str">
        <f>IF(dataset_1[[#This Row],[weekday]]=0,"weekend","weekday")</f>
        <v>weekend</v>
      </c>
      <c r="L368" t="str">
        <f t="shared" si="5"/>
        <v>Cold</v>
      </c>
    </row>
    <row r="369" spans="1:12" x14ac:dyDescent="0.25">
      <c r="A369" s="3">
        <v>368</v>
      </c>
      <c r="B369" s="2">
        <v>40559</v>
      </c>
      <c r="C369" s="3">
        <v>1</v>
      </c>
      <c r="D369" s="3">
        <v>0</v>
      </c>
      <c r="E369" s="3">
        <v>1</v>
      </c>
      <c r="F369" s="3">
        <v>19</v>
      </c>
      <c r="G369" s="4" t="b">
        <v>0</v>
      </c>
      <c r="H369">
        <v>0</v>
      </c>
      <c r="I369">
        <v>1</v>
      </c>
      <c r="J369" s="3">
        <v>0.18</v>
      </c>
      <c r="K369" t="str">
        <f>IF(dataset_1[[#This Row],[weekday]]=0,"weekend","weekday")</f>
        <v>weekend</v>
      </c>
      <c r="L369" t="str">
        <f t="shared" si="5"/>
        <v>Cold</v>
      </c>
    </row>
    <row r="370" spans="1:12" x14ac:dyDescent="0.25">
      <c r="A370" s="3">
        <v>369</v>
      </c>
      <c r="B370" s="2">
        <v>40559</v>
      </c>
      <c r="C370" s="3">
        <v>1</v>
      </c>
      <c r="D370" s="3">
        <v>0</v>
      </c>
      <c r="E370" s="3">
        <v>1</v>
      </c>
      <c r="F370" s="3">
        <v>20</v>
      </c>
      <c r="G370" s="4" t="b">
        <v>0</v>
      </c>
      <c r="H370">
        <v>0</v>
      </c>
      <c r="I370">
        <v>1</v>
      </c>
      <c r="J370" s="3">
        <v>0.18</v>
      </c>
      <c r="K370" t="str">
        <f>IF(dataset_1[[#This Row],[weekday]]=0,"weekend","weekday")</f>
        <v>weekend</v>
      </c>
      <c r="L370" t="str">
        <f t="shared" si="5"/>
        <v>Cold</v>
      </c>
    </row>
    <row r="371" spans="1:12" x14ac:dyDescent="0.25">
      <c r="A371" s="3">
        <v>370</v>
      </c>
      <c r="B371" s="2">
        <v>40559</v>
      </c>
      <c r="C371" s="3">
        <v>1</v>
      </c>
      <c r="D371" s="3">
        <v>0</v>
      </c>
      <c r="E371" s="3">
        <v>1</v>
      </c>
      <c r="F371" s="3">
        <v>21</v>
      </c>
      <c r="G371" s="4" t="b">
        <v>0</v>
      </c>
      <c r="H371">
        <v>0</v>
      </c>
      <c r="I371">
        <v>1</v>
      </c>
      <c r="J371" s="3">
        <v>0.18</v>
      </c>
      <c r="K371" t="str">
        <f>IF(dataset_1[[#This Row],[weekday]]=0,"weekend","weekday")</f>
        <v>weekend</v>
      </c>
      <c r="L371" t="str">
        <f t="shared" si="5"/>
        <v>Cold</v>
      </c>
    </row>
    <row r="372" spans="1:12" x14ac:dyDescent="0.25">
      <c r="A372" s="3">
        <v>371</v>
      </c>
      <c r="B372" s="2">
        <v>40559</v>
      </c>
      <c r="C372" s="3">
        <v>1</v>
      </c>
      <c r="D372" s="3">
        <v>0</v>
      </c>
      <c r="E372" s="3">
        <v>1</v>
      </c>
      <c r="F372" s="3">
        <v>22</v>
      </c>
      <c r="G372" s="4" t="b">
        <v>0</v>
      </c>
      <c r="H372">
        <v>0</v>
      </c>
      <c r="I372">
        <v>2</v>
      </c>
      <c r="J372" s="3">
        <v>0.2</v>
      </c>
      <c r="K372" t="str">
        <f>IF(dataset_1[[#This Row],[weekday]]=0,"weekend","weekday")</f>
        <v>weekend</v>
      </c>
      <c r="L372" t="str">
        <f t="shared" si="5"/>
        <v>Cold</v>
      </c>
    </row>
    <row r="373" spans="1:12" x14ac:dyDescent="0.25">
      <c r="A373" s="3">
        <v>372</v>
      </c>
      <c r="B373" s="2">
        <v>40559</v>
      </c>
      <c r="C373" s="3">
        <v>1</v>
      </c>
      <c r="D373" s="3">
        <v>0</v>
      </c>
      <c r="E373" s="3">
        <v>1</v>
      </c>
      <c r="F373" s="3">
        <v>23</v>
      </c>
      <c r="G373" s="4" t="b">
        <v>0</v>
      </c>
      <c r="H373">
        <v>0</v>
      </c>
      <c r="I373">
        <v>2</v>
      </c>
      <c r="J373" s="3">
        <v>0.2</v>
      </c>
      <c r="K373" t="str">
        <f>IF(dataset_1[[#This Row],[weekday]]=0,"weekend","weekday")</f>
        <v>weekend</v>
      </c>
      <c r="L373" t="str">
        <f t="shared" si="5"/>
        <v>Cold</v>
      </c>
    </row>
    <row r="374" spans="1:12" x14ac:dyDescent="0.25">
      <c r="A374" s="3">
        <v>373</v>
      </c>
      <c r="B374" s="2">
        <v>40560</v>
      </c>
      <c r="C374" s="3">
        <v>1</v>
      </c>
      <c r="D374" s="3">
        <v>0</v>
      </c>
      <c r="E374" s="3">
        <v>1</v>
      </c>
      <c r="F374" s="3">
        <v>0</v>
      </c>
      <c r="G374" s="4" t="b">
        <v>1</v>
      </c>
      <c r="H374">
        <v>1</v>
      </c>
      <c r="I374">
        <v>2</v>
      </c>
      <c r="J374" s="3">
        <v>0.2</v>
      </c>
      <c r="K374" t="str">
        <f>IF(dataset_1[[#This Row],[weekday]]=0,"weekend","weekday")</f>
        <v>weekday</v>
      </c>
      <c r="L374" t="str">
        <f t="shared" si="5"/>
        <v>Cold</v>
      </c>
    </row>
    <row r="375" spans="1:12" x14ac:dyDescent="0.25">
      <c r="A375" s="3">
        <v>374</v>
      </c>
      <c r="B375" s="2">
        <v>40560</v>
      </c>
      <c r="C375" s="3">
        <v>1</v>
      </c>
      <c r="D375" s="3">
        <v>0</v>
      </c>
      <c r="E375" s="3">
        <v>1</v>
      </c>
      <c r="F375" s="3">
        <v>1</v>
      </c>
      <c r="G375" s="4" t="b">
        <v>1</v>
      </c>
      <c r="H375">
        <v>1</v>
      </c>
      <c r="I375">
        <v>2</v>
      </c>
      <c r="J375" s="3">
        <v>0.2</v>
      </c>
      <c r="K375" t="str">
        <f>IF(dataset_1[[#This Row],[weekday]]=0,"weekend","weekday")</f>
        <v>weekday</v>
      </c>
      <c r="L375" t="str">
        <f t="shared" si="5"/>
        <v>Cold</v>
      </c>
    </row>
    <row r="376" spans="1:12" x14ac:dyDescent="0.25">
      <c r="A376" s="3">
        <v>375</v>
      </c>
      <c r="B376" s="2">
        <v>40560</v>
      </c>
      <c r="C376" s="3">
        <v>1</v>
      </c>
      <c r="D376" s="3">
        <v>0</v>
      </c>
      <c r="E376" s="3">
        <v>1</v>
      </c>
      <c r="F376" s="3">
        <v>2</v>
      </c>
      <c r="G376" s="4" t="b">
        <v>1</v>
      </c>
      <c r="H376">
        <v>1</v>
      </c>
      <c r="I376">
        <v>2</v>
      </c>
      <c r="J376" s="3">
        <v>0.18</v>
      </c>
      <c r="K376" t="str">
        <f>IF(dataset_1[[#This Row],[weekday]]=0,"weekend","weekday")</f>
        <v>weekday</v>
      </c>
      <c r="L376" t="str">
        <f t="shared" si="5"/>
        <v>Cold</v>
      </c>
    </row>
    <row r="377" spans="1:12" x14ac:dyDescent="0.25">
      <c r="A377" s="3">
        <v>376</v>
      </c>
      <c r="B377" s="2">
        <v>40560</v>
      </c>
      <c r="C377" s="3">
        <v>1</v>
      </c>
      <c r="D377" s="3">
        <v>0</v>
      </c>
      <c r="E377" s="3">
        <v>1</v>
      </c>
      <c r="F377" s="3">
        <v>3</v>
      </c>
      <c r="G377" s="4" t="b">
        <v>1</v>
      </c>
      <c r="H377">
        <v>1</v>
      </c>
      <c r="I377">
        <v>2</v>
      </c>
      <c r="J377" s="3">
        <v>0.18</v>
      </c>
      <c r="K377" t="str">
        <f>IF(dataset_1[[#This Row],[weekday]]=0,"weekend","weekday")</f>
        <v>weekday</v>
      </c>
      <c r="L377" t="str">
        <f t="shared" si="5"/>
        <v>Cold</v>
      </c>
    </row>
    <row r="378" spans="1:12" x14ac:dyDescent="0.25">
      <c r="A378" s="3">
        <v>377</v>
      </c>
      <c r="B378" s="2">
        <v>40560</v>
      </c>
      <c r="C378" s="3">
        <v>1</v>
      </c>
      <c r="D378" s="3">
        <v>0</v>
      </c>
      <c r="E378" s="3">
        <v>1</v>
      </c>
      <c r="F378" s="3">
        <v>4</v>
      </c>
      <c r="G378" s="4" t="b">
        <v>1</v>
      </c>
      <c r="H378">
        <v>1</v>
      </c>
      <c r="I378">
        <v>2</v>
      </c>
      <c r="J378" s="3">
        <v>0.18</v>
      </c>
      <c r="K378" t="str">
        <f>IF(dataset_1[[#This Row],[weekday]]=0,"weekend","weekday")</f>
        <v>weekday</v>
      </c>
      <c r="L378" t="str">
        <f t="shared" si="5"/>
        <v>Cold</v>
      </c>
    </row>
    <row r="379" spans="1:12" x14ac:dyDescent="0.25">
      <c r="A379" s="3">
        <v>378</v>
      </c>
      <c r="B379" s="2">
        <v>40560</v>
      </c>
      <c r="C379" s="3">
        <v>1</v>
      </c>
      <c r="D379" s="3">
        <v>0</v>
      </c>
      <c r="E379" s="3">
        <v>1</v>
      </c>
      <c r="F379" s="3">
        <v>5</v>
      </c>
      <c r="G379" s="4" t="b">
        <v>1</v>
      </c>
      <c r="H379">
        <v>1</v>
      </c>
      <c r="I379">
        <v>2</v>
      </c>
      <c r="J379" s="3">
        <v>0.18</v>
      </c>
      <c r="K379" t="str">
        <f>IF(dataset_1[[#This Row],[weekday]]=0,"weekend","weekday")</f>
        <v>weekday</v>
      </c>
      <c r="L379" t="str">
        <f t="shared" si="5"/>
        <v>Cold</v>
      </c>
    </row>
    <row r="380" spans="1:12" x14ac:dyDescent="0.25">
      <c r="A380" s="3">
        <v>379</v>
      </c>
      <c r="B380" s="2">
        <v>40560</v>
      </c>
      <c r="C380" s="3">
        <v>1</v>
      </c>
      <c r="D380" s="3">
        <v>0</v>
      </c>
      <c r="E380" s="3">
        <v>1</v>
      </c>
      <c r="F380" s="3">
        <v>6</v>
      </c>
      <c r="G380" s="4" t="b">
        <v>1</v>
      </c>
      <c r="H380">
        <v>1</v>
      </c>
      <c r="I380">
        <v>2</v>
      </c>
      <c r="J380" s="3">
        <v>0.18</v>
      </c>
      <c r="K380" t="str">
        <f>IF(dataset_1[[#This Row],[weekday]]=0,"weekend","weekday")</f>
        <v>weekday</v>
      </c>
      <c r="L380" t="str">
        <f t="shared" si="5"/>
        <v>Cold</v>
      </c>
    </row>
    <row r="381" spans="1:12" x14ac:dyDescent="0.25">
      <c r="A381" s="3">
        <v>380</v>
      </c>
      <c r="B381" s="2">
        <v>40560</v>
      </c>
      <c r="C381" s="3">
        <v>1</v>
      </c>
      <c r="D381" s="3">
        <v>0</v>
      </c>
      <c r="E381" s="3">
        <v>1</v>
      </c>
      <c r="F381" s="3">
        <v>7</v>
      </c>
      <c r="G381" s="4" t="b">
        <v>1</v>
      </c>
      <c r="H381">
        <v>1</v>
      </c>
      <c r="I381">
        <v>2</v>
      </c>
      <c r="J381" s="3">
        <v>0.16</v>
      </c>
      <c r="K381" t="str">
        <f>IF(dataset_1[[#This Row],[weekday]]=0,"weekend","weekday")</f>
        <v>weekday</v>
      </c>
      <c r="L381" t="str">
        <f t="shared" si="5"/>
        <v>Cold</v>
      </c>
    </row>
    <row r="382" spans="1:12" x14ac:dyDescent="0.25">
      <c r="A382" s="3">
        <v>381</v>
      </c>
      <c r="B382" s="2">
        <v>40560</v>
      </c>
      <c r="C382" s="3">
        <v>1</v>
      </c>
      <c r="D382" s="3">
        <v>0</v>
      </c>
      <c r="E382" s="3">
        <v>1</v>
      </c>
      <c r="F382" s="3">
        <v>8</v>
      </c>
      <c r="G382" s="4" t="b">
        <v>1</v>
      </c>
      <c r="H382">
        <v>1</v>
      </c>
      <c r="I382">
        <v>2</v>
      </c>
      <c r="J382" s="3">
        <v>0.16</v>
      </c>
      <c r="K382" t="str">
        <f>IF(dataset_1[[#This Row],[weekday]]=0,"weekend","weekday")</f>
        <v>weekday</v>
      </c>
      <c r="L382" t="str">
        <f t="shared" si="5"/>
        <v>Cold</v>
      </c>
    </row>
    <row r="383" spans="1:12" x14ac:dyDescent="0.25">
      <c r="A383" s="3">
        <v>382</v>
      </c>
      <c r="B383" s="2">
        <v>40560</v>
      </c>
      <c r="C383" s="3">
        <v>1</v>
      </c>
      <c r="D383" s="3">
        <v>0</v>
      </c>
      <c r="E383" s="3">
        <v>1</v>
      </c>
      <c r="F383" s="3">
        <v>9</v>
      </c>
      <c r="G383" s="4" t="b">
        <v>1</v>
      </c>
      <c r="H383">
        <v>1</v>
      </c>
      <c r="I383">
        <v>2</v>
      </c>
      <c r="J383" s="3">
        <v>0.16</v>
      </c>
      <c r="K383" t="str">
        <f>IF(dataset_1[[#This Row],[weekday]]=0,"weekend","weekday")</f>
        <v>weekday</v>
      </c>
      <c r="L383" t="str">
        <f t="shared" si="5"/>
        <v>Cold</v>
      </c>
    </row>
    <row r="384" spans="1:12" x14ac:dyDescent="0.25">
      <c r="A384" s="3">
        <v>383</v>
      </c>
      <c r="B384" s="2">
        <v>40560</v>
      </c>
      <c r="C384" s="3">
        <v>1</v>
      </c>
      <c r="D384" s="3">
        <v>0</v>
      </c>
      <c r="E384" s="3">
        <v>1</v>
      </c>
      <c r="F384" s="3">
        <v>10</v>
      </c>
      <c r="G384" s="4" t="b">
        <v>1</v>
      </c>
      <c r="H384">
        <v>1</v>
      </c>
      <c r="I384">
        <v>2</v>
      </c>
      <c r="J384" s="3">
        <v>0.16</v>
      </c>
      <c r="K384" t="str">
        <f>IF(dataset_1[[#This Row],[weekday]]=0,"weekend","weekday")</f>
        <v>weekday</v>
      </c>
      <c r="L384" t="str">
        <f t="shared" si="5"/>
        <v>Cold</v>
      </c>
    </row>
    <row r="385" spans="1:12" x14ac:dyDescent="0.25">
      <c r="A385" s="3">
        <v>384</v>
      </c>
      <c r="B385" s="2">
        <v>40560</v>
      </c>
      <c r="C385" s="3">
        <v>1</v>
      </c>
      <c r="D385" s="3">
        <v>0</v>
      </c>
      <c r="E385" s="3">
        <v>1</v>
      </c>
      <c r="F385" s="3">
        <v>11</v>
      </c>
      <c r="G385" s="4" t="b">
        <v>1</v>
      </c>
      <c r="H385">
        <v>1</v>
      </c>
      <c r="I385">
        <v>2</v>
      </c>
      <c r="J385" s="3">
        <v>0.16</v>
      </c>
      <c r="K385" t="str">
        <f>IF(dataset_1[[#This Row],[weekday]]=0,"weekend","weekday")</f>
        <v>weekday</v>
      </c>
      <c r="L385" t="str">
        <f t="shared" si="5"/>
        <v>Cold</v>
      </c>
    </row>
    <row r="386" spans="1:12" x14ac:dyDescent="0.25">
      <c r="A386" s="3">
        <v>385</v>
      </c>
      <c r="B386" s="2">
        <v>40560</v>
      </c>
      <c r="C386" s="3">
        <v>1</v>
      </c>
      <c r="D386" s="3">
        <v>0</v>
      </c>
      <c r="E386" s="3">
        <v>1</v>
      </c>
      <c r="F386" s="3">
        <v>12</v>
      </c>
      <c r="G386" s="4" t="b">
        <v>1</v>
      </c>
      <c r="H386">
        <v>1</v>
      </c>
      <c r="I386">
        <v>2</v>
      </c>
      <c r="J386" s="3">
        <v>0.18</v>
      </c>
      <c r="K386" t="str">
        <f>IF(dataset_1[[#This Row],[weekday]]=0,"weekend","weekday")</f>
        <v>weekday</v>
      </c>
      <c r="L386" t="str">
        <f t="shared" ref="L386:L449" si="6">IF(J386&lt;0.3,"Cold",IF(J386&lt;0.6,"Moderate","Hot"))</f>
        <v>Cold</v>
      </c>
    </row>
    <row r="387" spans="1:12" x14ac:dyDescent="0.25">
      <c r="A387" s="3">
        <v>386</v>
      </c>
      <c r="B387" s="2">
        <v>40560</v>
      </c>
      <c r="C387" s="3">
        <v>1</v>
      </c>
      <c r="D387" s="3">
        <v>0</v>
      </c>
      <c r="E387" s="3">
        <v>1</v>
      </c>
      <c r="F387" s="3">
        <v>13</v>
      </c>
      <c r="G387" s="4" t="b">
        <v>1</v>
      </c>
      <c r="H387">
        <v>1</v>
      </c>
      <c r="I387">
        <v>2</v>
      </c>
      <c r="J387" s="3">
        <v>0.18</v>
      </c>
      <c r="K387" t="str">
        <f>IF(dataset_1[[#This Row],[weekday]]=0,"weekend","weekday")</f>
        <v>weekday</v>
      </c>
      <c r="L387" t="str">
        <f t="shared" si="6"/>
        <v>Cold</v>
      </c>
    </row>
    <row r="388" spans="1:12" x14ac:dyDescent="0.25">
      <c r="A388" s="3">
        <v>387</v>
      </c>
      <c r="B388" s="2">
        <v>40560</v>
      </c>
      <c r="C388" s="3">
        <v>1</v>
      </c>
      <c r="D388" s="3">
        <v>0</v>
      </c>
      <c r="E388" s="3">
        <v>1</v>
      </c>
      <c r="F388" s="3">
        <v>14</v>
      </c>
      <c r="G388" s="4" t="b">
        <v>1</v>
      </c>
      <c r="H388">
        <v>1</v>
      </c>
      <c r="I388">
        <v>2</v>
      </c>
      <c r="J388" s="3">
        <v>0.18</v>
      </c>
      <c r="K388" t="str">
        <f>IF(dataset_1[[#This Row],[weekday]]=0,"weekend","weekday")</f>
        <v>weekday</v>
      </c>
      <c r="L388" t="str">
        <f t="shared" si="6"/>
        <v>Cold</v>
      </c>
    </row>
    <row r="389" spans="1:12" x14ac:dyDescent="0.25">
      <c r="A389" s="3">
        <v>388</v>
      </c>
      <c r="B389" s="2">
        <v>40560</v>
      </c>
      <c r="C389" s="3">
        <v>1</v>
      </c>
      <c r="D389" s="3">
        <v>0</v>
      </c>
      <c r="E389" s="3">
        <v>1</v>
      </c>
      <c r="F389" s="3">
        <v>15</v>
      </c>
      <c r="G389" s="4" t="b">
        <v>1</v>
      </c>
      <c r="H389">
        <v>1</v>
      </c>
      <c r="I389">
        <v>2</v>
      </c>
      <c r="J389" s="3">
        <v>0.2</v>
      </c>
      <c r="K389" t="str">
        <f>IF(dataset_1[[#This Row],[weekday]]=0,"weekend","weekday")</f>
        <v>weekday</v>
      </c>
      <c r="L389" t="str">
        <f t="shared" si="6"/>
        <v>Cold</v>
      </c>
    </row>
    <row r="390" spans="1:12" x14ac:dyDescent="0.25">
      <c r="A390" s="3">
        <v>389</v>
      </c>
      <c r="B390" s="2">
        <v>40560</v>
      </c>
      <c r="C390" s="3">
        <v>1</v>
      </c>
      <c r="D390" s="3">
        <v>0</v>
      </c>
      <c r="E390" s="3">
        <v>1</v>
      </c>
      <c r="F390" s="3">
        <v>16</v>
      </c>
      <c r="G390" s="4" t="b">
        <v>1</v>
      </c>
      <c r="H390">
        <v>1</v>
      </c>
      <c r="I390">
        <v>2</v>
      </c>
      <c r="J390" s="3">
        <v>0.2</v>
      </c>
      <c r="K390" t="str">
        <f>IF(dataset_1[[#This Row],[weekday]]=0,"weekend","weekday")</f>
        <v>weekday</v>
      </c>
      <c r="L390" t="str">
        <f t="shared" si="6"/>
        <v>Cold</v>
      </c>
    </row>
    <row r="391" spans="1:12" x14ac:dyDescent="0.25">
      <c r="A391" s="3">
        <v>390</v>
      </c>
      <c r="B391" s="2">
        <v>40560</v>
      </c>
      <c r="C391" s="3">
        <v>1</v>
      </c>
      <c r="D391" s="3">
        <v>0</v>
      </c>
      <c r="E391" s="3">
        <v>1</v>
      </c>
      <c r="F391" s="3">
        <v>17</v>
      </c>
      <c r="G391" s="4" t="b">
        <v>1</v>
      </c>
      <c r="H391">
        <v>1</v>
      </c>
      <c r="I391">
        <v>1</v>
      </c>
      <c r="J391" s="3">
        <v>0.2</v>
      </c>
      <c r="K391" t="str">
        <f>IF(dataset_1[[#This Row],[weekday]]=0,"weekend","weekday")</f>
        <v>weekday</v>
      </c>
      <c r="L391" t="str">
        <f t="shared" si="6"/>
        <v>Cold</v>
      </c>
    </row>
    <row r="392" spans="1:12" x14ac:dyDescent="0.25">
      <c r="A392" s="3">
        <v>391</v>
      </c>
      <c r="B392" s="2">
        <v>40560</v>
      </c>
      <c r="C392" s="3">
        <v>1</v>
      </c>
      <c r="D392" s="3">
        <v>0</v>
      </c>
      <c r="E392" s="3">
        <v>1</v>
      </c>
      <c r="F392" s="3">
        <v>18</v>
      </c>
      <c r="G392" s="4" t="b">
        <v>1</v>
      </c>
      <c r="H392">
        <v>1</v>
      </c>
      <c r="I392">
        <v>2</v>
      </c>
      <c r="J392" s="3">
        <v>0.18</v>
      </c>
      <c r="K392" t="str">
        <f>IF(dataset_1[[#This Row],[weekday]]=0,"weekend","weekday")</f>
        <v>weekday</v>
      </c>
      <c r="L392" t="str">
        <f t="shared" si="6"/>
        <v>Cold</v>
      </c>
    </row>
    <row r="393" spans="1:12" x14ac:dyDescent="0.25">
      <c r="A393" s="3">
        <v>392</v>
      </c>
      <c r="B393" s="2">
        <v>40560</v>
      </c>
      <c r="C393" s="3">
        <v>1</v>
      </c>
      <c r="D393" s="3">
        <v>0</v>
      </c>
      <c r="E393" s="3">
        <v>1</v>
      </c>
      <c r="F393" s="3">
        <v>19</v>
      </c>
      <c r="G393" s="4" t="b">
        <v>1</v>
      </c>
      <c r="H393">
        <v>1</v>
      </c>
      <c r="I393">
        <v>3</v>
      </c>
      <c r="J393" s="3">
        <v>0.18</v>
      </c>
      <c r="K393" t="str">
        <f>IF(dataset_1[[#This Row],[weekday]]=0,"weekend","weekday")</f>
        <v>weekday</v>
      </c>
      <c r="L393" t="str">
        <f t="shared" si="6"/>
        <v>Cold</v>
      </c>
    </row>
    <row r="394" spans="1:12" x14ac:dyDescent="0.25">
      <c r="A394" s="3">
        <v>393</v>
      </c>
      <c r="B394" s="2">
        <v>40560</v>
      </c>
      <c r="C394" s="3">
        <v>1</v>
      </c>
      <c r="D394" s="3">
        <v>0</v>
      </c>
      <c r="E394" s="3">
        <v>1</v>
      </c>
      <c r="F394" s="3">
        <v>20</v>
      </c>
      <c r="G394" s="4" t="b">
        <v>1</v>
      </c>
      <c r="H394">
        <v>1</v>
      </c>
      <c r="I394">
        <v>3</v>
      </c>
      <c r="J394" s="3">
        <v>0.16</v>
      </c>
      <c r="K394" t="str">
        <f>IF(dataset_1[[#This Row],[weekday]]=0,"weekend","weekday")</f>
        <v>weekday</v>
      </c>
      <c r="L394" t="str">
        <f t="shared" si="6"/>
        <v>Cold</v>
      </c>
    </row>
    <row r="395" spans="1:12" x14ac:dyDescent="0.25">
      <c r="A395" s="3">
        <v>394</v>
      </c>
      <c r="B395" s="2">
        <v>40560</v>
      </c>
      <c r="C395" s="3">
        <v>1</v>
      </c>
      <c r="D395" s="3">
        <v>0</v>
      </c>
      <c r="E395" s="3">
        <v>1</v>
      </c>
      <c r="F395" s="3">
        <v>21</v>
      </c>
      <c r="G395" s="4" t="b">
        <v>1</v>
      </c>
      <c r="H395">
        <v>1</v>
      </c>
      <c r="I395">
        <v>3</v>
      </c>
      <c r="J395" s="3">
        <v>0.16</v>
      </c>
      <c r="K395" t="str">
        <f>IF(dataset_1[[#This Row],[weekday]]=0,"weekend","weekday")</f>
        <v>weekday</v>
      </c>
      <c r="L395" t="str">
        <f t="shared" si="6"/>
        <v>Cold</v>
      </c>
    </row>
    <row r="396" spans="1:12" x14ac:dyDescent="0.25">
      <c r="A396" s="3">
        <v>395</v>
      </c>
      <c r="B396" s="2">
        <v>40560</v>
      </c>
      <c r="C396" s="3">
        <v>1</v>
      </c>
      <c r="D396" s="3">
        <v>0</v>
      </c>
      <c r="E396" s="3">
        <v>1</v>
      </c>
      <c r="F396" s="3">
        <v>22</v>
      </c>
      <c r="G396" s="4" t="b">
        <v>1</v>
      </c>
      <c r="H396">
        <v>1</v>
      </c>
      <c r="I396">
        <v>3</v>
      </c>
      <c r="J396" s="3">
        <v>0.14000000000000001</v>
      </c>
      <c r="K396" t="str">
        <f>IF(dataset_1[[#This Row],[weekday]]=0,"weekend","weekday")</f>
        <v>weekday</v>
      </c>
      <c r="L396" t="str">
        <f t="shared" si="6"/>
        <v>Cold</v>
      </c>
    </row>
    <row r="397" spans="1:12" x14ac:dyDescent="0.25">
      <c r="A397" s="3">
        <v>396</v>
      </c>
      <c r="B397" s="2">
        <v>40560</v>
      </c>
      <c r="C397" s="3">
        <v>1</v>
      </c>
      <c r="D397" s="3">
        <v>0</v>
      </c>
      <c r="E397" s="3">
        <v>1</v>
      </c>
      <c r="F397" s="3">
        <v>23</v>
      </c>
      <c r="G397" s="4" t="b">
        <v>1</v>
      </c>
      <c r="H397">
        <v>1</v>
      </c>
      <c r="I397">
        <v>3</v>
      </c>
      <c r="J397" s="3">
        <v>0.16</v>
      </c>
      <c r="K397" t="str">
        <f>IF(dataset_1[[#This Row],[weekday]]=0,"weekend","weekday")</f>
        <v>weekday</v>
      </c>
      <c r="L397" t="str">
        <f t="shared" si="6"/>
        <v>Cold</v>
      </c>
    </row>
    <row r="398" spans="1:12" x14ac:dyDescent="0.25">
      <c r="A398" s="3">
        <v>397</v>
      </c>
      <c r="B398" s="2">
        <v>40561</v>
      </c>
      <c r="C398" s="3">
        <v>1</v>
      </c>
      <c r="D398" s="3">
        <v>0</v>
      </c>
      <c r="E398" s="3">
        <v>1</v>
      </c>
      <c r="F398" s="3">
        <v>12</v>
      </c>
      <c r="G398" s="4" t="b">
        <v>0</v>
      </c>
      <c r="H398">
        <v>2</v>
      </c>
      <c r="I398">
        <v>2</v>
      </c>
      <c r="J398" s="3">
        <v>0.2</v>
      </c>
      <c r="K398" t="str">
        <f>IF(dataset_1[[#This Row],[weekday]]=0,"weekend","weekday")</f>
        <v>weekday</v>
      </c>
      <c r="L398" t="str">
        <f t="shared" si="6"/>
        <v>Cold</v>
      </c>
    </row>
    <row r="399" spans="1:12" x14ac:dyDescent="0.25">
      <c r="A399" s="3">
        <v>398</v>
      </c>
      <c r="B399" s="2">
        <v>40561</v>
      </c>
      <c r="C399" s="3">
        <v>1</v>
      </c>
      <c r="D399" s="3">
        <v>0</v>
      </c>
      <c r="E399" s="3">
        <v>1</v>
      </c>
      <c r="F399" s="3">
        <v>13</v>
      </c>
      <c r="G399" s="4" t="b">
        <v>0</v>
      </c>
      <c r="H399">
        <v>2</v>
      </c>
      <c r="I399">
        <v>2</v>
      </c>
      <c r="J399" s="3">
        <v>0.2</v>
      </c>
      <c r="K399" t="str">
        <f>IF(dataset_1[[#This Row],[weekday]]=0,"weekend","weekday")</f>
        <v>weekday</v>
      </c>
      <c r="L399" t="str">
        <f t="shared" si="6"/>
        <v>Cold</v>
      </c>
    </row>
    <row r="400" spans="1:12" x14ac:dyDescent="0.25">
      <c r="A400" s="3">
        <v>399</v>
      </c>
      <c r="B400" s="2">
        <v>40561</v>
      </c>
      <c r="C400" s="3">
        <v>1</v>
      </c>
      <c r="D400" s="3">
        <v>0</v>
      </c>
      <c r="E400" s="3">
        <v>1</v>
      </c>
      <c r="F400" s="3">
        <v>14</v>
      </c>
      <c r="G400" s="4" t="b">
        <v>0</v>
      </c>
      <c r="H400">
        <v>2</v>
      </c>
      <c r="I400">
        <v>2</v>
      </c>
      <c r="J400" s="3">
        <v>0.22</v>
      </c>
      <c r="K400" t="str">
        <f>IF(dataset_1[[#This Row],[weekday]]=0,"weekend","weekday")</f>
        <v>weekday</v>
      </c>
      <c r="L400" t="str">
        <f t="shared" si="6"/>
        <v>Cold</v>
      </c>
    </row>
    <row r="401" spans="1:12" x14ac:dyDescent="0.25">
      <c r="A401" s="3">
        <v>400</v>
      </c>
      <c r="B401" s="2">
        <v>40561</v>
      </c>
      <c r="C401" s="3">
        <v>1</v>
      </c>
      <c r="D401" s="3">
        <v>0</v>
      </c>
      <c r="E401" s="3">
        <v>1</v>
      </c>
      <c r="F401" s="3">
        <v>15</v>
      </c>
      <c r="G401" s="4" t="b">
        <v>0</v>
      </c>
      <c r="H401">
        <v>2</v>
      </c>
      <c r="I401">
        <v>2</v>
      </c>
      <c r="J401" s="3">
        <v>0.22</v>
      </c>
      <c r="K401" t="str">
        <f>IF(dataset_1[[#This Row],[weekday]]=0,"weekend","weekday")</f>
        <v>weekday</v>
      </c>
      <c r="L401" t="str">
        <f t="shared" si="6"/>
        <v>Cold</v>
      </c>
    </row>
    <row r="402" spans="1:12" x14ac:dyDescent="0.25">
      <c r="A402" s="3">
        <v>401</v>
      </c>
      <c r="B402" s="2">
        <v>40561</v>
      </c>
      <c r="C402" s="3">
        <v>1</v>
      </c>
      <c r="D402" s="3">
        <v>0</v>
      </c>
      <c r="E402" s="3">
        <v>1</v>
      </c>
      <c r="F402" s="3">
        <v>16</v>
      </c>
      <c r="G402" s="4" t="b">
        <v>0</v>
      </c>
      <c r="H402">
        <v>2</v>
      </c>
      <c r="I402">
        <v>2</v>
      </c>
      <c r="J402" s="3">
        <v>0.22</v>
      </c>
      <c r="K402" t="str">
        <f>IF(dataset_1[[#This Row],[weekday]]=0,"weekend","weekday")</f>
        <v>weekday</v>
      </c>
      <c r="L402" t="str">
        <f t="shared" si="6"/>
        <v>Cold</v>
      </c>
    </row>
    <row r="403" spans="1:12" x14ac:dyDescent="0.25">
      <c r="A403" s="3">
        <v>402</v>
      </c>
      <c r="B403" s="2">
        <v>40561</v>
      </c>
      <c r="C403" s="3">
        <v>1</v>
      </c>
      <c r="D403" s="3">
        <v>0</v>
      </c>
      <c r="E403" s="3">
        <v>1</v>
      </c>
      <c r="F403" s="3">
        <v>17</v>
      </c>
      <c r="G403" s="4" t="b">
        <v>0</v>
      </c>
      <c r="H403">
        <v>2</v>
      </c>
      <c r="I403">
        <v>2</v>
      </c>
      <c r="J403" s="3">
        <v>0.22</v>
      </c>
      <c r="K403" t="str">
        <f>IF(dataset_1[[#This Row],[weekday]]=0,"weekend","weekday")</f>
        <v>weekday</v>
      </c>
      <c r="L403" t="str">
        <f t="shared" si="6"/>
        <v>Cold</v>
      </c>
    </row>
    <row r="404" spans="1:12" x14ac:dyDescent="0.25">
      <c r="A404" s="3">
        <v>403</v>
      </c>
      <c r="B404" s="2">
        <v>40561</v>
      </c>
      <c r="C404" s="3">
        <v>1</v>
      </c>
      <c r="D404" s="3">
        <v>0</v>
      </c>
      <c r="E404" s="3">
        <v>1</v>
      </c>
      <c r="F404" s="3">
        <v>18</v>
      </c>
      <c r="G404" s="4" t="b">
        <v>0</v>
      </c>
      <c r="H404">
        <v>2</v>
      </c>
      <c r="I404">
        <v>2</v>
      </c>
      <c r="J404" s="3">
        <v>0.22</v>
      </c>
      <c r="K404" t="str">
        <f>IF(dataset_1[[#This Row],[weekday]]=0,"weekend","weekday")</f>
        <v>weekday</v>
      </c>
      <c r="L404" t="str">
        <f t="shared" si="6"/>
        <v>Cold</v>
      </c>
    </row>
    <row r="405" spans="1:12" x14ac:dyDescent="0.25">
      <c r="A405" s="3">
        <v>404</v>
      </c>
      <c r="B405" s="2">
        <v>40561</v>
      </c>
      <c r="C405" s="3">
        <v>1</v>
      </c>
      <c r="D405" s="3">
        <v>0</v>
      </c>
      <c r="E405" s="3">
        <v>1</v>
      </c>
      <c r="F405" s="3">
        <v>19</v>
      </c>
      <c r="G405" s="4" t="b">
        <v>0</v>
      </c>
      <c r="H405">
        <v>2</v>
      </c>
      <c r="I405">
        <v>2</v>
      </c>
      <c r="J405" s="3">
        <v>0.22</v>
      </c>
      <c r="K405" t="str">
        <f>IF(dataset_1[[#This Row],[weekday]]=0,"weekend","weekday")</f>
        <v>weekday</v>
      </c>
      <c r="L405" t="str">
        <f t="shared" si="6"/>
        <v>Cold</v>
      </c>
    </row>
    <row r="406" spans="1:12" x14ac:dyDescent="0.25">
      <c r="A406" s="3">
        <v>405</v>
      </c>
      <c r="B406" s="2">
        <v>40561</v>
      </c>
      <c r="C406" s="3">
        <v>1</v>
      </c>
      <c r="D406" s="3">
        <v>0</v>
      </c>
      <c r="E406" s="3">
        <v>1</v>
      </c>
      <c r="F406" s="3">
        <v>20</v>
      </c>
      <c r="G406" s="4" t="b">
        <v>0</v>
      </c>
      <c r="H406">
        <v>2</v>
      </c>
      <c r="I406">
        <v>2</v>
      </c>
      <c r="J406" s="3">
        <v>0.22</v>
      </c>
      <c r="K406" t="str">
        <f>IF(dataset_1[[#This Row],[weekday]]=0,"weekend","weekday")</f>
        <v>weekday</v>
      </c>
      <c r="L406" t="str">
        <f t="shared" si="6"/>
        <v>Cold</v>
      </c>
    </row>
    <row r="407" spans="1:12" x14ac:dyDescent="0.25">
      <c r="A407" s="3">
        <v>406</v>
      </c>
      <c r="B407" s="2">
        <v>40561</v>
      </c>
      <c r="C407" s="3">
        <v>1</v>
      </c>
      <c r="D407" s="3">
        <v>0</v>
      </c>
      <c r="E407" s="3">
        <v>1</v>
      </c>
      <c r="F407" s="3">
        <v>21</v>
      </c>
      <c r="G407" s="4" t="b">
        <v>0</v>
      </c>
      <c r="H407">
        <v>2</v>
      </c>
      <c r="I407">
        <v>2</v>
      </c>
      <c r="J407" s="3">
        <v>0.22</v>
      </c>
      <c r="K407" t="str">
        <f>IF(dataset_1[[#This Row],[weekday]]=0,"weekend","weekday")</f>
        <v>weekday</v>
      </c>
      <c r="L407" t="str">
        <f t="shared" si="6"/>
        <v>Cold</v>
      </c>
    </row>
    <row r="408" spans="1:12" x14ac:dyDescent="0.25">
      <c r="A408" s="3">
        <v>407</v>
      </c>
      <c r="B408" s="2">
        <v>40561</v>
      </c>
      <c r="C408" s="3">
        <v>1</v>
      </c>
      <c r="D408" s="3">
        <v>0</v>
      </c>
      <c r="E408" s="3">
        <v>1</v>
      </c>
      <c r="F408" s="3">
        <v>22</v>
      </c>
      <c r="G408" s="4" t="b">
        <v>0</v>
      </c>
      <c r="H408">
        <v>2</v>
      </c>
      <c r="I408">
        <v>2</v>
      </c>
      <c r="J408" s="3">
        <v>0.22</v>
      </c>
      <c r="K408" t="str">
        <f>IF(dataset_1[[#This Row],[weekday]]=0,"weekend","weekday")</f>
        <v>weekday</v>
      </c>
      <c r="L408" t="str">
        <f t="shared" si="6"/>
        <v>Cold</v>
      </c>
    </row>
    <row r="409" spans="1:12" x14ac:dyDescent="0.25">
      <c r="A409" s="3">
        <v>408</v>
      </c>
      <c r="B409" s="2">
        <v>40561</v>
      </c>
      <c r="C409" s="3">
        <v>1</v>
      </c>
      <c r="D409" s="3">
        <v>0</v>
      </c>
      <c r="E409" s="3">
        <v>1</v>
      </c>
      <c r="F409" s="3">
        <v>23</v>
      </c>
      <c r="G409" s="4" t="b">
        <v>0</v>
      </c>
      <c r="H409">
        <v>2</v>
      </c>
      <c r="I409">
        <v>2</v>
      </c>
      <c r="J409" s="3">
        <v>0.22</v>
      </c>
      <c r="K409" t="str">
        <f>IF(dataset_1[[#This Row],[weekday]]=0,"weekend","weekday")</f>
        <v>weekday</v>
      </c>
      <c r="L409" t="str">
        <f t="shared" si="6"/>
        <v>Cold</v>
      </c>
    </row>
    <row r="410" spans="1:12" x14ac:dyDescent="0.25">
      <c r="A410" s="3">
        <v>409</v>
      </c>
      <c r="B410" s="2">
        <v>40562</v>
      </c>
      <c r="C410" s="3">
        <v>1</v>
      </c>
      <c r="D410" s="3">
        <v>0</v>
      </c>
      <c r="E410" s="3">
        <v>1</v>
      </c>
      <c r="F410" s="3">
        <v>0</v>
      </c>
      <c r="G410" s="4" t="b">
        <v>0</v>
      </c>
      <c r="H410">
        <v>3</v>
      </c>
      <c r="I410">
        <v>2</v>
      </c>
      <c r="J410" s="3">
        <v>0.22</v>
      </c>
      <c r="K410" t="str">
        <f>IF(dataset_1[[#This Row],[weekday]]=0,"weekend","weekday")</f>
        <v>weekday</v>
      </c>
      <c r="L410" t="str">
        <f t="shared" si="6"/>
        <v>Cold</v>
      </c>
    </row>
    <row r="411" spans="1:12" x14ac:dyDescent="0.25">
      <c r="A411" s="3">
        <v>410</v>
      </c>
      <c r="B411" s="2">
        <v>40562</v>
      </c>
      <c r="C411" s="3">
        <v>1</v>
      </c>
      <c r="D411" s="3">
        <v>0</v>
      </c>
      <c r="E411" s="3">
        <v>1</v>
      </c>
      <c r="F411" s="3">
        <v>1</v>
      </c>
      <c r="G411" s="4" t="b">
        <v>0</v>
      </c>
      <c r="H411">
        <v>3</v>
      </c>
      <c r="I411">
        <v>3</v>
      </c>
      <c r="J411" s="3">
        <v>0.22</v>
      </c>
      <c r="K411" t="str">
        <f>IF(dataset_1[[#This Row],[weekday]]=0,"weekend","weekday")</f>
        <v>weekday</v>
      </c>
      <c r="L411" t="str">
        <f t="shared" si="6"/>
        <v>Cold</v>
      </c>
    </row>
    <row r="412" spans="1:12" x14ac:dyDescent="0.25">
      <c r="A412" s="3">
        <v>411</v>
      </c>
      <c r="B412" s="2">
        <v>40562</v>
      </c>
      <c r="C412" s="3">
        <v>1</v>
      </c>
      <c r="D412" s="3">
        <v>0</v>
      </c>
      <c r="E412" s="3">
        <v>1</v>
      </c>
      <c r="F412" s="3">
        <v>2</v>
      </c>
      <c r="G412" s="4" t="b">
        <v>0</v>
      </c>
      <c r="H412">
        <v>3</v>
      </c>
      <c r="I412">
        <v>3</v>
      </c>
      <c r="J412" s="3">
        <v>0.22</v>
      </c>
      <c r="K412" t="str">
        <f>IF(dataset_1[[#This Row],[weekday]]=0,"weekend","weekday")</f>
        <v>weekday</v>
      </c>
      <c r="L412" t="str">
        <f t="shared" si="6"/>
        <v>Cold</v>
      </c>
    </row>
    <row r="413" spans="1:12" x14ac:dyDescent="0.25">
      <c r="A413" s="3">
        <v>412</v>
      </c>
      <c r="B413" s="2">
        <v>40562</v>
      </c>
      <c r="C413" s="3">
        <v>1</v>
      </c>
      <c r="D413" s="3">
        <v>0</v>
      </c>
      <c r="E413" s="3">
        <v>1</v>
      </c>
      <c r="F413" s="3">
        <v>4</v>
      </c>
      <c r="G413" s="4" t="b">
        <v>0</v>
      </c>
      <c r="H413">
        <v>3</v>
      </c>
      <c r="I413">
        <v>3</v>
      </c>
      <c r="J413" s="3">
        <v>0.22</v>
      </c>
      <c r="K413" t="str">
        <f>IF(dataset_1[[#This Row],[weekday]]=0,"weekend","weekday")</f>
        <v>weekday</v>
      </c>
      <c r="L413" t="str">
        <f t="shared" si="6"/>
        <v>Cold</v>
      </c>
    </row>
    <row r="414" spans="1:12" x14ac:dyDescent="0.25">
      <c r="A414" s="3">
        <v>413</v>
      </c>
      <c r="B414" s="2">
        <v>40562</v>
      </c>
      <c r="C414" s="3">
        <v>1</v>
      </c>
      <c r="D414" s="3">
        <v>0</v>
      </c>
      <c r="E414" s="3">
        <v>1</v>
      </c>
      <c r="F414" s="3">
        <v>5</v>
      </c>
      <c r="G414" s="4" t="b">
        <v>0</v>
      </c>
      <c r="H414">
        <v>3</v>
      </c>
      <c r="I414">
        <v>2</v>
      </c>
      <c r="J414" s="3">
        <v>0.22</v>
      </c>
      <c r="K414" t="str">
        <f>IF(dataset_1[[#This Row],[weekday]]=0,"weekend","weekday")</f>
        <v>weekday</v>
      </c>
      <c r="L414" t="str">
        <f t="shared" si="6"/>
        <v>Cold</v>
      </c>
    </row>
    <row r="415" spans="1:12" x14ac:dyDescent="0.25">
      <c r="A415" s="3">
        <v>414</v>
      </c>
      <c r="B415" s="2">
        <v>40562</v>
      </c>
      <c r="C415" s="3">
        <v>1</v>
      </c>
      <c r="D415" s="3">
        <v>0</v>
      </c>
      <c r="E415" s="3">
        <v>1</v>
      </c>
      <c r="F415" s="3">
        <v>6</v>
      </c>
      <c r="G415" s="4" t="b">
        <v>0</v>
      </c>
      <c r="H415">
        <v>3</v>
      </c>
      <c r="I415">
        <v>2</v>
      </c>
      <c r="J415" s="3">
        <v>0.22</v>
      </c>
      <c r="K415" t="str">
        <f>IF(dataset_1[[#This Row],[weekday]]=0,"weekend","weekday")</f>
        <v>weekday</v>
      </c>
      <c r="L415" t="str">
        <f t="shared" si="6"/>
        <v>Cold</v>
      </c>
    </row>
    <row r="416" spans="1:12" x14ac:dyDescent="0.25">
      <c r="A416" s="3">
        <v>415</v>
      </c>
      <c r="B416" s="2">
        <v>40562</v>
      </c>
      <c r="C416" s="3">
        <v>1</v>
      </c>
      <c r="D416" s="3">
        <v>0</v>
      </c>
      <c r="E416" s="3">
        <v>1</v>
      </c>
      <c r="F416" s="3">
        <v>7</v>
      </c>
      <c r="G416" s="4" t="b">
        <v>0</v>
      </c>
      <c r="H416">
        <v>3</v>
      </c>
      <c r="I416">
        <v>2</v>
      </c>
      <c r="J416" s="3">
        <v>0.24</v>
      </c>
      <c r="K416" t="str">
        <f>IF(dataset_1[[#This Row],[weekday]]=0,"weekend","weekday")</f>
        <v>weekday</v>
      </c>
      <c r="L416" t="str">
        <f t="shared" si="6"/>
        <v>Cold</v>
      </c>
    </row>
    <row r="417" spans="1:12" x14ac:dyDescent="0.25">
      <c r="A417" s="3">
        <v>416</v>
      </c>
      <c r="B417" s="2">
        <v>40562</v>
      </c>
      <c r="C417" s="3">
        <v>1</v>
      </c>
      <c r="D417" s="3">
        <v>0</v>
      </c>
      <c r="E417" s="3">
        <v>1</v>
      </c>
      <c r="F417" s="3">
        <v>8</v>
      </c>
      <c r="G417" s="4" t="b">
        <v>0</v>
      </c>
      <c r="H417">
        <v>3</v>
      </c>
      <c r="I417">
        <v>2</v>
      </c>
      <c r="J417" s="3">
        <v>0.24</v>
      </c>
      <c r="K417" t="str">
        <f>IF(dataset_1[[#This Row],[weekday]]=0,"weekend","weekday")</f>
        <v>weekday</v>
      </c>
      <c r="L417" t="str">
        <f t="shared" si="6"/>
        <v>Cold</v>
      </c>
    </row>
    <row r="418" spans="1:12" x14ac:dyDescent="0.25">
      <c r="A418" s="3">
        <v>417</v>
      </c>
      <c r="B418" s="2">
        <v>40562</v>
      </c>
      <c r="C418" s="3">
        <v>1</v>
      </c>
      <c r="D418" s="3">
        <v>0</v>
      </c>
      <c r="E418" s="3">
        <v>1</v>
      </c>
      <c r="F418" s="3">
        <v>9</v>
      </c>
      <c r="G418" s="4" t="b">
        <v>0</v>
      </c>
      <c r="H418">
        <v>3</v>
      </c>
      <c r="I418">
        <v>2</v>
      </c>
      <c r="J418" s="3">
        <v>0.24</v>
      </c>
      <c r="K418" t="str">
        <f>IF(dataset_1[[#This Row],[weekday]]=0,"weekend","weekday")</f>
        <v>weekday</v>
      </c>
      <c r="L418" t="str">
        <f t="shared" si="6"/>
        <v>Cold</v>
      </c>
    </row>
    <row r="419" spans="1:12" x14ac:dyDescent="0.25">
      <c r="A419" s="3">
        <v>418</v>
      </c>
      <c r="B419" s="2">
        <v>40562</v>
      </c>
      <c r="C419" s="3">
        <v>1</v>
      </c>
      <c r="D419" s="3">
        <v>0</v>
      </c>
      <c r="E419" s="3">
        <v>1</v>
      </c>
      <c r="F419" s="3">
        <v>10</v>
      </c>
      <c r="G419" s="4" t="b">
        <v>0</v>
      </c>
      <c r="H419">
        <v>3</v>
      </c>
      <c r="I419">
        <v>2</v>
      </c>
      <c r="J419" s="3">
        <v>0.26</v>
      </c>
      <c r="K419" t="str">
        <f>IF(dataset_1[[#This Row],[weekday]]=0,"weekend","weekday")</f>
        <v>weekday</v>
      </c>
      <c r="L419" t="str">
        <f t="shared" si="6"/>
        <v>Cold</v>
      </c>
    </row>
    <row r="420" spans="1:12" x14ac:dyDescent="0.25">
      <c r="A420" s="3">
        <v>419</v>
      </c>
      <c r="B420" s="2">
        <v>40562</v>
      </c>
      <c r="C420" s="3">
        <v>1</v>
      </c>
      <c r="D420" s="3">
        <v>0</v>
      </c>
      <c r="E420" s="3">
        <v>1</v>
      </c>
      <c r="F420" s="3">
        <v>11</v>
      </c>
      <c r="G420" s="4" t="b">
        <v>0</v>
      </c>
      <c r="H420">
        <v>3</v>
      </c>
      <c r="I420">
        <v>2</v>
      </c>
      <c r="J420" s="3">
        <v>0.28000000000000003</v>
      </c>
      <c r="K420" t="str">
        <f>IF(dataset_1[[#This Row],[weekday]]=0,"weekend","weekday")</f>
        <v>weekday</v>
      </c>
      <c r="L420" t="str">
        <f t="shared" si="6"/>
        <v>Cold</v>
      </c>
    </row>
    <row r="421" spans="1:12" x14ac:dyDescent="0.25">
      <c r="A421" s="3">
        <v>420</v>
      </c>
      <c r="B421" s="2">
        <v>40562</v>
      </c>
      <c r="C421" s="3">
        <v>1</v>
      </c>
      <c r="D421" s="3">
        <v>0</v>
      </c>
      <c r="E421" s="3">
        <v>1</v>
      </c>
      <c r="F421" s="3">
        <v>12</v>
      </c>
      <c r="G421" s="4" t="b">
        <v>0</v>
      </c>
      <c r="H421">
        <v>3</v>
      </c>
      <c r="I421">
        <v>2</v>
      </c>
      <c r="J421" s="3">
        <v>0.3</v>
      </c>
      <c r="K421" t="str">
        <f>IF(dataset_1[[#This Row],[weekday]]=0,"weekend","weekday")</f>
        <v>weekday</v>
      </c>
      <c r="L421" t="str">
        <f t="shared" si="6"/>
        <v>Moderate</v>
      </c>
    </row>
    <row r="422" spans="1:12" x14ac:dyDescent="0.25">
      <c r="A422" s="3">
        <v>421</v>
      </c>
      <c r="B422" s="2">
        <v>40562</v>
      </c>
      <c r="C422" s="3">
        <v>1</v>
      </c>
      <c r="D422" s="3">
        <v>0</v>
      </c>
      <c r="E422" s="3">
        <v>1</v>
      </c>
      <c r="F422" s="3">
        <v>13</v>
      </c>
      <c r="G422" s="4" t="b">
        <v>0</v>
      </c>
      <c r="H422">
        <v>3</v>
      </c>
      <c r="I422">
        <v>1</v>
      </c>
      <c r="J422" s="3">
        <v>0.4</v>
      </c>
      <c r="K422" t="str">
        <f>IF(dataset_1[[#This Row],[weekday]]=0,"weekend","weekday")</f>
        <v>weekday</v>
      </c>
      <c r="L422" t="str">
        <f t="shared" si="6"/>
        <v>Moderate</v>
      </c>
    </row>
    <row r="423" spans="1:12" x14ac:dyDescent="0.25">
      <c r="A423" s="3">
        <v>422</v>
      </c>
      <c r="B423" s="2">
        <v>40562</v>
      </c>
      <c r="C423" s="3">
        <v>1</v>
      </c>
      <c r="D423" s="3">
        <v>0</v>
      </c>
      <c r="E423" s="3">
        <v>1</v>
      </c>
      <c r="F423" s="3">
        <v>14</v>
      </c>
      <c r="G423" s="4" t="b">
        <v>0</v>
      </c>
      <c r="H423">
        <v>3</v>
      </c>
      <c r="I423">
        <v>1</v>
      </c>
      <c r="J423" s="3">
        <v>0.4</v>
      </c>
      <c r="K423" t="str">
        <f>IF(dataset_1[[#This Row],[weekday]]=0,"weekend","weekday")</f>
        <v>weekday</v>
      </c>
      <c r="L423" t="str">
        <f t="shared" si="6"/>
        <v>Moderate</v>
      </c>
    </row>
    <row r="424" spans="1:12" x14ac:dyDescent="0.25">
      <c r="A424" s="3">
        <v>423</v>
      </c>
      <c r="B424" s="2">
        <v>40562</v>
      </c>
      <c r="C424" s="3">
        <v>1</v>
      </c>
      <c r="D424" s="3">
        <v>0</v>
      </c>
      <c r="E424" s="3">
        <v>1</v>
      </c>
      <c r="F424" s="3">
        <v>15</v>
      </c>
      <c r="G424" s="4" t="b">
        <v>0</v>
      </c>
      <c r="H424">
        <v>3</v>
      </c>
      <c r="I424">
        <v>1</v>
      </c>
      <c r="J424" s="3">
        <v>0.4</v>
      </c>
      <c r="K424" t="str">
        <f>IF(dataset_1[[#This Row],[weekday]]=0,"weekend","weekday")</f>
        <v>weekday</v>
      </c>
      <c r="L424" t="str">
        <f t="shared" si="6"/>
        <v>Moderate</v>
      </c>
    </row>
    <row r="425" spans="1:12" x14ac:dyDescent="0.25">
      <c r="A425" s="3">
        <v>424</v>
      </c>
      <c r="B425" s="2">
        <v>40562</v>
      </c>
      <c r="C425" s="3">
        <v>1</v>
      </c>
      <c r="D425" s="3">
        <v>0</v>
      </c>
      <c r="E425" s="3">
        <v>1</v>
      </c>
      <c r="F425" s="3">
        <v>16</v>
      </c>
      <c r="G425" s="4" t="b">
        <v>0</v>
      </c>
      <c r="H425">
        <v>3</v>
      </c>
      <c r="I425">
        <v>1</v>
      </c>
      <c r="J425" s="3">
        <v>0.38</v>
      </c>
      <c r="K425" t="str">
        <f>IF(dataset_1[[#This Row],[weekday]]=0,"weekend","weekday")</f>
        <v>weekday</v>
      </c>
      <c r="L425" t="str">
        <f t="shared" si="6"/>
        <v>Moderate</v>
      </c>
    </row>
    <row r="426" spans="1:12" x14ac:dyDescent="0.25">
      <c r="A426" s="3">
        <v>425</v>
      </c>
      <c r="B426" s="2">
        <v>40562</v>
      </c>
      <c r="C426" s="3">
        <v>1</v>
      </c>
      <c r="D426" s="3">
        <v>0</v>
      </c>
      <c r="E426" s="3">
        <v>1</v>
      </c>
      <c r="F426" s="3">
        <v>17</v>
      </c>
      <c r="G426" s="4" t="b">
        <v>0</v>
      </c>
      <c r="H426">
        <v>3</v>
      </c>
      <c r="I426">
        <v>1</v>
      </c>
      <c r="J426" s="3">
        <v>0.36</v>
      </c>
      <c r="K426" t="str">
        <f>IF(dataset_1[[#This Row],[weekday]]=0,"weekend","weekday")</f>
        <v>weekday</v>
      </c>
      <c r="L426" t="str">
        <f t="shared" si="6"/>
        <v>Moderate</v>
      </c>
    </row>
    <row r="427" spans="1:12" x14ac:dyDescent="0.25">
      <c r="A427" s="3">
        <v>426</v>
      </c>
      <c r="B427" s="2">
        <v>40562</v>
      </c>
      <c r="C427" s="3">
        <v>1</v>
      </c>
      <c r="D427" s="3">
        <v>0</v>
      </c>
      <c r="E427" s="3">
        <v>1</v>
      </c>
      <c r="F427" s="3">
        <v>18</v>
      </c>
      <c r="G427" s="4" t="b">
        <v>0</v>
      </c>
      <c r="H427">
        <v>3</v>
      </c>
      <c r="I427">
        <v>1</v>
      </c>
      <c r="J427" s="3">
        <v>0.34</v>
      </c>
      <c r="K427" t="str">
        <f>IF(dataset_1[[#This Row],[weekday]]=0,"weekend","weekday")</f>
        <v>weekday</v>
      </c>
      <c r="L427" t="str">
        <f t="shared" si="6"/>
        <v>Moderate</v>
      </c>
    </row>
    <row r="428" spans="1:12" x14ac:dyDescent="0.25">
      <c r="A428" s="3">
        <v>427</v>
      </c>
      <c r="B428" s="2">
        <v>40562</v>
      </c>
      <c r="C428" s="3">
        <v>1</v>
      </c>
      <c r="D428" s="3">
        <v>0</v>
      </c>
      <c r="E428" s="3">
        <v>1</v>
      </c>
      <c r="F428" s="3">
        <v>19</v>
      </c>
      <c r="G428" s="4" t="b">
        <v>0</v>
      </c>
      <c r="H428">
        <v>3</v>
      </c>
      <c r="I428">
        <v>1</v>
      </c>
      <c r="J428" s="3">
        <v>0.32</v>
      </c>
      <c r="K428" t="str">
        <f>IF(dataset_1[[#This Row],[weekday]]=0,"weekend","weekday")</f>
        <v>weekday</v>
      </c>
      <c r="L428" t="str">
        <f t="shared" si="6"/>
        <v>Moderate</v>
      </c>
    </row>
    <row r="429" spans="1:12" x14ac:dyDescent="0.25">
      <c r="A429" s="3">
        <v>428</v>
      </c>
      <c r="B429" s="2">
        <v>40562</v>
      </c>
      <c r="C429" s="3">
        <v>1</v>
      </c>
      <c r="D429" s="3">
        <v>0</v>
      </c>
      <c r="E429" s="3">
        <v>1</v>
      </c>
      <c r="F429" s="3">
        <v>20</v>
      </c>
      <c r="G429" s="4" t="b">
        <v>0</v>
      </c>
      <c r="H429">
        <v>3</v>
      </c>
      <c r="I429">
        <v>1</v>
      </c>
      <c r="J429" s="3">
        <v>0.32</v>
      </c>
      <c r="K429" t="str">
        <f>IF(dataset_1[[#This Row],[weekday]]=0,"weekend","weekday")</f>
        <v>weekday</v>
      </c>
      <c r="L429" t="str">
        <f t="shared" si="6"/>
        <v>Moderate</v>
      </c>
    </row>
    <row r="430" spans="1:12" x14ac:dyDescent="0.25">
      <c r="A430" s="3">
        <v>429</v>
      </c>
      <c r="B430" s="2">
        <v>40562</v>
      </c>
      <c r="C430" s="3">
        <v>1</v>
      </c>
      <c r="D430" s="3">
        <v>0</v>
      </c>
      <c r="E430" s="3">
        <v>1</v>
      </c>
      <c r="F430" s="3">
        <v>21</v>
      </c>
      <c r="G430" s="4" t="b">
        <v>0</v>
      </c>
      <c r="H430">
        <v>3</v>
      </c>
      <c r="I430">
        <v>1</v>
      </c>
      <c r="J430" s="3">
        <v>0.32</v>
      </c>
      <c r="K430" t="str">
        <f>IF(dataset_1[[#This Row],[weekday]]=0,"weekend","weekday")</f>
        <v>weekday</v>
      </c>
      <c r="L430" t="str">
        <f t="shared" si="6"/>
        <v>Moderate</v>
      </c>
    </row>
    <row r="431" spans="1:12" x14ac:dyDescent="0.25">
      <c r="A431" s="3">
        <v>430</v>
      </c>
      <c r="B431" s="2">
        <v>40562</v>
      </c>
      <c r="C431" s="3">
        <v>1</v>
      </c>
      <c r="D431" s="3">
        <v>0</v>
      </c>
      <c r="E431" s="3">
        <v>1</v>
      </c>
      <c r="F431" s="3">
        <v>22</v>
      </c>
      <c r="G431" s="4" t="b">
        <v>0</v>
      </c>
      <c r="H431">
        <v>3</v>
      </c>
      <c r="I431">
        <v>1</v>
      </c>
      <c r="J431" s="3">
        <v>0.3</v>
      </c>
      <c r="K431" t="str">
        <f>IF(dataset_1[[#This Row],[weekday]]=0,"weekend","weekday")</f>
        <v>weekday</v>
      </c>
      <c r="L431" t="str">
        <f t="shared" si="6"/>
        <v>Moderate</v>
      </c>
    </row>
    <row r="432" spans="1:12" x14ac:dyDescent="0.25">
      <c r="A432" s="3">
        <v>431</v>
      </c>
      <c r="B432" s="2">
        <v>40562</v>
      </c>
      <c r="C432" s="3">
        <v>1</v>
      </c>
      <c r="D432" s="3">
        <v>0</v>
      </c>
      <c r="E432" s="3">
        <v>1</v>
      </c>
      <c r="F432" s="3">
        <v>23</v>
      </c>
      <c r="G432" s="4" t="b">
        <v>0</v>
      </c>
      <c r="H432">
        <v>3</v>
      </c>
      <c r="I432">
        <v>1</v>
      </c>
      <c r="J432" s="3">
        <v>0.3</v>
      </c>
      <c r="K432" t="str">
        <f>IF(dataset_1[[#This Row],[weekday]]=0,"weekend","weekday")</f>
        <v>weekday</v>
      </c>
      <c r="L432" t="str">
        <f t="shared" si="6"/>
        <v>Moderate</v>
      </c>
    </row>
    <row r="433" spans="1:12" x14ac:dyDescent="0.25">
      <c r="A433" s="3">
        <v>432</v>
      </c>
      <c r="B433" s="2">
        <v>40563</v>
      </c>
      <c r="C433" s="3">
        <v>1</v>
      </c>
      <c r="D433" s="3">
        <v>0</v>
      </c>
      <c r="E433" s="3">
        <v>1</v>
      </c>
      <c r="F433" s="3">
        <v>0</v>
      </c>
      <c r="G433" s="4" t="b">
        <v>0</v>
      </c>
      <c r="H433">
        <v>4</v>
      </c>
      <c r="I433">
        <v>1</v>
      </c>
      <c r="J433" s="3">
        <v>0.26</v>
      </c>
      <c r="K433" t="str">
        <f>IF(dataset_1[[#This Row],[weekday]]=0,"weekend","weekday")</f>
        <v>weekday</v>
      </c>
      <c r="L433" t="str">
        <f t="shared" si="6"/>
        <v>Cold</v>
      </c>
    </row>
    <row r="434" spans="1:12" x14ac:dyDescent="0.25">
      <c r="A434" s="3">
        <v>433</v>
      </c>
      <c r="B434" s="2">
        <v>40563</v>
      </c>
      <c r="C434" s="3">
        <v>1</v>
      </c>
      <c r="D434" s="3">
        <v>0</v>
      </c>
      <c r="E434" s="3">
        <v>1</v>
      </c>
      <c r="F434" s="3">
        <v>1</v>
      </c>
      <c r="G434" s="4" t="b">
        <v>0</v>
      </c>
      <c r="H434">
        <v>4</v>
      </c>
      <c r="I434">
        <v>1</v>
      </c>
      <c r="J434" s="3">
        <v>0.26</v>
      </c>
      <c r="K434" t="str">
        <f>IF(dataset_1[[#This Row],[weekday]]=0,"weekend","weekday")</f>
        <v>weekday</v>
      </c>
      <c r="L434" t="str">
        <f t="shared" si="6"/>
        <v>Cold</v>
      </c>
    </row>
    <row r="435" spans="1:12" x14ac:dyDescent="0.25">
      <c r="A435" s="3">
        <v>434</v>
      </c>
      <c r="B435" s="2">
        <v>40563</v>
      </c>
      <c r="C435" s="3">
        <v>1</v>
      </c>
      <c r="D435" s="3">
        <v>0</v>
      </c>
      <c r="E435" s="3">
        <v>1</v>
      </c>
      <c r="F435" s="3">
        <v>2</v>
      </c>
      <c r="G435" s="4" t="b">
        <v>0</v>
      </c>
      <c r="H435">
        <v>4</v>
      </c>
      <c r="I435">
        <v>1</v>
      </c>
      <c r="J435" s="3">
        <v>0.26</v>
      </c>
      <c r="K435" t="str">
        <f>IF(dataset_1[[#This Row],[weekday]]=0,"weekend","weekday")</f>
        <v>weekday</v>
      </c>
      <c r="L435" t="str">
        <f t="shared" si="6"/>
        <v>Cold</v>
      </c>
    </row>
    <row r="436" spans="1:12" x14ac:dyDescent="0.25">
      <c r="A436" s="3">
        <v>435</v>
      </c>
      <c r="B436" s="2">
        <v>40563</v>
      </c>
      <c r="C436" s="3">
        <v>1</v>
      </c>
      <c r="D436" s="3">
        <v>0</v>
      </c>
      <c r="E436" s="3">
        <v>1</v>
      </c>
      <c r="F436" s="3">
        <v>3</v>
      </c>
      <c r="G436" s="4" t="b">
        <v>0</v>
      </c>
      <c r="H436">
        <v>4</v>
      </c>
      <c r="I436">
        <v>1</v>
      </c>
      <c r="J436" s="3">
        <v>0.26</v>
      </c>
      <c r="K436" t="str">
        <f>IF(dataset_1[[#This Row],[weekday]]=0,"weekend","weekday")</f>
        <v>weekday</v>
      </c>
      <c r="L436" t="str">
        <f t="shared" si="6"/>
        <v>Cold</v>
      </c>
    </row>
    <row r="437" spans="1:12" x14ac:dyDescent="0.25">
      <c r="A437" s="3">
        <v>436</v>
      </c>
      <c r="B437" s="2">
        <v>40563</v>
      </c>
      <c r="C437" s="3">
        <v>1</v>
      </c>
      <c r="D437" s="3">
        <v>0</v>
      </c>
      <c r="E437" s="3">
        <v>1</v>
      </c>
      <c r="F437" s="3">
        <v>4</v>
      </c>
      <c r="G437" s="4" t="b">
        <v>0</v>
      </c>
      <c r="H437">
        <v>4</v>
      </c>
      <c r="I437">
        <v>1</v>
      </c>
      <c r="J437" s="3">
        <v>0.26</v>
      </c>
      <c r="K437" t="str">
        <f>IF(dataset_1[[#This Row],[weekday]]=0,"weekend","weekday")</f>
        <v>weekday</v>
      </c>
      <c r="L437" t="str">
        <f t="shared" si="6"/>
        <v>Cold</v>
      </c>
    </row>
    <row r="438" spans="1:12" x14ac:dyDescent="0.25">
      <c r="A438" s="3">
        <v>437</v>
      </c>
      <c r="B438" s="2">
        <v>40563</v>
      </c>
      <c r="C438" s="3">
        <v>1</v>
      </c>
      <c r="D438" s="3">
        <v>0</v>
      </c>
      <c r="E438" s="3">
        <v>1</v>
      </c>
      <c r="F438" s="3">
        <v>5</v>
      </c>
      <c r="G438" s="4" t="b">
        <v>0</v>
      </c>
      <c r="H438">
        <v>4</v>
      </c>
      <c r="I438">
        <v>1</v>
      </c>
      <c r="J438" s="3">
        <v>0.24</v>
      </c>
      <c r="K438" t="str">
        <f>IF(dataset_1[[#This Row],[weekday]]=0,"weekend","weekday")</f>
        <v>weekday</v>
      </c>
      <c r="L438" t="str">
        <f t="shared" si="6"/>
        <v>Cold</v>
      </c>
    </row>
    <row r="439" spans="1:12" x14ac:dyDescent="0.25">
      <c r="A439" s="3">
        <v>438</v>
      </c>
      <c r="B439" s="2">
        <v>40563</v>
      </c>
      <c r="C439" s="3">
        <v>1</v>
      </c>
      <c r="D439" s="3">
        <v>0</v>
      </c>
      <c r="E439" s="3">
        <v>1</v>
      </c>
      <c r="F439" s="3">
        <v>6</v>
      </c>
      <c r="G439" s="4" t="b">
        <v>0</v>
      </c>
      <c r="H439">
        <v>4</v>
      </c>
      <c r="I439">
        <v>1</v>
      </c>
      <c r="J439" s="3">
        <v>0.22</v>
      </c>
      <c r="K439" t="str">
        <f>IF(dataset_1[[#This Row],[weekday]]=0,"weekend","weekday")</f>
        <v>weekday</v>
      </c>
      <c r="L439" t="str">
        <f t="shared" si="6"/>
        <v>Cold</v>
      </c>
    </row>
    <row r="440" spans="1:12" x14ac:dyDescent="0.25">
      <c r="A440" s="3">
        <v>439</v>
      </c>
      <c r="B440" s="2">
        <v>40563</v>
      </c>
      <c r="C440" s="3">
        <v>1</v>
      </c>
      <c r="D440" s="3">
        <v>0</v>
      </c>
      <c r="E440" s="3">
        <v>1</v>
      </c>
      <c r="F440" s="3">
        <v>7</v>
      </c>
      <c r="G440" s="4" t="b">
        <v>0</v>
      </c>
      <c r="H440">
        <v>4</v>
      </c>
      <c r="I440">
        <v>1</v>
      </c>
      <c r="J440" s="3">
        <v>0.22</v>
      </c>
      <c r="K440" t="str">
        <f>IF(dataset_1[[#This Row],[weekday]]=0,"weekend","weekday")</f>
        <v>weekday</v>
      </c>
      <c r="L440" t="str">
        <f t="shared" si="6"/>
        <v>Cold</v>
      </c>
    </row>
    <row r="441" spans="1:12" x14ac:dyDescent="0.25">
      <c r="A441" s="3">
        <v>440</v>
      </c>
      <c r="B441" s="2">
        <v>40563</v>
      </c>
      <c r="C441" s="3">
        <v>1</v>
      </c>
      <c r="D441" s="3">
        <v>0</v>
      </c>
      <c r="E441" s="3">
        <v>1</v>
      </c>
      <c r="F441" s="3">
        <v>8</v>
      </c>
      <c r="G441" s="4" t="b">
        <v>0</v>
      </c>
      <c r="H441">
        <v>4</v>
      </c>
      <c r="I441">
        <v>1</v>
      </c>
      <c r="J441" s="3">
        <v>0.22</v>
      </c>
      <c r="K441" t="str">
        <f>IF(dataset_1[[#This Row],[weekday]]=0,"weekend","weekday")</f>
        <v>weekday</v>
      </c>
      <c r="L441" t="str">
        <f t="shared" si="6"/>
        <v>Cold</v>
      </c>
    </row>
    <row r="442" spans="1:12" x14ac:dyDescent="0.25">
      <c r="A442" s="3">
        <v>441</v>
      </c>
      <c r="B442" s="2">
        <v>40563</v>
      </c>
      <c r="C442" s="3">
        <v>1</v>
      </c>
      <c r="D442" s="3">
        <v>0</v>
      </c>
      <c r="E442" s="3">
        <v>1</v>
      </c>
      <c r="F442" s="3">
        <v>9</v>
      </c>
      <c r="G442" s="4" t="b">
        <v>0</v>
      </c>
      <c r="H442">
        <v>4</v>
      </c>
      <c r="I442">
        <v>2</v>
      </c>
      <c r="J442" s="3">
        <v>0.24</v>
      </c>
      <c r="K442" t="str">
        <f>IF(dataset_1[[#This Row],[weekday]]=0,"weekend","weekday")</f>
        <v>weekday</v>
      </c>
      <c r="L442" t="str">
        <f t="shared" si="6"/>
        <v>Cold</v>
      </c>
    </row>
    <row r="443" spans="1:12" x14ac:dyDescent="0.25">
      <c r="A443" s="3">
        <v>442</v>
      </c>
      <c r="B443" s="2">
        <v>40563</v>
      </c>
      <c r="C443" s="3">
        <v>1</v>
      </c>
      <c r="D443" s="3">
        <v>0</v>
      </c>
      <c r="E443" s="3">
        <v>1</v>
      </c>
      <c r="F443" s="3">
        <v>10</v>
      </c>
      <c r="G443" s="4" t="b">
        <v>0</v>
      </c>
      <c r="H443">
        <v>4</v>
      </c>
      <c r="I443">
        <v>1</v>
      </c>
      <c r="J443" s="3">
        <v>0.26</v>
      </c>
      <c r="K443" t="str">
        <f>IF(dataset_1[[#This Row],[weekday]]=0,"weekend","weekday")</f>
        <v>weekday</v>
      </c>
      <c r="L443" t="str">
        <f t="shared" si="6"/>
        <v>Cold</v>
      </c>
    </row>
    <row r="444" spans="1:12" x14ac:dyDescent="0.25">
      <c r="A444" s="3">
        <v>443</v>
      </c>
      <c r="B444" s="2">
        <v>40563</v>
      </c>
      <c r="C444" s="3">
        <v>1</v>
      </c>
      <c r="D444" s="3">
        <v>0</v>
      </c>
      <c r="E444" s="3">
        <v>1</v>
      </c>
      <c r="F444" s="3">
        <v>11</v>
      </c>
      <c r="G444" s="4" t="b">
        <v>0</v>
      </c>
      <c r="H444">
        <v>4</v>
      </c>
      <c r="I444">
        <v>2</v>
      </c>
      <c r="J444" s="3">
        <v>0.28000000000000003</v>
      </c>
      <c r="K444" t="str">
        <f>IF(dataset_1[[#This Row],[weekday]]=0,"weekend","weekday")</f>
        <v>weekday</v>
      </c>
      <c r="L444" t="str">
        <f t="shared" si="6"/>
        <v>Cold</v>
      </c>
    </row>
    <row r="445" spans="1:12" x14ac:dyDescent="0.25">
      <c r="A445" s="3">
        <v>444</v>
      </c>
      <c r="B445" s="2">
        <v>40563</v>
      </c>
      <c r="C445" s="3">
        <v>1</v>
      </c>
      <c r="D445" s="3">
        <v>0</v>
      </c>
      <c r="E445" s="3">
        <v>1</v>
      </c>
      <c r="F445" s="3">
        <v>12</v>
      </c>
      <c r="G445" s="4" t="b">
        <v>0</v>
      </c>
      <c r="H445">
        <v>4</v>
      </c>
      <c r="I445">
        <v>2</v>
      </c>
      <c r="J445" s="3">
        <v>0.3</v>
      </c>
      <c r="K445" t="str">
        <f>IF(dataset_1[[#This Row],[weekday]]=0,"weekend","weekday")</f>
        <v>weekday</v>
      </c>
      <c r="L445" t="str">
        <f t="shared" si="6"/>
        <v>Moderate</v>
      </c>
    </row>
    <row r="446" spans="1:12" x14ac:dyDescent="0.25">
      <c r="A446" s="3">
        <v>445</v>
      </c>
      <c r="B446" s="2">
        <v>40563</v>
      </c>
      <c r="C446" s="3">
        <v>1</v>
      </c>
      <c r="D446" s="3">
        <v>0</v>
      </c>
      <c r="E446" s="3">
        <v>1</v>
      </c>
      <c r="F446" s="3">
        <v>13</v>
      </c>
      <c r="G446" s="4" t="b">
        <v>0</v>
      </c>
      <c r="H446">
        <v>4</v>
      </c>
      <c r="I446">
        <v>2</v>
      </c>
      <c r="J446" s="3">
        <v>0.28000000000000003</v>
      </c>
      <c r="K446" t="str">
        <f>IF(dataset_1[[#This Row],[weekday]]=0,"weekend","weekday")</f>
        <v>weekday</v>
      </c>
      <c r="L446" t="str">
        <f t="shared" si="6"/>
        <v>Cold</v>
      </c>
    </row>
    <row r="447" spans="1:12" x14ac:dyDescent="0.25">
      <c r="A447" s="3">
        <v>446</v>
      </c>
      <c r="B447" s="2">
        <v>40563</v>
      </c>
      <c r="C447" s="3">
        <v>1</v>
      </c>
      <c r="D447" s="3">
        <v>0</v>
      </c>
      <c r="E447" s="3">
        <v>1</v>
      </c>
      <c r="F447" s="3">
        <v>14</v>
      </c>
      <c r="G447" s="4" t="b">
        <v>0</v>
      </c>
      <c r="H447">
        <v>4</v>
      </c>
      <c r="I447">
        <v>2</v>
      </c>
      <c r="J447" s="3">
        <v>0.3</v>
      </c>
      <c r="K447" t="str">
        <f>IF(dataset_1[[#This Row],[weekday]]=0,"weekend","weekday")</f>
        <v>weekday</v>
      </c>
      <c r="L447" t="str">
        <f t="shared" si="6"/>
        <v>Moderate</v>
      </c>
    </row>
    <row r="448" spans="1:12" x14ac:dyDescent="0.25">
      <c r="A448" s="3">
        <v>447</v>
      </c>
      <c r="B448" s="2">
        <v>40563</v>
      </c>
      <c r="C448" s="3">
        <v>1</v>
      </c>
      <c r="D448" s="3">
        <v>0</v>
      </c>
      <c r="E448" s="3">
        <v>1</v>
      </c>
      <c r="F448" s="3">
        <v>15</v>
      </c>
      <c r="G448" s="4" t="b">
        <v>0</v>
      </c>
      <c r="H448">
        <v>4</v>
      </c>
      <c r="I448">
        <v>2</v>
      </c>
      <c r="J448" s="3">
        <v>0.32</v>
      </c>
      <c r="K448" t="str">
        <f>IF(dataset_1[[#This Row],[weekday]]=0,"weekend","weekday")</f>
        <v>weekday</v>
      </c>
      <c r="L448" t="str">
        <f t="shared" si="6"/>
        <v>Moderate</v>
      </c>
    </row>
    <row r="449" spans="1:12" x14ac:dyDescent="0.25">
      <c r="A449" s="3">
        <v>448</v>
      </c>
      <c r="B449" s="2">
        <v>40563</v>
      </c>
      <c r="C449" s="3">
        <v>1</v>
      </c>
      <c r="D449" s="3">
        <v>0</v>
      </c>
      <c r="E449" s="3">
        <v>1</v>
      </c>
      <c r="F449" s="3">
        <v>16</v>
      </c>
      <c r="G449" s="4" t="b">
        <v>0</v>
      </c>
      <c r="H449">
        <v>4</v>
      </c>
      <c r="I449">
        <v>2</v>
      </c>
      <c r="J449" s="3">
        <v>0.3</v>
      </c>
      <c r="K449" t="str">
        <f>IF(dataset_1[[#This Row],[weekday]]=0,"weekend","weekday")</f>
        <v>weekday</v>
      </c>
      <c r="L449" t="str">
        <f t="shared" si="6"/>
        <v>Moderate</v>
      </c>
    </row>
    <row r="450" spans="1:12" x14ac:dyDescent="0.25">
      <c r="A450" s="3">
        <v>449</v>
      </c>
      <c r="B450" s="2">
        <v>40563</v>
      </c>
      <c r="C450" s="3">
        <v>1</v>
      </c>
      <c r="D450" s="3">
        <v>0</v>
      </c>
      <c r="E450" s="3">
        <v>1</v>
      </c>
      <c r="F450" s="3">
        <v>17</v>
      </c>
      <c r="G450" s="4" t="b">
        <v>0</v>
      </c>
      <c r="H450">
        <v>4</v>
      </c>
      <c r="I450">
        <v>2</v>
      </c>
      <c r="J450" s="3">
        <v>0.3</v>
      </c>
      <c r="K450" t="str">
        <f>IF(dataset_1[[#This Row],[weekday]]=0,"weekend","weekday")</f>
        <v>weekday</v>
      </c>
      <c r="L450" t="str">
        <f t="shared" ref="L450:L513" si="7">IF(J450&lt;0.3,"Cold",IF(J450&lt;0.6,"Moderate","Hot"))</f>
        <v>Moderate</v>
      </c>
    </row>
    <row r="451" spans="1:12" x14ac:dyDescent="0.25">
      <c r="A451" s="3">
        <v>450</v>
      </c>
      <c r="B451" s="2">
        <v>40563</v>
      </c>
      <c r="C451" s="3">
        <v>1</v>
      </c>
      <c r="D451" s="3">
        <v>0</v>
      </c>
      <c r="E451" s="3">
        <v>1</v>
      </c>
      <c r="F451" s="3">
        <v>18</v>
      </c>
      <c r="G451" s="4" t="b">
        <v>0</v>
      </c>
      <c r="H451">
        <v>4</v>
      </c>
      <c r="I451">
        <v>2</v>
      </c>
      <c r="J451" s="3">
        <v>0.26</v>
      </c>
      <c r="K451" t="str">
        <f>IF(dataset_1[[#This Row],[weekday]]=0,"weekend","weekday")</f>
        <v>weekday</v>
      </c>
      <c r="L451" t="str">
        <f t="shared" si="7"/>
        <v>Cold</v>
      </c>
    </row>
    <row r="452" spans="1:12" x14ac:dyDescent="0.25">
      <c r="A452" s="3">
        <v>451</v>
      </c>
      <c r="B452" s="2">
        <v>40563</v>
      </c>
      <c r="C452" s="3">
        <v>1</v>
      </c>
      <c r="D452" s="3">
        <v>0</v>
      </c>
      <c r="E452" s="3">
        <v>1</v>
      </c>
      <c r="F452" s="3">
        <v>19</v>
      </c>
      <c r="G452" s="4" t="b">
        <v>0</v>
      </c>
      <c r="H452">
        <v>4</v>
      </c>
      <c r="I452">
        <v>1</v>
      </c>
      <c r="J452" s="3">
        <v>0.26</v>
      </c>
      <c r="K452" t="str">
        <f>IF(dataset_1[[#This Row],[weekday]]=0,"weekend","weekday")</f>
        <v>weekday</v>
      </c>
      <c r="L452" t="str">
        <f t="shared" si="7"/>
        <v>Cold</v>
      </c>
    </row>
    <row r="453" spans="1:12" x14ac:dyDescent="0.25">
      <c r="A453" s="3">
        <v>452</v>
      </c>
      <c r="B453" s="2">
        <v>40563</v>
      </c>
      <c r="C453" s="3">
        <v>1</v>
      </c>
      <c r="D453" s="3">
        <v>0</v>
      </c>
      <c r="E453" s="3">
        <v>1</v>
      </c>
      <c r="F453" s="3">
        <v>20</v>
      </c>
      <c r="G453" s="4" t="b">
        <v>0</v>
      </c>
      <c r="H453">
        <v>4</v>
      </c>
      <c r="I453">
        <v>2</v>
      </c>
      <c r="J453" s="3">
        <v>0.26</v>
      </c>
      <c r="K453" t="str">
        <f>IF(dataset_1[[#This Row],[weekday]]=0,"weekend","weekday")</f>
        <v>weekday</v>
      </c>
      <c r="L453" t="str">
        <f t="shared" si="7"/>
        <v>Cold</v>
      </c>
    </row>
    <row r="454" spans="1:12" x14ac:dyDescent="0.25">
      <c r="A454" s="3">
        <v>453</v>
      </c>
      <c r="B454" s="2">
        <v>40563</v>
      </c>
      <c r="C454" s="3">
        <v>1</v>
      </c>
      <c r="D454" s="3">
        <v>0</v>
      </c>
      <c r="E454" s="3">
        <v>1</v>
      </c>
      <c r="F454" s="3">
        <v>21</v>
      </c>
      <c r="G454" s="4" t="b">
        <v>0</v>
      </c>
      <c r="H454">
        <v>4</v>
      </c>
      <c r="I454">
        <v>2</v>
      </c>
      <c r="J454" s="3">
        <v>0.24</v>
      </c>
      <c r="K454" t="str">
        <f>IF(dataset_1[[#This Row],[weekday]]=0,"weekend","weekday")</f>
        <v>weekday</v>
      </c>
      <c r="L454" t="str">
        <f t="shared" si="7"/>
        <v>Cold</v>
      </c>
    </row>
    <row r="455" spans="1:12" x14ac:dyDescent="0.25">
      <c r="A455" s="3">
        <v>454</v>
      </c>
      <c r="B455" s="2">
        <v>40563</v>
      </c>
      <c r="C455" s="3">
        <v>1</v>
      </c>
      <c r="D455" s="3">
        <v>0</v>
      </c>
      <c r="E455" s="3">
        <v>1</v>
      </c>
      <c r="F455" s="3">
        <v>22</v>
      </c>
      <c r="G455" s="4" t="b">
        <v>0</v>
      </c>
      <c r="H455">
        <v>4</v>
      </c>
      <c r="I455">
        <v>2</v>
      </c>
      <c r="J455" s="3">
        <v>0.24</v>
      </c>
      <c r="K455" t="str">
        <f>IF(dataset_1[[#This Row],[weekday]]=0,"weekend","weekday")</f>
        <v>weekday</v>
      </c>
      <c r="L455" t="str">
        <f t="shared" si="7"/>
        <v>Cold</v>
      </c>
    </row>
    <row r="456" spans="1:12" x14ac:dyDescent="0.25">
      <c r="A456" s="3">
        <v>455</v>
      </c>
      <c r="B456" s="2">
        <v>40563</v>
      </c>
      <c r="C456" s="3">
        <v>1</v>
      </c>
      <c r="D456" s="3">
        <v>0</v>
      </c>
      <c r="E456" s="3">
        <v>1</v>
      </c>
      <c r="F456" s="3">
        <v>23</v>
      </c>
      <c r="G456" s="4" t="b">
        <v>0</v>
      </c>
      <c r="H456">
        <v>4</v>
      </c>
      <c r="I456">
        <v>2</v>
      </c>
      <c r="J456" s="3">
        <v>0.24</v>
      </c>
      <c r="K456" t="str">
        <f>IF(dataset_1[[#This Row],[weekday]]=0,"weekend","weekday")</f>
        <v>weekday</v>
      </c>
      <c r="L456" t="str">
        <f t="shared" si="7"/>
        <v>Cold</v>
      </c>
    </row>
    <row r="457" spans="1:12" x14ac:dyDescent="0.25">
      <c r="A457" s="3">
        <v>456</v>
      </c>
      <c r="B457" s="2">
        <v>40564</v>
      </c>
      <c r="C457" s="3">
        <v>1</v>
      </c>
      <c r="D457" s="3">
        <v>0</v>
      </c>
      <c r="E457" s="3">
        <v>1</v>
      </c>
      <c r="F457" s="3">
        <v>0</v>
      </c>
      <c r="G457" s="4" t="b">
        <v>0</v>
      </c>
      <c r="H457">
        <v>5</v>
      </c>
      <c r="I457">
        <v>2</v>
      </c>
      <c r="J457" s="3">
        <v>0.24</v>
      </c>
      <c r="K457" t="str">
        <f>IF(dataset_1[[#This Row],[weekday]]=0,"weekend","weekday")</f>
        <v>weekday</v>
      </c>
      <c r="L457" t="str">
        <f t="shared" si="7"/>
        <v>Cold</v>
      </c>
    </row>
    <row r="458" spans="1:12" x14ac:dyDescent="0.25">
      <c r="A458" s="3">
        <v>457</v>
      </c>
      <c r="B458" s="2">
        <v>40564</v>
      </c>
      <c r="C458" s="3">
        <v>1</v>
      </c>
      <c r="D458" s="3">
        <v>0</v>
      </c>
      <c r="E458" s="3">
        <v>1</v>
      </c>
      <c r="F458" s="3">
        <v>1</v>
      </c>
      <c r="G458" s="4" t="b">
        <v>0</v>
      </c>
      <c r="H458">
        <v>5</v>
      </c>
      <c r="I458">
        <v>2</v>
      </c>
      <c r="J458" s="3">
        <v>0.24</v>
      </c>
      <c r="K458" t="str">
        <f>IF(dataset_1[[#This Row],[weekday]]=0,"weekend","weekday")</f>
        <v>weekday</v>
      </c>
      <c r="L458" t="str">
        <f t="shared" si="7"/>
        <v>Cold</v>
      </c>
    </row>
    <row r="459" spans="1:12" x14ac:dyDescent="0.25">
      <c r="A459" s="3">
        <v>458</v>
      </c>
      <c r="B459" s="2">
        <v>40564</v>
      </c>
      <c r="C459" s="3">
        <v>1</v>
      </c>
      <c r="D459" s="3">
        <v>0</v>
      </c>
      <c r="E459" s="3">
        <v>1</v>
      </c>
      <c r="F459" s="3">
        <v>2</v>
      </c>
      <c r="G459" s="4" t="b">
        <v>0</v>
      </c>
      <c r="H459">
        <v>5</v>
      </c>
      <c r="I459">
        <v>3</v>
      </c>
      <c r="J459" s="3">
        <v>0.24</v>
      </c>
      <c r="K459" t="str">
        <f>IF(dataset_1[[#This Row],[weekday]]=0,"weekend","weekday")</f>
        <v>weekday</v>
      </c>
      <c r="L459" t="str">
        <f t="shared" si="7"/>
        <v>Cold</v>
      </c>
    </row>
    <row r="460" spans="1:12" x14ac:dyDescent="0.25">
      <c r="A460" s="3">
        <v>459</v>
      </c>
      <c r="B460" s="2">
        <v>40564</v>
      </c>
      <c r="C460" s="3">
        <v>1</v>
      </c>
      <c r="D460" s="3">
        <v>0</v>
      </c>
      <c r="E460" s="3">
        <v>1</v>
      </c>
      <c r="F460" s="3">
        <v>3</v>
      </c>
      <c r="G460" s="4" t="b">
        <v>0</v>
      </c>
      <c r="H460">
        <v>5</v>
      </c>
      <c r="I460">
        <v>3</v>
      </c>
      <c r="J460" s="3">
        <v>0.22</v>
      </c>
      <c r="K460" t="str">
        <f>IF(dataset_1[[#This Row],[weekday]]=0,"weekend","weekday")</f>
        <v>weekday</v>
      </c>
      <c r="L460" t="str">
        <f t="shared" si="7"/>
        <v>Cold</v>
      </c>
    </row>
    <row r="461" spans="1:12" x14ac:dyDescent="0.25">
      <c r="A461" s="3">
        <v>460</v>
      </c>
      <c r="B461" s="2">
        <v>40564</v>
      </c>
      <c r="C461" s="3">
        <v>1</v>
      </c>
      <c r="D461" s="3">
        <v>0</v>
      </c>
      <c r="E461" s="3">
        <v>1</v>
      </c>
      <c r="F461" s="3">
        <v>4</v>
      </c>
      <c r="G461" s="4" t="b">
        <v>0</v>
      </c>
      <c r="H461">
        <v>5</v>
      </c>
      <c r="I461">
        <v>2</v>
      </c>
      <c r="J461" s="3">
        <v>0.22</v>
      </c>
      <c r="K461" t="str">
        <f>IF(dataset_1[[#This Row],[weekday]]=0,"weekend","weekday")</f>
        <v>weekday</v>
      </c>
      <c r="L461" t="str">
        <f t="shared" si="7"/>
        <v>Cold</v>
      </c>
    </row>
    <row r="462" spans="1:12" x14ac:dyDescent="0.25">
      <c r="A462" s="3">
        <v>461</v>
      </c>
      <c r="B462" s="2">
        <v>40564</v>
      </c>
      <c r="C462" s="3">
        <v>1</v>
      </c>
      <c r="D462" s="3">
        <v>0</v>
      </c>
      <c r="E462" s="3">
        <v>1</v>
      </c>
      <c r="F462" s="3">
        <v>5</v>
      </c>
      <c r="G462" s="4" t="b">
        <v>0</v>
      </c>
      <c r="H462">
        <v>5</v>
      </c>
      <c r="I462">
        <v>1</v>
      </c>
      <c r="J462" s="3">
        <v>0.24</v>
      </c>
      <c r="K462" t="str">
        <f>IF(dataset_1[[#This Row],[weekday]]=0,"weekend","weekday")</f>
        <v>weekday</v>
      </c>
      <c r="L462" t="str">
        <f t="shared" si="7"/>
        <v>Cold</v>
      </c>
    </row>
    <row r="463" spans="1:12" x14ac:dyDescent="0.25">
      <c r="A463" s="3">
        <v>462</v>
      </c>
      <c r="B463" s="2">
        <v>40564</v>
      </c>
      <c r="C463" s="3">
        <v>1</v>
      </c>
      <c r="D463" s="3">
        <v>0</v>
      </c>
      <c r="E463" s="3">
        <v>1</v>
      </c>
      <c r="F463" s="3">
        <v>6</v>
      </c>
      <c r="G463" s="4" t="b">
        <v>0</v>
      </c>
      <c r="H463">
        <v>5</v>
      </c>
      <c r="I463">
        <v>1</v>
      </c>
      <c r="J463" s="3">
        <v>0.22</v>
      </c>
      <c r="K463" t="str">
        <f>IF(dataset_1[[#This Row],[weekday]]=0,"weekend","weekday")</f>
        <v>weekday</v>
      </c>
      <c r="L463" t="str">
        <f t="shared" si="7"/>
        <v>Cold</v>
      </c>
    </row>
    <row r="464" spans="1:12" x14ac:dyDescent="0.25">
      <c r="A464" s="3">
        <v>463</v>
      </c>
      <c r="B464" s="2">
        <v>40564</v>
      </c>
      <c r="C464" s="3">
        <v>1</v>
      </c>
      <c r="D464" s="3">
        <v>0</v>
      </c>
      <c r="E464" s="3">
        <v>1</v>
      </c>
      <c r="F464" s="3">
        <v>7</v>
      </c>
      <c r="G464" s="4" t="b">
        <v>0</v>
      </c>
      <c r="H464">
        <v>5</v>
      </c>
      <c r="I464">
        <v>1</v>
      </c>
      <c r="J464" s="3">
        <v>0.2</v>
      </c>
      <c r="K464" t="str">
        <f>IF(dataset_1[[#This Row],[weekday]]=0,"weekend","weekday")</f>
        <v>weekday</v>
      </c>
      <c r="L464" t="str">
        <f t="shared" si="7"/>
        <v>Cold</v>
      </c>
    </row>
    <row r="465" spans="1:12" x14ac:dyDescent="0.25">
      <c r="A465" s="3">
        <v>464</v>
      </c>
      <c r="B465" s="2">
        <v>40564</v>
      </c>
      <c r="C465" s="3">
        <v>1</v>
      </c>
      <c r="D465" s="3">
        <v>0</v>
      </c>
      <c r="E465" s="3">
        <v>1</v>
      </c>
      <c r="F465" s="3">
        <v>8</v>
      </c>
      <c r="G465" s="4" t="b">
        <v>0</v>
      </c>
      <c r="H465">
        <v>5</v>
      </c>
      <c r="I465">
        <v>1</v>
      </c>
      <c r="J465" s="3">
        <v>0.2</v>
      </c>
      <c r="K465" t="str">
        <f>IF(dataset_1[[#This Row],[weekday]]=0,"weekend","weekday")</f>
        <v>weekday</v>
      </c>
      <c r="L465" t="str">
        <f t="shared" si="7"/>
        <v>Cold</v>
      </c>
    </row>
    <row r="466" spans="1:12" x14ac:dyDescent="0.25">
      <c r="A466" s="3">
        <v>465</v>
      </c>
      <c r="B466" s="2">
        <v>40564</v>
      </c>
      <c r="C466" s="3">
        <v>1</v>
      </c>
      <c r="D466" s="3">
        <v>0</v>
      </c>
      <c r="E466" s="3">
        <v>1</v>
      </c>
      <c r="F466" s="3">
        <v>9</v>
      </c>
      <c r="G466" s="4" t="b">
        <v>0</v>
      </c>
      <c r="H466">
        <v>5</v>
      </c>
      <c r="I466">
        <v>1</v>
      </c>
      <c r="J466" s="3">
        <v>0.2</v>
      </c>
      <c r="K466" t="str">
        <f>IF(dataset_1[[#This Row],[weekday]]=0,"weekend","weekday")</f>
        <v>weekday</v>
      </c>
      <c r="L466" t="str">
        <f t="shared" si="7"/>
        <v>Cold</v>
      </c>
    </row>
    <row r="467" spans="1:12" x14ac:dyDescent="0.25">
      <c r="A467" s="3">
        <v>466</v>
      </c>
      <c r="B467" s="2">
        <v>40564</v>
      </c>
      <c r="C467" s="3">
        <v>1</v>
      </c>
      <c r="D467" s="3">
        <v>0</v>
      </c>
      <c r="E467" s="3">
        <v>1</v>
      </c>
      <c r="F467" s="3">
        <v>10</v>
      </c>
      <c r="G467" s="4" t="b">
        <v>0</v>
      </c>
      <c r="H467">
        <v>5</v>
      </c>
      <c r="I467">
        <v>1</v>
      </c>
      <c r="J467" s="3">
        <v>0.2</v>
      </c>
      <c r="K467" t="str">
        <f>IF(dataset_1[[#This Row],[weekday]]=0,"weekend","weekday")</f>
        <v>weekday</v>
      </c>
      <c r="L467" t="str">
        <f t="shared" si="7"/>
        <v>Cold</v>
      </c>
    </row>
    <row r="468" spans="1:12" x14ac:dyDescent="0.25">
      <c r="A468" s="3">
        <v>467</v>
      </c>
      <c r="B468" s="2">
        <v>40564</v>
      </c>
      <c r="C468" s="3">
        <v>1</v>
      </c>
      <c r="D468" s="3">
        <v>0</v>
      </c>
      <c r="E468" s="3">
        <v>1</v>
      </c>
      <c r="F468" s="3">
        <v>11</v>
      </c>
      <c r="G468" s="4" t="b">
        <v>0</v>
      </c>
      <c r="H468">
        <v>5</v>
      </c>
      <c r="I468">
        <v>1</v>
      </c>
      <c r="J468" s="3">
        <v>0.22</v>
      </c>
      <c r="K468" t="str">
        <f>IF(dataset_1[[#This Row],[weekday]]=0,"weekend","weekday")</f>
        <v>weekday</v>
      </c>
      <c r="L468" t="str">
        <f t="shared" si="7"/>
        <v>Cold</v>
      </c>
    </row>
    <row r="469" spans="1:12" x14ac:dyDescent="0.25">
      <c r="A469" s="3">
        <v>468</v>
      </c>
      <c r="B469" s="2">
        <v>40564</v>
      </c>
      <c r="C469" s="3">
        <v>1</v>
      </c>
      <c r="D469" s="3">
        <v>0</v>
      </c>
      <c r="E469" s="3">
        <v>1</v>
      </c>
      <c r="F469" s="3">
        <v>12</v>
      </c>
      <c r="G469" s="4" t="b">
        <v>0</v>
      </c>
      <c r="H469">
        <v>5</v>
      </c>
      <c r="I469">
        <v>1</v>
      </c>
      <c r="J469" s="3">
        <v>0.22</v>
      </c>
      <c r="K469" t="str">
        <f>IF(dataset_1[[#This Row],[weekday]]=0,"weekend","weekday")</f>
        <v>weekday</v>
      </c>
      <c r="L469" t="str">
        <f t="shared" si="7"/>
        <v>Cold</v>
      </c>
    </row>
    <row r="470" spans="1:12" x14ac:dyDescent="0.25">
      <c r="A470" s="3">
        <v>469</v>
      </c>
      <c r="B470" s="2">
        <v>40564</v>
      </c>
      <c r="C470" s="3">
        <v>1</v>
      </c>
      <c r="D470" s="3">
        <v>0</v>
      </c>
      <c r="E470" s="3">
        <v>1</v>
      </c>
      <c r="F470" s="3">
        <v>13</v>
      </c>
      <c r="G470" s="4" t="b">
        <v>0</v>
      </c>
      <c r="H470">
        <v>5</v>
      </c>
      <c r="I470">
        <v>1</v>
      </c>
      <c r="J470" s="3">
        <v>0.2</v>
      </c>
      <c r="K470" t="str">
        <f>IF(dataset_1[[#This Row],[weekday]]=0,"weekend","weekday")</f>
        <v>weekday</v>
      </c>
      <c r="L470" t="str">
        <f t="shared" si="7"/>
        <v>Cold</v>
      </c>
    </row>
    <row r="471" spans="1:12" x14ac:dyDescent="0.25">
      <c r="A471" s="3">
        <v>470</v>
      </c>
      <c r="B471" s="2">
        <v>40564</v>
      </c>
      <c r="C471" s="3">
        <v>1</v>
      </c>
      <c r="D471" s="3">
        <v>0</v>
      </c>
      <c r="E471" s="3">
        <v>1</v>
      </c>
      <c r="F471" s="3">
        <v>14</v>
      </c>
      <c r="G471" s="4" t="b">
        <v>0</v>
      </c>
      <c r="H471">
        <v>5</v>
      </c>
      <c r="I471">
        <v>1</v>
      </c>
      <c r="J471" s="3">
        <v>0.2</v>
      </c>
      <c r="K471" t="str">
        <f>IF(dataset_1[[#This Row],[weekday]]=0,"weekend","weekday")</f>
        <v>weekday</v>
      </c>
      <c r="L471" t="str">
        <f t="shared" si="7"/>
        <v>Cold</v>
      </c>
    </row>
    <row r="472" spans="1:12" x14ac:dyDescent="0.25">
      <c r="A472" s="3">
        <v>471</v>
      </c>
      <c r="B472" s="2">
        <v>40564</v>
      </c>
      <c r="C472" s="3">
        <v>1</v>
      </c>
      <c r="D472" s="3">
        <v>0</v>
      </c>
      <c r="E472" s="3">
        <v>1</v>
      </c>
      <c r="F472" s="3">
        <v>15</v>
      </c>
      <c r="G472" s="4" t="b">
        <v>0</v>
      </c>
      <c r="H472">
        <v>5</v>
      </c>
      <c r="I472">
        <v>1</v>
      </c>
      <c r="J472" s="3">
        <v>0.16</v>
      </c>
      <c r="K472" t="str">
        <f>IF(dataset_1[[#This Row],[weekday]]=0,"weekend","weekday")</f>
        <v>weekday</v>
      </c>
      <c r="L472" t="str">
        <f t="shared" si="7"/>
        <v>Cold</v>
      </c>
    </row>
    <row r="473" spans="1:12" x14ac:dyDescent="0.25">
      <c r="A473" s="3">
        <v>472</v>
      </c>
      <c r="B473" s="2">
        <v>40564</v>
      </c>
      <c r="C473" s="3">
        <v>1</v>
      </c>
      <c r="D473" s="3">
        <v>0</v>
      </c>
      <c r="E473" s="3">
        <v>1</v>
      </c>
      <c r="F473" s="3">
        <v>16</v>
      </c>
      <c r="G473" s="4" t="b">
        <v>0</v>
      </c>
      <c r="H473">
        <v>5</v>
      </c>
      <c r="I473">
        <v>1</v>
      </c>
      <c r="J473" s="3">
        <v>0.16</v>
      </c>
      <c r="K473" t="str">
        <f>IF(dataset_1[[#This Row],[weekday]]=0,"weekend","weekday")</f>
        <v>weekday</v>
      </c>
      <c r="L473" t="str">
        <f t="shared" si="7"/>
        <v>Cold</v>
      </c>
    </row>
    <row r="474" spans="1:12" x14ac:dyDescent="0.25">
      <c r="A474" s="3">
        <v>473</v>
      </c>
      <c r="B474" s="2">
        <v>40564</v>
      </c>
      <c r="C474" s="3">
        <v>1</v>
      </c>
      <c r="D474" s="3">
        <v>0</v>
      </c>
      <c r="E474" s="3">
        <v>1</v>
      </c>
      <c r="F474" s="3">
        <v>17</v>
      </c>
      <c r="G474" s="4" t="b">
        <v>0</v>
      </c>
      <c r="H474">
        <v>5</v>
      </c>
      <c r="I474">
        <v>1</v>
      </c>
      <c r="J474" s="3">
        <v>0.14000000000000001</v>
      </c>
      <c r="K474" t="str">
        <f>IF(dataset_1[[#This Row],[weekday]]=0,"weekend","weekday")</f>
        <v>weekday</v>
      </c>
      <c r="L474" t="str">
        <f t="shared" si="7"/>
        <v>Cold</v>
      </c>
    </row>
    <row r="475" spans="1:12" x14ac:dyDescent="0.25">
      <c r="A475" s="3">
        <v>474</v>
      </c>
      <c r="B475" s="2">
        <v>40564</v>
      </c>
      <c r="C475" s="3">
        <v>1</v>
      </c>
      <c r="D475" s="3">
        <v>0</v>
      </c>
      <c r="E475" s="3">
        <v>1</v>
      </c>
      <c r="F475" s="3">
        <v>18</v>
      </c>
      <c r="G475" s="4" t="b">
        <v>0</v>
      </c>
      <c r="H475">
        <v>5</v>
      </c>
      <c r="I475">
        <v>1</v>
      </c>
      <c r="J475" s="3">
        <v>0.12</v>
      </c>
      <c r="K475" t="str">
        <f>IF(dataset_1[[#This Row],[weekday]]=0,"weekend","weekday")</f>
        <v>weekday</v>
      </c>
      <c r="L475" t="str">
        <f t="shared" si="7"/>
        <v>Cold</v>
      </c>
    </row>
    <row r="476" spans="1:12" x14ac:dyDescent="0.25">
      <c r="A476" s="3">
        <v>475</v>
      </c>
      <c r="B476" s="2">
        <v>40564</v>
      </c>
      <c r="C476" s="3">
        <v>1</v>
      </c>
      <c r="D476" s="3">
        <v>0</v>
      </c>
      <c r="E476" s="3">
        <v>1</v>
      </c>
      <c r="F476" s="3">
        <v>19</v>
      </c>
      <c r="G476" s="4" t="b">
        <v>0</v>
      </c>
      <c r="H476">
        <v>5</v>
      </c>
      <c r="I476">
        <v>1</v>
      </c>
      <c r="J476" s="3">
        <v>0.12</v>
      </c>
      <c r="K476" t="str">
        <f>IF(dataset_1[[#This Row],[weekday]]=0,"weekend","weekday")</f>
        <v>weekday</v>
      </c>
      <c r="L476" t="str">
        <f t="shared" si="7"/>
        <v>Cold</v>
      </c>
    </row>
    <row r="477" spans="1:12" x14ac:dyDescent="0.25">
      <c r="A477" s="3">
        <v>476</v>
      </c>
      <c r="B477" s="2">
        <v>40564</v>
      </c>
      <c r="C477" s="3">
        <v>1</v>
      </c>
      <c r="D477" s="3">
        <v>0</v>
      </c>
      <c r="E477" s="3">
        <v>1</v>
      </c>
      <c r="F477" s="3">
        <v>20</v>
      </c>
      <c r="G477" s="4" t="b">
        <v>0</v>
      </c>
      <c r="H477">
        <v>5</v>
      </c>
      <c r="I477">
        <v>1</v>
      </c>
      <c r="J477" s="3">
        <v>0.1</v>
      </c>
      <c r="K477" t="str">
        <f>IF(dataset_1[[#This Row],[weekday]]=0,"weekend","weekday")</f>
        <v>weekday</v>
      </c>
      <c r="L477" t="str">
        <f t="shared" si="7"/>
        <v>Cold</v>
      </c>
    </row>
    <row r="478" spans="1:12" x14ac:dyDescent="0.25">
      <c r="A478" s="3">
        <v>477</v>
      </c>
      <c r="B478" s="2">
        <v>40564</v>
      </c>
      <c r="C478" s="3">
        <v>1</v>
      </c>
      <c r="D478" s="3">
        <v>0</v>
      </c>
      <c r="E478" s="3">
        <v>1</v>
      </c>
      <c r="F478" s="3">
        <v>21</v>
      </c>
      <c r="G478" s="4" t="b">
        <v>0</v>
      </c>
      <c r="H478">
        <v>5</v>
      </c>
      <c r="I478">
        <v>1</v>
      </c>
      <c r="J478" s="3">
        <v>0.08</v>
      </c>
      <c r="K478" t="str">
        <f>IF(dataset_1[[#This Row],[weekday]]=0,"weekend","weekday")</f>
        <v>weekday</v>
      </c>
      <c r="L478" t="str">
        <f t="shared" si="7"/>
        <v>Cold</v>
      </c>
    </row>
    <row r="479" spans="1:12" x14ac:dyDescent="0.25">
      <c r="A479" s="3">
        <v>478</v>
      </c>
      <c r="B479" s="2">
        <v>40564</v>
      </c>
      <c r="C479" s="3">
        <v>1</v>
      </c>
      <c r="D479" s="3">
        <v>0</v>
      </c>
      <c r="E479" s="3">
        <v>1</v>
      </c>
      <c r="F479" s="3">
        <v>22</v>
      </c>
      <c r="G479" s="4" t="b">
        <v>0</v>
      </c>
      <c r="H479">
        <v>5</v>
      </c>
      <c r="I479">
        <v>1</v>
      </c>
      <c r="J479" s="3">
        <v>0.06</v>
      </c>
      <c r="K479" t="str">
        <f>IF(dataset_1[[#This Row],[weekday]]=0,"weekend","weekday")</f>
        <v>weekday</v>
      </c>
      <c r="L479" t="str">
        <f t="shared" si="7"/>
        <v>Cold</v>
      </c>
    </row>
    <row r="480" spans="1:12" x14ac:dyDescent="0.25">
      <c r="A480" s="3">
        <v>479</v>
      </c>
      <c r="B480" s="2">
        <v>40564</v>
      </c>
      <c r="C480" s="3">
        <v>1</v>
      </c>
      <c r="D480" s="3">
        <v>0</v>
      </c>
      <c r="E480" s="3">
        <v>1</v>
      </c>
      <c r="F480" s="3">
        <v>23</v>
      </c>
      <c r="G480" s="4" t="b">
        <v>0</v>
      </c>
      <c r="H480">
        <v>5</v>
      </c>
      <c r="I480">
        <v>1</v>
      </c>
      <c r="J480" s="3">
        <v>0.06</v>
      </c>
      <c r="K480" t="str">
        <f>IF(dataset_1[[#This Row],[weekday]]=0,"weekend","weekday")</f>
        <v>weekday</v>
      </c>
      <c r="L480" t="str">
        <f t="shared" si="7"/>
        <v>Cold</v>
      </c>
    </row>
    <row r="481" spans="1:12" x14ac:dyDescent="0.25">
      <c r="A481" s="3">
        <v>480</v>
      </c>
      <c r="B481" s="2">
        <v>40565</v>
      </c>
      <c r="C481" s="3">
        <v>1</v>
      </c>
      <c r="D481" s="3">
        <v>0</v>
      </c>
      <c r="E481" s="3">
        <v>1</v>
      </c>
      <c r="F481" s="3">
        <v>0</v>
      </c>
      <c r="G481" s="4" t="b">
        <v>0</v>
      </c>
      <c r="H481">
        <v>6</v>
      </c>
      <c r="I481">
        <v>1</v>
      </c>
      <c r="J481" s="3">
        <v>0.04</v>
      </c>
      <c r="K481" t="str">
        <f>IF(dataset_1[[#This Row],[weekday]]=0,"weekend","weekday")</f>
        <v>weekday</v>
      </c>
      <c r="L481" t="str">
        <f t="shared" si="7"/>
        <v>Cold</v>
      </c>
    </row>
    <row r="482" spans="1:12" x14ac:dyDescent="0.25">
      <c r="A482" s="3">
        <v>481</v>
      </c>
      <c r="B482" s="2">
        <v>40565</v>
      </c>
      <c r="C482" s="3">
        <v>1</v>
      </c>
      <c r="D482" s="3">
        <v>0</v>
      </c>
      <c r="E482" s="3">
        <v>1</v>
      </c>
      <c r="F482" s="3">
        <v>1</v>
      </c>
      <c r="G482" s="4" t="b">
        <v>0</v>
      </c>
      <c r="H482">
        <v>6</v>
      </c>
      <c r="I482">
        <v>2</v>
      </c>
      <c r="J482" s="3">
        <v>0.04</v>
      </c>
      <c r="K482" t="str">
        <f>IF(dataset_1[[#This Row],[weekday]]=0,"weekend","weekday")</f>
        <v>weekday</v>
      </c>
      <c r="L482" t="str">
        <f t="shared" si="7"/>
        <v>Cold</v>
      </c>
    </row>
    <row r="483" spans="1:12" x14ac:dyDescent="0.25">
      <c r="A483" s="3">
        <v>482</v>
      </c>
      <c r="B483" s="2">
        <v>40565</v>
      </c>
      <c r="C483" s="3">
        <v>1</v>
      </c>
      <c r="D483" s="3">
        <v>0</v>
      </c>
      <c r="E483" s="3">
        <v>1</v>
      </c>
      <c r="F483" s="3">
        <v>2</v>
      </c>
      <c r="G483" s="4" t="b">
        <v>0</v>
      </c>
      <c r="H483">
        <v>6</v>
      </c>
      <c r="I483">
        <v>2</v>
      </c>
      <c r="J483" s="3">
        <v>0.04</v>
      </c>
      <c r="K483" t="str">
        <f>IF(dataset_1[[#This Row],[weekday]]=0,"weekend","weekday")</f>
        <v>weekday</v>
      </c>
      <c r="L483" t="str">
        <f t="shared" si="7"/>
        <v>Cold</v>
      </c>
    </row>
    <row r="484" spans="1:12" x14ac:dyDescent="0.25">
      <c r="A484" s="3">
        <v>483</v>
      </c>
      <c r="B484" s="2">
        <v>40565</v>
      </c>
      <c r="C484" s="3">
        <v>1</v>
      </c>
      <c r="D484" s="3">
        <v>0</v>
      </c>
      <c r="E484" s="3">
        <v>1</v>
      </c>
      <c r="F484" s="3">
        <v>3</v>
      </c>
      <c r="G484" s="4" t="b">
        <v>0</v>
      </c>
      <c r="H484">
        <v>6</v>
      </c>
      <c r="I484">
        <v>2</v>
      </c>
      <c r="J484" s="3">
        <v>0.04</v>
      </c>
      <c r="K484" t="str">
        <f>IF(dataset_1[[#This Row],[weekday]]=0,"weekend","weekday")</f>
        <v>weekday</v>
      </c>
      <c r="L484" t="str">
        <f t="shared" si="7"/>
        <v>Cold</v>
      </c>
    </row>
    <row r="485" spans="1:12" x14ac:dyDescent="0.25">
      <c r="A485" s="3">
        <v>484</v>
      </c>
      <c r="B485" s="2">
        <v>40565</v>
      </c>
      <c r="C485" s="3">
        <v>1</v>
      </c>
      <c r="D485" s="3">
        <v>0</v>
      </c>
      <c r="E485" s="3">
        <v>1</v>
      </c>
      <c r="F485" s="3">
        <v>4</v>
      </c>
      <c r="G485" s="4" t="b">
        <v>0</v>
      </c>
      <c r="H485">
        <v>6</v>
      </c>
      <c r="I485">
        <v>2</v>
      </c>
      <c r="J485" s="3">
        <v>0.02</v>
      </c>
      <c r="K485" t="str">
        <f>IF(dataset_1[[#This Row],[weekday]]=0,"weekend","weekday")</f>
        <v>weekday</v>
      </c>
      <c r="L485" t="str">
        <f t="shared" si="7"/>
        <v>Cold</v>
      </c>
    </row>
    <row r="486" spans="1:12" x14ac:dyDescent="0.25">
      <c r="A486" s="3">
        <v>485</v>
      </c>
      <c r="B486" s="2">
        <v>40565</v>
      </c>
      <c r="C486" s="3">
        <v>1</v>
      </c>
      <c r="D486" s="3">
        <v>0</v>
      </c>
      <c r="E486" s="3">
        <v>1</v>
      </c>
      <c r="F486" s="3">
        <v>6</v>
      </c>
      <c r="G486" s="4" t="b">
        <v>0</v>
      </c>
      <c r="H486">
        <v>6</v>
      </c>
      <c r="I486">
        <v>2</v>
      </c>
      <c r="J486" s="3">
        <v>0.02</v>
      </c>
      <c r="K486" t="str">
        <f>IF(dataset_1[[#This Row],[weekday]]=0,"weekend","weekday")</f>
        <v>weekday</v>
      </c>
      <c r="L486" t="str">
        <f t="shared" si="7"/>
        <v>Cold</v>
      </c>
    </row>
    <row r="487" spans="1:12" x14ac:dyDescent="0.25">
      <c r="A487" s="3">
        <v>486</v>
      </c>
      <c r="B487" s="2">
        <v>40565</v>
      </c>
      <c r="C487" s="3">
        <v>1</v>
      </c>
      <c r="D487" s="3">
        <v>0</v>
      </c>
      <c r="E487" s="3">
        <v>1</v>
      </c>
      <c r="F487" s="3">
        <v>7</v>
      </c>
      <c r="G487" s="4" t="b">
        <v>0</v>
      </c>
      <c r="H487">
        <v>6</v>
      </c>
      <c r="I487">
        <v>1</v>
      </c>
      <c r="J487" s="3">
        <v>0.02</v>
      </c>
      <c r="K487" t="str">
        <f>IF(dataset_1[[#This Row],[weekday]]=0,"weekend","weekday")</f>
        <v>weekday</v>
      </c>
      <c r="L487" t="str">
        <f t="shared" si="7"/>
        <v>Cold</v>
      </c>
    </row>
    <row r="488" spans="1:12" x14ac:dyDescent="0.25">
      <c r="A488" s="3">
        <v>487</v>
      </c>
      <c r="B488" s="2">
        <v>40565</v>
      </c>
      <c r="C488" s="3">
        <v>1</v>
      </c>
      <c r="D488" s="3">
        <v>0</v>
      </c>
      <c r="E488" s="3">
        <v>1</v>
      </c>
      <c r="F488" s="3">
        <v>8</v>
      </c>
      <c r="G488" s="4" t="b">
        <v>0</v>
      </c>
      <c r="H488">
        <v>6</v>
      </c>
      <c r="I488">
        <v>1</v>
      </c>
      <c r="J488" s="3">
        <v>0.02</v>
      </c>
      <c r="K488" t="str">
        <f>IF(dataset_1[[#This Row],[weekday]]=0,"weekend","weekday")</f>
        <v>weekday</v>
      </c>
      <c r="L488" t="str">
        <f t="shared" si="7"/>
        <v>Cold</v>
      </c>
    </row>
    <row r="489" spans="1:12" x14ac:dyDescent="0.25">
      <c r="A489" s="3">
        <v>488</v>
      </c>
      <c r="B489" s="2">
        <v>40565</v>
      </c>
      <c r="C489" s="3">
        <v>1</v>
      </c>
      <c r="D489" s="3">
        <v>0</v>
      </c>
      <c r="E489" s="3">
        <v>1</v>
      </c>
      <c r="F489" s="3">
        <v>9</v>
      </c>
      <c r="G489" s="4" t="b">
        <v>0</v>
      </c>
      <c r="H489">
        <v>6</v>
      </c>
      <c r="I489">
        <v>1</v>
      </c>
      <c r="J489" s="3">
        <v>0.04</v>
      </c>
      <c r="K489" t="str">
        <f>IF(dataset_1[[#This Row],[weekday]]=0,"weekend","weekday")</f>
        <v>weekday</v>
      </c>
      <c r="L489" t="str">
        <f t="shared" si="7"/>
        <v>Cold</v>
      </c>
    </row>
    <row r="490" spans="1:12" x14ac:dyDescent="0.25">
      <c r="A490" s="3">
        <v>489</v>
      </c>
      <c r="B490" s="2">
        <v>40565</v>
      </c>
      <c r="C490" s="3">
        <v>1</v>
      </c>
      <c r="D490" s="3">
        <v>0</v>
      </c>
      <c r="E490" s="3">
        <v>1</v>
      </c>
      <c r="F490" s="3">
        <v>10</v>
      </c>
      <c r="G490" s="4" t="b">
        <v>0</v>
      </c>
      <c r="H490">
        <v>6</v>
      </c>
      <c r="I490">
        <v>2</v>
      </c>
      <c r="J490" s="3">
        <v>0.04</v>
      </c>
      <c r="K490" t="str">
        <f>IF(dataset_1[[#This Row],[weekday]]=0,"weekend","weekday")</f>
        <v>weekday</v>
      </c>
      <c r="L490" t="str">
        <f t="shared" si="7"/>
        <v>Cold</v>
      </c>
    </row>
    <row r="491" spans="1:12" x14ac:dyDescent="0.25">
      <c r="A491" s="3">
        <v>490</v>
      </c>
      <c r="B491" s="2">
        <v>40565</v>
      </c>
      <c r="C491" s="3">
        <v>1</v>
      </c>
      <c r="D491" s="3">
        <v>0</v>
      </c>
      <c r="E491" s="3">
        <v>1</v>
      </c>
      <c r="F491" s="3">
        <v>11</v>
      </c>
      <c r="G491" s="4" t="b">
        <v>0</v>
      </c>
      <c r="H491">
        <v>6</v>
      </c>
      <c r="I491">
        <v>2</v>
      </c>
      <c r="J491" s="3">
        <v>0.06</v>
      </c>
      <c r="K491" t="str">
        <f>IF(dataset_1[[#This Row],[weekday]]=0,"weekend","weekday")</f>
        <v>weekday</v>
      </c>
      <c r="L491" t="str">
        <f t="shared" si="7"/>
        <v>Cold</v>
      </c>
    </row>
    <row r="492" spans="1:12" x14ac:dyDescent="0.25">
      <c r="A492" s="3">
        <v>491</v>
      </c>
      <c r="B492" s="2">
        <v>40565</v>
      </c>
      <c r="C492" s="3">
        <v>1</v>
      </c>
      <c r="D492" s="3">
        <v>0</v>
      </c>
      <c r="E492" s="3">
        <v>1</v>
      </c>
      <c r="F492" s="3">
        <v>12</v>
      </c>
      <c r="G492" s="4" t="b">
        <v>0</v>
      </c>
      <c r="H492">
        <v>6</v>
      </c>
      <c r="I492">
        <v>2</v>
      </c>
      <c r="J492" s="3">
        <v>0.06</v>
      </c>
      <c r="K492" t="str">
        <f>IF(dataset_1[[#This Row],[weekday]]=0,"weekend","weekday")</f>
        <v>weekday</v>
      </c>
      <c r="L492" t="str">
        <f t="shared" si="7"/>
        <v>Cold</v>
      </c>
    </row>
    <row r="493" spans="1:12" x14ac:dyDescent="0.25">
      <c r="A493" s="3">
        <v>492</v>
      </c>
      <c r="B493" s="2">
        <v>40565</v>
      </c>
      <c r="C493" s="3">
        <v>1</v>
      </c>
      <c r="D493" s="3">
        <v>0</v>
      </c>
      <c r="E493" s="3">
        <v>1</v>
      </c>
      <c r="F493" s="3">
        <v>13</v>
      </c>
      <c r="G493" s="4" t="b">
        <v>0</v>
      </c>
      <c r="H493">
        <v>6</v>
      </c>
      <c r="I493">
        <v>1</v>
      </c>
      <c r="J493" s="3">
        <v>0.08</v>
      </c>
      <c r="K493" t="str">
        <f>IF(dataset_1[[#This Row],[weekday]]=0,"weekend","weekday")</f>
        <v>weekday</v>
      </c>
      <c r="L493" t="str">
        <f t="shared" si="7"/>
        <v>Cold</v>
      </c>
    </row>
    <row r="494" spans="1:12" x14ac:dyDescent="0.25">
      <c r="A494" s="3">
        <v>493</v>
      </c>
      <c r="B494" s="2">
        <v>40565</v>
      </c>
      <c r="C494" s="3">
        <v>1</v>
      </c>
      <c r="D494" s="3">
        <v>0</v>
      </c>
      <c r="E494" s="3">
        <v>1</v>
      </c>
      <c r="F494" s="3">
        <v>14</v>
      </c>
      <c r="G494" s="4" t="b">
        <v>0</v>
      </c>
      <c r="H494">
        <v>6</v>
      </c>
      <c r="I494">
        <v>1</v>
      </c>
      <c r="J494" s="3">
        <v>0.1</v>
      </c>
      <c r="K494" t="str">
        <f>IF(dataset_1[[#This Row],[weekday]]=0,"weekend","weekday")</f>
        <v>weekday</v>
      </c>
      <c r="L494" t="str">
        <f t="shared" si="7"/>
        <v>Cold</v>
      </c>
    </row>
    <row r="495" spans="1:12" x14ac:dyDescent="0.25">
      <c r="A495" s="3">
        <v>494</v>
      </c>
      <c r="B495" s="2">
        <v>40565</v>
      </c>
      <c r="C495" s="3">
        <v>1</v>
      </c>
      <c r="D495" s="3">
        <v>0</v>
      </c>
      <c r="E495" s="3">
        <v>1</v>
      </c>
      <c r="F495" s="3">
        <v>15</v>
      </c>
      <c r="G495" s="4" t="b">
        <v>0</v>
      </c>
      <c r="H495">
        <v>6</v>
      </c>
      <c r="I495">
        <v>1</v>
      </c>
      <c r="J495" s="3">
        <v>0.12</v>
      </c>
      <c r="K495" t="str">
        <f>IF(dataset_1[[#This Row],[weekday]]=0,"weekend","weekday")</f>
        <v>weekday</v>
      </c>
      <c r="L495" t="str">
        <f t="shared" si="7"/>
        <v>Cold</v>
      </c>
    </row>
    <row r="496" spans="1:12" x14ac:dyDescent="0.25">
      <c r="A496" s="3">
        <v>495</v>
      </c>
      <c r="B496" s="2">
        <v>40565</v>
      </c>
      <c r="C496" s="3">
        <v>1</v>
      </c>
      <c r="D496" s="3">
        <v>0</v>
      </c>
      <c r="E496" s="3">
        <v>1</v>
      </c>
      <c r="F496" s="3">
        <v>16</v>
      </c>
      <c r="G496" s="4" t="b">
        <v>0</v>
      </c>
      <c r="H496">
        <v>6</v>
      </c>
      <c r="I496">
        <v>1</v>
      </c>
      <c r="J496" s="3">
        <v>0.12</v>
      </c>
      <c r="K496" t="str">
        <f>IF(dataset_1[[#This Row],[weekday]]=0,"weekend","weekday")</f>
        <v>weekday</v>
      </c>
      <c r="L496" t="str">
        <f t="shared" si="7"/>
        <v>Cold</v>
      </c>
    </row>
    <row r="497" spans="1:12" x14ac:dyDescent="0.25">
      <c r="A497" s="3">
        <v>496</v>
      </c>
      <c r="B497" s="2">
        <v>40565</v>
      </c>
      <c r="C497" s="3">
        <v>1</v>
      </c>
      <c r="D497" s="3">
        <v>0</v>
      </c>
      <c r="E497" s="3">
        <v>1</v>
      </c>
      <c r="F497" s="3">
        <v>17</v>
      </c>
      <c r="G497" s="4" t="b">
        <v>0</v>
      </c>
      <c r="H497">
        <v>6</v>
      </c>
      <c r="I497">
        <v>1</v>
      </c>
      <c r="J497" s="3">
        <v>0.12</v>
      </c>
      <c r="K497" t="str">
        <f>IF(dataset_1[[#This Row],[weekday]]=0,"weekend","weekday")</f>
        <v>weekday</v>
      </c>
      <c r="L497" t="str">
        <f t="shared" si="7"/>
        <v>Cold</v>
      </c>
    </row>
    <row r="498" spans="1:12" x14ac:dyDescent="0.25">
      <c r="A498" s="3">
        <v>497</v>
      </c>
      <c r="B498" s="2">
        <v>40565</v>
      </c>
      <c r="C498" s="3">
        <v>1</v>
      </c>
      <c r="D498" s="3">
        <v>0</v>
      </c>
      <c r="E498" s="3">
        <v>1</v>
      </c>
      <c r="F498" s="3">
        <v>18</v>
      </c>
      <c r="G498" s="4" t="b">
        <v>0</v>
      </c>
      <c r="H498">
        <v>6</v>
      </c>
      <c r="I498">
        <v>1</v>
      </c>
      <c r="J498" s="3">
        <v>0.08</v>
      </c>
      <c r="K498" t="str">
        <f>IF(dataset_1[[#This Row],[weekday]]=0,"weekend","weekday")</f>
        <v>weekday</v>
      </c>
      <c r="L498" t="str">
        <f t="shared" si="7"/>
        <v>Cold</v>
      </c>
    </row>
    <row r="499" spans="1:12" x14ac:dyDescent="0.25">
      <c r="A499" s="3">
        <v>498</v>
      </c>
      <c r="B499" s="2">
        <v>40565</v>
      </c>
      <c r="C499" s="3">
        <v>1</v>
      </c>
      <c r="D499" s="3">
        <v>0</v>
      </c>
      <c r="E499" s="3">
        <v>1</v>
      </c>
      <c r="F499" s="3">
        <v>19</v>
      </c>
      <c r="G499" s="4" t="b">
        <v>0</v>
      </c>
      <c r="H499">
        <v>6</v>
      </c>
      <c r="I499">
        <v>1</v>
      </c>
      <c r="J499" s="3">
        <v>0.08</v>
      </c>
      <c r="K499" t="str">
        <f>IF(dataset_1[[#This Row],[weekday]]=0,"weekend","weekday")</f>
        <v>weekday</v>
      </c>
      <c r="L499" t="str">
        <f t="shared" si="7"/>
        <v>Cold</v>
      </c>
    </row>
    <row r="500" spans="1:12" x14ac:dyDescent="0.25">
      <c r="A500" s="3">
        <v>499</v>
      </c>
      <c r="B500" s="2">
        <v>40565</v>
      </c>
      <c r="C500" s="3">
        <v>1</v>
      </c>
      <c r="D500" s="3">
        <v>0</v>
      </c>
      <c r="E500" s="3">
        <v>1</v>
      </c>
      <c r="F500" s="3">
        <v>20</v>
      </c>
      <c r="G500" s="4" t="b">
        <v>0</v>
      </c>
      <c r="H500">
        <v>6</v>
      </c>
      <c r="I500">
        <v>1</v>
      </c>
      <c r="J500" s="3">
        <v>0.06</v>
      </c>
      <c r="K500" t="str">
        <f>IF(dataset_1[[#This Row],[weekday]]=0,"weekend","weekday")</f>
        <v>weekday</v>
      </c>
      <c r="L500" t="str">
        <f t="shared" si="7"/>
        <v>Cold</v>
      </c>
    </row>
    <row r="501" spans="1:12" x14ac:dyDescent="0.25">
      <c r="A501" s="3">
        <v>500</v>
      </c>
      <c r="B501" s="2">
        <v>40565</v>
      </c>
      <c r="C501" s="3">
        <v>1</v>
      </c>
      <c r="D501" s="3">
        <v>0</v>
      </c>
      <c r="E501" s="3">
        <v>1</v>
      </c>
      <c r="F501" s="3">
        <v>21</v>
      </c>
      <c r="G501" s="4" t="b">
        <v>0</v>
      </c>
      <c r="H501">
        <v>6</v>
      </c>
      <c r="I501">
        <v>1</v>
      </c>
      <c r="J501" s="3">
        <v>0.06</v>
      </c>
      <c r="K501" t="str">
        <f>IF(dataset_1[[#This Row],[weekday]]=0,"weekend","weekday")</f>
        <v>weekday</v>
      </c>
      <c r="L501" t="str">
        <f t="shared" si="7"/>
        <v>Cold</v>
      </c>
    </row>
    <row r="502" spans="1:12" x14ac:dyDescent="0.25">
      <c r="A502" s="3">
        <v>501</v>
      </c>
      <c r="B502" s="2">
        <v>40565</v>
      </c>
      <c r="C502" s="3">
        <v>1</v>
      </c>
      <c r="D502" s="3">
        <v>0</v>
      </c>
      <c r="E502" s="3">
        <v>1</v>
      </c>
      <c r="F502" s="3">
        <v>22</v>
      </c>
      <c r="G502" s="4" t="b">
        <v>0</v>
      </c>
      <c r="H502">
        <v>6</v>
      </c>
      <c r="I502">
        <v>1</v>
      </c>
      <c r="J502" s="3">
        <v>0.06</v>
      </c>
      <c r="K502" t="str">
        <f>IF(dataset_1[[#This Row],[weekday]]=0,"weekend","weekday")</f>
        <v>weekday</v>
      </c>
      <c r="L502" t="str">
        <f t="shared" si="7"/>
        <v>Cold</v>
      </c>
    </row>
    <row r="503" spans="1:12" x14ac:dyDescent="0.25">
      <c r="A503" s="3">
        <v>502</v>
      </c>
      <c r="B503" s="2">
        <v>40565</v>
      </c>
      <c r="C503" s="3">
        <v>1</v>
      </c>
      <c r="D503" s="3">
        <v>0</v>
      </c>
      <c r="E503" s="3">
        <v>1</v>
      </c>
      <c r="F503" s="3">
        <v>23</v>
      </c>
      <c r="G503" s="4" t="b">
        <v>0</v>
      </c>
      <c r="H503">
        <v>6</v>
      </c>
      <c r="I503">
        <v>1</v>
      </c>
      <c r="J503" s="3">
        <v>0.04</v>
      </c>
      <c r="K503" t="str">
        <f>IF(dataset_1[[#This Row],[weekday]]=0,"weekend","weekday")</f>
        <v>weekday</v>
      </c>
      <c r="L503" t="str">
        <f t="shared" si="7"/>
        <v>Cold</v>
      </c>
    </row>
    <row r="504" spans="1:12" x14ac:dyDescent="0.25">
      <c r="A504" s="3">
        <v>503</v>
      </c>
      <c r="B504" s="2">
        <v>40566</v>
      </c>
      <c r="C504" s="3">
        <v>1</v>
      </c>
      <c r="D504" s="3">
        <v>0</v>
      </c>
      <c r="E504" s="3">
        <v>1</v>
      </c>
      <c r="F504" s="3">
        <v>0</v>
      </c>
      <c r="G504" s="4" t="b">
        <v>0</v>
      </c>
      <c r="H504">
        <v>0</v>
      </c>
      <c r="I504">
        <v>1</v>
      </c>
      <c r="J504" s="3">
        <v>0.04</v>
      </c>
      <c r="K504" t="str">
        <f>IF(dataset_1[[#This Row],[weekday]]=0,"weekend","weekday")</f>
        <v>weekend</v>
      </c>
      <c r="L504" t="str">
        <f t="shared" si="7"/>
        <v>Cold</v>
      </c>
    </row>
    <row r="505" spans="1:12" x14ac:dyDescent="0.25">
      <c r="A505" s="3">
        <v>504</v>
      </c>
      <c r="B505" s="2">
        <v>40566</v>
      </c>
      <c r="C505" s="3">
        <v>1</v>
      </c>
      <c r="D505" s="3">
        <v>0</v>
      </c>
      <c r="E505" s="3">
        <v>1</v>
      </c>
      <c r="F505" s="3">
        <v>1</v>
      </c>
      <c r="G505" s="4" t="b">
        <v>0</v>
      </c>
      <c r="H505">
        <v>0</v>
      </c>
      <c r="I505">
        <v>1</v>
      </c>
      <c r="J505" s="3">
        <v>0.04</v>
      </c>
      <c r="K505" t="str">
        <f>IF(dataset_1[[#This Row],[weekday]]=0,"weekend","weekday")</f>
        <v>weekend</v>
      </c>
      <c r="L505" t="str">
        <f t="shared" si="7"/>
        <v>Cold</v>
      </c>
    </row>
    <row r="506" spans="1:12" x14ac:dyDescent="0.25">
      <c r="A506" s="3">
        <v>505</v>
      </c>
      <c r="B506" s="2">
        <v>40566</v>
      </c>
      <c r="C506" s="3">
        <v>1</v>
      </c>
      <c r="D506" s="3">
        <v>0</v>
      </c>
      <c r="E506" s="3">
        <v>1</v>
      </c>
      <c r="F506" s="3">
        <v>2</v>
      </c>
      <c r="G506" s="4" t="b">
        <v>0</v>
      </c>
      <c r="H506">
        <v>0</v>
      </c>
      <c r="I506">
        <v>1</v>
      </c>
      <c r="J506" s="3">
        <v>0.02</v>
      </c>
      <c r="K506" t="str">
        <f>IF(dataset_1[[#This Row],[weekday]]=0,"weekend","weekday")</f>
        <v>weekend</v>
      </c>
      <c r="L506" t="str">
        <f t="shared" si="7"/>
        <v>Cold</v>
      </c>
    </row>
    <row r="507" spans="1:12" x14ac:dyDescent="0.25">
      <c r="A507" s="3">
        <v>506</v>
      </c>
      <c r="B507" s="2">
        <v>40566</v>
      </c>
      <c r="C507" s="3">
        <v>1</v>
      </c>
      <c r="D507" s="3">
        <v>0</v>
      </c>
      <c r="E507" s="3">
        <v>1</v>
      </c>
      <c r="F507" s="3">
        <v>3</v>
      </c>
      <c r="G507" s="4" t="b">
        <v>0</v>
      </c>
      <c r="H507">
        <v>0</v>
      </c>
      <c r="I507">
        <v>1</v>
      </c>
      <c r="J507" s="3">
        <v>0.02</v>
      </c>
      <c r="K507" t="str">
        <f>IF(dataset_1[[#This Row],[weekday]]=0,"weekend","weekday")</f>
        <v>weekend</v>
      </c>
      <c r="L507" t="str">
        <f t="shared" si="7"/>
        <v>Cold</v>
      </c>
    </row>
    <row r="508" spans="1:12" x14ac:dyDescent="0.25">
      <c r="A508" s="3">
        <v>507</v>
      </c>
      <c r="B508" s="2">
        <v>40566</v>
      </c>
      <c r="C508" s="3">
        <v>1</v>
      </c>
      <c r="D508" s="3">
        <v>0</v>
      </c>
      <c r="E508" s="3">
        <v>1</v>
      </c>
      <c r="F508" s="3">
        <v>5</v>
      </c>
      <c r="G508" s="4" t="b">
        <v>0</v>
      </c>
      <c r="H508">
        <v>0</v>
      </c>
      <c r="I508">
        <v>2</v>
      </c>
      <c r="J508" s="3">
        <v>0.04</v>
      </c>
      <c r="K508" t="str">
        <f>IF(dataset_1[[#This Row],[weekday]]=0,"weekend","weekday")</f>
        <v>weekend</v>
      </c>
      <c r="L508" t="str">
        <f t="shared" si="7"/>
        <v>Cold</v>
      </c>
    </row>
    <row r="509" spans="1:12" x14ac:dyDescent="0.25">
      <c r="A509" s="3">
        <v>508</v>
      </c>
      <c r="B509" s="2">
        <v>40566</v>
      </c>
      <c r="C509" s="3">
        <v>1</v>
      </c>
      <c r="D509" s="3">
        <v>0</v>
      </c>
      <c r="E509" s="3">
        <v>1</v>
      </c>
      <c r="F509" s="3">
        <v>6</v>
      </c>
      <c r="G509" s="4" t="b">
        <v>0</v>
      </c>
      <c r="H509">
        <v>0</v>
      </c>
      <c r="I509">
        <v>2</v>
      </c>
      <c r="J509" s="3">
        <v>0.04</v>
      </c>
      <c r="K509" t="str">
        <f>IF(dataset_1[[#This Row],[weekday]]=0,"weekend","weekday")</f>
        <v>weekend</v>
      </c>
      <c r="L509" t="str">
        <f t="shared" si="7"/>
        <v>Cold</v>
      </c>
    </row>
    <row r="510" spans="1:12" x14ac:dyDescent="0.25">
      <c r="A510" s="3">
        <v>509</v>
      </c>
      <c r="B510" s="2">
        <v>40566</v>
      </c>
      <c r="C510" s="3">
        <v>1</v>
      </c>
      <c r="D510" s="3">
        <v>0</v>
      </c>
      <c r="E510" s="3">
        <v>1</v>
      </c>
      <c r="F510" s="3">
        <v>7</v>
      </c>
      <c r="G510" s="4" t="b">
        <v>0</v>
      </c>
      <c r="H510">
        <v>0</v>
      </c>
      <c r="I510">
        <v>1</v>
      </c>
      <c r="J510" s="3">
        <v>0.08</v>
      </c>
      <c r="K510" t="str">
        <f>IF(dataset_1[[#This Row],[weekday]]=0,"weekend","weekday")</f>
        <v>weekend</v>
      </c>
      <c r="L510" t="str">
        <f t="shared" si="7"/>
        <v>Cold</v>
      </c>
    </row>
    <row r="511" spans="1:12" x14ac:dyDescent="0.25">
      <c r="A511" s="3">
        <v>510</v>
      </c>
      <c r="B511" s="2">
        <v>40566</v>
      </c>
      <c r="C511" s="3">
        <v>1</v>
      </c>
      <c r="D511" s="3">
        <v>0</v>
      </c>
      <c r="E511" s="3">
        <v>1</v>
      </c>
      <c r="F511" s="3">
        <v>8</v>
      </c>
      <c r="G511" s="4" t="b">
        <v>0</v>
      </c>
      <c r="H511">
        <v>0</v>
      </c>
      <c r="I511">
        <v>1</v>
      </c>
      <c r="J511" s="3">
        <v>0.06</v>
      </c>
      <c r="K511" t="str">
        <f>IF(dataset_1[[#This Row],[weekday]]=0,"weekend","weekday")</f>
        <v>weekend</v>
      </c>
      <c r="L511" t="str">
        <f t="shared" si="7"/>
        <v>Cold</v>
      </c>
    </row>
    <row r="512" spans="1:12" x14ac:dyDescent="0.25">
      <c r="A512" s="3">
        <v>511</v>
      </c>
      <c r="B512" s="2">
        <v>40566</v>
      </c>
      <c r="C512" s="3">
        <v>1</v>
      </c>
      <c r="D512" s="3">
        <v>0</v>
      </c>
      <c r="E512" s="3">
        <v>1</v>
      </c>
      <c r="F512" s="3">
        <v>9</v>
      </c>
      <c r="G512" s="4" t="b">
        <v>0</v>
      </c>
      <c r="H512">
        <v>0</v>
      </c>
      <c r="I512">
        <v>1</v>
      </c>
      <c r="J512" s="3">
        <v>0.1</v>
      </c>
      <c r="K512" t="str">
        <f>IF(dataset_1[[#This Row],[weekday]]=0,"weekend","weekday")</f>
        <v>weekend</v>
      </c>
      <c r="L512" t="str">
        <f t="shared" si="7"/>
        <v>Cold</v>
      </c>
    </row>
    <row r="513" spans="1:12" x14ac:dyDescent="0.25">
      <c r="A513" s="3">
        <v>512</v>
      </c>
      <c r="B513" s="2">
        <v>40566</v>
      </c>
      <c r="C513" s="3">
        <v>1</v>
      </c>
      <c r="D513" s="3">
        <v>0</v>
      </c>
      <c r="E513" s="3">
        <v>1</v>
      </c>
      <c r="F513" s="3">
        <v>10</v>
      </c>
      <c r="G513" s="4" t="b">
        <v>0</v>
      </c>
      <c r="H513">
        <v>0</v>
      </c>
      <c r="I513">
        <v>1</v>
      </c>
      <c r="J513" s="3">
        <v>0.14000000000000001</v>
      </c>
      <c r="K513" t="str">
        <f>IF(dataset_1[[#This Row],[weekday]]=0,"weekend","weekday")</f>
        <v>weekend</v>
      </c>
      <c r="L513" t="str">
        <f t="shared" si="7"/>
        <v>Cold</v>
      </c>
    </row>
    <row r="514" spans="1:12" x14ac:dyDescent="0.25">
      <c r="A514" s="3">
        <v>513</v>
      </c>
      <c r="B514" s="2">
        <v>40566</v>
      </c>
      <c r="C514" s="3">
        <v>1</v>
      </c>
      <c r="D514" s="3">
        <v>0</v>
      </c>
      <c r="E514" s="3">
        <v>1</v>
      </c>
      <c r="F514" s="3">
        <v>11</v>
      </c>
      <c r="G514" s="4" t="b">
        <v>0</v>
      </c>
      <c r="H514">
        <v>0</v>
      </c>
      <c r="I514">
        <v>1</v>
      </c>
      <c r="J514" s="3">
        <v>0.14000000000000001</v>
      </c>
      <c r="K514" t="str">
        <f>IF(dataset_1[[#This Row],[weekday]]=0,"weekend","weekday")</f>
        <v>weekend</v>
      </c>
      <c r="L514" t="str">
        <f t="shared" ref="L514:L577" si="8">IF(J514&lt;0.3,"Cold",IF(J514&lt;0.6,"Moderate","Hot"))</f>
        <v>Cold</v>
      </c>
    </row>
    <row r="515" spans="1:12" x14ac:dyDescent="0.25">
      <c r="A515" s="3">
        <v>514</v>
      </c>
      <c r="B515" s="2">
        <v>40566</v>
      </c>
      <c r="C515" s="3">
        <v>1</v>
      </c>
      <c r="D515" s="3">
        <v>0</v>
      </c>
      <c r="E515" s="3">
        <v>1</v>
      </c>
      <c r="F515" s="3">
        <v>12</v>
      </c>
      <c r="G515" s="4" t="b">
        <v>0</v>
      </c>
      <c r="H515">
        <v>0</v>
      </c>
      <c r="I515">
        <v>1</v>
      </c>
      <c r="J515" s="3">
        <v>0.16</v>
      </c>
      <c r="K515" t="str">
        <f>IF(dataset_1[[#This Row],[weekday]]=0,"weekend","weekday")</f>
        <v>weekend</v>
      </c>
      <c r="L515" t="str">
        <f t="shared" si="8"/>
        <v>Cold</v>
      </c>
    </row>
    <row r="516" spans="1:12" x14ac:dyDescent="0.25">
      <c r="A516" s="3">
        <v>515</v>
      </c>
      <c r="B516" s="2">
        <v>40566</v>
      </c>
      <c r="C516" s="3">
        <v>1</v>
      </c>
      <c r="D516" s="3">
        <v>0</v>
      </c>
      <c r="E516" s="3">
        <v>1</v>
      </c>
      <c r="F516" s="3">
        <v>13</v>
      </c>
      <c r="G516" s="4" t="b">
        <v>0</v>
      </c>
      <c r="H516">
        <v>0</v>
      </c>
      <c r="I516">
        <v>1</v>
      </c>
      <c r="J516" s="3">
        <v>0.14000000000000001</v>
      </c>
      <c r="K516" t="str">
        <f>IF(dataset_1[[#This Row],[weekday]]=0,"weekend","weekday")</f>
        <v>weekend</v>
      </c>
      <c r="L516" t="str">
        <f t="shared" si="8"/>
        <v>Cold</v>
      </c>
    </row>
    <row r="517" spans="1:12" x14ac:dyDescent="0.25">
      <c r="A517" s="3">
        <v>516</v>
      </c>
      <c r="B517" s="2">
        <v>40566</v>
      </c>
      <c r="C517" s="3">
        <v>1</v>
      </c>
      <c r="D517" s="3">
        <v>0</v>
      </c>
      <c r="E517" s="3">
        <v>1</v>
      </c>
      <c r="F517" s="3">
        <v>14</v>
      </c>
      <c r="G517" s="4" t="b">
        <v>0</v>
      </c>
      <c r="H517">
        <v>0</v>
      </c>
      <c r="I517">
        <v>1</v>
      </c>
      <c r="J517" s="3">
        <v>0.16</v>
      </c>
      <c r="K517" t="str">
        <f>IF(dataset_1[[#This Row],[weekday]]=0,"weekend","weekday")</f>
        <v>weekend</v>
      </c>
      <c r="L517" t="str">
        <f t="shared" si="8"/>
        <v>Cold</v>
      </c>
    </row>
    <row r="518" spans="1:12" x14ac:dyDescent="0.25">
      <c r="A518" s="3">
        <v>517</v>
      </c>
      <c r="B518" s="2">
        <v>40566</v>
      </c>
      <c r="C518" s="3">
        <v>1</v>
      </c>
      <c r="D518" s="3">
        <v>0</v>
      </c>
      <c r="E518" s="3">
        <v>1</v>
      </c>
      <c r="F518" s="3">
        <v>15</v>
      </c>
      <c r="G518" s="4" t="b">
        <v>0</v>
      </c>
      <c r="H518">
        <v>0</v>
      </c>
      <c r="I518">
        <v>1</v>
      </c>
      <c r="J518" s="3">
        <v>0.16</v>
      </c>
      <c r="K518" t="str">
        <f>IF(dataset_1[[#This Row],[weekday]]=0,"weekend","weekday")</f>
        <v>weekend</v>
      </c>
      <c r="L518" t="str">
        <f t="shared" si="8"/>
        <v>Cold</v>
      </c>
    </row>
    <row r="519" spans="1:12" x14ac:dyDescent="0.25">
      <c r="A519" s="3">
        <v>518</v>
      </c>
      <c r="B519" s="2">
        <v>40566</v>
      </c>
      <c r="C519" s="3">
        <v>1</v>
      </c>
      <c r="D519" s="3">
        <v>0</v>
      </c>
      <c r="E519" s="3">
        <v>1</v>
      </c>
      <c r="F519" s="3">
        <v>16</v>
      </c>
      <c r="G519" s="4" t="b">
        <v>0</v>
      </c>
      <c r="H519">
        <v>0</v>
      </c>
      <c r="I519">
        <v>1</v>
      </c>
      <c r="J519" s="3">
        <v>0.16</v>
      </c>
      <c r="K519" t="str">
        <f>IF(dataset_1[[#This Row],[weekday]]=0,"weekend","weekday")</f>
        <v>weekend</v>
      </c>
      <c r="L519" t="str">
        <f t="shared" si="8"/>
        <v>Cold</v>
      </c>
    </row>
    <row r="520" spans="1:12" x14ac:dyDescent="0.25">
      <c r="A520" s="3">
        <v>519</v>
      </c>
      <c r="B520" s="2">
        <v>40566</v>
      </c>
      <c r="C520" s="3">
        <v>1</v>
      </c>
      <c r="D520" s="3">
        <v>0</v>
      </c>
      <c r="E520" s="3">
        <v>1</v>
      </c>
      <c r="F520" s="3">
        <v>17</v>
      </c>
      <c r="G520" s="4" t="b">
        <v>0</v>
      </c>
      <c r="H520">
        <v>0</v>
      </c>
      <c r="I520">
        <v>1</v>
      </c>
      <c r="J520" s="3">
        <v>0.14000000000000001</v>
      </c>
      <c r="K520" t="str">
        <f>IF(dataset_1[[#This Row],[weekday]]=0,"weekend","weekday")</f>
        <v>weekend</v>
      </c>
      <c r="L520" t="str">
        <f t="shared" si="8"/>
        <v>Cold</v>
      </c>
    </row>
    <row r="521" spans="1:12" x14ac:dyDescent="0.25">
      <c r="A521" s="3">
        <v>520</v>
      </c>
      <c r="B521" s="2">
        <v>40566</v>
      </c>
      <c r="C521" s="3">
        <v>1</v>
      </c>
      <c r="D521" s="3">
        <v>0</v>
      </c>
      <c r="E521" s="3">
        <v>1</v>
      </c>
      <c r="F521" s="3">
        <v>18</v>
      </c>
      <c r="G521" s="4" t="b">
        <v>0</v>
      </c>
      <c r="H521">
        <v>0</v>
      </c>
      <c r="I521">
        <v>1</v>
      </c>
      <c r="J521" s="3">
        <v>0.12</v>
      </c>
      <c r="K521" t="str">
        <f>IF(dataset_1[[#This Row],[weekday]]=0,"weekend","weekday")</f>
        <v>weekend</v>
      </c>
      <c r="L521" t="str">
        <f t="shared" si="8"/>
        <v>Cold</v>
      </c>
    </row>
    <row r="522" spans="1:12" x14ac:dyDescent="0.25">
      <c r="A522" s="3">
        <v>521</v>
      </c>
      <c r="B522" s="2">
        <v>40566</v>
      </c>
      <c r="C522" s="3">
        <v>1</v>
      </c>
      <c r="D522" s="3">
        <v>0</v>
      </c>
      <c r="E522" s="3">
        <v>1</v>
      </c>
      <c r="F522" s="3">
        <v>19</v>
      </c>
      <c r="G522" s="4" t="b">
        <v>0</v>
      </c>
      <c r="H522">
        <v>0</v>
      </c>
      <c r="I522">
        <v>1</v>
      </c>
      <c r="J522" s="3">
        <v>0.12</v>
      </c>
      <c r="K522" t="str">
        <f>IF(dataset_1[[#This Row],[weekday]]=0,"weekend","weekday")</f>
        <v>weekend</v>
      </c>
      <c r="L522" t="str">
        <f t="shared" si="8"/>
        <v>Cold</v>
      </c>
    </row>
    <row r="523" spans="1:12" x14ac:dyDescent="0.25">
      <c r="A523" s="3">
        <v>522</v>
      </c>
      <c r="B523" s="2">
        <v>40566</v>
      </c>
      <c r="C523" s="3">
        <v>1</v>
      </c>
      <c r="D523" s="3">
        <v>0</v>
      </c>
      <c r="E523" s="3">
        <v>1</v>
      </c>
      <c r="F523" s="3">
        <v>20</v>
      </c>
      <c r="G523" s="4" t="b">
        <v>0</v>
      </c>
      <c r="H523">
        <v>0</v>
      </c>
      <c r="I523">
        <v>1</v>
      </c>
      <c r="J523" s="3">
        <v>0.1</v>
      </c>
      <c r="K523" t="str">
        <f>IF(dataset_1[[#This Row],[weekday]]=0,"weekend","weekday")</f>
        <v>weekend</v>
      </c>
      <c r="L523" t="str">
        <f t="shared" si="8"/>
        <v>Cold</v>
      </c>
    </row>
    <row r="524" spans="1:12" x14ac:dyDescent="0.25">
      <c r="A524" s="3">
        <v>523</v>
      </c>
      <c r="B524" s="2">
        <v>40566</v>
      </c>
      <c r="C524" s="3">
        <v>1</v>
      </c>
      <c r="D524" s="3">
        <v>0</v>
      </c>
      <c r="E524" s="3">
        <v>1</v>
      </c>
      <c r="F524" s="3">
        <v>21</v>
      </c>
      <c r="G524" s="4" t="b">
        <v>0</v>
      </c>
      <c r="H524">
        <v>0</v>
      </c>
      <c r="I524">
        <v>1</v>
      </c>
      <c r="J524" s="3">
        <v>0.1</v>
      </c>
      <c r="K524" t="str">
        <f>IF(dataset_1[[#This Row],[weekday]]=0,"weekend","weekday")</f>
        <v>weekend</v>
      </c>
      <c r="L524" t="str">
        <f t="shared" si="8"/>
        <v>Cold</v>
      </c>
    </row>
    <row r="525" spans="1:12" x14ac:dyDescent="0.25">
      <c r="A525" s="3">
        <v>524</v>
      </c>
      <c r="B525" s="2">
        <v>40566</v>
      </c>
      <c r="C525" s="3">
        <v>1</v>
      </c>
      <c r="D525" s="3">
        <v>0</v>
      </c>
      <c r="E525" s="3">
        <v>1</v>
      </c>
      <c r="F525" s="3">
        <v>22</v>
      </c>
      <c r="G525" s="4" t="b">
        <v>0</v>
      </c>
      <c r="H525">
        <v>0</v>
      </c>
      <c r="I525">
        <v>1</v>
      </c>
      <c r="J525" s="3">
        <v>0.08</v>
      </c>
      <c r="K525" t="str">
        <f>IF(dataset_1[[#This Row],[weekday]]=0,"weekend","weekday")</f>
        <v>weekend</v>
      </c>
      <c r="L525" t="str">
        <f t="shared" si="8"/>
        <v>Cold</v>
      </c>
    </row>
    <row r="526" spans="1:12" x14ac:dyDescent="0.25">
      <c r="A526" s="3">
        <v>525</v>
      </c>
      <c r="B526" s="2">
        <v>40566</v>
      </c>
      <c r="C526" s="3">
        <v>1</v>
      </c>
      <c r="D526" s="3">
        <v>0</v>
      </c>
      <c r="E526" s="3">
        <v>1</v>
      </c>
      <c r="F526" s="3">
        <v>23</v>
      </c>
      <c r="G526" s="4" t="b">
        <v>0</v>
      </c>
      <c r="H526">
        <v>0</v>
      </c>
      <c r="I526">
        <v>1</v>
      </c>
      <c r="J526" s="3">
        <v>0.06</v>
      </c>
      <c r="K526" t="str">
        <f>IF(dataset_1[[#This Row],[weekday]]=0,"weekend","weekday")</f>
        <v>weekend</v>
      </c>
      <c r="L526" t="str">
        <f t="shared" si="8"/>
        <v>Cold</v>
      </c>
    </row>
    <row r="527" spans="1:12" x14ac:dyDescent="0.25">
      <c r="A527" s="3">
        <v>526</v>
      </c>
      <c r="B527" s="2">
        <v>40567</v>
      </c>
      <c r="C527" s="3">
        <v>1</v>
      </c>
      <c r="D527" s="3">
        <v>0</v>
      </c>
      <c r="E527" s="3">
        <v>1</v>
      </c>
      <c r="F527" s="3">
        <v>0</v>
      </c>
      <c r="G527" s="4" t="b">
        <v>0</v>
      </c>
      <c r="H527">
        <v>1</v>
      </c>
      <c r="I527">
        <v>1</v>
      </c>
      <c r="J527" s="3">
        <v>0.06</v>
      </c>
      <c r="K527" t="str">
        <f>IF(dataset_1[[#This Row],[weekday]]=0,"weekend","weekday")</f>
        <v>weekday</v>
      </c>
      <c r="L527" t="str">
        <f t="shared" si="8"/>
        <v>Cold</v>
      </c>
    </row>
    <row r="528" spans="1:12" x14ac:dyDescent="0.25">
      <c r="A528" s="3">
        <v>527</v>
      </c>
      <c r="B528" s="2">
        <v>40567</v>
      </c>
      <c r="C528" s="3">
        <v>1</v>
      </c>
      <c r="D528" s="3">
        <v>0</v>
      </c>
      <c r="E528" s="3">
        <v>1</v>
      </c>
      <c r="F528" s="3">
        <v>1</v>
      </c>
      <c r="G528" s="4" t="b">
        <v>0</v>
      </c>
      <c r="H528">
        <v>1</v>
      </c>
      <c r="I528">
        <v>1</v>
      </c>
      <c r="J528" s="3">
        <v>0.04</v>
      </c>
      <c r="K528" t="str">
        <f>IF(dataset_1[[#This Row],[weekday]]=0,"weekend","weekday")</f>
        <v>weekday</v>
      </c>
      <c r="L528" t="str">
        <f t="shared" si="8"/>
        <v>Cold</v>
      </c>
    </row>
    <row r="529" spans="1:12" x14ac:dyDescent="0.25">
      <c r="A529" s="3">
        <v>528</v>
      </c>
      <c r="B529" s="2">
        <v>40567</v>
      </c>
      <c r="C529" s="3">
        <v>1</v>
      </c>
      <c r="D529" s="3">
        <v>0</v>
      </c>
      <c r="E529" s="3">
        <v>1</v>
      </c>
      <c r="F529" s="3">
        <v>3</v>
      </c>
      <c r="G529" s="4" t="b">
        <v>0</v>
      </c>
      <c r="H529">
        <v>1</v>
      </c>
      <c r="I529">
        <v>1</v>
      </c>
      <c r="J529" s="3">
        <v>0.04</v>
      </c>
      <c r="K529" t="str">
        <f>IF(dataset_1[[#This Row],[weekday]]=0,"weekend","weekday")</f>
        <v>weekday</v>
      </c>
      <c r="L529" t="str">
        <f t="shared" si="8"/>
        <v>Cold</v>
      </c>
    </row>
    <row r="530" spans="1:12" x14ac:dyDescent="0.25">
      <c r="A530" s="3">
        <v>529</v>
      </c>
      <c r="B530" s="2">
        <v>40567</v>
      </c>
      <c r="C530" s="3">
        <v>1</v>
      </c>
      <c r="D530" s="3">
        <v>0</v>
      </c>
      <c r="E530" s="3">
        <v>1</v>
      </c>
      <c r="F530" s="3">
        <v>4</v>
      </c>
      <c r="G530" s="4" t="b">
        <v>0</v>
      </c>
      <c r="H530">
        <v>1</v>
      </c>
      <c r="I530">
        <v>1</v>
      </c>
      <c r="J530" s="3">
        <v>0.02</v>
      </c>
      <c r="K530" t="str">
        <f>IF(dataset_1[[#This Row],[weekday]]=0,"weekend","weekday")</f>
        <v>weekday</v>
      </c>
      <c r="L530" t="str">
        <f t="shared" si="8"/>
        <v>Cold</v>
      </c>
    </row>
    <row r="531" spans="1:12" x14ac:dyDescent="0.25">
      <c r="A531" s="3">
        <v>530</v>
      </c>
      <c r="B531" s="2">
        <v>40567</v>
      </c>
      <c r="C531" s="3">
        <v>1</v>
      </c>
      <c r="D531" s="3">
        <v>0</v>
      </c>
      <c r="E531" s="3">
        <v>1</v>
      </c>
      <c r="F531" s="3">
        <v>5</v>
      </c>
      <c r="G531" s="4" t="b">
        <v>0</v>
      </c>
      <c r="H531">
        <v>1</v>
      </c>
      <c r="I531">
        <v>1</v>
      </c>
      <c r="J531" s="3">
        <v>0.02</v>
      </c>
      <c r="K531" t="str">
        <f>IF(dataset_1[[#This Row],[weekday]]=0,"weekend","weekday")</f>
        <v>weekday</v>
      </c>
      <c r="L531" t="str">
        <f t="shared" si="8"/>
        <v>Cold</v>
      </c>
    </row>
    <row r="532" spans="1:12" x14ac:dyDescent="0.25">
      <c r="A532" s="3">
        <v>531</v>
      </c>
      <c r="B532" s="2">
        <v>40567</v>
      </c>
      <c r="C532" s="3">
        <v>1</v>
      </c>
      <c r="D532" s="3">
        <v>0</v>
      </c>
      <c r="E532" s="3">
        <v>1</v>
      </c>
      <c r="F532" s="3">
        <v>6</v>
      </c>
      <c r="G532" s="4" t="b">
        <v>0</v>
      </c>
      <c r="H532">
        <v>1</v>
      </c>
      <c r="I532">
        <v>1</v>
      </c>
      <c r="J532" s="3">
        <v>0.02</v>
      </c>
      <c r="K532" t="str">
        <f>IF(dataset_1[[#This Row],[weekday]]=0,"weekend","weekday")</f>
        <v>weekday</v>
      </c>
      <c r="L532" t="str">
        <f t="shared" si="8"/>
        <v>Cold</v>
      </c>
    </row>
    <row r="533" spans="1:12" x14ac:dyDescent="0.25">
      <c r="A533" s="3">
        <v>532</v>
      </c>
      <c r="B533" s="2">
        <v>40567</v>
      </c>
      <c r="C533" s="3">
        <v>1</v>
      </c>
      <c r="D533" s="3">
        <v>0</v>
      </c>
      <c r="E533" s="3">
        <v>1</v>
      </c>
      <c r="F533" s="3">
        <v>7</v>
      </c>
      <c r="G533" s="4" t="b">
        <v>0</v>
      </c>
      <c r="H533">
        <v>1</v>
      </c>
      <c r="I533">
        <v>1</v>
      </c>
      <c r="J533" s="3">
        <v>0.02</v>
      </c>
      <c r="K533" t="str">
        <f>IF(dataset_1[[#This Row],[weekday]]=0,"weekend","weekday")</f>
        <v>weekday</v>
      </c>
      <c r="L533" t="str">
        <f t="shared" si="8"/>
        <v>Cold</v>
      </c>
    </row>
    <row r="534" spans="1:12" x14ac:dyDescent="0.25">
      <c r="A534" s="3">
        <v>533</v>
      </c>
      <c r="B534" s="2">
        <v>40567</v>
      </c>
      <c r="C534" s="3">
        <v>1</v>
      </c>
      <c r="D534" s="3">
        <v>0</v>
      </c>
      <c r="E534" s="3">
        <v>1</v>
      </c>
      <c r="F534" s="3">
        <v>8</v>
      </c>
      <c r="G534" s="4" t="b">
        <v>0</v>
      </c>
      <c r="H534">
        <v>1</v>
      </c>
      <c r="I534">
        <v>1</v>
      </c>
      <c r="J534" s="3">
        <v>0.04</v>
      </c>
      <c r="K534" t="str">
        <f>IF(dataset_1[[#This Row],[weekday]]=0,"weekend","weekday")</f>
        <v>weekday</v>
      </c>
      <c r="L534" t="str">
        <f t="shared" si="8"/>
        <v>Cold</v>
      </c>
    </row>
    <row r="535" spans="1:12" x14ac:dyDescent="0.25">
      <c r="A535" s="3">
        <v>534</v>
      </c>
      <c r="B535" s="2">
        <v>40567</v>
      </c>
      <c r="C535" s="3">
        <v>1</v>
      </c>
      <c r="D535" s="3">
        <v>0</v>
      </c>
      <c r="E535" s="3">
        <v>1</v>
      </c>
      <c r="F535" s="3">
        <v>9</v>
      </c>
      <c r="G535" s="4" t="b">
        <v>0</v>
      </c>
      <c r="H535">
        <v>1</v>
      </c>
      <c r="I535">
        <v>1</v>
      </c>
      <c r="J535" s="3">
        <v>0.06</v>
      </c>
      <c r="K535" t="str">
        <f>IF(dataset_1[[#This Row],[weekday]]=0,"weekend","weekday")</f>
        <v>weekday</v>
      </c>
      <c r="L535" t="str">
        <f t="shared" si="8"/>
        <v>Cold</v>
      </c>
    </row>
    <row r="536" spans="1:12" x14ac:dyDescent="0.25">
      <c r="A536" s="3">
        <v>535</v>
      </c>
      <c r="B536" s="2">
        <v>40567</v>
      </c>
      <c r="C536" s="3">
        <v>1</v>
      </c>
      <c r="D536" s="3">
        <v>0</v>
      </c>
      <c r="E536" s="3">
        <v>1</v>
      </c>
      <c r="F536" s="3">
        <v>10</v>
      </c>
      <c r="G536" s="4" t="b">
        <v>0</v>
      </c>
      <c r="H536">
        <v>1</v>
      </c>
      <c r="I536">
        <v>1</v>
      </c>
      <c r="J536" s="3">
        <v>0.1</v>
      </c>
      <c r="K536" t="str">
        <f>IF(dataset_1[[#This Row],[weekday]]=0,"weekend","weekday")</f>
        <v>weekday</v>
      </c>
      <c r="L536" t="str">
        <f t="shared" si="8"/>
        <v>Cold</v>
      </c>
    </row>
    <row r="537" spans="1:12" x14ac:dyDescent="0.25">
      <c r="A537" s="3">
        <v>536</v>
      </c>
      <c r="B537" s="2">
        <v>40567</v>
      </c>
      <c r="C537" s="3">
        <v>1</v>
      </c>
      <c r="D537" s="3">
        <v>0</v>
      </c>
      <c r="E537" s="3">
        <v>1</v>
      </c>
      <c r="F537" s="3">
        <v>11</v>
      </c>
      <c r="G537" s="4" t="b">
        <v>0</v>
      </c>
      <c r="H537">
        <v>1</v>
      </c>
      <c r="I537">
        <v>1</v>
      </c>
      <c r="J537" s="3">
        <v>0.1</v>
      </c>
      <c r="K537" t="str">
        <f>IF(dataset_1[[#This Row],[weekday]]=0,"weekend","weekday")</f>
        <v>weekday</v>
      </c>
      <c r="L537" t="str">
        <f t="shared" si="8"/>
        <v>Cold</v>
      </c>
    </row>
    <row r="538" spans="1:12" x14ac:dyDescent="0.25">
      <c r="A538" s="3">
        <v>537</v>
      </c>
      <c r="B538" s="2">
        <v>40567</v>
      </c>
      <c r="C538" s="3">
        <v>1</v>
      </c>
      <c r="D538" s="3">
        <v>0</v>
      </c>
      <c r="E538" s="3">
        <v>1</v>
      </c>
      <c r="F538" s="3">
        <v>12</v>
      </c>
      <c r="G538" s="4" t="b">
        <v>0</v>
      </c>
      <c r="H538">
        <v>1</v>
      </c>
      <c r="I538">
        <v>2</v>
      </c>
      <c r="J538" s="3">
        <v>0.12</v>
      </c>
      <c r="K538" t="str">
        <f>IF(dataset_1[[#This Row],[weekday]]=0,"weekend","weekday")</f>
        <v>weekday</v>
      </c>
      <c r="L538" t="str">
        <f t="shared" si="8"/>
        <v>Cold</v>
      </c>
    </row>
    <row r="539" spans="1:12" x14ac:dyDescent="0.25">
      <c r="A539" s="3">
        <v>538</v>
      </c>
      <c r="B539" s="2">
        <v>40567</v>
      </c>
      <c r="C539" s="3">
        <v>1</v>
      </c>
      <c r="D539" s="3">
        <v>0</v>
      </c>
      <c r="E539" s="3">
        <v>1</v>
      </c>
      <c r="F539" s="3">
        <v>13</v>
      </c>
      <c r="G539" s="4" t="b">
        <v>0</v>
      </c>
      <c r="H539">
        <v>1</v>
      </c>
      <c r="I539">
        <v>2</v>
      </c>
      <c r="J539" s="3">
        <v>0.14000000000000001</v>
      </c>
      <c r="K539" t="str">
        <f>IF(dataset_1[[#This Row],[weekday]]=0,"weekend","weekday")</f>
        <v>weekday</v>
      </c>
      <c r="L539" t="str">
        <f t="shared" si="8"/>
        <v>Cold</v>
      </c>
    </row>
    <row r="540" spans="1:12" x14ac:dyDescent="0.25">
      <c r="A540" s="3">
        <v>539</v>
      </c>
      <c r="B540" s="2">
        <v>40567</v>
      </c>
      <c r="C540" s="3">
        <v>1</v>
      </c>
      <c r="D540" s="3">
        <v>0</v>
      </c>
      <c r="E540" s="3">
        <v>1</v>
      </c>
      <c r="F540" s="3">
        <v>14</v>
      </c>
      <c r="G540" s="4" t="b">
        <v>0</v>
      </c>
      <c r="H540">
        <v>1</v>
      </c>
      <c r="I540">
        <v>2</v>
      </c>
      <c r="J540" s="3">
        <v>0.14000000000000001</v>
      </c>
      <c r="K540" t="str">
        <f>IF(dataset_1[[#This Row],[weekday]]=0,"weekend","weekday")</f>
        <v>weekday</v>
      </c>
      <c r="L540" t="str">
        <f t="shared" si="8"/>
        <v>Cold</v>
      </c>
    </row>
    <row r="541" spans="1:12" x14ac:dyDescent="0.25">
      <c r="A541" s="3">
        <v>540</v>
      </c>
      <c r="B541" s="2">
        <v>40567</v>
      </c>
      <c r="C541" s="3">
        <v>1</v>
      </c>
      <c r="D541" s="3">
        <v>0</v>
      </c>
      <c r="E541" s="3">
        <v>1</v>
      </c>
      <c r="F541" s="3">
        <v>15</v>
      </c>
      <c r="G541" s="4" t="b">
        <v>0</v>
      </c>
      <c r="H541">
        <v>1</v>
      </c>
      <c r="I541">
        <v>1</v>
      </c>
      <c r="J541" s="3">
        <v>0.16</v>
      </c>
      <c r="K541" t="str">
        <f>IF(dataset_1[[#This Row],[weekday]]=0,"weekend","weekday")</f>
        <v>weekday</v>
      </c>
      <c r="L541" t="str">
        <f t="shared" si="8"/>
        <v>Cold</v>
      </c>
    </row>
    <row r="542" spans="1:12" x14ac:dyDescent="0.25">
      <c r="A542" s="3">
        <v>541</v>
      </c>
      <c r="B542" s="2">
        <v>40567</v>
      </c>
      <c r="C542" s="3">
        <v>1</v>
      </c>
      <c r="D542" s="3">
        <v>0</v>
      </c>
      <c r="E542" s="3">
        <v>1</v>
      </c>
      <c r="F542" s="3">
        <v>16</v>
      </c>
      <c r="G542" s="4" t="b">
        <v>0</v>
      </c>
      <c r="H542">
        <v>1</v>
      </c>
      <c r="I542">
        <v>1</v>
      </c>
      <c r="J542" s="3">
        <v>0.16</v>
      </c>
      <c r="K542" t="str">
        <f>IF(dataset_1[[#This Row],[weekday]]=0,"weekend","weekday")</f>
        <v>weekday</v>
      </c>
      <c r="L542" t="str">
        <f t="shared" si="8"/>
        <v>Cold</v>
      </c>
    </row>
    <row r="543" spans="1:12" x14ac:dyDescent="0.25">
      <c r="A543" s="3">
        <v>542</v>
      </c>
      <c r="B543" s="2">
        <v>40567</v>
      </c>
      <c r="C543" s="3">
        <v>1</v>
      </c>
      <c r="D543" s="3">
        <v>0</v>
      </c>
      <c r="E543" s="3">
        <v>1</v>
      </c>
      <c r="F543" s="3">
        <v>17</v>
      </c>
      <c r="G543" s="4" t="b">
        <v>0</v>
      </c>
      <c r="H543">
        <v>1</v>
      </c>
      <c r="I543">
        <v>1</v>
      </c>
      <c r="J543" s="3">
        <v>0.14000000000000001</v>
      </c>
      <c r="K543" t="str">
        <f>IF(dataset_1[[#This Row],[weekday]]=0,"weekend","weekday")</f>
        <v>weekday</v>
      </c>
      <c r="L543" t="str">
        <f t="shared" si="8"/>
        <v>Cold</v>
      </c>
    </row>
    <row r="544" spans="1:12" x14ac:dyDescent="0.25">
      <c r="A544" s="3">
        <v>543</v>
      </c>
      <c r="B544" s="2">
        <v>40567</v>
      </c>
      <c r="C544" s="3">
        <v>1</v>
      </c>
      <c r="D544" s="3">
        <v>0</v>
      </c>
      <c r="E544" s="3">
        <v>1</v>
      </c>
      <c r="F544" s="3">
        <v>18</v>
      </c>
      <c r="G544" s="4" t="b">
        <v>0</v>
      </c>
      <c r="H544">
        <v>1</v>
      </c>
      <c r="I544">
        <v>1</v>
      </c>
      <c r="J544" s="3">
        <v>0.14000000000000001</v>
      </c>
      <c r="K544" t="str">
        <f>IF(dataset_1[[#This Row],[weekday]]=0,"weekend","weekday")</f>
        <v>weekday</v>
      </c>
      <c r="L544" t="str">
        <f t="shared" si="8"/>
        <v>Cold</v>
      </c>
    </row>
    <row r="545" spans="1:12" x14ac:dyDescent="0.25">
      <c r="A545" s="3">
        <v>544</v>
      </c>
      <c r="B545" s="2">
        <v>40567</v>
      </c>
      <c r="C545" s="3">
        <v>1</v>
      </c>
      <c r="D545" s="3">
        <v>0</v>
      </c>
      <c r="E545" s="3">
        <v>1</v>
      </c>
      <c r="F545" s="3">
        <v>19</v>
      </c>
      <c r="G545" s="4" t="b">
        <v>0</v>
      </c>
      <c r="H545">
        <v>1</v>
      </c>
      <c r="I545">
        <v>1</v>
      </c>
      <c r="J545" s="3">
        <v>0.14000000000000001</v>
      </c>
      <c r="K545" t="str">
        <f>IF(dataset_1[[#This Row],[weekday]]=0,"weekend","weekday")</f>
        <v>weekday</v>
      </c>
      <c r="L545" t="str">
        <f t="shared" si="8"/>
        <v>Cold</v>
      </c>
    </row>
    <row r="546" spans="1:12" x14ac:dyDescent="0.25">
      <c r="A546" s="3">
        <v>545</v>
      </c>
      <c r="B546" s="2">
        <v>40567</v>
      </c>
      <c r="C546" s="3">
        <v>1</v>
      </c>
      <c r="D546" s="3">
        <v>0</v>
      </c>
      <c r="E546" s="3">
        <v>1</v>
      </c>
      <c r="F546" s="3">
        <v>20</v>
      </c>
      <c r="G546" s="4" t="b">
        <v>0</v>
      </c>
      <c r="H546">
        <v>1</v>
      </c>
      <c r="I546">
        <v>1</v>
      </c>
      <c r="J546" s="3">
        <v>0.14000000000000001</v>
      </c>
      <c r="K546" t="str">
        <f>IF(dataset_1[[#This Row],[weekday]]=0,"weekend","weekday")</f>
        <v>weekday</v>
      </c>
      <c r="L546" t="str">
        <f t="shared" si="8"/>
        <v>Cold</v>
      </c>
    </row>
    <row r="547" spans="1:12" x14ac:dyDescent="0.25">
      <c r="A547" s="3">
        <v>546</v>
      </c>
      <c r="B547" s="2">
        <v>40567</v>
      </c>
      <c r="C547" s="3">
        <v>1</v>
      </c>
      <c r="D547" s="3">
        <v>0</v>
      </c>
      <c r="E547" s="3">
        <v>1</v>
      </c>
      <c r="F547" s="3">
        <v>21</v>
      </c>
      <c r="G547" s="4" t="b">
        <v>0</v>
      </c>
      <c r="H547">
        <v>1</v>
      </c>
      <c r="I547">
        <v>1</v>
      </c>
      <c r="J547" s="3">
        <v>0.14000000000000001</v>
      </c>
      <c r="K547" t="str">
        <f>IF(dataset_1[[#This Row],[weekday]]=0,"weekend","weekday")</f>
        <v>weekday</v>
      </c>
      <c r="L547" t="str">
        <f t="shared" si="8"/>
        <v>Cold</v>
      </c>
    </row>
    <row r="548" spans="1:12" x14ac:dyDescent="0.25">
      <c r="A548" s="3">
        <v>547</v>
      </c>
      <c r="B548" s="2">
        <v>40567</v>
      </c>
      <c r="C548" s="3">
        <v>1</v>
      </c>
      <c r="D548" s="3">
        <v>0</v>
      </c>
      <c r="E548" s="3">
        <v>1</v>
      </c>
      <c r="F548" s="3">
        <v>22</v>
      </c>
      <c r="G548" s="4" t="b">
        <v>0</v>
      </c>
      <c r="H548">
        <v>1</v>
      </c>
      <c r="I548">
        <v>2</v>
      </c>
      <c r="J548" s="3">
        <v>0.14000000000000001</v>
      </c>
      <c r="K548" t="str">
        <f>IF(dataset_1[[#This Row],[weekday]]=0,"weekend","weekday")</f>
        <v>weekday</v>
      </c>
      <c r="L548" t="str">
        <f t="shared" si="8"/>
        <v>Cold</v>
      </c>
    </row>
    <row r="549" spans="1:12" x14ac:dyDescent="0.25">
      <c r="A549" s="3">
        <v>548</v>
      </c>
      <c r="B549" s="2">
        <v>40567</v>
      </c>
      <c r="C549" s="3">
        <v>1</v>
      </c>
      <c r="D549" s="3">
        <v>0</v>
      </c>
      <c r="E549" s="3">
        <v>1</v>
      </c>
      <c r="F549" s="3">
        <v>23</v>
      </c>
      <c r="G549" s="4" t="b">
        <v>0</v>
      </c>
      <c r="H549">
        <v>1</v>
      </c>
      <c r="I549">
        <v>2</v>
      </c>
      <c r="J549" s="3">
        <v>0.16</v>
      </c>
      <c r="K549" t="str">
        <f>IF(dataset_1[[#This Row],[weekday]]=0,"weekend","weekday")</f>
        <v>weekday</v>
      </c>
      <c r="L549" t="str">
        <f t="shared" si="8"/>
        <v>Cold</v>
      </c>
    </row>
    <row r="550" spans="1:12" x14ac:dyDescent="0.25">
      <c r="A550" s="3">
        <v>549</v>
      </c>
      <c r="B550" s="2">
        <v>40568</v>
      </c>
      <c r="C550" s="3">
        <v>1</v>
      </c>
      <c r="D550" s="3">
        <v>0</v>
      </c>
      <c r="E550" s="3">
        <v>1</v>
      </c>
      <c r="F550" s="3">
        <v>0</v>
      </c>
      <c r="G550" s="4" t="b">
        <v>0</v>
      </c>
      <c r="H550">
        <v>2</v>
      </c>
      <c r="I550">
        <v>2</v>
      </c>
      <c r="J550" s="3">
        <v>0.16</v>
      </c>
      <c r="K550" t="str">
        <f>IF(dataset_1[[#This Row],[weekday]]=0,"weekend","weekday")</f>
        <v>weekday</v>
      </c>
      <c r="L550" t="str">
        <f t="shared" si="8"/>
        <v>Cold</v>
      </c>
    </row>
    <row r="551" spans="1:12" x14ac:dyDescent="0.25">
      <c r="A551" s="3">
        <v>550</v>
      </c>
      <c r="B551" s="2">
        <v>40568</v>
      </c>
      <c r="C551" s="3">
        <v>1</v>
      </c>
      <c r="D551" s="3">
        <v>0</v>
      </c>
      <c r="E551" s="3">
        <v>1</v>
      </c>
      <c r="F551" s="3">
        <v>1</v>
      </c>
      <c r="G551" s="4" t="b">
        <v>0</v>
      </c>
      <c r="H551">
        <v>2</v>
      </c>
      <c r="I551">
        <v>2</v>
      </c>
      <c r="J551" s="3">
        <v>0.16</v>
      </c>
      <c r="K551" t="str">
        <f>IF(dataset_1[[#This Row],[weekday]]=0,"weekend","weekday")</f>
        <v>weekday</v>
      </c>
      <c r="L551" t="str">
        <f t="shared" si="8"/>
        <v>Cold</v>
      </c>
    </row>
    <row r="552" spans="1:12" x14ac:dyDescent="0.25">
      <c r="A552" s="3">
        <v>551</v>
      </c>
      <c r="B552" s="2">
        <v>40568</v>
      </c>
      <c r="C552" s="3">
        <v>1</v>
      </c>
      <c r="D552" s="3">
        <v>0</v>
      </c>
      <c r="E552" s="3">
        <v>1</v>
      </c>
      <c r="F552" s="3">
        <v>2</v>
      </c>
      <c r="G552" s="4" t="b">
        <v>0</v>
      </c>
      <c r="H552">
        <v>2</v>
      </c>
      <c r="I552">
        <v>1</v>
      </c>
      <c r="J552" s="3">
        <v>0.16</v>
      </c>
      <c r="K552" t="str">
        <f>IF(dataset_1[[#This Row],[weekday]]=0,"weekend","weekday")</f>
        <v>weekday</v>
      </c>
      <c r="L552" t="str">
        <f t="shared" si="8"/>
        <v>Cold</v>
      </c>
    </row>
    <row r="553" spans="1:12" x14ac:dyDescent="0.25">
      <c r="A553" s="3">
        <v>552</v>
      </c>
      <c r="B553" s="2">
        <v>40568</v>
      </c>
      <c r="C553" s="3">
        <v>1</v>
      </c>
      <c r="D553" s="3">
        <v>0</v>
      </c>
      <c r="E553" s="3">
        <v>1</v>
      </c>
      <c r="F553" s="3">
        <v>4</v>
      </c>
      <c r="G553" s="4" t="b">
        <v>0</v>
      </c>
      <c r="H553">
        <v>2</v>
      </c>
      <c r="I553">
        <v>1</v>
      </c>
      <c r="J553" s="3">
        <v>0.14000000000000001</v>
      </c>
      <c r="K553" t="str">
        <f>IF(dataset_1[[#This Row],[weekday]]=0,"weekend","weekday")</f>
        <v>weekday</v>
      </c>
      <c r="L553" t="str">
        <f t="shared" si="8"/>
        <v>Cold</v>
      </c>
    </row>
    <row r="554" spans="1:12" x14ac:dyDescent="0.25">
      <c r="A554" s="3">
        <v>553</v>
      </c>
      <c r="B554" s="2">
        <v>40568</v>
      </c>
      <c r="C554" s="3">
        <v>1</v>
      </c>
      <c r="D554" s="3">
        <v>0</v>
      </c>
      <c r="E554" s="3">
        <v>1</v>
      </c>
      <c r="F554" s="3">
        <v>5</v>
      </c>
      <c r="G554" s="4" t="b">
        <v>0</v>
      </c>
      <c r="H554">
        <v>2</v>
      </c>
      <c r="I554">
        <v>1</v>
      </c>
      <c r="J554" s="3">
        <v>0.14000000000000001</v>
      </c>
      <c r="K554" t="str">
        <f>IF(dataset_1[[#This Row],[weekday]]=0,"weekend","weekday")</f>
        <v>weekday</v>
      </c>
      <c r="L554" t="str">
        <f t="shared" si="8"/>
        <v>Cold</v>
      </c>
    </row>
    <row r="555" spans="1:12" x14ac:dyDescent="0.25">
      <c r="A555" s="3">
        <v>554</v>
      </c>
      <c r="B555" s="2">
        <v>40568</v>
      </c>
      <c r="C555" s="3">
        <v>1</v>
      </c>
      <c r="D555" s="3">
        <v>0</v>
      </c>
      <c r="E555" s="3">
        <v>1</v>
      </c>
      <c r="F555" s="3">
        <v>6</v>
      </c>
      <c r="G555" s="4" t="b">
        <v>0</v>
      </c>
      <c r="H555">
        <v>2</v>
      </c>
      <c r="I555">
        <v>1</v>
      </c>
      <c r="J555" s="3">
        <v>0.16</v>
      </c>
      <c r="K555" t="str">
        <f>IF(dataset_1[[#This Row],[weekday]]=0,"weekend","weekday")</f>
        <v>weekday</v>
      </c>
      <c r="L555" t="str">
        <f t="shared" si="8"/>
        <v>Cold</v>
      </c>
    </row>
    <row r="556" spans="1:12" x14ac:dyDescent="0.25">
      <c r="A556" s="3">
        <v>555</v>
      </c>
      <c r="B556" s="2">
        <v>40568</v>
      </c>
      <c r="C556" s="3">
        <v>1</v>
      </c>
      <c r="D556" s="3">
        <v>0</v>
      </c>
      <c r="E556" s="3">
        <v>1</v>
      </c>
      <c r="F556" s="3">
        <v>7</v>
      </c>
      <c r="G556" s="4" t="b">
        <v>0</v>
      </c>
      <c r="H556">
        <v>2</v>
      </c>
      <c r="I556">
        <v>1</v>
      </c>
      <c r="J556" s="3">
        <v>0.16</v>
      </c>
      <c r="K556" t="str">
        <f>IF(dataset_1[[#This Row],[weekday]]=0,"weekend","weekday")</f>
        <v>weekday</v>
      </c>
      <c r="L556" t="str">
        <f t="shared" si="8"/>
        <v>Cold</v>
      </c>
    </row>
    <row r="557" spans="1:12" x14ac:dyDescent="0.25">
      <c r="A557" s="3">
        <v>556</v>
      </c>
      <c r="B557" s="2">
        <v>40568</v>
      </c>
      <c r="C557" s="3">
        <v>1</v>
      </c>
      <c r="D557" s="3">
        <v>0</v>
      </c>
      <c r="E557" s="3">
        <v>1</v>
      </c>
      <c r="F557" s="3">
        <v>8</v>
      </c>
      <c r="G557" s="4" t="b">
        <v>0</v>
      </c>
      <c r="H557">
        <v>2</v>
      </c>
      <c r="I557">
        <v>2</v>
      </c>
      <c r="J557" s="3">
        <v>0.16</v>
      </c>
      <c r="K557" t="str">
        <f>IF(dataset_1[[#This Row],[weekday]]=0,"weekend","weekday")</f>
        <v>weekday</v>
      </c>
      <c r="L557" t="str">
        <f t="shared" si="8"/>
        <v>Cold</v>
      </c>
    </row>
    <row r="558" spans="1:12" x14ac:dyDescent="0.25">
      <c r="A558" s="3">
        <v>557</v>
      </c>
      <c r="B558" s="2">
        <v>40568</v>
      </c>
      <c r="C558" s="3">
        <v>1</v>
      </c>
      <c r="D558" s="3">
        <v>0</v>
      </c>
      <c r="E558" s="3">
        <v>1</v>
      </c>
      <c r="F558" s="3">
        <v>9</v>
      </c>
      <c r="G558" s="4" t="b">
        <v>0</v>
      </c>
      <c r="H558">
        <v>2</v>
      </c>
      <c r="I558">
        <v>2</v>
      </c>
      <c r="J558" s="3">
        <v>0.2</v>
      </c>
      <c r="K558" t="str">
        <f>IF(dataset_1[[#This Row],[weekday]]=0,"weekend","weekday")</f>
        <v>weekday</v>
      </c>
      <c r="L558" t="str">
        <f t="shared" si="8"/>
        <v>Cold</v>
      </c>
    </row>
    <row r="559" spans="1:12" x14ac:dyDescent="0.25">
      <c r="A559" s="3">
        <v>558</v>
      </c>
      <c r="B559" s="2">
        <v>40568</v>
      </c>
      <c r="C559" s="3">
        <v>1</v>
      </c>
      <c r="D559" s="3">
        <v>0</v>
      </c>
      <c r="E559" s="3">
        <v>1</v>
      </c>
      <c r="F559" s="3">
        <v>10</v>
      </c>
      <c r="G559" s="4" t="b">
        <v>0</v>
      </c>
      <c r="H559">
        <v>2</v>
      </c>
      <c r="I559">
        <v>2</v>
      </c>
      <c r="J559" s="3">
        <v>0.22</v>
      </c>
      <c r="K559" t="str">
        <f>IF(dataset_1[[#This Row],[weekday]]=0,"weekend","weekday")</f>
        <v>weekday</v>
      </c>
      <c r="L559" t="str">
        <f t="shared" si="8"/>
        <v>Cold</v>
      </c>
    </row>
    <row r="560" spans="1:12" x14ac:dyDescent="0.25">
      <c r="A560" s="3">
        <v>559</v>
      </c>
      <c r="B560" s="2">
        <v>40568</v>
      </c>
      <c r="C560" s="3">
        <v>1</v>
      </c>
      <c r="D560" s="3">
        <v>0</v>
      </c>
      <c r="E560" s="3">
        <v>1</v>
      </c>
      <c r="F560" s="3">
        <v>11</v>
      </c>
      <c r="G560" s="4" t="b">
        <v>0</v>
      </c>
      <c r="H560">
        <v>2</v>
      </c>
      <c r="I560">
        <v>2</v>
      </c>
      <c r="J560" s="3">
        <v>0.24</v>
      </c>
      <c r="K560" t="str">
        <f>IF(dataset_1[[#This Row],[weekday]]=0,"weekend","weekday")</f>
        <v>weekday</v>
      </c>
      <c r="L560" t="str">
        <f t="shared" si="8"/>
        <v>Cold</v>
      </c>
    </row>
    <row r="561" spans="1:12" x14ac:dyDescent="0.25">
      <c r="A561" s="3">
        <v>560</v>
      </c>
      <c r="B561" s="2">
        <v>40568</v>
      </c>
      <c r="C561" s="3">
        <v>1</v>
      </c>
      <c r="D561" s="3">
        <v>0</v>
      </c>
      <c r="E561" s="3">
        <v>1</v>
      </c>
      <c r="F561" s="3">
        <v>12</v>
      </c>
      <c r="G561" s="4" t="b">
        <v>0</v>
      </c>
      <c r="H561">
        <v>2</v>
      </c>
      <c r="I561">
        <v>2</v>
      </c>
      <c r="J561" s="3">
        <v>0.26</v>
      </c>
      <c r="K561" t="str">
        <f>IF(dataset_1[[#This Row],[weekday]]=0,"weekend","weekday")</f>
        <v>weekday</v>
      </c>
      <c r="L561" t="str">
        <f t="shared" si="8"/>
        <v>Cold</v>
      </c>
    </row>
    <row r="562" spans="1:12" x14ac:dyDescent="0.25">
      <c r="A562" s="3">
        <v>561</v>
      </c>
      <c r="B562" s="2">
        <v>40568</v>
      </c>
      <c r="C562" s="3">
        <v>1</v>
      </c>
      <c r="D562" s="3">
        <v>0</v>
      </c>
      <c r="E562" s="3">
        <v>1</v>
      </c>
      <c r="F562" s="3">
        <v>13</v>
      </c>
      <c r="G562" s="4" t="b">
        <v>0</v>
      </c>
      <c r="H562">
        <v>2</v>
      </c>
      <c r="I562">
        <v>2</v>
      </c>
      <c r="J562" s="3">
        <v>0.26</v>
      </c>
      <c r="K562" t="str">
        <f>IF(dataset_1[[#This Row],[weekday]]=0,"weekend","weekday")</f>
        <v>weekday</v>
      </c>
      <c r="L562" t="str">
        <f t="shared" si="8"/>
        <v>Cold</v>
      </c>
    </row>
    <row r="563" spans="1:12" x14ac:dyDescent="0.25">
      <c r="A563" s="3">
        <v>562</v>
      </c>
      <c r="B563" s="2">
        <v>40568</v>
      </c>
      <c r="C563" s="3">
        <v>1</v>
      </c>
      <c r="D563" s="3">
        <v>0</v>
      </c>
      <c r="E563" s="3">
        <v>1</v>
      </c>
      <c r="F563" s="3">
        <v>14</v>
      </c>
      <c r="G563" s="4" t="b">
        <v>0</v>
      </c>
      <c r="H563">
        <v>2</v>
      </c>
      <c r="I563">
        <v>2</v>
      </c>
      <c r="J563" s="3">
        <v>0.3</v>
      </c>
      <c r="K563" t="str">
        <f>IF(dataset_1[[#This Row],[weekday]]=0,"weekend","weekday")</f>
        <v>weekday</v>
      </c>
      <c r="L563" t="str">
        <f t="shared" si="8"/>
        <v>Moderate</v>
      </c>
    </row>
    <row r="564" spans="1:12" x14ac:dyDescent="0.25">
      <c r="A564" s="3">
        <v>563</v>
      </c>
      <c r="B564" s="2">
        <v>40568</v>
      </c>
      <c r="C564" s="3">
        <v>1</v>
      </c>
      <c r="D564" s="3">
        <v>0</v>
      </c>
      <c r="E564" s="3">
        <v>1</v>
      </c>
      <c r="F564" s="3">
        <v>15</v>
      </c>
      <c r="G564" s="4" t="b">
        <v>0</v>
      </c>
      <c r="H564">
        <v>2</v>
      </c>
      <c r="I564">
        <v>2</v>
      </c>
      <c r="J564" s="3">
        <v>0.32</v>
      </c>
      <c r="K564" t="str">
        <f>IF(dataset_1[[#This Row],[weekday]]=0,"weekend","weekday")</f>
        <v>weekday</v>
      </c>
      <c r="L564" t="str">
        <f t="shared" si="8"/>
        <v>Moderate</v>
      </c>
    </row>
    <row r="565" spans="1:12" x14ac:dyDescent="0.25">
      <c r="A565" s="3">
        <v>564</v>
      </c>
      <c r="B565" s="2">
        <v>40568</v>
      </c>
      <c r="C565" s="3">
        <v>1</v>
      </c>
      <c r="D565" s="3">
        <v>0</v>
      </c>
      <c r="E565" s="3">
        <v>1</v>
      </c>
      <c r="F565" s="3">
        <v>16</v>
      </c>
      <c r="G565" s="4" t="b">
        <v>0</v>
      </c>
      <c r="H565">
        <v>2</v>
      </c>
      <c r="I565">
        <v>2</v>
      </c>
      <c r="J565" s="3">
        <v>0.32</v>
      </c>
      <c r="K565" t="str">
        <f>IF(dataset_1[[#This Row],[weekday]]=0,"weekend","weekday")</f>
        <v>weekday</v>
      </c>
      <c r="L565" t="str">
        <f t="shared" si="8"/>
        <v>Moderate</v>
      </c>
    </row>
    <row r="566" spans="1:12" x14ac:dyDescent="0.25">
      <c r="A566" s="3">
        <v>565</v>
      </c>
      <c r="B566" s="2">
        <v>40568</v>
      </c>
      <c r="C566" s="3">
        <v>1</v>
      </c>
      <c r="D566" s="3">
        <v>0</v>
      </c>
      <c r="E566" s="3">
        <v>1</v>
      </c>
      <c r="F566" s="3">
        <v>17</v>
      </c>
      <c r="G566" s="4" t="b">
        <v>0</v>
      </c>
      <c r="H566">
        <v>2</v>
      </c>
      <c r="I566">
        <v>1</v>
      </c>
      <c r="J566" s="3">
        <v>0.3</v>
      </c>
      <c r="K566" t="str">
        <f>IF(dataset_1[[#This Row],[weekday]]=0,"weekend","weekday")</f>
        <v>weekday</v>
      </c>
      <c r="L566" t="str">
        <f t="shared" si="8"/>
        <v>Moderate</v>
      </c>
    </row>
    <row r="567" spans="1:12" x14ac:dyDescent="0.25">
      <c r="A567" s="3">
        <v>566</v>
      </c>
      <c r="B567" s="2">
        <v>40568</v>
      </c>
      <c r="C567" s="3">
        <v>1</v>
      </c>
      <c r="D567" s="3">
        <v>0</v>
      </c>
      <c r="E567" s="3">
        <v>1</v>
      </c>
      <c r="F567" s="3">
        <v>18</v>
      </c>
      <c r="G567" s="4" t="b">
        <v>0</v>
      </c>
      <c r="H567">
        <v>2</v>
      </c>
      <c r="I567">
        <v>2</v>
      </c>
      <c r="J567" s="3">
        <v>0.3</v>
      </c>
      <c r="K567" t="str">
        <f>IF(dataset_1[[#This Row],[weekday]]=0,"weekend","weekday")</f>
        <v>weekday</v>
      </c>
      <c r="L567" t="str">
        <f t="shared" si="8"/>
        <v>Moderate</v>
      </c>
    </row>
    <row r="568" spans="1:12" x14ac:dyDescent="0.25">
      <c r="A568" s="3">
        <v>567</v>
      </c>
      <c r="B568" s="2">
        <v>40568</v>
      </c>
      <c r="C568" s="3">
        <v>1</v>
      </c>
      <c r="D568" s="3">
        <v>0</v>
      </c>
      <c r="E568" s="3">
        <v>1</v>
      </c>
      <c r="F568" s="3">
        <v>19</v>
      </c>
      <c r="G568" s="4" t="b">
        <v>0</v>
      </c>
      <c r="H568">
        <v>2</v>
      </c>
      <c r="I568">
        <v>2</v>
      </c>
      <c r="J568" s="3">
        <v>0.26</v>
      </c>
      <c r="K568" t="str">
        <f>IF(dataset_1[[#This Row],[weekday]]=0,"weekend","weekday")</f>
        <v>weekday</v>
      </c>
      <c r="L568" t="str">
        <f t="shared" si="8"/>
        <v>Cold</v>
      </c>
    </row>
    <row r="569" spans="1:12" x14ac:dyDescent="0.25">
      <c r="A569" s="3">
        <v>568</v>
      </c>
      <c r="B569" s="2">
        <v>40568</v>
      </c>
      <c r="C569" s="3">
        <v>1</v>
      </c>
      <c r="D569" s="3">
        <v>0</v>
      </c>
      <c r="E569" s="3">
        <v>1</v>
      </c>
      <c r="F569" s="3">
        <v>20</v>
      </c>
      <c r="G569" s="4" t="b">
        <v>0</v>
      </c>
      <c r="H569">
        <v>2</v>
      </c>
      <c r="I569">
        <v>1</v>
      </c>
      <c r="J569" s="3">
        <v>0.24</v>
      </c>
      <c r="K569" t="str">
        <f>IF(dataset_1[[#This Row],[weekday]]=0,"weekend","weekday")</f>
        <v>weekday</v>
      </c>
      <c r="L569" t="str">
        <f t="shared" si="8"/>
        <v>Cold</v>
      </c>
    </row>
    <row r="570" spans="1:12" x14ac:dyDescent="0.25">
      <c r="A570" s="3">
        <v>569</v>
      </c>
      <c r="B570" s="2">
        <v>40568</v>
      </c>
      <c r="C570" s="3">
        <v>1</v>
      </c>
      <c r="D570" s="3">
        <v>0</v>
      </c>
      <c r="E570" s="3">
        <v>1</v>
      </c>
      <c r="F570" s="3">
        <v>21</v>
      </c>
      <c r="G570" s="4" t="b">
        <v>0</v>
      </c>
      <c r="H570">
        <v>2</v>
      </c>
      <c r="I570">
        <v>1</v>
      </c>
      <c r="J570" s="3">
        <v>0.24</v>
      </c>
      <c r="K570" t="str">
        <f>IF(dataset_1[[#This Row],[weekday]]=0,"weekend","weekday")</f>
        <v>weekday</v>
      </c>
      <c r="L570" t="str">
        <f t="shared" si="8"/>
        <v>Cold</v>
      </c>
    </row>
    <row r="571" spans="1:12" x14ac:dyDescent="0.25">
      <c r="A571" s="3">
        <v>570</v>
      </c>
      <c r="B571" s="2">
        <v>40568</v>
      </c>
      <c r="C571" s="3">
        <v>1</v>
      </c>
      <c r="D571" s="3">
        <v>0</v>
      </c>
      <c r="E571" s="3">
        <v>1</v>
      </c>
      <c r="F571" s="3">
        <v>22</v>
      </c>
      <c r="G571" s="4" t="b">
        <v>0</v>
      </c>
      <c r="H571">
        <v>2</v>
      </c>
      <c r="I571">
        <v>1</v>
      </c>
      <c r="J571" s="3">
        <v>0.22</v>
      </c>
      <c r="K571" t="str">
        <f>IF(dataset_1[[#This Row],[weekday]]=0,"weekend","weekday")</f>
        <v>weekday</v>
      </c>
      <c r="L571" t="str">
        <f t="shared" si="8"/>
        <v>Cold</v>
      </c>
    </row>
    <row r="572" spans="1:12" x14ac:dyDescent="0.25">
      <c r="A572" s="3">
        <v>571</v>
      </c>
      <c r="B572" s="2">
        <v>40568</v>
      </c>
      <c r="C572" s="3">
        <v>1</v>
      </c>
      <c r="D572" s="3">
        <v>0</v>
      </c>
      <c r="E572" s="3">
        <v>1</v>
      </c>
      <c r="F572" s="3">
        <v>23</v>
      </c>
      <c r="G572" s="4" t="b">
        <v>0</v>
      </c>
      <c r="H572">
        <v>2</v>
      </c>
      <c r="I572">
        <v>2</v>
      </c>
      <c r="J572" s="3">
        <v>0.22</v>
      </c>
      <c r="K572" t="str">
        <f>IF(dataset_1[[#This Row],[weekday]]=0,"weekend","weekday")</f>
        <v>weekday</v>
      </c>
      <c r="L572" t="str">
        <f t="shared" si="8"/>
        <v>Cold</v>
      </c>
    </row>
    <row r="573" spans="1:12" x14ac:dyDescent="0.25">
      <c r="A573" s="3">
        <v>572</v>
      </c>
      <c r="B573" s="2">
        <v>40569</v>
      </c>
      <c r="C573" s="3">
        <v>1</v>
      </c>
      <c r="D573" s="3">
        <v>0</v>
      </c>
      <c r="E573" s="3">
        <v>1</v>
      </c>
      <c r="F573" s="3">
        <v>0</v>
      </c>
      <c r="G573" s="4" t="b">
        <v>0</v>
      </c>
      <c r="H573">
        <v>3</v>
      </c>
      <c r="I573">
        <v>2</v>
      </c>
      <c r="J573" s="3">
        <v>0.22</v>
      </c>
      <c r="K573" t="str">
        <f>IF(dataset_1[[#This Row],[weekday]]=0,"weekend","weekday")</f>
        <v>weekday</v>
      </c>
      <c r="L573" t="str">
        <f t="shared" si="8"/>
        <v>Cold</v>
      </c>
    </row>
    <row r="574" spans="1:12" x14ac:dyDescent="0.25">
      <c r="A574" s="3">
        <v>573</v>
      </c>
      <c r="B574" s="2">
        <v>40569</v>
      </c>
      <c r="C574" s="3">
        <v>1</v>
      </c>
      <c r="D574" s="3">
        <v>0</v>
      </c>
      <c r="E574" s="3">
        <v>1</v>
      </c>
      <c r="F574" s="3">
        <v>1</v>
      </c>
      <c r="G574" s="4" t="b">
        <v>0</v>
      </c>
      <c r="H574">
        <v>3</v>
      </c>
      <c r="I574">
        <v>2</v>
      </c>
      <c r="J574" s="3">
        <v>0.24</v>
      </c>
      <c r="K574" t="str">
        <f>IF(dataset_1[[#This Row],[weekday]]=0,"weekend","weekday")</f>
        <v>weekday</v>
      </c>
      <c r="L574" t="str">
        <f t="shared" si="8"/>
        <v>Cold</v>
      </c>
    </row>
    <row r="575" spans="1:12" x14ac:dyDescent="0.25">
      <c r="A575" s="3">
        <v>574</v>
      </c>
      <c r="B575" s="2">
        <v>40569</v>
      </c>
      <c r="C575" s="3">
        <v>1</v>
      </c>
      <c r="D575" s="3">
        <v>0</v>
      </c>
      <c r="E575" s="3">
        <v>1</v>
      </c>
      <c r="F575" s="3">
        <v>2</v>
      </c>
      <c r="G575" s="4" t="b">
        <v>0</v>
      </c>
      <c r="H575">
        <v>3</v>
      </c>
      <c r="I575">
        <v>3</v>
      </c>
      <c r="J575" s="3">
        <v>0.22</v>
      </c>
      <c r="K575" t="str">
        <f>IF(dataset_1[[#This Row],[weekday]]=0,"weekend","weekday")</f>
        <v>weekday</v>
      </c>
      <c r="L575" t="str">
        <f t="shared" si="8"/>
        <v>Cold</v>
      </c>
    </row>
    <row r="576" spans="1:12" x14ac:dyDescent="0.25">
      <c r="A576" s="3">
        <v>575</v>
      </c>
      <c r="B576" s="2">
        <v>40569</v>
      </c>
      <c r="C576" s="3">
        <v>1</v>
      </c>
      <c r="D576" s="3">
        <v>0</v>
      </c>
      <c r="E576" s="3">
        <v>1</v>
      </c>
      <c r="F576" s="3">
        <v>5</v>
      </c>
      <c r="G576" s="4" t="b">
        <v>0</v>
      </c>
      <c r="H576">
        <v>3</v>
      </c>
      <c r="I576">
        <v>3</v>
      </c>
      <c r="J576" s="3">
        <v>0.2</v>
      </c>
      <c r="K576" t="str">
        <f>IF(dataset_1[[#This Row],[weekday]]=0,"weekend","weekday")</f>
        <v>weekday</v>
      </c>
      <c r="L576" t="str">
        <f t="shared" si="8"/>
        <v>Cold</v>
      </c>
    </row>
    <row r="577" spans="1:12" x14ac:dyDescent="0.25">
      <c r="A577" s="3">
        <v>576</v>
      </c>
      <c r="B577" s="2">
        <v>40569</v>
      </c>
      <c r="C577" s="3">
        <v>1</v>
      </c>
      <c r="D577" s="3">
        <v>0</v>
      </c>
      <c r="E577" s="3">
        <v>1</v>
      </c>
      <c r="F577" s="3">
        <v>6</v>
      </c>
      <c r="G577" s="4" t="b">
        <v>0</v>
      </c>
      <c r="H577">
        <v>3</v>
      </c>
      <c r="I577">
        <v>3</v>
      </c>
      <c r="J577" s="3">
        <v>0.2</v>
      </c>
      <c r="K577" t="str">
        <f>IF(dataset_1[[#This Row],[weekday]]=0,"weekend","weekday")</f>
        <v>weekday</v>
      </c>
      <c r="L577" t="str">
        <f t="shared" si="8"/>
        <v>Cold</v>
      </c>
    </row>
    <row r="578" spans="1:12" x14ac:dyDescent="0.25">
      <c r="A578" s="3">
        <v>577</v>
      </c>
      <c r="B578" s="2">
        <v>40569</v>
      </c>
      <c r="C578" s="3">
        <v>1</v>
      </c>
      <c r="D578" s="3">
        <v>0</v>
      </c>
      <c r="E578" s="3">
        <v>1</v>
      </c>
      <c r="F578" s="3">
        <v>7</v>
      </c>
      <c r="G578" s="4" t="b">
        <v>0</v>
      </c>
      <c r="H578">
        <v>3</v>
      </c>
      <c r="I578">
        <v>3</v>
      </c>
      <c r="J578" s="3">
        <v>0.22</v>
      </c>
      <c r="K578" t="str">
        <f>IF(dataset_1[[#This Row],[weekday]]=0,"weekend","weekday")</f>
        <v>weekday</v>
      </c>
      <c r="L578" t="str">
        <f t="shared" ref="L578:L611" si="9">IF(J578&lt;0.3,"Cold",IF(J578&lt;0.6,"Moderate","Hot"))</f>
        <v>Cold</v>
      </c>
    </row>
    <row r="579" spans="1:12" x14ac:dyDescent="0.25">
      <c r="A579" s="3">
        <v>578</v>
      </c>
      <c r="B579" s="2">
        <v>40569</v>
      </c>
      <c r="C579" s="3">
        <v>1</v>
      </c>
      <c r="D579" s="3">
        <v>0</v>
      </c>
      <c r="E579" s="3">
        <v>1</v>
      </c>
      <c r="F579" s="3">
        <v>8</v>
      </c>
      <c r="G579" s="4" t="b">
        <v>0</v>
      </c>
      <c r="H579">
        <v>3</v>
      </c>
      <c r="I579">
        <v>3</v>
      </c>
      <c r="J579" s="3">
        <v>0.22</v>
      </c>
      <c r="K579" t="str">
        <f>IF(dataset_1[[#This Row],[weekday]]=0,"weekend","weekday")</f>
        <v>weekday</v>
      </c>
      <c r="L579" t="str">
        <f t="shared" si="9"/>
        <v>Cold</v>
      </c>
    </row>
    <row r="580" spans="1:12" x14ac:dyDescent="0.25">
      <c r="A580" s="3">
        <v>579</v>
      </c>
      <c r="B580" s="2">
        <v>40569</v>
      </c>
      <c r="C580" s="3">
        <v>1</v>
      </c>
      <c r="D580" s="3">
        <v>0</v>
      </c>
      <c r="E580" s="3">
        <v>1</v>
      </c>
      <c r="F580" s="3">
        <v>9</v>
      </c>
      <c r="G580" s="4" t="b">
        <v>0</v>
      </c>
      <c r="H580">
        <v>3</v>
      </c>
      <c r="I580">
        <v>3</v>
      </c>
      <c r="J580" s="3">
        <v>0.22</v>
      </c>
      <c r="K580" t="str">
        <f>IF(dataset_1[[#This Row],[weekday]]=0,"weekend","weekday")</f>
        <v>weekday</v>
      </c>
      <c r="L580" t="str">
        <f t="shared" si="9"/>
        <v>Cold</v>
      </c>
    </row>
    <row r="581" spans="1:12" x14ac:dyDescent="0.25">
      <c r="A581" s="3">
        <v>580</v>
      </c>
      <c r="B581" s="2">
        <v>40569</v>
      </c>
      <c r="C581" s="3">
        <v>1</v>
      </c>
      <c r="D581" s="3">
        <v>0</v>
      </c>
      <c r="E581" s="3">
        <v>1</v>
      </c>
      <c r="F581" s="3">
        <v>10</v>
      </c>
      <c r="G581" s="4" t="b">
        <v>0</v>
      </c>
      <c r="H581">
        <v>3</v>
      </c>
      <c r="I581">
        <v>3</v>
      </c>
      <c r="J581" s="3">
        <v>0.22</v>
      </c>
      <c r="K581" t="str">
        <f>IF(dataset_1[[#This Row],[weekday]]=0,"weekend","weekday")</f>
        <v>weekday</v>
      </c>
      <c r="L581" t="str">
        <f t="shared" si="9"/>
        <v>Cold</v>
      </c>
    </row>
    <row r="582" spans="1:12" x14ac:dyDescent="0.25">
      <c r="A582" s="3">
        <v>581</v>
      </c>
      <c r="B582" s="2">
        <v>40569</v>
      </c>
      <c r="C582" s="3">
        <v>1</v>
      </c>
      <c r="D582" s="3">
        <v>0</v>
      </c>
      <c r="E582" s="3">
        <v>1</v>
      </c>
      <c r="F582" s="3">
        <v>11</v>
      </c>
      <c r="G582" s="4" t="b">
        <v>0</v>
      </c>
      <c r="H582">
        <v>3</v>
      </c>
      <c r="I582">
        <v>3</v>
      </c>
      <c r="J582" s="3">
        <v>0.22</v>
      </c>
      <c r="K582" t="str">
        <f>IF(dataset_1[[#This Row],[weekday]]=0,"weekend","weekday")</f>
        <v>weekday</v>
      </c>
      <c r="L582" t="str">
        <f t="shared" si="9"/>
        <v>Cold</v>
      </c>
    </row>
    <row r="583" spans="1:12" x14ac:dyDescent="0.25">
      <c r="A583" s="3">
        <v>582</v>
      </c>
      <c r="B583" s="2">
        <v>40569</v>
      </c>
      <c r="C583" s="3">
        <v>1</v>
      </c>
      <c r="D583" s="3">
        <v>0</v>
      </c>
      <c r="E583" s="3">
        <v>1</v>
      </c>
      <c r="F583" s="3">
        <v>12</v>
      </c>
      <c r="G583" s="4" t="b">
        <v>0</v>
      </c>
      <c r="H583">
        <v>3</v>
      </c>
      <c r="I583">
        <v>3</v>
      </c>
      <c r="J583" s="3">
        <v>0.22</v>
      </c>
      <c r="K583" t="str">
        <f>IF(dataset_1[[#This Row],[weekday]]=0,"weekend","weekday")</f>
        <v>weekday</v>
      </c>
      <c r="L583" t="str">
        <f t="shared" si="9"/>
        <v>Cold</v>
      </c>
    </row>
    <row r="584" spans="1:12" x14ac:dyDescent="0.25">
      <c r="A584" s="3">
        <v>583</v>
      </c>
      <c r="B584" s="2">
        <v>40569</v>
      </c>
      <c r="C584" s="3">
        <v>1</v>
      </c>
      <c r="D584" s="3">
        <v>0</v>
      </c>
      <c r="E584" s="3">
        <v>1</v>
      </c>
      <c r="F584" s="3">
        <v>13</v>
      </c>
      <c r="G584" s="4" t="b">
        <v>0</v>
      </c>
      <c r="H584">
        <v>3</v>
      </c>
      <c r="I584">
        <v>3</v>
      </c>
      <c r="J584" s="3">
        <v>0.22</v>
      </c>
      <c r="K584" t="str">
        <f>IF(dataset_1[[#This Row],[weekday]]=0,"weekend","weekday")</f>
        <v>weekday</v>
      </c>
      <c r="L584" t="str">
        <f t="shared" si="9"/>
        <v>Cold</v>
      </c>
    </row>
    <row r="585" spans="1:12" x14ac:dyDescent="0.25">
      <c r="A585" s="3">
        <v>584</v>
      </c>
      <c r="B585" s="2">
        <v>40569</v>
      </c>
      <c r="C585" s="3">
        <v>1</v>
      </c>
      <c r="D585" s="3">
        <v>0</v>
      </c>
      <c r="E585" s="3">
        <v>1</v>
      </c>
      <c r="F585" s="3">
        <v>14</v>
      </c>
      <c r="G585" s="4" t="b">
        <v>0</v>
      </c>
      <c r="H585">
        <v>3</v>
      </c>
      <c r="I585">
        <v>3</v>
      </c>
      <c r="J585" s="3">
        <v>0.22</v>
      </c>
      <c r="K585" t="str">
        <f>IF(dataset_1[[#This Row],[weekday]]=0,"weekend","weekday")</f>
        <v>weekday</v>
      </c>
      <c r="L585" t="str">
        <f t="shared" si="9"/>
        <v>Cold</v>
      </c>
    </row>
    <row r="586" spans="1:12" x14ac:dyDescent="0.25">
      <c r="A586" s="3">
        <v>585</v>
      </c>
      <c r="B586" s="2">
        <v>40569</v>
      </c>
      <c r="C586" s="3">
        <v>1</v>
      </c>
      <c r="D586" s="3">
        <v>0</v>
      </c>
      <c r="E586" s="3">
        <v>1</v>
      </c>
      <c r="F586" s="3">
        <v>15</v>
      </c>
      <c r="G586" s="4" t="b">
        <v>0</v>
      </c>
      <c r="H586">
        <v>3</v>
      </c>
      <c r="I586">
        <v>3</v>
      </c>
      <c r="J586" s="3">
        <v>0.22</v>
      </c>
      <c r="K586" t="str">
        <f>IF(dataset_1[[#This Row],[weekday]]=0,"weekend","weekday")</f>
        <v>weekday</v>
      </c>
      <c r="L586" t="str">
        <f t="shared" si="9"/>
        <v>Cold</v>
      </c>
    </row>
    <row r="587" spans="1:12" x14ac:dyDescent="0.25">
      <c r="A587" s="3">
        <v>586</v>
      </c>
      <c r="B587" s="2">
        <v>40569</v>
      </c>
      <c r="C587" s="3">
        <v>1</v>
      </c>
      <c r="D587" s="3">
        <v>0</v>
      </c>
      <c r="E587" s="3">
        <v>1</v>
      </c>
      <c r="F587" s="3">
        <v>16</v>
      </c>
      <c r="G587" s="4" t="b">
        <v>0</v>
      </c>
      <c r="H587">
        <v>3</v>
      </c>
      <c r="I587">
        <v>4</v>
      </c>
      <c r="J587" s="3">
        <v>0.22</v>
      </c>
      <c r="K587" t="str">
        <f>IF(dataset_1[[#This Row],[weekday]]=0,"weekend","weekday")</f>
        <v>weekday</v>
      </c>
      <c r="L587" t="str">
        <f t="shared" si="9"/>
        <v>Cold</v>
      </c>
    </row>
    <row r="588" spans="1:12" x14ac:dyDescent="0.25">
      <c r="A588" s="3">
        <v>587</v>
      </c>
      <c r="B588" s="2">
        <v>40569</v>
      </c>
      <c r="C588" s="3">
        <v>1</v>
      </c>
      <c r="D588" s="3">
        <v>0</v>
      </c>
      <c r="E588" s="3">
        <v>1</v>
      </c>
      <c r="F588" s="3">
        <v>17</v>
      </c>
      <c r="G588" s="4" t="b">
        <v>0</v>
      </c>
      <c r="H588">
        <v>3</v>
      </c>
      <c r="I588">
        <v>3</v>
      </c>
      <c r="J588" s="3">
        <v>0.2</v>
      </c>
      <c r="K588" t="str">
        <f>IF(dataset_1[[#This Row],[weekday]]=0,"weekend","weekday")</f>
        <v>weekday</v>
      </c>
      <c r="L588" t="str">
        <f t="shared" si="9"/>
        <v>Cold</v>
      </c>
    </row>
    <row r="589" spans="1:12" x14ac:dyDescent="0.25">
      <c r="A589" s="3">
        <v>588</v>
      </c>
      <c r="B589" s="2">
        <v>40570</v>
      </c>
      <c r="C589" s="3">
        <v>1</v>
      </c>
      <c r="D589" s="3">
        <v>0</v>
      </c>
      <c r="E589" s="3">
        <v>1</v>
      </c>
      <c r="F589" s="3">
        <v>16</v>
      </c>
      <c r="G589" s="4" t="b">
        <v>0</v>
      </c>
      <c r="H589">
        <v>4</v>
      </c>
      <c r="I589">
        <v>1</v>
      </c>
      <c r="J589" s="3">
        <v>0.22</v>
      </c>
      <c r="K589" t="str">
        <f>IF(dataset_1[[#This Row],[weekday]]=0,"weekend","weekday")</f>
        <v>weekday</v>
      </c>
      <c r="L589" t="str">
        <f t="shared" si="9"/>
        <v>Cold</v>
      </c>
    </row>
    <row r="590" spans="1:12" x14ac:dyDescent="0.25">
      <c r="A590" s="3">
        <v>589</v>
      </c>
      <c r="B590" s="2">
        <v>40570</v>
      </c>
      <c r="C590" s="3">
        <v>1</v>
      </c>
      <c r="D590" s="3">
        <v>0</v>
      </c>
      <c r="E590" s="3">
        <v>1</v>
      </c>
      <c r="F590" s="3">
        <v>17</v>
      </c>
      <c r="G590" s="4" t="b">
        <v>0</v>
      </c>
      <c r="H590">
        <v>4</v>
      </c>
      <c r="I590">
        <v>1</v>
      </c>
      <c r="J590" s="3">
        <v>0.22</v>
      </c>
      <c r="K590" t="str">
        <f>IF(dataset_1[[#This Row],[weekday]]=0,"weekend","weekday")</f>
        <v>weekday</v>
      </c>
      <c r="L590" t="str">
        <f t="shared" si="9"/>
        <v>Cold</v>
      </c>
    </row>
    <row r="591" spans="1:12" x14ac:dyDescent="0.25">
      <c r="A591" s="3">
        <v>590</v>
      </c>
      <c r="B591" s="2">
        <v>40570</v>
      </c>
      <c r="C591" s="3">
        <v>1</v>
      </c>
      <c r="D591" s="3">
        <v>0</v>
      </c>
      <c r="E591" s="3">
        <v>1</v>
      </c>
      <c r="F591" s="3">
        <v>18</v>
      </c>
      <c r="G591" s="4" t="b">
        <v>0</v>
      </c>
      <c r="H591">
        <v>4</v>
      </c>
      <c r="I591">
        <v>1</v>
      </c>
      <c r="J591" s="3">
        <v>0.2</v>
      </c>
      <c r="K591" t="str">
        <f>IF(dataset_1[[#This Row],[weekday]]=0,"weekend","weekday")</f>
        <v>weekday</v>
      </c>
      <c r="L591" t="str">
        <f t="shared" si="9"/>
        <v>Cold</v>
      </c>
    </row>
    <row r="592" spans="1:12" x14ac:dyDescent="0.25">
      <c r="A592" s="3">
        <v>591</v>
      </c>
      <c r="B592" s="2">
        <v>40570</v>
      </c>
      <c r="C592" s="3">
        <v>1</v>
      </c>
      <c r="D592" s="3">
        <v>0</v>
      </c>
      <c r="E592" s="3">
        <v>1</v>
      </c>
      <c r="F592" s="3">
        <v>19</v>
      </c>
      <c r="G592" s="4" t="b">
        <v>0</v>
      </c>
      <c r="H592">
        <v>4</v>
      </c>
      <c r="I592">
        <v>1</v>
      </c>
      <c r="J592" s="3">
        <v>0.2</v>
      </c>
      <c r="K592" t="str">
        <f>IF(dataset_1[[#This Row],[weekday]]=0,"weekend","weekday")</f>
        <v>weekday</v>
      </c>
      <c r="L592" t="str">
        <f t="shared" si="9"/>
        <v>Cold</v>
      </c>
    </row>
    <row r="593" spans="1:12" x14ac:dyDescent="0.25">
      <c r="A593" s="3">
        <v>592</v>
      </c>
      <c r="B593" s="2">
        <v>40570</v>
      </c>
      <c r="C593" s="3">
        <v>1</v>
      </c>
      <c r="D593" s="3">
        <v>0</v>
      </c>
      <c r="E593" s="3">
        <v>1</v>
      </c>
      <c r="F593" s="3">
        <v>20</v>
      </c>
      <c r="G593" s="4" t="b">
        <v>0</v>
      </c>
      <c r="H593">
        <v>4</v>
      </c>
      <c r="I593">
        <v>1</v>
      </c>
      <c r="J593" s="3">
        <v>0.18</v>
      </c>
      <c r="K593" t="str">
        <f>IF(dataset_1[[#This Row],[weekday]]=0,"weekend","weekday")</f>
        <v>weekday</v>
      </c>
      <c r="L593" t="str">
        <f t="shared" si="9"/>
        <v>Cold</v>
      </c>
    </row>
    <row r="594" spans="1:12" x14ac:dyDescent="0.25">
      <c r="A594" s="3">
        <v>593</v>
      </c>
      <c r="B594" s="2">
        <v>40570</v>
      </c>
      <c r="C594" s="3">
        <v>1</v>
      </c>
      <c r="D594" s="3">
        <v>0</v>
      </c>
      <c r="E594" s="3">
        <v>1</v>
      </c>
      <c r="F594" s="3">
        <v>21</v>
      </c>
      <c r="G594" s="4" t="b">
        <v>0</v>
      </c>
      <c r="H594">
        <v>4</v>
      </c>
      <c r="I594">
        <v>1</v>
      </c>
      <c r="J594" s="3">
        <v>0.18</v>
      </c>
      <c r="K594" t="str">
        <f>IF(dataset_1[[#This Row],[weekday]]=0,"weekend","weekday")</f>
        <v>weekday</v>
      </c>
      <c r="L594" t="str">
        <f t="shared" si="9"/>
        <v>Cold</v>
      </c>
    </row>
    <row r="595" spans="1:12" x14ac:dyDescent="0.25">
      <c r="A595" s="3">
        <v>594</v>
      </c>
      <c r="B595" s="2">
        <v>40570</v>
      </c>
      <c r="C595" s="3">
        <v>1</v>
      </c>
      <c r="D595" s="3">
        <v>0</v>
      </c>
      <c r="E595" s="3">
        <v>1</v>
      </c>
      <c r="F595" s="3">
        <v>22</v>
      </c>
      <c r="G595" s="4" t="b">
        <v>0</v>
      </c>
      <c r="H595">
        <v>4</v>
      </c>
      <c r="I595">
        <v>1</v>
      </c>
      <c r="J595" s="3">
        <v>0.18</v>
      </c>
      <c r="K595" t="str">
        <f>IF(dataset_1[[#This Row],[weekday]]=0,"weekend","weekday")</f>
        <v>weekday</v>
      </c>
      <c r="L595" t="str">
        <f t="shared" si="9"/>
        <v>Cold</v>
      </c>
    </row>
    <row r="596" spans="1:12" x14ac:dyDescent="0.25">
      <c r="A596" s="3">
        <v>595</v>
      </c>
      <c r="B596" s="2">
        <v>40570</v>
      </c>
      <c r="C596" s="3">
        <v>1</v>
      </c>
      <c r="D596" s="3">
        <v>0</v>
      </c>
      <c r="E596" s="3">
        <v>1</v>
      </c>
      <c r="F596" s="3">
        <v>23</v>
      </c>
      <c r="G596" s="4" t="b">
        <v>0</v>
      </c>
      <c r="H596">
        <v>4</v>
      </c>
      <c r="I596">
        <v>1</v>
      </c>
      <c r="J596" s="3">
        <v>0.18</v>
      </c>
      <c r="K596" t="str">
        <f>IF(dataset_1[[#This Row],[weekday]]=0,"weekend","weekday")</f>
        <v>weekday</v>
      </c>
      <c r="L596" t="str">
        <f t="shared" si="9"/>
        <v>Cold</v>
      </c>
    </row>
    <row r="597" spans="1:12" x14ac:dyDescent="0.25">
      <c r="A597" s="3">
        <v>596</v>
      </c>
      <c r="B597" s="2">
        <v>40571</v>
      </c>
      <c r="C597" s="3">
        <v>1</v>
      </c>
      <c r="D597" s="3">
        <v>0</v>
      </c>
      <c r="E597" s="3">
        <v>1</v>
      </c>
      <c r="F597" s="3">
        <v>0</v>
      </c>
      <c r="G597" s="4" t="b">
        <v>0</v>
      </c>
      <c r="H597">
        <v>5</v>
      </c>
      <c r="I597">
        <v>2</v>
      </c>
      <c r="J597" s="3">
        <v>0.2</v>
      </c>
      <c r="K597" t="str">
        <f>IF(dataset_1[[#This Row],[weekday]]=0,"weekend","weekday")</f>
        <v>weekday</v>
      </c>
      <c r="L597" t="str">
        <f t="shared" si="9"/>
        <v>Cold</v>
      </c>
    </row>
    <row r="598" spans="1:12" x14ac:dyDescent="0.25">
      <c r="A598" s="3">
        <v>597</v>
      </c>
      <c r="B598" s="2">
        <v>40571</v>
      </c>
      <c r="C598" s="3">
        <v>1</v>
      </c>
      <c r="D598" s="3">
        <v>0</v>
      </c>
      <c r="E598" s="3">
        <v>1</v>
      </c>
      <c r="F598" s="3">
        <v>1</v>
      </c>
      <c r="G598" s="4" t="b">
        <v>0</v>
      </c>
      <c r="H598">
        <v>5</v>
      </c>
      <c r="I598">
        <v>2</v>
      </c>
      <c r="J598" s="3">
        <v>0.2</v>
      </c>
      <c r="K598" t="str">
        <f>IF(dataset_1[[#This Row],[weekday]]=0,"weekend","weekday")</f>
        <v>weekday</v>
      </c>
      <c r="L598" t="str">
        <f t="shared" si="9"/>
        <v>Cold</v>
      </c>
    </row>
    <row r="599" spans="1:12" x14ac:dyDescent="0.25">
      <c r="A599" s="3">
        <v>598</v>
      </c>
      <c r="B599" s="2">
        <v>40571</v>
      </c>
      <c r="C599" s="3">
        <v>1</v>
      </c>
      <c r="D599" s="3">
        <v>0</v>
      </c>
      <c r="E599" s="3">
        <v>1</v>
      </c>
      <c r="F599" s="3">
        <v>2</v>
      </c>
      <c r="G599" s="4" t="b">
        <v>0</v>
      </c>
      <c r="H599">
        <v>5</v>
      </c>
      <c r="I599">
        <v>2</v>
      </c>
      <c r="J599" s="3">
        <v>0.2</v>
      </c>
      <c r="K599" t="str">
        <f>IF(dataset_1[[#This Row],[weekday]]=0,"weekend","weekday")</f>
        <v>weekday</v>
      </c>
      <c r="L599" t="str">
        <f t="shared" si="9"/>
        <v>Cold</v>
      </c>
    </row>
    <row r="600" spans="1:12" x14ac:dyDescent="0.25">
      <c r="A600" s="3">
        <v>599</v>
      </c>
      <c r="B600" s="2">
        <v>40571</v>
      </c>
      <c r="C600" s="3">
        <v>1</v>
      </c>
      <c r="D600" s="3">
        <v>0</v>
      </c>
      <c r="E600" s="3">
        <v>1</v>
      </c>
      <c r="F600" s="3">
        <v>3</v>
      </c>
      <c r="G600" s="4" t="b">
        <v>0</v>
      </c>
      <c r="H600">
        <v>5</v>
      </c>
      <c r="I600">
        <v>2</v>
      </c>
      <c r="J600" s="3">
        <v>0.2</v>
      </c>
      <c r="K600" t="str">
        <f>IF(dataset_1[[#This Row],[weekday]]=0,"weekend","weekday")</f>
        <v>weekday</v>
      </c>
      <c r="L600" t="str">
        <f t="shared" si="9"/>
        <v>Cold</v>
      </c>
    </row>
    <row r="601" spans="1:12" x14ac:dyDescent="0.25">
      <c r="A601" s="3">
        <v>600</v>
      </c>
      <c r="B601" s="2">
        <v>40571</v>
      </c>
      <c r="C601" s="3">
        <v>1</v>
      </c>
      <c r="D601" s="3">
        <v>0</v>
      </c>
      <c r="E601" s="3">
        <v>1</v>
      </c>
      <c r="F601" s="3">
        <v>5</v>
      </c>
      <c r="G601" s="4" t="b">
        <v>0</v>
      </c>
      <c r="H601">
        <v>5</v>
      </c>
      <c r="I601">
        <v>2</v>
      </c>
      <c r="J601" s="3">
        <v>0.18</v>
      </c>
      <c r="K601" t="str">
        <f>IF(dataset_1[[#This Row],[weekday]]=0,"weekend","weekday")</f>
        <v>weekday</v>
      </c>
      <c r="L601" t="str">
        <f t="shared" si="9"/>
        <v>Cold</v>
      </c>
    </row>
    <row r="602" spans="1:12" x14ac:dyDescent="0.25">
      <c r="A602" s="3">
        <v>601</v>
      </c>
      <c r="B602" s="2">
        <v>40571</v>
      </c>
      <c r="C602" s="3">
        <v>1</v>
      </c>
      <c r="D602" s="3">
        <v>0</v>
      </c>
      <c r="E602" s="3">
        <v>1</v>
      </c>
      <c r="F602" s="3">
        <v>6</v>
      </c>
      <c r="G602" s="4" t="b">
        <v>0</v>
      </c>
      <c r="H602">
        <v>5</v>
      </c>
      <c r="I602">
        <v>2</v>
      </c>
      <c r="J602" s="3">
        <v>0.18</v>
      </c>
      <c r="K602" t="str">
        <f>IF(dataset_1[[#This Row],[weekday]]=0,"weekend","weekday")</f>
        <v>weekday</v>
      </c>
      <c r="L602" t="str">
        <f t="shared" si="9"/>
        <v>Cold</v>
      </c>
    </row>
    <row r="603" spans="1:12" x14ac:dyDescent="0.25">
      <c r="A603" s="3">
        <v>602</v>
      </c>
      <c r="B603" s="2">
        <v>40571</v>
      </c>
      <c r="C603" s="3">
        <v>1</v>
      </c>
      <c r="D603" s="3">
        <v>0</v>
      </c>
      <c r="E603" s="3">
        <v>1</v>
      </c>
      <c r="F603" s="3">
        <v>7</v>
      </c>
      <c r="G603" s="4" t="b">
        <v>0</v>
      </c>
      <c r="H603">
        <v>5</v>
      </c>
      <c r="I603">
        <v>2</v>
      </c>
      <c r="J603" s="3">
        <v>0.16</v>
      </c>
      <c r="K603" t="str">
        <f>IF(dataset_1[[#This Row],[weekday]]=0,"weekend","weekday")</f>
        <v>weekday</v>
      </c>
      <c r="L603" t="str">
        <f t="shared" si="9"/>
        <v>Cold</v>
      </c>
    </row>
    <row r="604" spans="1:12" x14ac:dyDescent="0.25">
      <c r="A604" s="3">
        <v>603</v>
      </c>
      <c r="B604" s="2">
        <v>40571</v>
      </c>
      <c r="C604" s="3">
        <v>1</v>
      </c>
      <c r="D604" s="3">
        <v>0</v>
      </c>
      <c r="E604" s="3">
        <v>1</v>
      </c>
      <c r="F604" s="3">
        <v>8</v>
      </c>
      <c r="G604" s="4" t="b">
        <v>0</v>
      </c>
      <c r="H604">
        <v>5</v>
      </c>
      <c r="I604">
        <v>2</v>
      </c>
      <c r="J604" s="3">
        <v>0.16</v>
      </c>
      <c r="K604" t="str">
        <f>IF(dataset_1[[#This Row],[weekday]]=0,"weekend","weekday")</f>
        <v>weekday</v>
      </c>
      <c r="L604" t="str">
        <f t="shared" si="9"/>
        <v>Cold</v>
      </c>
    </row>
    <row r="605" spans="1:12" x14ac:dyDescent="0.25">
      <c r="A605" s="3">
        <v>604</v>
      </c>
      <c r="B605" s="2">
        <v>40571</v>
      </c>
      <c r="C605" s="3">
        <v>1</v>
      </c>
      <c r="D605" s="3">
        <v>0</v>
      </c>
      <c r="E605" s="3">
        <v>1</v>
      </c>
      <c r="F605" s="3">
        <v>9</v>
      </c>
      <c r="G605" s="4" t="b">
        <v>0</v>
      </c>
      <c r="H605">
        <v>5</v>
      </c>
      <c r="I605">
        <v>3</v>
      </c>
      <c r="J605" s="3">
        <v>0.18</v>
      </c>
      <c r="K605" t="str">
        <f>IF(dataset_1[[#This Row],[weekday]]=0,"weekend","weekday")</f>
        <v>weekday</v>
      </c>
      <c r="L605" t="str">
        <f t="shared" si="9"/>
        <v>Cold</v>
      </c>
    </row>
    <row r="606" spans="1:12" x14ac:dyDescent="0.25">
      <c r="A606" s="3">
        <v>605</v>
      </c>
      <c r="B606" s="2">
        <v>40571</v>
      </c>
      <c r="C606" s="3">
        <v>1</v>
      </c>
      <c r="D606" s="3">
        <v>0</v>
      </c>
      <c r="E606" s="3">
        <v>1</v>
      </c>
      <c r="F606" s="3">
        <v>10</v>
      </c>
      <c r="G606" s="4" t="b">
        <v>0</v>
      </c>
      <c r="H606">
        <v>5</v>
      </c>
      <c r="I606">
        <v>3</v>
      </c>
      <c r="J606" s="3">
        <v>0.18</v>
      </c>
      <c r="K606" t="str">
        <f>IF(dataset_1[[#This Row],[weekday]]=0,"weekend","weekday")</f>
        <v>weekday</v>
      </c>
      <c r="L606" t="str">
        <f t="shared" si="9"/>
        <v>Cold</v>
      </c>
    </row>
    <row r="607" spans="1:12" x14ac:dyDescent="0.25">
      <c r="A607" s="3">
        <v>606</v>
      </c>
      <c r="B607" s="2">
        <v>40571</v>
      </c>
      <c r="C607" s="3">
        <v>1</v>
      </c>
      <c r="D607" s="3">
        <v>0</v>
      </c>
      <c r="E607" s="3">
        <v>1</v>
      </c>
      <c r="F607" s="3">
        <v>11</v>
      </c>
      <c r="G607" s="4" t="b">
        <v>0</v>
      </c>
      <c r="H607">
        <v>5</v>
      </c>
      <c r="I607">
        <v>3</v>
      </c>
      <c r="J607" s="3">
        <v>0.18</v>
      </c>
      <c r="K607" t="str">
        <f>IF(dataset_1[[#This Row],[weekday]]=0,"weekend","weekday")</f>
        <v>weekday</v>
      </c>
      <c r="L607" t="str">
        <f t="shared" si="9"/>
        <v>Cold</v>
      </c>
    </row>
    <row r="608" spans="1:12" x14ac:dyDescent="0.25">
      <c r="A608" s="3">
        <v>607</v>
      </c>
      <c r="B608" s="2">
        <v>40571</v>
      </c>
      <c r="C608" s="3">
        <v>1</v>
      </c>
      <c r="D608" s="3">
        <v>0</v>
      </c>
      <c r="E608" s="3">
        <v>1</v>
      </c>
      <c r="F608" s="3">
        <v>12</v>
      </c>
      <c r="G608" s="4" t="b">
        <v>0</v>
      </c>
      <c r="H608">
        <v>5</v>
      </c>
      <c r="I608">
        <v>3</v>
      </c>
      <c r="J608" s="3">
        <v>0.18</v>
      </c>
      <c r="K608" t="str">
        <f>IF(dataset_1[[#This Row],[weekday]]=0,"weekend","weekday")</f>
        <v>weekday</v>
      </c>
      <c r="L608" t="str">
        <f t="shared" si="9"/>
        <v>Cold</v>
      </c>
    </row>
    <row r="609" spans="1:12" x14ac:dyDescent="0.25">
      <c r="A609" s="3">
        <v>608</v>
      </c>
      <c r="B609" s="2">
        <v>40571</v>
      </c>
      <c r="C609" s="3">
        <v>1</v>
      </c>
      <c r="D609" s="3">
        <v>0</v>
      </c>
      <c r="E609" s="3">
        <v>1</v>
      </c>
      <c r="F609" s="3">
        <v>13</v>
      </c>
      <c r="G609" s="4" t="b">
        <v>0</v>
      </c>
      <c r="H609">
        <v>5</v>
      </c>
      <c r="I609">
        <v>3</v>
      </c>
      <c r="J609" s="3">
        <v>0.18</v>
      </c>
      <c r="K609" t="str">
        <f>IF(dataset_1[[#This Row],[weekday]]=0,"weekend","weekday")</f>
        <v>weekday</v>
      </c>
      <c r="L609" t="str">
        <f t="shared" si="9"/>
        <v>Cold</v>
      </c>
    </row>
    <row r="610" spans="1:12" x14ac:dyDescent="0.25">
      <c r="A610" s="3">
        <v>609</v>
      </c>
      <c r="B610" s="2">
        <v>40571</v>
      </c>
      <c r="C610" s="3">
        <v>1</v>
      </c>
      <c r="D610" s="3">
        <v>0</v>
      </c>
      <c r="E610" s="3">
        <v>1</v>
      </c>
      <c r="F610" s="3">
        <v>14</v>
      </c>
      <c r="G610" s="4" t="b">
        <v>0</v>
      </c>
      <c r="H610">
        <v>5</v>
      </c>
      <c r="I610">
        <v>3</v>
      </c>
      <c r="J610" s="3">
        <v>0.22</v>
      </c>
      <c r="K610" t="str">
        <f>IF(dataset_1[[#This Row],[weekday]]=0,"weekend","weekday")</f>
        <v>weekday</v>
      </c>
      <c r="L610" t="str">
        <f t="shared" si="9"/>
        <v>Cold</v>
      </c>
    </row>
    <row r="611" spans="1:12" x14ac:dyDescent="0.25">
      <c r="A611" s="3">
        <v>610</v>
      </c>
      <c r="B611" s="2">
        <v>40571</v>
      </c>
      <c r="C611" s="3">
        <v>1</v>
      </c>
      <c r="D611" s="3">
        <v>0</v>
      </c>
      <c r="E611" s="3">
        <v>1</v>
      </c>
      <c r="F611" s="3">
        <v>15</v>
      </c>
      <c r="G611" s="4" t="b">
        <v>0</v>
      </c>
      <c r="H611">
        <v>5</v>
      </c>
      <c r="I611">
        <v>2</v>
      </c>
      <c r="J611" s="3">
        <v>0.2</v>
      </c>
      <c r="K611" t="str">
        <f>IF(dataset_1[[#This Row],[weekday]]=0,"weekend","weekday")</f>
        <v>weekday</v>
      </c>
      <c r="L611" t="str">
        <f t="shared" si="9"/>
        <v>Cold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94038-5A8A-43EA-A59D-A613FB45C4A3}">
  <sheetPr codeName="Sheet2"/>
  <dimension ref="A1:J1000"/>
  <sheetViews>
    <sheetView workbookViewId="0">
      <selection activeCell="D2" sqref="D2:D611"/>
    </sheetView>
  </sheetViews>
  <sheetFormatPr defaultRowHeight="15" x14ac:dyDescent="0.25"/>
  <cols>
    <col min="1" max="1" width="14" bestFit="1" customWidth="1"/>
    <col min="2" max="2" width="9.42578125" bestFit="1" customWidth="1"/>
    <col min="3" max="3" width="9" bestFit="1" customWidth="1"/>
    <col min="4" max="4" width="7.28515625" bestFit="1" customWidth="1"/>
    <col min="5" max="5" width="13.140625" bestFit="1" customWidth="1"/>
    <col min="6" max="6" width="8.7109375" bestFit="1" customWidth="1"/>
    <col min="7" max="7" width="12.42578125" bestFit="1" customWidth="1"/>
    <col min="8" max="8" width="6" bestFit="1" customWidth="1"/>
    <col min="9" max="9" width="20" bestFit="1" customWidth="1"/>
    <col min="10" max="10" width="12.85546875" bestFit="1" customWidth="1"/>
  </cols>
  <sheetData>
    <row r="1" spans="1:10" x14ac:dyDescent="0.25">
      <c r="A1" t="s">
        <v>44</v>
      </c>
      <c r="B1" t="s">
        <v>0</v>
      </c>
      <c r="C1" t="s">
        <v>10</v>
      </c>
      <c r="D1" t="s">
        <v>11</v>
      </c>
      <c r="E1" t="s">
        <v>12</v>
      </c>
      <c r="F1" t="s">
        <v>13</v>
      </c>
      <c r="G1" t="s">
        <v>14</v>
      </c>
      <c r="H1" t="s">
        <v>15</v>
      </c>
      <c r="I1" t="s">
        <v>20</v>
      </c>
      <c r="J1" t="s">
        <v>21</v>
      </c>
    </row>
    <row r="2" spans="1:10" x14ac:dyDescent="0.25">
      <c r="A2">
        <v>0</v>
      </c>
      <c r="B2">
        <v>1</v>
      </c>
      <c r="C2">
        <v>0.28789999999999999</v>
      </c>
      <c r="D2">
        <v>0.81</v>
      </c>
      <c r="E2">
        <v>0</v>
      </c>
      <c r="F2">
        <v>3</v>
      </c>
      <c r="G2">
        <v>13</v>
      </c>
      <c r="H2">
        <v>16</v>
      </c>
      <c r="I2" t="str">
        <f t="shared" ref="I2:I65" si="0">IF(G2&gt;F2,"Registered Dominant","Casual Dominant")</f>
        <v>Registered Dominant</v>
      </c>
      <c r="J2" t="str">
        <f t="shared" ref="J2:J65" si="1">IF(H2&gt;AVERAGE($G$2:$G$1389),"High Demand","Low Demand")</f>
        <v>Low Demand</v>
      </c>
    </row>
    <row r="3" spans="1:10" x14ac:dyDescent="0.25">
      <c r="A3">
        <v>1</v>
      </c>
      <c r="B3">
        <v>2</v>
      </c>
      <c r="C3">
        <v>0.2727</v>
      </c>
      <c r="D3">
        <v>0.8</v>
      </c>
      <c r="E3">
        <v>0</v>
      </c>
      <c r="F3">
        <v>8</v>
      </c>
      <c r="G3">
        <v>32</v>
      </c>
      <c r="H3">
        <v>40</v>
      </c>
      <c r="I3" t="str">
        <f t="shared" si="0"/>
        <v>Registered Dominant</v>
      </c>
      <c r="J3" t="str">
        <f t="shared" si="1"/>
        <v>Low Demand</v>
      </c>
    </row>
    <row r="4" spans="1:10" x14ac:dyDescent="0.25">
      <c r="A4">
        <v>2</v>
      </c>
      <c r="B4">
        <v>3</v>
      </c>
      <c r="C4">
        <v>0.2727</v>
      </c>
      <c r="D4">
        <v>0.8</v>
      </c>
      <c r="E4">
        <v>0</v>
      </c>
      <c r="F4">
        <v>5</v>
      </c>
      <c r="G4">
        <v>27</v>
      </c>
      <c r="H4">
        <v>32</v>
      </c>
      <c r="I4" t="str">
        <f t="shared" si="0"/>
        <v>Registered Dominant</v>
      </c>
      <c r="J4" t="str">
        <f t="shared" si="1"/>
        <v>Low Demand</v>
      </c>
    </row>
    <row r="5" spans="1:10" x14ac:dyDescent="0.25">
      <c r="A5">
        <v>3</v>
      </c>
      <c r="B5">
        <v>4</v>
      </c>
      <c r="C5">
        <v>0.28789999999999999</v>
      </c>
      <c r="D5">
        <v>0.75</v>
      </c>
      <c r="E5">
        <v>0</v>
      </c>
      <c r="F5">
        <v>3</v>
      </c>
      <c r="G5">
        <v>10</v>
      </c>
      <c r="H5">
        <v>13</v>
      </c>
      <c r="I5" t="str">
        <f t="shared" si="0"/>
        <v>Registered Dominant</v>
      </c>
      <c r="J5" t="str">
        <f t="shared" si="1"/>
        <v>Low Demand</v>
      </c>
    </row>
    <row r="6" spans="1:10" x14ac:dyDescent="0.25">
      <c r="A6">
        <v>4</v>
      </c>
      <c r="B6">
        <v>5</v>
      </c>
      <c r="C6">
        <v>0.28789999999999999</v>
      </c>
      <c r="D6">
        <v>0.75</v>
      </c>
      <c r="E6">
        <v>0</v>
      </c>
      <c r="F6">
        <v>0</v>
      </c>
      <c r="G6">
        <v>1</v>
      </c>
      <c r="H6">
        <v>1</v>
      </c>
      <c r="I6" t="str">
        <f t="shared" si="0"/>
        <v>Registered Dominant</v>
      </c>
      <c r="J6" t="str">
        <f t="shared" si="1"/>
        <v>Low Demand</v>
      </c>
    </row>
    <row r="7" spans="1:10" x14ac:dyDescent="0.25">
      <c r="A7">
        <v>5</v>
      </c>
      <c r="B7">
        <v>6</v>
      </c>
      <c r="C7">
        <v>0.2576</v>
      </c>
      <c r="D7">
        <v>0.75</v>
      </c>
      <c r="E7">
        <v>8.9599999999999999E-2</v>
      </c>
      <c r="F7">
        <v>0</v>
      </c>
      <c r="G7">
        <v>1</v>
      </c>
      <c r="H7">
        <v>1</v>
      </c>
      <c r="I7" t="str">
        <f t="shared" si="0"/>
        <v>Registered Dominant</v>
      </c>
      <c r="J7" t="str">
        <f t="shared" si="1"/>
        <v>Low Demand</v>
      </c>
    </row>
    <row r="8" spans="1:10" x14ac:dyDescent="0.25">
      <c r="A8">
        <v>6</v>
      </c>
      <c r="B8">
        <v>7</v>
      </c>
      <c r="C8">
        <v>0.2727</v>
      </c>
      <c r="D8">
        <v>0.8</v>
      </c>
      <c r="E8">
        <v>0</v>
      </c>
      <c r="F8">
        <v>2</v>
      </c>
      <c r="G8">
        <v>0</v>
      </c>
      <c r="H8">
        <v>2</v>
      </c>
      <c r="I8" t="str">
        <f t="shared" si="0"/>
        <v>Casual Dominant</v>
      </c>
      <c r="J8" t="str">
        <f t="shared" si="1"/>
        <v>Low Demand</v>
      </c>
    </row>
    <row r="9" spans="1:10" x14ac:dyDescent="0.25">
      <c r="A9">
        <v>7</v>
      </c>
      <c r="B9">
        <v>8</v>
      </c>
      <c r="C9">
        <v>0.2576</v>
      </c>
      <c r="D9">
        <v>0.86</v>
      </c>
      <c r="E9">
        <v>0</v>
      </c>
      <c r="F9">
        <v>1</v>
      </c>
      <c r="G9">
        <v>2</v>
      </c>
      <c r="H9">
        <v>3</v>
      </c>
      <c r="I9" t="str">
        <f t="shared" si="0"/>
        <v>Registered Dominant</v>
      </c>
      <c r="J9" t="str">
        <f t="shared" si="1"/>
        <v>Low Demand</v>
      </c>
    </row>
    <row r="10" spans="1:10" x14ac:dyDescent="0.25">
      <c r="A10">
        <v>8</v>
      </c>
      <c r="B10">
        <v>9</v>
      </c>
      <c r="D10">
        <v>0.75</v>
      </c>
      <c r="E10">
        <v>0</v>
      </c>
      <c r="F10">
        <v>1</v>
      </c>
      <c r="G10">
        <v>7</v>
      </c>
      <c r="H10">
        <v>8</v>
      </c>
      <c r="I10" t="str">
        <f t="shared" si="0"/>
        <v>Registered Dominant</v>
      </c>
      <c r="J10" t="str">
        <f t="shared" si="1"/>
        <v>Low Demand</v>
      </c>
    </row>
    <row r="11" spans="1:10" x14ac:dyDescent="0.25">
      <c r="A11">
        <v>9</v>
      </c>
      <c r="B11">
        <v>10</v>
      </c>
      <c r="C11">
        <v>0.34849999999999998</v>
      </c>
      <c r="D11">
        <v>0.76</v>
      </c>
      <c r="E11">
        <v>0</v>
      </c>
      <c r="F11">
        <v>8</v>
      </c>
      <c r="G11">
        <v>6</v>
      </c>
      <c r="H11">
        <v>14</v>
      </c>
      <c r="I11" t="str">
        <f t="shared" si="0"/>
        <v>Casual Dominant</v>
      </c>
      <c r="J11" t="str">
        <f t="shared" si="1"/>
        <v>Low Demand</v>
      </c>
    </row>
    <row r="12" spans="1:10" x14ac:dyDescent="0.25">
      <c r="A12">
        <v>10</v>
      </c>
      <c r="B12">
        <v>11</v>
      </c>
      <c r="C12">
        <v>0.39389999999999997</v>
      </c>
      <c r="D12">
        <v>0.76</v>
      </c>
      <c r="E12">
        <v>0.25369999999999998</v>
      </c>
      <c r="F12">
        <v>12</v>
      </c>
      <c r="G12">
        <v>24</v>
      </c>
      <c r="H12">
        <v>36</v>
      </c>
      <c r="I12" t="str">
        <f t="shared" si="0"/>
        <v>Registered Dominant</v>
      </c>
      <c r="J12" t="str">
        <f t="shared" si="1"/>
        <v>Low Demand</v>
      </c>
    </row>
    <row r="13" spans="1:10" x14ac:dyDescent="0.25">
      <c r="A13">
        <v>11</v>
      </c>
      <c r="B13">
        <v>12</v>
      </c>
      <c r="C13">
        <v>0.33329999999999999</v>
      </c>
      <c r="D13">
        <v>0.81</v>
      </c>
      <c r="E13">
        <v>0.28360000000000002</v>
      </c>
      <c r="F13">
        <v>26</v>
      </c>
      <c r="G13">
        <v>30</v>
      </c>
      <c r="H13">
        <v>56</v>
      </c>
      <c r="I13" t="str">
        <f t="shared" si="0"/>
        <v>Registered Dominant</v>
      </c>
      <c r="J13" t="str">
        <f t="shared" si="1"/>
        <v>High Demand</v>
      </c>
    </row>
    <row r="14" spans="1:10" x14ac:dyDescent="0.25">
      <c r="A14">
        <v>12</v>
      </c>
      <c r="B14">
        <v>13</v>
      </c>
      <c r="C14">
        <v>0.42420000000000002</v>
      </c>
      <c r="D14">
        <v>0.77</v>
      </c>
      <c r="E14">
        <v>0.28360000000000002</v>
      </c>
      <c r="F14">
        <v>29</v>
      </c>
      <c r="G14">
        <v>55</v>
      </c>
      <c r="H14">
        <v>84</v>
      </c>
      <c r="I14" t="str">
        <f t="shared" si="0"/>
        <v>Registered Dominant</v>
      </c>
      <c r="J14" t="str">
        <f t="shared" si="1"/>
        <v>High Demand</v>
      </c>
    </row>
    <row r="15" spans="1:10" x14ac:dyDescent="0.25">
      <c r="A15">
        <v>13</v>
      </c>
      <c r="B15">
        <v>14</v>
      </c>
      <c r="C15">
        <v>0.45450000000000002</v>
      </c>
      <c r="D15">
        <v>0.72</v>
      </c>
      <c r="E15">
        <v>0.29849999999999999</v>
      </c>
      <c r="F15">
        <v>47</v>
      </c>
      <c r="G15">
        <v>47</v>
      </c>
      <c r="H15">
        <v>94</v>
      </c>
      <c r="I15" t="str">
        <f t="shared" si="0"/>
        <v>Casual Dominant</v>
      </c>
      <c r="J15" t="str">
        <f t="shared" si="1"/>
        <v>High Demand</v>
      </c>
    </row>
    <row r="16" spans="1:10" x14ac:dyDescent="0.25">
      <c r="A16">
        <v>14</v>
      </c>
      <c r="B16">
        <v>15</v>
      </c>
      <c r="C16">
        <v>0.45450000000000002</v>
      </c>
      <c r="D16">
        <v>0.72</v>
      </c>
      <c r="E16">
        <v>0.28360000000000002</v>
      </c>
      <c r="F16">
        <v>35</v>
      </c>
      <c r="G16">
        <v>71</v>
      </c>
      <c r="H16">
        <v>106</v>
      </c>
      <c r="I16" t="str">
        <f t="shared" si="0"/>
        <v>Registered Dominant</v>
      </c>
      <c r="J16" t="str">
        <f t="shared" si="1"/>
        <v>High Demand</v>
      </c>
    </row>
    <row r="17" spans="1:10" x14ac:dyDescent="0.25">
      <c r="A17">
        <v>15</v>
      </c>
      <c r="B17">
        <v>16</v>
      </c>
      <c r="C17">
        <v>0.43940000000000001</v>
      </c>
      <c r="D17">
        <v>0.77</v>
      </c>
      <c r="E17">
        <v>0.29849999999999999</v>
      </c>
      <c r="F17">
        <v>40</v>
      </c>
      <c r="G17">
        <v>70</v>
      </c>
      <c r="H17">
        <v>110</v>
      </c>
      <c r="I17" t="str">
        <f t="shared" si="0"/>
        <v>Registered Dominant</v>
      </c>
      <c r="J17" t="str">
        <f t="shared" si="1"/>
        <v>High Demand</v>
      </c>
    </row>
    <row r="18" spans="1:10" x14ac:dyDescent="0.25">
      <c r="A18">
        <v>16</v>
      </c>
      <c r="B18">
        <v>17</v>
      </c>
      <c r="C18">
        <v>0.42420000000000002</v>
      </c>
      <c r="D18">
        <v>0.82</v>
      </c>
      <c r="E18">
        <v>0.29849999999999999</v>
      </c>
      <c r="F18">
        <v>41</v>
      </c>
      <c r="G18">
        <v>52</v>
      </c>
      <c r="H18">
        <v>93</v>
      </c>
      <c r="I18" t="str">
        <f t="shared" si="0"/>
        <v>Registered Dominant</v>
      </c>
      <c r="J18" t="str">
        <f t="shared" si="1"/>
        <v>High Demand</v>
      </c>
    </row>
    <row r="19" spans="1:10" x14ac:dyDescent="0.25">
      <c r="A19">
        <v>17</v>
      </c>
      <c r="B19">
        <v>18</v>
      </c>
      <c r="D19">
        <v>0.82</v>
      </c>
      <c r="E19">
        <v>0.28360000000000002</v>
      </c>
      <c r="F19">
        <v>15</v>
      </c>
      <c r="G19">
        <v>52</v>
      </c>
      <c r="H19">
        <v>67</v>
      </c>
      <c r="I19" t="str">
        <f t="shared" si="0"/>
        <v>Registered Dominant</v>
      </c>
      <c r="J19" t="str">
        <f t="shared" si="1"/>
        <v>High Demand</v>
      </c>
    </row>
    <row r="20" spans="1:10" x14ac:dyDescent="0.25">
      <c r="A20">
        <v>18</v>
      </c>
      <c r="B20">
        <v>19</v>
      </c>
      <c r="C20">
        <v>0.42420000000000002</v>
      </c>
      <c r="D20">
        <v>0.88</v>
      </c>
      <c r="E20">
        <v>0.25369999999999998</v>
      </c>
      <c r="F20">
        <v>9</v>
      </c>
      <c r="G20">
        <v>26</v>
      </c>
      <c r="H20">
        <v>35</v>
      </c>
      <c r="I20" t="str">
        <f t="shared" si="0"/>
        <v>Registered Dominant</v>
      </c>
      <c r="J20" t="str">
        <f t="shared" si="1"/>
        <v>Low Demand</v>
      </c>
    </row>
    <row r="21" spans="1:10" x14ac:dyDescent="0.25">
      <c r="A21">
        <v>19</v>
      </c>
      <c r="B21">
        <v>20</v>
      </c>
      <c r="C21">
        <v>0.42420000000000002</v>
      </c>
      <c r="D21">
        <v>0.88</v>
      </c>
      <c r="E21">
        <v>0.25369999999999998</v>
      </c>
      <c r="F21">
        <v>6</v>
      </c>
      <c r="G21">
        <v>31</v>
      </c>
      <c r="H21">
        <v>37</v>
      </c>
      <c r="I21" t="str">
        <f t="shared" si="0"/>
        <v>Registered Dominant</v>
      </c>
      <c r="J21" t="str">
        <f t="shared" si="1"/>
        <v>Low Demand</v>
      </c>
    </row>
    <row r="22" spans="1:10" x14ac:dyDescent="0.25">
      <c r="A22">
        <v>20</v>
      </c>
      <c r="B22">
        <v>21</v>
      </c>
      <c r="C22">
        <v>0.40910000000000002</v>
      </c>
      <c r="D22">
        <v>0.87</v>
      </c>
      <c r="E22">
        <v>0.25369999999999998</v>
      </c>
      <c r="F22">
        <v>11</v>
      </c>
      <c r="G22">
        <v>25</v>
      </c>
      <c r="H22">
        <v>36</v>
      </c>
      <c r="I22" t="str">
        <f t="shared" si="0"/>
        <v>Registered Dominant</v>
      </c>
      <c r="J22" t="str">
        <f t="shared" si="1"/>
        <v>Low Demand</v>
      </c>
    </row>
    <row r="23" spans="1:10" x14ac:dyDescent="0.25">
      <c r="A23">
        <v>21</v>
      </c>
      <c r="B23">
        <v>22</v>
      </c>
      <c r="C23">
        <v>0.40910000000000002</v>
      </c>
      <c r="D23">
        <v>0.87</v>
      </c>
      <c r="E23">
        <v>0.19400000000000001</v>
      </c>
      <c r="F23">
        <v>3</v>
      </c>
      <c r="G23">
        <v>31</v>
      </c>
      <c r="H23">
        <v>34</v>
      </c>
      <c r="I23" t="str">
        <f t="shared" si="0"/>
        <v>Registered Dominant</v>
      </c>
      <c r="J23" t="str">
        <f t="shared" si="1"/>
        <v>Low Demand</v>
      </c>
    </row>
    <row r="24" spans="1:10" x14ac:dyDescent="0.25">
      <c r="A24">
        <v>22</v>
      </c>
      <c r="B24">
        <v>23</v>
      </c>
      <c r="C24">
        <v>0.40910000000000002</v>
      </c>
      <c r="D24">
        <v>0.94</v>
      </c>
      <c r="E24">
        <v>0.22389999999999999</v>
      </c>
      <c r="F24">
        <v>11</v>
      </c>
      <c r="G24">
        <v>17</v>
      </c>
      <c r="H24">
        <v>28</v>
      </c>
      <c r="I24" t="str">
        <f t="shared" si="0"/>
        <v>Registered Dominant</v>
      </c>
      <c r="J24" t="str">
        <f t="shared" si="1"/>
        <v>Low Demand</v>
      </c>
    </row>
    <row r="25" spans="1:10" x14ac:dyDescent="0.25">
      <c r="A25">
        <v>23</v>
      </c>
      <c r="B25">
        <v>24</v>
      </c>
      <c r="D25">
        <v>0.88</v>
      </c>
      <c r="E25">
        <v>0.29849999999999999</v>
      </c>
      <c r="F25">
        <v>15</v>
      </c>
      <c r="G25">
        <v>24</v>
      </c>
      <c r="H25">
        <v>39</v>
      </c>
      <c r="I25" t="str">
        <f t="shared" si="0"/>
        <v>Registered Dominant</v>
      </c>
      <c r="J25" t="str">
        <f t="shared" si="1"/>
        <v>Low Demand</v>
      </c>
    </row>
    <row r="26" spans="1:10" x14ac:dyDescent="0.25">
      <c r="A26">
        <v>24</v>
      </c>
      <c r="B26">
        <v>25</v>
      </c>
      <c r="C26">
        <v>0.45450000000000002</v>
      </c>
      <c r="D26">
        <v>0.88</v>
      </c>
      <c r="E26">
        <v>0.29849999999999999</v>
      </c>
      <c r="F26">
        <v>4</v>
      </c>
      <c r="G26">
        <v>13</v>
      </c>
      <c r="H26">
        <v>17</v>
      </c>
      <c r="I26" t="str">
        <f t="shared" si="0"/>
        <v>Registered Dominant</v>
      </c>
      <c r="J26" t="str">
        <f t="shared" si="1"/>
        <v>Low Demand</v>
      </c>
    </row>
    <row r="27" spans="1:10" x14ac:dyDescent="0.25">
      <c r="A27">
        <v>25</v>
      </c>
      <c r="B27">
        <v>26</v>
      </c>
      <c r="C27">
        <v>0.43940000000000001</v>
      </c>
      <c r="D27">
        <v>0.94</v>
      </c>
      <c r="E27">
        <v>0.25369999999999998</v>
      </c>
      <c r="F27">
        <v>1</v>
      </c>
      <c r="G27">
        <v>16</v>
      </c>
      <c r="H27">
        <v>17</v>
      </c>
      <c r="I27" t="str">
        <f t="shared" si="0"/>
        <v>Registered Dominant</v>
      </c>
      <c r="J27" t="str">
        <f t="shared" si="1"/>
        <v>Low Demand</v>
      </c>
    </row>
    <row r="28" spans="1:10" x14ac:dyDescent="0.25">
      <c r="A28">
        <v>26</v>
      </c>
      <c r="B28">
        <v>27</v>
      </c>
      <c r="C28">
        <v>0.42420000000000002</v>
      </c>
      <c r="D28">
        <v>1</v>
      </c>
      <c r="E28">
        <v>0.28360000000000002</v>
      </c>
      <c r="F28">
        <v>1</v>
      </c>
      <c r="G28">
        <v>8</v>
      </c>
      <c r="H28">
        <v>9</v>
      </c>
      <c r="I28" t="str">
        <f t="shared" si="0"/>
        <v>Registered Dominant</v>
      </c>
      <c r="J28" t="str">
        <f t="shared" si="1"/>
        <v>Low Demand</v>
      </c>
    </row>
    <row r="29" spans="1:10" x14ac:dyDescent="0.25">
      <c r="A29">
        <v>27</v>
      </c>
      <c r="B29">
        <v>28</v>
      </c>
      <c r="C29">
        <v>0.45450000000000002</v>
      </c>
      <c r="D29">
        <v>0.94</v>
      </c>
      <c r="E29">
        <v>0.19400000000000001</v>
      </c>
      <c r="F29">
        <v>2</v>
      </c>
      <c r="G29">
        <v>4</v>
      </c>
      <c r="H29">
        <v>6</v>
      </c>
      <c r="I29" t="str">
        <f t="shared" si="0"/>
        <v>Registered Dominant</v>
      </c>
      <c r="J29" t="str">
        <f t="shared" si="1"/>
        <v>Low Demand</v>
      </c>
    </row>
    <row r="30" spans="1:10" x14ac:dyDescent="0.25">
      <c r="A30">
        <v>28</v>
      </c>
      <c r="B30">
        <v>29</v>
      </c>
      <c r="D30">
        <v>0.94</v>
      </c>
      <c r="E30">
        <v>0.19400000000000001</v>
      </c>
      <c r="F30">
        <v>2</v>
      </c>
      <c r="G30">
        <v>1</v>
      </c>
      <c r="H30">
        <v>3</v>
      </c>
      <c r="I30" t="str">
        <f t="shared" si="0"/>
        <v>Casual Dominant</v>
      </c>
      <c r="J30" t="str">
        <f t="shared" si="1"/>
        <v>Low Demand</v>
      </c>
    </row>
    <row r="31" spans="1:10" x14ac:dyDescent="0.25">
      <c r="A31">
        <v>29</v>
      </c>
      <c r="B31">
        <v>30</v>
      </c>
      <c r="C31">
        <v>0.42420000000000002</v>
      </c>
      <c r="D31">
        <v>0.77</v>
      </c>
      <c r="E31">
        <v>0.29849999999999999</v>
      </c>
      <c r="F31">
        <v>0</v>
      </c>
      <c r="G31">
        <v>2</v>
      </c>
      <c r="H31">
        <v>2</v>
      </c>
      <c r="I31" t="str">
        <f t="shared" si="0"/>
        <v>Registered Dominant</v>
      </c>
      <c r="J31" t="str">
        <f t="shared" si="1"/>
        <v>Low Demand</v>
      </c>
    </row>
    <row r="32" spans="1:10" x14ac:dyDescent="0.25">
      <c r="A32">
        <v>30</v>
      </c>
      <c r="B32">
        <v>31</v>
      </c>
      <c r="C32">
        <v>0.40910000000000002</v>
      </c>
      <c r="D32">
        <v>0.76</v>
      </c>
      <c r="E32">
        <v>0.19400000000000001</v>
      </c>
      <c r="F32">
        <v>0</v>
      </c>
      <c r="G32">
        <v>1</v>
      </c>
      <c r="H32">
        <v>1</v>
      </c>
      <c r="I32" t="str">
        <f t="shared" si="0"/>
        <v>Registered Dominant</v>
      </c>
      <c r="J32" t="str">
        <f t="shared" si="1"/>
        <v>Low Demand</v>
      </c>
    </row>
    <row r="33" spans="1:10" x14ac:dyDescent="0.25">
      <c r="A33">
        <v>31</v>
      </c>
      <c r="B33">
        <v>32</v>
      </c>
      <c r="C33">
        <v>0.40910000000000002</v>
      </c>
      <c r="D33">
        <v>0.71</v>
      </c>
      <c r="E33">
        <v>0.22389999999999999</v>
      </c>
      <c r="F33">
        <v>0</v>
      </c>
      <c r="G33">
        <v>8</v>
      </c>
      <c r="H33">
        <v>8</v>
      </c>
      <c r="I33" t="str">
        <f t="shared" si="0"/>
        <v>Registered Dominant</v>
      </c>
      <c r="J33" t="str">
        <f t="shared" si="1"/>
        <v>Low Demand</v>
      </c>
    </row>
    <row r="34" spans="1:10" x14ac:dyDescent="0.25">
      <c r="A34">
        <v>32</v>
      </c>
      <c r="B34">
        <v>33</v>
      </c>
      <c r="D34">
        <v>0.76</v>
      </c>
      <c r="E34">
        <v>0.22389999999999999</v>
      </c>
      <c r="F34">
        <v>1</v>
      </c>
      <c r="G34">
        <v>19</v>
      </c>
      <c r="H34">
        <v>20</v>
      </c>
      <c r="I34" t="str">
        <f t="shared" si="0"/>
        <v>Registered Dominant</v>
      </c>
      <c r="J34" t="str">
        <f t="shared" si="1"/>
        <v>Low Demand</v>
      </c>
    </row>
    <row r="35" spans="1:10" x14ac:dyDescent="0.25">
      <c r="A35">
        <v>33</v>
      </c>
      <c r="B35">
        <v>34</v>
      </c>
      <c r="C35">
        <v>0.34849999999999998</v>
      </c>
      <c r="D35">
        <v>0.81</v>
      </c>
      <c r="E35">
        <v>0.22389999999999999</v>
      </c>
      <c r="F35">
        <v>7</v>
      </c>
      <c r="G35">
        <v>46</v>
      </c>
      <c r="H35">
        <v>53</v>
      </c>
      <c r="I35" t="str">
        <f t="shared" si="0"/>
        <v>Registered Dominant</v>
      </c>
      <c r="J35" t="str">
        <f t="shared" si="1"/>
        <v>High Demand</v>
      </c>
    </row>
    <row r="36" spans="1:10" x14ac:dyDescent="0.25">
      <c r="A36">
        <v>34</v>
      </c>
      <c r="B36">
        <v>35</v>
      </c>
      <c r="C36">
        <v>0.33329999999999999</v>
      </c>
      <c r="D36">
        <v>0.71</v>
      </c>
      <c r="E36">
        <v>0.25369999999999998</v>
      </c>
      <c r="F36">
        <v>16</v>
      </c>
      <c r="G36">
        <v>54</v>
      </c>
      <c r="H36">
        <v>70</v>
      </c>
      <c r="I36" t="str">
        <f t="shared" si="0"/>
        <v>Registered Dominant</v>
      </c>
      <c r="J36" t="str">
        <f t="shared" si="1"/>
        <v>High Demand</v>
      </c>
    </row>
    <row r="37" spans="1:10" x14ac:dyDescent="0.25">
      <c r="A37">
        <v>35</v>
      </c>
      <c r="B37">
        <v>36</v>
      </c>
      <c r="C37">
        <v>0.33329999999999999</v>
      </c>
      <c r="D37">
        <v>0.66</v>
      </c>
      <c r="E37">
        <v>0.29849999999999999</v>
      </c>
      <c r="F37">
        <v>20</v>
      </c>
      <c r="G37">
        <v>73</v>
      </c>
      <c r="H37">
        <v>93</v>
      </c>
      <c r="I37" t="str">
        <f t="shared" si="0"/>
        <v>Registered Dominant</v>
      </c>
      <c r="J37" t="str">
        <f t="shared" si="1"/>
        <v>High Demand</v>
      </c>
    </row>
    <row r="38" spans="1:10" x14ac:dyDescent="0.25">
      <c r="A38">
        <v>36</v>
      </c>
      <c r="B38">
        <v>37</v>
      </c>
      <c r="C38">
        <v>0.34849999999999998</v>
      </c>
      <c r="D38">
        <v>0.66</v>
      </c>
      <c r="E38">
        <v>0.1343</v>
      </c>
      <c r="F38">
        <v>11</v>
      </c>
      <c r="G38">
        <v>64</v>
      </c>
      <c r="H38">
        <v>75</v>
      </c>
      <c r="I38" t="str">
        <f t="shared" si="0"/>
        <v>Registered Dominant</v>
      </c>
      <c r="J38" t="str">
        <f t="shared" si="1"/>
        <v>High Demand</v>
      </c>
    </row>
    <row r="39" spans="1:10" x14ac:dyDescent="0.25">
      <c r="A39">
        <v>37</v>
      </c>
      <c r="B39">
        <v>38</v>
      </c>
      <c r="D39">
        <v>0.76</v>
      </c>
      <c r="E39">
        <v>0.19400000000000001</v>
      </c>
      <c r="F39">
        <v>4</v>
      </c>
      <c r="G39">
        <v>55</v>
      </c>
      <c r="H39">
        <v>59</v>
      </c>
      <c r="I39" t="str">
        <f t="shared" si="0"/>
        <v>Registered Dominant</v>
      </c>
      <c r="J39" t="str">
        <f t="shared" si="1"/>
        <v>High Demand</v>
      </c>
    </row>
    <row r="40" spans="1:10" x14ac:dyDescent="0.25">
      <c r="A40">
        <v>38</v>
      </c>
      <c r="B40">
        <v>39</v>
      </c>
      <c r="C40">
        <v>0.33329999999999999</v>
      </c>
      <c r="D40">
        <v>0.81</v>
      </c>
      <c r="E40">
        <v>0.16420000000000001</v>
      </c>
      <c r="F40">
        <v>19</v>
      </c>
      <c r="G40">
        <v>55</v>
      </c>
      <c r="H40">
        <v>74</v>
      </c>
      <c r="I40" t="str">
        <f t="shared" si="0"/>
        <v>Registered Dominant</v>
      </c>
      <c r="J40" t="str">
        <f t="shared" si="1"/>
        <v>High Demand</v>
      </c>
    </row>
    <row r="41" spans="1:10" x14ac:dyDescent="0.25">
      <c r="A41">
        <v>39</v>
      </c>
      <c r="B41">
        <v>40</v>
      </c>
      <c r="C41">
        <v>0.33329999999999999</v>
      </c>
      <c r="D41">
        <v>0.71</v>
      </c>
      <c r="E41">
        <v>0.16420000000000001</v>
      </c>
      <c r="F41">
        <v>9</v>
      </c>
      <c r="G41">
        <v>67</v>
      </c>
      <c r="H41">
        <v>76</v>
      </c>
      <c r="I41" t="str">
        <f t="shared" si="0"/>
        <v>Registered Dominant</v>
      </c>
      <c r="J41" t="str">
        <f t="shared" si="1"/>
        <v>High Demand</v>
      </c>
    </row>
    <row r="42" spans="1:10" x14ac:dyDescent="0.25">
      <c r="A42">
        <v>40</v>
      </c>
      <c r="B42">
        <v>41</v>
      </c>
      <c r="C42">
        <v>0.33329999999999999</v>
      </c>
      <c r="D42">
        <v>0.56999999999999995</v>
      </c>
      <c r="E42">
        <v>0.19400000000000001</v>
      </c>
      <c r="F42">
        <v>7</v>
      </c>
      <c r="G42">
        <v>58</v>
      </c>
      <c r="H42">
        <v>65</v>
      </c>
      <c r="I42" t="str">
        <f t="shared" si="0"/>
        <v>Registered Dominant</v>
      </c>
      <c r="J42" t="str">
        <f t="shared" si="1"/>
        <v>High Demand</v>
      </c>
    </row>
    <row r="43" spans="1:10" x14ac:dyDescent="0.25">
      <c r="A43">
        <v>41</v>
      </c>
      <c r="B43">
        <v>42</v>
      </c>
      <c r="C43">
        <v>0.33329999999999999</v>
      </c>
      <c r="D43">
        <v>0.46</v>
      </c>
      <c r="E43">
        <v>0.32840000000000003</v>
      </c>
      <c r="F43">
        <v>10</v>
      </c>
      <c r="G43">
        <v>43</v>
      </c>
      <c r="H43">
        <v>53</v>
      </c>
      <c r="I43" t="str">
        <f t="shared" si="0"/>
        <v>Registered Dominant</v>
      </c>
      <c r="J43" t="str">
        <f t="shared" si="1"/>
        <v>High Demand</v>
      </c>
    </row>
    <row r="44" spans="1:10" x14ac:dyDescent="0.25">
      <c r="A44">
        <v>42</v>
      </c>
      <c r="B44">
        <v>43</v>
      </c>
      <c r="C44">
        <v>0.28789999999999999</v>
      </c>
      <c r="D44">
        <v>0.42</v>
      </c>
      <c r="E44">
        <v>0.44779999999999998</v>
      </c>
      <c r="F44">
        <v>1</v>
      </c>
      <c r="G44">
        <v>29</v>
      </c>
      <c r="H44">
        <v>30</v>
      </c>
      <c r="I44" t="str">
        <f t="shared" si="0"/>
        <v>Registered Dominant</v>
      </c>
      <c r="J44" t="str">
        <f t="shared" si="1"/>
        <v>Low Demand</v>
      </c>
    </row>
    <row r="45" spans="1:10" x14ac:dyDescent="0.25">
      <c r="A45">
        <v>43</v>
      </c>
      <c r="B45">
        <v>44</v>
      </c>
      <c r="D45">
        <v>0.39</v>
      </c>
      <c r="E45">
        <v>0.35820000000000002</v>
      </c>
      <c r="F45">
        <v>5</v>
      </c>
      <c r="G45">
        <v>17</v>
      </c>
      <c r="H45">
        <v>22</v>
      </c>
      <c r="I45" t="str">
        <f t="shared" si="0"/>
        <v>Registered Dominant</v>
      </c>
      <c r="J45" t="str">
        <f t="shared" si="1"/>
        <v>Low Demand</v>
      </c>
    </row>
    <row r="46" spans="1:10" x14ac:dyDescent="0.25">
      <c r="A46">
        <v>44</v>
      </c>
      <c r="B46">
        <v>45</v>
      </c>
      <c r="C46">
        <v>0.2273</v>
      </c>
      <c r="D46">
        <v>0.44</v>
      </c>
      <c r="E46">
        <v>0.32840000000000003</v>
      </c>
      <c r="F46">
        <v>11</v>
      </c>
      <c r="G46">
        <v>20</v>
      </c>
      <c r="H46">
        <v>31</v>
      </c>
      <c r="I46" t="str">
        <f t="shared" si="0"/>
        <v>Registered Dominant</v>
      </c>
      <c r="J46" t="str">
        <f t="shared" si="1"/>
        <v>Low Demand</v>
      </c>
    </row>
    <row r="47" spans="1:10" x14ac:dyDescent="0.25">
      <c r="A47">
        <v>45</v>
      </c>
      <c r="B47">
        <v>46</v>
      </c>
      <c r="C47">
        <v>0.21210000000000001</v>
      </c>
      <c r="D47">
        <v>0.44</v>
      </c>
      <c r="E47">
        <v>0.29849999999999999</v>
      </c>
      <c r="F47">
        <v>0</v>
      </c>
      <c r="G47">
        <v>9</v>
      </c>
      <c r="H47">
        <v>9</v>
      </c>
      <c r="I47" t="str">
        <f t="shared" si="0"/>
        <v>Registered Dominant</v>
      </c>
      <c r="J47" t="str">
        <f t="shared" si="1"/>
        <v>Low Demand</v>
      </c>
    </row>
    <row r="48" spans="1:10" x14ac:dyDescent="0.25">
      <c r="A48">
        <v>46</v>
      </c>
      <c r="B48">
        <v>47</v>
      </c>
      <c r="C48">
        <v>0.2273</v>
      </c>
      <c r="D48">
        <v>0.47</v>
      </c>
      <c r="E48">
        <v>0.16420000000000001</v>
      </c>
      <c r="F48">
        <v>0</v>
      </c>
      <c r="G48">
        <v>8</v>
      </c>
      <c r="H48">
        <v>8</v>
      </c>
      <c r="I48" t="str">
        <f t="shared" si="0"/>
        <v>Registered Dominant</v>
      </c>
      <c r="J48" t="str">
        <f t="shared" si="1"/>
        <v>Low Demand</v>
      </c>
    </row>
    <row r="49" spans="1:10" x14ac:dyDescent="0.25">
      <c r="A49">
        <v>47</v>
      </c>
      <c r="B49">
        <v>48</v>
      </c>
      <c r="C49">
        <v>0.19700000000000001</v>
      </c>
      <c r="D49">
        <v>0.44</v>
      </c>
      <c r="E49">
        <v>0.35820000000000002</v>
      </c>
      <c r="F49">
        <v>0</v>
      </c>
      <c r="G49">
        <v>5</v>
      </c>
      <c r="H49">
        <v>5</v>
      </c>
      <c r="I49" t="str">
        <f t="shared" si="0"/>
        <v>Registered Dominant</v>
      </c>
      <c r="J49" t="str">
        <f t="shared" si="1"/>
        <v>Low Demand</v>
      </c>
    </row>
    <row r="50" spans="1:10" x14ac:dyDescent="0.25">
      <c r="A50">
        <v>48</v>
      </c>
      <c r="B50">
        <v>49</v>
      </c>
      <c r="D50">
        <v>0.44</v>
      </c>
      <c r="E50">
        <v>0.41789999999999999</v>
      </c>
      <c r="F50">
        <v>0</v>
      </c>
      <c r="G50">
        <v>2</v>
      </c>
      <c r="H50">
        <v>2</v>
      </c>
      <c r="I50" t="str">
        <f t="shared" si="0"/>
        <v>Registered Dominant</v>
      </c>
      <c r="J50" t="str">
        <f t="shared" si="1"/>
        <v>Low Demand</v>
      </c>
    </row>
    <row r="51" spans="1:10" x14ac:dyDescent="0.25">
      <c r="A51">
        <v>49</v>
      </c>
      <c r="B51">
        <v>50</v>
      </c>
      <c r="C51">
        <v>0.13639999999999999</v>
      </c>
      <c r="D51">
        <v>0.47</v>
      </c>
      <c r="E51">
        <v>0.3881</v>
      </c>
      <c r="F51">
        <v>0</v>
      </c>
      <c r="G51">
        <v>1</v>
      </c>
      <c r="H51">
        <v>1</v>
      </c>
      <c r="I51" t="str">
        <f t="shared" si="0"/>
        <v>Registered Dominant</v>
      </c>
      <c r="J51" t="str">
        <f t="shared" si="1"/>
        <v>Low Demand</v>
      </c>
    </row>
    <row r="52" spans="1:10" x14ac:dyDescent="0.25">
      <c r="A52">
        <v>50</v>
      </c>
      <c r="B52">
        <v>51</v>
      </c>
      <c r="C52">
        <v>0.13639999999999999</v>
      </c>
      <c r="D52">
        <v>0.47</v>
      </c>
      <c r="E52">
        <v>0.28360000000000002</v>
      </c>
      <c r="F52">
        <v>0</v>
      </c>
      <c r="G52">
        <v>3</v>
      </c>
      <c r="H52">
        <v>3</v>
      </c>
      <c r="I52" t="str">
        <f t="shared" si="0"/>
        <v>Registered Dominant</v>
      </c>
      <c r="J52" t="str">
        <f t="shared" si="1"/>
        <v>Low Demand</v>
      </c>
    </row>
    <row r="53" spans="1:10" x14ac:dyDescent="0.25">
      <c r="A53">
        <v>51</v>
      </c>
      <c r="B53">
        <v>52</v>
      </c>
      <c r="C53">
        <v>0.1061</v>
      </c>
      <c r="D53">
        <v>0.5</v>
      </c>
      <c r="E53">
        <v>0.3881</v>
      </c>
      <c r="F53">
        <v>0</v>
      </c>
      <c r="G53">
        <v>30</v>
      </c>
      <c r="H53">
        <v>30</v>
      </c>
      <c r="I53" t="str">
        <f t="shared" si="0"/>
        <v>Registered Dominant</v>
      </c>
      <c r="J53" t="str">
        <f t="shared" si="1"/>
        <v>Low Demand</v>
      </c>
    </row>
    <row r="54" spans="1:10" x14ac:dyDescent="0.25">
      <c r="A54">
        <v>52</v>
      </c>
      <c r="B54">
        <v>53</v>
      </c>
      <c r="C54">
        <v>0.13639999999999999</v>
      </c>
      <c r="D54">
        <v>0.5</v>
      </c>
      <c r="E54">
        <v>0.19400000000000001</v>
      </c>
      <c r="F54">
        <v>1</v>
      </c>
      <c r="G54">
        <v>63</v>
      </c>
      <c r="H54">
        <v>64</v>
      </c>
      <c r="I54" t="str">
        <f t="shared" si="0"/>
        <v>Registered Dominant</v>
      </c>
      <c r="J54" t="str">
        <f t="shared" si="1"/>
        <v>High Demand</v>
      </c>
    </row>
    <row r="55" spans="1:10" x14ac:dyDescent="0.25">
      <c r="A55">
        <v>53</v>
      </c>
      <c r="B55">
        <v>54</v>
      </c>
      <c r="C55">
        <v>0.1212</v>
      </c>
      <c r="D55">
        <v>0.5</v>
      </c>
      <c r="E55">
        <v>0.28360000000000002</v>
      </c>
      <c r="F55">
        <v>1</v>
      </c>
      <c r="G55">
        <v>153</v>
      </c>
      <c r="H55">
        <v>154</v>
      </c>
      <c r="I55" t="str">
        <f t="shared" si="0"/>
        <v>Registered Dominant</v>
      </c>
      <c r="J55" t="str">
        <f t="shared" si="1"/>
        <v>High Demand</v>
      </c>
    </row>
    <row r="56" spans="1:10" x14ac:dyDescent="0.25">
      <c r="A56">
        <v>54</v>
      </c>
      <c r="B56">
        <v>55</v>
      </c>
      <c r="C56">
        <v>0.13639999999999999</v>
      </c>
      <c r="D56">
        <v>0.43</v>
      </c>
      <c r="E56">
        <v>0.3881</v>
      </c>
      <c r="F56">
        <v>7</v>
      </c>
      <c r="G56">
        <v>81</v>
      </c>
      <c r="H56">
        <v>88</v>
      </c>
      <c r="I56" t="str">
        <f t="shared" si="0"/>
        <v>Registered Dominant</v>
      </c>
      <c r="J56" t="str">
        <f t="shared" si="1"/>
        <v>High Demand</v>
      </c>
    </row>
    <row r="57" spans="1:10" x14ac:dyDescent="0.25">
      <c r="A57">
        <v>55</v>
      </c>
      <c r="B57">
        <v>56</v>
      </c>
      <c r="C57">
        <v>0.16669999999999999</v>
      </c>
      <c r="D57">
        <v>0.43</v>
      </c>
      <c r="E57">
        <v>0.25369999999999998</v>
      </c>
      <c r="F57">
        <v>11</v>
      </c>
      <c r="G57">
        <v>33</v>
      </c>
      <c r="H57">
        <v>44</v>
      </c>
      <c r="I57" t="str">
        <f t="shared" si="0"/>
        <v>Registered Dominant</v>
      </c>
      <c r="J57" t="str">
        <f t="shared" si="1"/>
        <v>Low Demand</v>
      </c>
    </row>
    <row r="58" spans="1:10" x14ac:dyDescent="0.25">
      <c r="A58">
        <v>56</v>
      </c>
      <c r="B58">
        <v>57</v>
      </c>
      <c r="C58">
        <v>0.18179999999999999</v>
      </c>
      <c r="D58">
        <v>0.4</v>
      </c>
      <c r="E58">
        <v>0.32840000000000003</v>
      </c>
      <c r="F58">
        <v>10</v>
      </c>
      <c r="G58">
        <v>41</v>
      </c>
      <c r="H58">
        <v>51</v>
      </c>
      <c r="I58" t="str">
        <f t="shared" si="0"/>
        <v>Registered Dominant</v>
      </c>
      <c r="J58" t="str">
        <f t="shared" si="1"/>
        <v>Low Demand</v>
      </c>
    </row>
    <row r="59" spans="1:10" x14ac:dyDescent="0.25">
      <c r="A59">
        <v>57</v>
      </c>
      <c r="B59">
        <v>58</v>
      </c>
      <c r="C59">
        <v>0.21210000000000001</v>
      </c>
      <c r="D59">
        <v>0.35</v>
      </c>
      <c r="E59">
        <v>0.29849999999999999</v>
      </c>
      <c r="F59">
        <v>13</v>
      </c>
      <c r="G59">
        <v>48</v>
      </c>
      <c r="H59">
        <v>61</v>
      </c>
      <c r="I59" t="str">
        <f t="shared" si="0"/>
        <v>Registered Dominant</v>
      </c>
      <c r="J59" t="str">
        <f t="shared" si="1"/>
        <v>High Demand</v>
      </c>
    </row>
    <row r="60" spans="1:10" x14ac:dyDescent="0.25">
      <c r="A60">
        <v>58</v>
      </c>
      <c r="B60">
        <v>59</v>
      </c>
      <c r="D60">
        <v>0.35</v>
      </c>
      <c r="E60">
        <v>0.28360000000000002</v>
      </c>
      <c r="F60">
        <v>8</v>
      </c>
      <c r="G60">
        <v>53</v>
      </c>
      <c r="H60">
        <v>61</v>
      </c>
      <c r="I60" t="str">
        <f t="shared" si="0"/>
        <v>Registered Dominant</v>
      </c>
      <c r="J60" t="str">
        <f t="shared" si="1"/>
        <v>High Demand</v>
      </c>
    </row>
    <row r="61" spans="1:10" x14ac:dyDescent="0.25">
      <c r="A61">
        <v>59</v>
      </c>
      <c r="B61">
        <v>60</v>
      </c>
      <c r="C61">
        <v>0.2424</v>
      </c>
      <c r="D61">
        <v>0.3</v>
      </c>
      <c r="E61">
        <v>0.28360000000000002</v>
      </c>
      <c r="F61">
        <v>11</v>
      </c>
      <c r="G61">
        <v>66</v>
      </c>
      <c r="H61">
        <v>77</v>
      </c>
      <c r="I61" t="str">
        <f t="shared" si="0"/>
        <v>Registered Dominant</v>
      </c>
      <c r="J61" t="str">
        <f t="shared" si="1"/>
        <v>High Demand</v>
      </c>
    </row>
    <row r="62" spans="1:10" x14ac:dyDescent="0.25">
      <c r="A62">
        <v>60</v>
      </c>
      <c r="B62">
        <v>61</v>
      </c>
      <c r="C62">
        <v>0.2424</v>
      </c>
      <c r="D62">
        <v>0.3</v>
      </c>
      <c r="E62">
        <v>0.25369999999999998</v>
      </c>
      <c r="F62">
        <v>14</v>
      </c>
      <c r="G62">
        <v>58</v>
      </c>
      <c r="H62">
        <v>72</v>
      </c>
      <c r="I62" t="str">
        <f t="shared" si="0"/>
        <v>Registered Dominant</v>
      </c>
      <c r="J62" t="str">
        <f t="shared" si="1"/>
        <v>High Demand</v>
      </c>
    </row>
    <row r="63" spans="1:10" x14ac:dyDescent="0.25">
      <c r="A63">
        <v>61</v>
      </c>
      <c r="B63">
        <v>62</v>
      </c>
      <c r="C63">
        <v>0.2424</v>
      </c>
      <c r="D63">
        <v>0.3</v>
      </c>
      <c r="E63">
        <v>0.25369999999999998</v>
      </c>
      <c r="F63">
        <v>9</v>
      </c>
      <c r="G63">
        <v>67</v>
      </c>
      <c r="H63">
        <v>76</v>
      </c>
      <c r="I63" t="str">
        <f t="shared" si="0"/>
        <v>Registered Dominant</v>
      </c>
      <c r="J63" t="str">
        <f t="shared" si="1"/>
        <v>High Demand</v>
      </c>
    </row>
    <row r="64" spans="1:10" x14ac:dyDescent="0.25">
      <c r="A64">
        <v>62</v>
      </c>
      <c r="B64">
        <v>63</v>
      </c>
      <c r="C64">
        <v>0.2273</v>
      </c>
      <c r="D64">
        <v>0.3</v>
      </c>
      <c r="E64">
        <v>0.22389999999999999</v>
      </c>
      <c r="F64">
        <v>11</v>
      </c>
      <c r="G64">
        <v>146</v>
      </c>
      <c r="H64">
        <v>157</v>
      </c>
      <c r="I64" t="str">
        <f t="shared" si="0"/>
        <v>Registered Dominant</v>
      </c>
      <c r="J64" t="str">
        <f t="shared" si="1"/>
        <v>High Demand</v>
      </c>
    </row>
    <row r="65" spans="1:10" x14ac:dyDescent="0.25">
      <c r="A65">
        <v>63</v>
      </c>
      <c r="B65">
        <v>64</v>
      </c>
      <c r="C65">
        <v>0.2576</v>
      </c>
      <c r="D65">
        <v>0.32</v>
      </c>
      <c r="E65">
        <v>0.1045</v>
      </c>
      <c r="F65">
        <v>9</v>
      </c>
      <c r="G65">
        <v>148</v>
      </c>
      <c r="H65">
        <v>157</v>
      </c>
      <c r="I65" t="str">
        <f t="shared" si="0"/>
        <v>Registered Dominant</v>
      </c>
      <c r="J65" t="str">
        <f t="shared" si="1"/>
        <v>High Demand</v>
      </c>
    </row>
    <row r="66" spans="1:10" x14ac:dyDescent="0.25">
      <c r="A66">
        <v>64</v>
      </c>
      <c r="B66">
        <v>65</v>
      </c>
      <c r="C66">
        <v>0.2576</v>
      </c>
      <c r="D66">
        <v>0.47</v>
      </c>
      <c r="E66">
        <v>0</v>
      </c>
      <c r="F66">
        <v>8</v>
      </c>
      <c r="G66">
        <v>102</v>
      </c>
      <c r="H66">
        <v>110</v>
      </c>
      <c r="I66" t="str">
        <f t="shared" ref="I66:I129" si="2">IF(G66&gt;F66,"Registered Dominant","Casual Dominant")</f>
        <v>Registered Dominant</v>
      </c>
      <c r="J66" t="str">
        <f t="shared" ref="J66:J129" si="3">IF(H66&gt;AVERAGE($G$2:$G$1389),"High Demand","Low Demand")</f>
        <v>High Demand</v>
      </c>
    </row>
    <row r="67" spans="1:10" x14ac:dyDescent="0.25">
      <c r="A67">
        <v>65</v>
      </c>
      <c r="B67">
        <v>66</v>
      </c>
      <c r="D67">
        <v>0.47</v>
      </c>
      <c r="E67">
        <v>0.1045</v>
      </c>
      <c r="F67">
        <v>3</v>
      </c>
      <c r="G67">
        <v>49</v>
      </c>
      <c r="H67">
        <v>52</v>
      </c>
      <c r="I67" t="str">
        <f t="shared" si="2"/>
        <v>Registered Dominant</v>
      </c>
      <c r="J67" t="str">
        <f t="shared" si="3"/>
        <v>High Demand</v>
      </c>
    </row>
    <row r="68" spans="1:10" x14ac:dyDescent="0.25">
      <c r="A68">
        <v>66</v>
      </c>
      <c r="B68">
        <v>67</v>
      </c>
      <c r="C68">
        <v>0.19700000000000001</v>
      </c>
      <c r="D68">
        <v>0.64</v>
      </c>
      <c r="E68">
        <v>0.1343</v>
      </c>
      <c r="F68">
        <v>3</v>
      </c>
      <c r="G68">
        <v>49</v>
      </c>
      <c r="H68">
        <v>52</v>
      </c>
      <c r="I68" t="str">
        <f t="shared" si="2"/>
        <v>Registered Dominant</v>
      </c>
      <c r="J68" t="str">
        <f t="shared" si="3"/>
        <v>High Demand</v>
      </c>
    </row>
    <row r="69" spans="1:10" x14ac:dyDescent="0.25">
      <c r="A69">
        <v>67</v>
      </c>
      <c r="B69">
        <v>68</v>
      </c>
      <c r="C69">
        <v>0.1515</v>
      </c>
      <c r="D69">
        <v>0.69</v>
      </c>
      <c r="E69">
        <v>0.1343</v>
      </c>
      <c r="F69">
        <v>0</v>
      </c>
      <c r="G69">
        <v>20</v>
      </c>
      <c r="H69">
        <v>20</v>
      </c>
      <c r="I69" t="str">
        <f t="shared" si="2"/>
        <v>Registered Dominant</v>
      </c>
      <c r="J69" t="str">
        <f t="shared" si="3"/>
        <v>Low Demand</v>
      </c>
    </row>
    <row r="70" spans="1:10" x14ac:dyDescent="0.25">
      <c r="A70">
        <v>68</v>
      </c>
      <c r="B70">
        <v>69</v>
      </c>
      <c r="C70">
        <v>0.21210000000000001</v>
      </c>
      <c r="D70">
        <v>0.55000000000000004</v>
      </c>
      <c r="E70">
        <v>0.1045</v>
      </c>
      <c r="F70">
        <v>1</v>
      </c>
      <c r="G70">
        <v>11</v>
      </c>
      <c r="H70">
        <v>12</v>
      </c>
      <c r="I70" t="str">
        <f t="shared" si="2"/>
        <v>Registered Dominant</v>
      </c>
      <c r="J70" t="str">
        <f t="shared" si="3"/>
        <v>Low Demand</v>
      </c>
    </row>
    <row r="71" spans="1:10" x14ac:dyDescent="0.25">
      <c r="A71">
        <v>69</v>
      </c>
      <c r="B71">
        <v>70</v>
      </c>
      <c r="D71">
        <v>0.55000000000000004</v>
      </c>
      <c r="E71">
        <v>0.1045</v>
      </c>
      <c r="F71">
        <v>0</v>
      </c>
      <c r="G71">
        <v>5</v>
      </c>
      <c r="H71">
        <v>5</v>
      </c>
      <c r="I71" t="str">
        <f t="shared" si="2"/>
        <v>Registered Dominant</v>
      </c>
      <c r="J71" t="str">
        <f t="shared" si="3"/>
        <v>Low Demand</v>
      </c>
    </row>
    <row r="72" spans="1:10" x14ac:dyDescent="0.25">
      <c r="A72">
        <v>70</v>
      </c>
      <c r="B72">
        <v>71</v>
      </c>
      <c r="C72">
        <v>0.18179999999999999</v>
      </c>
      <c r="D72">
        <v>0.59</v>
      </c>
      <c r="E72">
        <v>0.1045</v>
      </c>
      <c r="F72">
        <v>0</v>
      </c>
      <c r="G72">
        <v>2</v>
      </c>
      <c r="H72">
        <v>2</v>
      </c>
      <c r="I72" t="str">
        <f t="shared" si="2"/>
        <v>Registered Dominant</v>
      </c>
      <c r="J72" t="str">
        <f t="shared" si="3"/>
        <v>Low Demand</v>
      </c>
    </row>
    <row r="73" spans="1:10" x14ac:dyDescent="0.25">
      <c r="A73">
        <v>71</v>
      </c>
      <c r="B73">
        <v>72</v>
      </c>
      <c r="C73">
        <v>0.1515</v>
      </c>
      <c r="D73">
        <v>0.63</v>
      </c>
      <c r="E73">
        <v>0.1343</v>
      </c>
      <c r="F73">
        <v>0</v>
      </c>
      <c r="G73">
        <v>1</v>
      </c>
      <c r="H73">
        <v>1</v>
      </c>
      <c r="I73" t="str">
        <f t="shared" si="2"/>
        <v>Registered Dominant</v>
      </c>
      <c r="J73" t="str">
        <f t="shared" si="3"/>
        <v>Low Demand</v>
      </c>
    </row>
    <row r="74" spans="1:10" x14ac:dyDescent="0.25">
      <c r="A74">
        <v>72</v>
      </c>
      <c r="B74">
        <v>73</v>
      </c>
      <c r="C74">
        <v>0.18179999999999999</v>
      </c>
      <c r="D74">
        <v>0.63</v>
      </c>
      <c r="E74">
        <v>8.9599999999999999E-2</v>
      </c>
      <c r="F74">
        <v>0</v>
      </c>
      <c r="G74">
        <v>2</v>
      </c>
      <c r="H74">
        <v>2</v>
      </c>
      <c r="I74" t="str">
        <f t="shared" si="2"/>
        <v>Registered Dominant</v>
      </c>
      <c r="J74" t="str">
        <f t="shared" si="3"/>
        <v>Low Demand</v>
      </c>
    </row>
    <row r="75" spans="1:10" x14ac:dyDescent="0.25">
      <c r="A75">
        <v>73</v>
      </c>
      <c r="B75">
        <v>74</v>
      </c>
      <c r="C75">
        <v>0.1515</v>
      </c>
      <c r="D75">
        <v>0.68</v>
      </c>
      <c r="E75">
        <v>0.1045</v>
      </c>
      <c r="F75">
        <v>0</v>
      </c>
      <c r="G75">
        <v>4</v>
      </c>
      <c r="H75">
        <v>4</v>
      </c>
      <c r="I75" t="str">
        <f t="shared" si="2"/>
        <v>Registered Dominant</v>
      </c>
      <c r="J75" t="str">
        <f t="shared" si="3"/>
        <v>Low Demand</v>
      </c>
    </row>
    <row r="76" spans="1:10" x14ac:dyDescent="0.25">
      <c r="A76">
        <v>74</v>
      </c>
      <c r="B76">
        <v>75</v>
      </c>
      <c r="C76">
        <v>0.1515</v>
      </c>
      <c r="D76">
        <v>0.74</v>
      </c>
      <c r="E76">
        <v>0.1045</v>
      </c>
      <c r="F76">
        <v>0</v>
      </c>
      <c r="G76">
        <v>36</v>
      </c>
      <c r="H76">
        <v>36</v>
      </c>
      <c r="I76" t="str">
        <f t="shared" si="2"/>
        <v>Registered Dominant</v>
      </c>
      <c r="J76" t="str">
        <f t="shared" si="3"/>
        <v>Low Demand</v>
      </c>
    </row>
    <row r="77" spans="1:10" x14ac:dyDescent="0.25">
      <c r="A77">
        <v>75</v>
      </c>
      <c r="B77">
        <v>76</v>
      </c>
      <c r="C77">
        <v>0.1515</v>
      </c>
      <c r="D77">
        <v>0.74</v>
      </c>
      <c r="E77">
        <v>0.1343</v>
      </c>
      <c r="F77">
        <v>2</v>
      </c>
      <c r="G77">
        <v>92</v>
      </c>
      <c r="H77">
        <v>94</v>
      </c>
      <c r="I77" t="str">
        <f t="shared" si="2"/>
        <v>Registered Dominant</v>
      </c>
      <c r="J77" t="str">
        <f t="shared" si="3"/>
        <v>High Demand</v>
      </c>
    </row>
    <row r="78" spans="1:10" x14ac:dyDescent="0.25">
      <c r="A78">
        <v>76</v>
      </c>
      <c r="B78">
        <v>77</v>
      </c>
      <c r="C78">
        <v>0.1515</v>
      </c>
      <c r="D78">
        <v>0.69</v>
      </c>
      <c r="E78">
        <v>0.16420000000000001</v>
      </c>
      <c r="F78">
        <v>2</v>
      </c>
      <c r="G78">
        <v>177</v>
      </c>
      <c r="H78">
        <v>179</v>
      </c>
      <c r="I78" t="str">
        <f t="shared" si="2"/>
        <v>Registered Dominant</v>
      </c>
      <c r="J78" t="str">
        <f t="shared" si="3"/>
        <v>High Demand</v>
      </c>
    </row>
    <row r="79" spans="1:10" x14ac:dyDescent="0.25">
      <c r="A79">
        <v>77</v>
      </c>
      <c r="B79">
        <v>78</v>
      </c>
      <c r="C79">
        <v>0.1515</v>
      </c>
      <c r="D79">
        <v>0.64</v>
      </c>
      <c r="E79">
        <v>0.22389999999999999</v>
      </c>
      <c r="F79">
        <v>2</v>
      </c>
      <c r="G79">
        <v>98</v>
      </c>
      <c r="H79">
        <v>100</v>
      </c>
      <c r="I79" t="str">
        <f t="shared" si="2"/>
        <v>Registered Dominant</v>
      </c>
      <c r="J79" t="str">
        <f t="shared" si="3"/>
        <v>High Demand</v>
      </c>
    </row>
    <row r="80" spans="1:10" x14ac:dyDescent="0.25">
      <c r="A80">
        <v>78</v>
      </c>
      <c r="B80">
        <v>79</v>
      </c>
      <c r="C80">
        <v>0.13639999999999999</v>
      </c>
      <c r="D80">
        <v>0.69</v>
      </c>
      <c r="E80">
        <v>0.32840000000000003</v>
      </c>
      <c r="F80">
        <v>5</v>
      </c>
      <c r="G80">
        <v>37</v>
      </c>
      <c r="H80">
        <v>42</v>
      </c>
      <c r="I80" t="str">
        <f t="shared" si="2"/>
        <v>Registered Dominant</v>
      </c>
      <c r="J80" t="str">
        <f t="shared" si="3"/>
        <v>Low Demand</v>
      </c>
    </row>
    <row r="81" spans="1:10" x14ac:dyDescent="0.25">
      <c r="A81">
        <v>79</v>
      </c>
      <c r="B81">
        <v>80</v>
      </c>
      <c r="C81">
        <v>0.21210000000000001</v>
      </c>
      <c r="D81">
        <v>0.51</v>
      </c>
      <c r="E81">
        <v>0.29849999999999999</v>
      </c>
      <c r="F81">
        <v>7</v>
      </c>
      <c r="G81">
        <v>50</v>
      </c>
      <c r="H81">
        <v>57</v>
      </c>
      <c r="I81" t="str">
        <f t="shared" si="2"/>
        <v>Registered Dominant</v>
      </c>
      <c r="J81" t="str">
        <f t="shared" si="3"/>
        <v>High Demand</v>
      </c>
    </row>
    <row r="82" spans="1:10" x14ac:dyDescent="0.25">
      <c r="A82">
        <v>80</v>
      </c>
      <c r="B82">
        <v>81</v>
      </c>
      <c r="C82">
        <v>0.2273</v>
      </c>
      <c r="D82">
        <v>0.51</v>
      </c>
      <c r="E82">
        <v>0.16420000000000001</v>
      </c>
      <c r="F82">
        <v>12</v>
      </c>
      <c r="G82">
        <v>66</v>
      </c>
      <c r="H82">
        <v>78</v>
      </c>
      <c r="I82" t="str">
        <f t="shared" si="2"/>
        <v>Registered Dominant</v>
      </c>
      <c r="J82" t="str">
        <f t="shared" si="3"/>
        <v>High Demand</v>
      </c>
    </row>
    <row r="83" spans="1:10" x14ac:dyDescent="0.25">
      <c r="A83">
        <v>81</v>
      </c>
      <c r="B83">
        <v>82</v>
      </c>
      <c r="C83">
        <v>0.2273</v>
      </c>
      <c r="D83">
        <v>0.56000000000000005</v>
      </c>
      <c r="E83">
        <v>0.19400000000000001</v>
      </c>
      <c r="F83">
        <v>18</v>
      </c>
      <c r="G83">
        <v>79</v>
      </c>
      <c r="H83">
        <v>97</v>
      </c>
      <c r="I83" t="str">
        <f t="shared" si="2"/>
        <v>Registered Dominant</v>
      </c>
      <c r="J83" t="str">
        <f t="shared" si="3"/>
        <v>High Demand</v>
      </c>
    </row>
    <row r="84" spans="1:10" x14ac:dyDescent="0.25">
      <c r="A84">
        <v>82</v>
      </c>
      <c r="B84">
        <v>83</v>
      </c>
      <c r="C84">
        <v>0.2576</v>
      </c>
      <c r="D84">
        <v>0.52</v>
      </c>
      <c r="E84">
        <v>0.22389999999999999</v>
      </c>
      <c r="F84">
        <v>9</v>
      </c>
      <c r="G84">
        <v>54</v>
      </c>
      <c r="H84">
        <v>63</v>
      </c>
      <c r="I84" t="str">
        <f t="shared" si="2"/>
        <v>Registered Dominant</v>
      </c>
      <c r="J84" t="str">
        <f t="shared" si="3"/>
        <v>High Demand</v>
      </c>
    </row>
    <row r="85" spans="1:10" x14ac:dyDescent="0.25">
      <c r="A85">
        <v>83</v>
      </c>
      <c r="B85">
        <v>84</v>
      </c>
      <c r="C85">
        <v>0.2727</v>
      </c>
      <c r="D85">
        <v>0.52</v>
      </c>
      <c r="E85">
        <v>0.25369999999999998</v>
      </c>
      <c r="F85">
        <v>17</v>
      </c>
      <c r="G85">
        <v>48</v>
      </c>
      <c r="H85">
        <v>65</v>
      </c>
      <c r="I85" t="str">
        <f t="shared" si="2"/>
        <v>Registered Dominant</v>
      </c>
      <c r="J85" t="str">
        <f t="shared" si="3"/>
        <v>High Demand</v>
      </c>
    </row>
    <row r="86" spans="1:10" x14ac:dyDescent="0.25">
      <c r="A86">
        <v>84</v>
      </c>
      <c r="B86">
        <v>85</v>
      </c>
      <c r="C86">
        <v>0.28789999999999999</v>
      </c>
      <c r="D86">
        <v>0.49</v>
      </c>
      <c r="E86">
        <v>0.25369999999999998</v>
      </c>
      <c r="F86">
        <v>15</v>
      </c>
      <c r="G86">
        <v>68</v>
      </c>
      <c r="H86">
        <v>83</v>
      </c>
      <c r="I86" t="str">
        <f t="shared" si="2"/>
        <v>Registered Dominant</v>
      </c>
      <c r="J86" t="str">
        <f t="shared" si="3"/>
        <v>High Demand</v>
      </c>
    </row>
    <row r="87" spans="1:10" x14ac:dyDescent="0.25">
      <c r="A87">
        <v>85</v>
      </c>
      <c r="B87">
        <v>86</v>
      </c>
      <c r="C87">
        <v>0.2727</v>
      </c>
      <c r="D87">
        <v>0.48</v>
      </c>
      <c r="E87">
        <v>0.22389999999999999</v>
      </c>
      <c r="F87">
        <v>10</v>
      </c>
      <c r="G87">
        <v>202</v>
      </c>
      <c r="H87">
        <v>212</v>
      </c>
      <c r="I87" t="str">
        <f t="shared" si="2"/>
        <v>Registered Dominant</v>
      </c>
      <c r="J87" t="str">
        <f t="shared" si="3"/>
        <v>High Demand</v>
      </c>
    </row>
    <row r="88" spans="1:10" x14ac:dyDescent="0.25">
      <c r="A88">
        <v>86</v>
      </c>
      <c r="B88">
        <v>87</v>
      </c>
      <c r="C88">
        <v>0.2576</v>
      </c>
      <c r="D88">
        <v>0.48</v>
      </c>
      <c r="E88">
        <v>0.19400000000000001</v>
      </c>
      <c r="F88">
        <v>3</v>
      </c>
      <c r="G88">
        <v>179</v>
      </c>
      <c r="H88">
        <v>182</v>
      </c>
      <c r="I88" t="str">
        <f t="shared" si="2"/>
        <v>Registered Dominant</v>
      </c>
      <c r="J88" t="str">
        <f t="shared" si="3"/>
        <v>High Demand</v>
      </c>
    </row>
    <row r="89" spans="1:10" x14ac:dyDescent="0.25">
      <c r="A89">
        <v>87</v>
      </c>
      <c r="B89">
        <v>88</v>
      </c>
      <c r="C89">
        <v>0.2576</v>
      </c>
      <c r="D89">
        <v>0.48</v>
      </c>
      <c r="E89">
        <v>0.1045</v>
      </c>
      <c r="F89">
        <v>2</v>
      </c>
      <c r="G89">
        <v>110</v>
      </c>
      <c r="H89">
        <v>112</v>
      </c>
      <c r="I89" t="str">
        <f t="shared" si="2"/>
        <v>Registered Dominant</v>
      </c>
      <c r="J89" t="str">
        <f t="shared" si="3"/>
        <v>High Demand</v>
      </c>
    </row>
    <row r="90" spans="1:10" x14ac:dyDescent="0.25">
      <c r="A90">
        <v>88</v>
      </c>
      <c r="B90">
        <v>89</v>
      </c>
      <c r="C90">
        <v>0.2576</v>
      </c>
      <c r="D90">
        <v>0.48</v>
      </c>
      <c r="E90">
        <v>0.1045</v>
      </c>
      <c r="F90">
        <v>1</v>
      </c>
      <c r="G90">
        <v>53</v>
      </c>
      <c r="H90">
        <v>54</v>
      </c>
      <c r="I90" t="str">
        <f t="shared" si="2"/>
        <v>Registered Dominant</v>
      </c>
      <c r="J90" t="str">
        <f t="shared" si="3"/>
        <v>High Demand</v>
      </c>
    </row>
    <row r="91" spans="1:10" x14ac:dyDescent="0.25">
      <c r="A91">
        <v>89</v>
      </c>
      <c r="B91">
        <v>90</v>
      </c>
      <c r="C91">
        <v>0.2727</v>
      </c>
      <c r="D91">
        <v>0.64</v>
      </c>
      <c r="E91">
        <v>0</v>
      </c>
      <c r="F91">
        <v>0</v>
      </c>
      <c r="G91">
        <v>48</v>
      </c>
      <c r="H91">
        <v>48</v>
      </c>
      <c r="I91" t="str">
        <f t="shared" si="2"/>
        <v>Registered Dominant</v>
      </c>
      <c r="J91" t="str">
        <f t="shared" si="3"/>
        <v>Low Demand</v>
      </c>
    </row>
    <row r="92" spans="1:10" x14ac:dyDescent="0.25">
      <c r="A92">
        <v>90</v>
      </c>
      <c r="B92">
        <v>91</v>
      </c>
      <c r="C92">
        <v>0.2576</v>
      </c>
      <c r="D92">
        <v>0.64</v>
      </c>
      <c r="E92">
        <v>8.9599999999999999E-2</v>
      </c>
      <c r="F92">
        <v>1</v>
      </c>
      <c r="G92">
        <v>34</v>
      </c>
      <c r="H92">
        <v>35</v>
      </c>
      <c r="I92" t="str">
        <f t="shared" si="2"/>
        <v>Registered Dominant</v>
      </c>
      <c r="J92" t="str">
        <f t="shared" si="3"/>
        <v>Low Demand</v>
      </c>
    </row>
    <row r="93" spans="1:10" x14ac:dyDescent="0.25">
      <c r="A93">
        <v>91</v>
      </c>
      <c r="B93">
        <v>92</v>
      </c>
      <c r="C93">
        <v>0.2273</v>
      </c>
      <c r="D93">
        <v>0.69</v>
      </c>
      <c r="E93">
        <v>8.9599999999999999E-2</v>
      </c>
      <c r="F93">
        <v>2</v>
      </c>
      <c r="G93">
        <v>9</v>
      </c>
      <c r="H93">
        <v>11</v>
      </c>
      <c r="I93" t="str">
        <f t="shared" si="2"/>
        <v>Registered Dominant</v>
      </c>
      <c r="J93" t="str">
        <f t="shared" si="3"/>
        <v>Low Demand</v>
      </c>
    </row>
    <row r="94" spans="1:10" x14ac:dyDescent="0.25">
      <c r="A94">
        <v>92</v>
      </c>
      <c r="B94">
        <v>93</v>
      </c>
      <c r="C94">
        <v>0.2576</v>
      </c>
      <c r="D94">
        <v>0.64</v>
      </c>
      <c r="E94">
        <v>0</v>
      </c>
      <c r="F94">
        <v>0</v>
      </c>
      <c r="G94">
        <v>6</v>
      </c>
      <c r="H94">
        <v>6</v>
      </c>
      <c r="I94" t="str">
        <f t="shared" si="2"/>
        <v>Registered Dominant</v>
      </c>
      <c r="J94" t="str">
        <f t="shared" si="3"/>
        <v>Low Demand</v>
      </c>
    </row>
    <row r="95" spans="1:10" x14ac:dyDescent="0.25">
      <c r="A95">
        <v>93</v>
      </c>
      <c r="B95">
        <v>94</v>
      </c>
      <c r="C95">
        <v>0.19700000000000001</v>
      </c>
      <c r="D95">
        <v>0.74</v>
      </c>
      <c r="E95">
        <v>8.9599999999999999E-2</v>
      </c>
      <c r="F95">
        <v>0</v>
      </c>
      <c r="G95">
        <v>6</v>
      </c>
      <c r="H95">
        <v>6</v>
      </c>
      <c r="I95" t="str">
        <f t="shared" si="2"/>
        <v>Registered Dominant</v>
      </c>
      <c r="J95" t="str">
        <f t="shared" si="3"/>
        <v>Low Demand</v>
      </c>
    </row>
    <row r="96" spans="1:10" x14ac:dyDescent="0.25">
      <c r="A96">
        <v>94</v>
      </c>
      <c r="B96">
        <v>95</v>
      </c>
      <c r="C96">
        <v>0.19700000000000001</v>
      </c>
      <c r="D96">
        <v>0.74</v>
      </c>
      <c r="E96">
        <v>8.9599999999999999E-2</v>
      </c>
      <c r="F96">
        <v>0</v>
      </c>
      <c r="G96">
        <v>2</v>
      </c>
      <c r="H96">
        <v>2</v>
      </c>
      <c r="I96" t="str">
        <f t="shared" si="2"/>
        <v>Registered Dominant</v>
      </c>
      <c r="J96" t="str">
        <f t="shared" si="3"/>
        <v>Low Demand</v>
      </c>
    </row>
    <row r="97" spans="1:10" x14ac:dyDescent="0.25">
      <c r="A97">
        <v>95</v>
      </c>
      <c r="B97">
        <v>96</v>
      </c>
      <c r="C97">
        <v>0.2273</v>
      </c>
      <c r="D97">
        <v>0.48</v>
      </c>
      <c r="E97">
        <v>0.22389999999999999</v>
      </c>
      <c r="F97">
        <v>0</v>
      </c>
      <c r="G97">
        <v>2</v>
      </c>
      <c r="H97">
        <v>2</v>
      </c>
      <c r="I97" t="str">
        <f t="shared" si="2"/>
        <v>Registered Dominant</v>
      </c>
      <c r="J97" t="str">
        <f t="shared" si="3"/>
        <v>Low Demand</v>
      </c>
    </row>
    <row r="98" spans="1:10" x14ac:dyDescent="0.25">
      <c r="A98">
        <v>96</v>
      </c>
      <c r="B98">
        <v>97</v>
      </c>
      <c r="C98">
        <v>0.2273</v>
      </c>
      <c r="D98">
        <v>0.47</v>
      </c>
      <c r="E98">
        <v>0.16420000000000001</v>
      </c>
      <c r="F98">
        <v>0</v>
      </c>
      <c r="G98">
        <v>3</v>
      </c>
      <c r="H98">
        <v>3</v>
      </c>
      <c r="I98" t="str">
        <f t="shared" si="2"/>
        <v>Registered Dominant</v>
      </c>
      <c r="J98" t="str">
        <f t="shared" si="3"/>
        <v>Low Demand</v>
      </c>
    </row>
    <row r="99" spans="1:10" x14ac:dyDescent="0.25">
      <c r="A99">
        <v>97</v>
      </c>
      <c r="B99">
        <v>98</v>
      </c>
      <c r="C99">
        <v>0.19700000000000001</v>
      </c>
      <c r="D99">
        <v>0.47</v>
      </c>
      <c r="E99">
        <v>0.22389999999999999</v>
      </c>
      <c r="F99">
        <v>0</v>
      </c>
      <c r="G99">
        <v>33</v>
      </c>
      <c r="H99">
        <v>33</v>
      </c>
      <c r="I99" t="str">
        <f t="shared" si="2"/>
        <v>Registered Dominant</v>
      </c>
      <c r="J99" t="str">
        <f t="shared" si="3"/>
        <v>Low Demand</v>
      </c>
    </row>
    <row r="100" spans="1:10" x14ac:dyDescent="0.25">
      <c r="A100">
        <v>98</v>
      </c>
      <c r="B100">
        <v>99</v>
      </c>
      <c r="C100">
        <v>0.18179999999999999</v>
      </c>
      <c r="D100">
        <v>0.43</v>
      </c>
      <c r="E100">
        <v>0.19400000000000001</v>
      </c>
      <c r="F100">
        <v>1</v>
      </c>
      <c r="G100">
        <v>87</v>
      </c>
      <c r="H100">
        <v>88</v>
      </c>
      <c r="I100" t="str">
        <f t="shared" si="2"/>
        <v>Registered Dominant</v>
      </c>
      <c r="J100" t="str">
        <f t="shared" si="3"/>
        <v>High Demand</v>
      </c>
    </row>
    <row r="101" spans="1:10" x14ac:dyDescent="0.25">
      <c r="A101">
        <v>99</v>
      </c>
      <c r="B101">
        <v>100</v>
      </c>
      <c r="C101">
        <v>0.18179999999999999</v>
      </c>
      <c r="D101">
        <v>0.4</v>
      </c>
      <c r="E101">
        <v>0.29849999999999999</v>
      </c>
      <c r="F101">
        <v>3</v>
      </c>
      <c r="G101">
        <v>192</v>
      </c>
      <c r="H101">
        <v>195</v>
      </c>
      <c r="I101" t="str">
        <f t="shared" si="2"/>
        <v>Registered Dominant</v>
      </c>
      <c r="J101" t="str">
        <f t="shared" si="3"/>
        <v>High Demand</v>
      </c>
    </row>
    <row r="102" spans="1:10" x14ac:dyDescent="0.25">
      <c r="A102">
        <v>100</v>
      </c>
      <c r="B102">
        <v>101</v>
      </c>
      <c r="C102">
        <v>0.19700000000000001</v>
      </c>
      <c r="D102">
        <v>0.37</v>
      </c>
      <c r="E102">
        <v>0.32840000000000003</v>
      </c>
      <c r="F102">
        <v>6</v>
      </c>
      <c r="G102">
        <v>109</v>
      </c>
      <c r="H102">
        <v>115</v>
      </c>
      <c r="I102" t="str">
        <f t="shared" si="2"/>
        <v>Registered Dominant</v>
      </c>
      <c r="J102" t="str">
        <f t="shared" si="3"/>
        <v>High Demand</v>
      </c>
    </row>
    <row r="103" spans="1:10" x14ac:dyDescent="0.25">
      <c r="A103">
        <v>101</v>
      </c>
      <c r="B103">
        <v>102</v>
      </c>
      <c r="C103">
        <v>0.19700000000000001</v>
      </c>
      <c r="D103">
        <v>0.37</v>
      </c>
      <c r="E103">
        <v>0.32840000000000003</v>
      </c>
      <c r="F103">
        <v>4</v>
      </c>
      <c r="G103">
        <v>53</v>
      </c>
      <c r="H103">
        <v>57</v>
      </c>
      <c r="I103" t="str">
        <f t="shared" si="2"/>
        <v>Registered Dominant</v>
      </c>
      <c r="J103" t="str">
        <f t="shared" si="3"/>
        <v>High Demand</v>
      </c>
    </row>
    <row r="104" spans="1:10" x14ac:dyDescent="0.25">
      <c r="A104">
        <v>102</v>
      </c>
      <c r="B104">
        <v>103</v>
      </c>
      <c r="C104">
        <v>0.2273</v>
      </c>
      <c r="D104">
        <v>0.33</v>
      </c>
      <c r="E104">
        <v>0.32840000000000003</v>
      </c>
      <c r="F104">
        <v>12</v>
      </c>
      <c r="G104">
        <v>34</v>
      </c>
      <c r="H104">
        <v>46</v>
      </c>
      <c r="I104" t="str">
        <f t="shared" si="2"/>
        <v>Registered Dominant</v>
      </c>
      <c r="J104" t="str">
        <f t="shared" si="3"/>
        <v>Low Demand</v>
      </c>
    </row>
    <row r="105" spans="1:10" x14ac:dyDescent="0.25">
      <c r="A105">
        <v>103</v>
      </c>
      <c r="B105">
        <v>104</v>
      </c>
      <c r="C105">
        <v>0.2273</v>
      </c>
      <c r="D105">
        <v>0.33</v>
      </c>
      <c r="E105">
        <v>0.32840000000000003</v>
      </c>
      <c r="F105">
        <v>5</v>
      </c>
      <c r="G105">
        <v>74</v>
      </c>
      <c r="H105">
        <v>79</v>
      </c>
      <c r="I105" t="str">
        <f t="shared" si="2"/>
        <v>Registered Dominant</v>
      </c>
      <c r="J105" t="str">
        <f t="shared" si="3"/>
        <v>High Demand</v>
      </c>
    </row>
    <row r="106" spans="1:10" x14ac:dyDescent="0.25">
      <c r="A106">
        <v>104</v>
      </c>
      <c r="B106">
        <v>105</v>
      </c>
      <c r="C106">
        <v>0.2576</v>
      </c>
      <c r="D106">
        <v>0.3</v>
      </c>
      <c r="E106">
        <v>0.29849999999999999</v>
      </c>
      <c r="F106">
        <v>6</v>
      </c>
      <c r="G106">
        <v>65</v>
      </c>
      <c r="H106">
        <v>71</v>
      </c>
      <c r="I106" t="str">
        <f t="shared" si="2"/>
        <v>Registered Dominant</v>
      </c>
      <c r="J106" t="str">
        <f t="shared" si="3"/>
        <v>High Demand</v>
      </c>
    </row>
    <row r="107" spans="1:10" x14ac:dyDescent="0.25">
      <c r="A107">
        <v>105</v>
      </c>
      <c r="B107">
        <v>106</v>
      </c>
      <c r="C107">
        <v>0.28789999999999999</v>
      </c>
      <c r="D107">
        <v>0.28000000000000003</v>
      </c>
      <c r="E107">
        <v>0.19400000000000001</v>
      </c>
      <c r="F107">
        <v>10</v>
      </c>
      <c r="G107">
        <v>52</v>
      </c>
      <c r="H107">
        <v>62</v>
      </c>
      <c r="I107" t="str">
        <f t="shared" si="2"/>
        <v>Registered Dominant</v>
      </c>
      <c r="J107" t="str">
        <f t="shared" si="3"/>
        <v>High Demand</v>
      </c>
    </row>
    <row r="108" spans="1:10" x14ac:dyDescent="0.25">
      <c r="A108">
        <v>106</v>
      </c>
      <c r="B108">
        <v>107</v>
      </c>
      <c r="C108">
        <v>0.28789999999999999</v>
      </c>
      <c r="D108">
        <v>0.28000000000000003</v>
      </c>
      <c r="E108">
        <v>0.19400000000000001</v>
      </c>
      <c r="F108">
        <v>7</v>
      </c>
      <c r="G108">
        <v>55</v>
      </c>
      <c r="H108">
        <v>62</v>
      </c>
      <c r="I108" t="str">
        <f t="shared" si="2"/>
        <v>Registered Dominant</v>
      </c>
      <c r="J108" t="str">
        <f t="shared" si="3"/>
        <v>High Demand</v>
      </c>
    </row>
    <row r="109" spans="1:10" x14ac:dyDescent="0.25">
      <c r="A109">
        <v>107</v>
      </c>
      <c r="B109">
        <v>108</v>
      </c>
      <c r="C109">
        <v>0.31819999999999998</v>
      </c>
      <c r="D109">
        <v>0.28000000000000003</v>
      </c>
      <c r="E109">
        <v>8.9599999999999999E-2</v>
      </c>
      <c r="F109">
        <v>4</v>
      </c>
      <c r="G109">
        <v>85</v>
      </c>
      <c r="H109">
        <v>89</v>
      </c>
      <c r="I109" t="str">
        <f t="shared" si="2"/>
        <v>Registered Dominant</v>
      </c>
      <c r="J109" t="str">
        <f t="shared" si="3"/>
        <v>High Demand</v>
      </c>
    </row>
    <row r="110" spans="1:10" x14ac:dyDescent="0.25">
      <c r="A110">
        <v>108</v>
      </c>
      <c r="B110">
        <v>109</v>
      </c>
      <c r="C110">
        <v>0.2273</v>
      </c>
      <c r="D110">
        <v>0.38</v>
      </c>
      <c r="E110">
        <v>0.19400000000000001</v>
      </c>
      <c r="F110">
        <v>4</v>
      </c>
      <c r="G110">
        <v>186</v>
      </c>
      <c r="H110">
        <v>190</v>
      </c>
      <c r="I110" t="str">
        <f t="shared" si="2"/>
        <v>Registered Dominant</v>
      </c>
      <c r="J110" t="str">
        <f t="shared" si="3"/>
        <v>High Demand</v>
      </c>
    </row>
    <row r="111" spans="1:10" x14ac:dyDescent="0.25">
      <c r="A111">
        <v>109</v>
      </c>
      <c r="B111">
        <v>110</v>
      </c>
      <c r="C111">
        <v>0.2424</v>
      </c>
      <c r="D111">
        <v>0.38</v>
      </c>
      <c r="E111">
        <v>0.1343</v>
      </c>
      <c r="F111">
        <v>3</v>
      </c>
      <c r="G111">
        <v>166</v>
      </c>
      <c r="H111">
        <v>169</v>
      </c>
      <c r="I111" t="str">
        <f t="shared" si="2"/>
        <v>Registered Dominant</v>
      </c>
      <c r="J111" t="str">
        <f t="shared" si="3"/>
        <v>High Demand</v>
      </c>
    </row>
    <row r="112" spans="1:10" x14ac:dyDescent="0.25">
      <c r="A112">
        <v>110</v>
      </c>
      <c r="B112">
        <v>111</v>
      </c>
      <c r="C112">
        <v>0.2576</v>
      </c>
      <c r="D112">
        <v>0.38</v>
      </c>
      <c r="E112">
        <v>0.1045</v>
      </c>
      <c r="F112">
        <v>5</v>
      </c>
      <c r="G112">
        <v>127</v>
      </c>
      <c r="H112">
        <v>132</v>
      </c>
      <c r="I112" t="str">
        <f t="shared" si="2"/>
        <v>Registered Dominant</v>
      </c>
      <c r="J112" t="str">
        <f t="shared" si="3"/>
        <v>High Demand</v>
      </c>
    </row>
    <row r="113" spans="1:10" x14ac:dyDescent="0.25">
      <c r="A113">
        <v>111</v>
      </c>
      <c r="B113">
        <v>112</v>
      </c>
      <c r="C113">
        <v>0.2273</v>
      </c>
      <c r="D113">
        <v>0.47</v>
      </c>
      <c r="E113">
        <v>0.16420000000000001</v>
      </c>
      <c r="F113">
        <v>7</v>
      </c>
      <c r="G113">
        <v>82</v>
      </c>
      <c r="H113">
        <v>89</v>
      </c>
      <c r="I113" t="str">
        <f t="shared" si="2"/>
        <v>Registered Dominant</v>
      </c>
      <c r="J113" t="str">
        <f t="shared" si="3"/>
        <v>High Demand</v>
      </c>
    </row>
    <row r="114" spans="1:10" x14ac:dyDescent="0.25">
      <c r="A114">
        <v>112</v>
      </c>
      <c r="B114">
        <v>113</v>
      </c>
      <c r="C114">
        <v>0.19700000000000001</v>
      </c>
      <c r="D114">
        <v>0.51</v>
      </c>
      <c r="E114">
        <v>0.19400000000000001</v>
      </c>
      <c r="F114">
        <v>3</v>
      </c>
      <c r="G114">
        <v>40</v>
      </c>
      <c r="H114">
        <v>43</v>
      </c>
      <c r="I114" t="str">
        <f t="shared" si="2"/>
        <v>Registered Dominant</v>
      </c>
      <c r="J114" t="str">
        <f t="shared" si="3"/>
        <v>Low Demand</v>
      </c>
    </row>
    <row r="115" spans="1:10" x14ac:dyDescent="0.25">
      <c r="A115">
        <v>113</v>
      </c>
      <c r="B115">
        <v>114</v>
      </c>
      <c r="C115">
        <v>0.19700000000000001</v>
      </c>
      <c r="D115">
        <v>0.55000000000000004</v>
      </c>
      <c r="E115">
        <v>0.1343</v>
      </c>
      <c r="F115">
        <v>1</v>
      </c>
      <c r="G115">
        <v>41</v>
      </c>
      <c r="H115">
        <v>42</v>
      </c>
      <c r="I115" t="str">
        <f t="shared" si="2"/>
        <v>Registered Dominant</v>
      </c>
      <c r="J115" t="str">
        <f t="shared" si="3"/>
        <v>Low Demand</v>
      </c>
    </row>
    <row r="116" spans="1:10" x14ac:dyDescent="0.25">
      <c r="A116">
        <v>114</v>
      </c>
      <c r="B116">
        <v>115</v>
      </c>
      <c r="C116">
        <v>0.2576</v>
      </c>
      <c r="D116">
        <v>0.47</v>
      </c>
      <c r="E116">
        <v>0</v>
      </c>
      <c r="F116">
        <v>1</v>
      </c>
      <c r="G116">
        <v>18</v>
      </c>
      <c r="H116">
        <v>19</v>
      </c>
      <c r="I116" t="str">
        <f t="shared" si="2"/>
        <v>Registered Dominant</v>
      </c>
      <c r="J116" t="str">
        <f t="shared" si="3"/>
        <v>Low Demand</v>
      </c>
    </row>
    <row r="117" spans="1:10" x14ac:dyDescent="0.25">
      <c r="A117">
        <v>115</v>
      </c>
      <c r="B117">
        <v>116</v>
      </c>
      <c r="C117">
        <v>0.2424</v>
      </c>
      <c r="D117">
        <v>0.55000000000000004</v>
      </c>
      <c r="E117">
        <v>0</v>
      </c>
      <c r="F117">
        <v>0</v>
      </c>
      <c r="G117">
        <v>11</v>
      </c>
      <c r="H117">
        <v>11</v>
      </c>
      <c r="I117" t="str">
        <f t="shared" si="2"/>
        <v>Registered Dominant</v>
      </c>
      <c r="J117" t="str">
        <f t="shared" si="3"/>
        <v>Low Demand</v>
      </c>
    </row>
    <row r="118" spans="1:10" x14ac:dyDescent="0.25">
      <c r="A118">
        <v>116</v>
      </c>
      <c r="B118">
        <v>117</v>
      </c>
      <c r="C118">
        <v>0.2273</v>
      </c>
      <c r="D118">
        <v>0.64</v>
      </c>
      <c r="E118">
        <v>0</v>
      </c>
      <c r="F118">
        <v>0</v>
      </c>
      <c r="G118">
        <v>4</v>
      </c>
      <c r="H118">
        <v>4</v>
      </c>
      <c r="I118" t="str">
        <f t="shared" si="2"/>
        <v>Registered Dominant</v>
      </c>
      <c r="J118" t="str">
        <f t="shared" si="3"/>
        <v>Low Demand</v>
      </c>
    </row>
    <row r="119" spans="1:10" x14ac:dyDescent="0.25">
      <c r="A119">
        <v>117</v>
      </c>
      <c r="B119">
        <v>118</v>
      </c>
      <c r="C119">
        <v>0.2273</v>
      </c>
      <c r="D119">
        <v>0.64</v>
      </c>
      <c r="E119">
        <v>0</v>
      </c>
      <c r="F119">
        <v>0</v>
      </c>
      <c r="G119">
        <v>2</v>
      </c>
      <c r="H119">
        <v>2</v>
      </c>
      <c r="I119" t="str">
        <f t="shared" si="2"/>
        <v>Registered Dominant</v>
      </c>
      <c r="J119" t="str">
        <f t="shared" si="3"/>
        <v>Low Demand</v>
      </c>
    </row>
    <row r="120" spans="1:10" x14ac:dyDescent="0.25">
      <c r="A120">
        <v>118</v>
      </c>
      <c r="B120">
        <v>119</v>
      </c>
      <c r="C120">
        <v>0.19700000000000001</v>
      </c>
      <c r="D120">
        <v>0.64</v>
      </c>
      <c r="E120">
        <v>8.9599999999999999E-2</v>
      </c>
      <c r="F120">
        <v>0</v>
      </c>
      <c r="G120">
        <v>1</v>
      </c>
      <c r="H120">
        <v>1</v>
      </c>
      <c r="I120" t="str">
        <f t="shared" si="2"/>
        <v>Registered Dominant</v>
      </c>
      <c r="J120" t="str">
        <f t="shared" si="3"/>
        <v>Low Demand</v>
      </c>
    </row>
    <row r="121" spans="1:10" x14ac:dyDescent="0.25">
      <c r="A121">
        <v>119</v>
      </c>
      <c r="B121">
        <v>120</v>
      </c>
      <c r="C121">
        <v>0.18179999999999999</v>
      </c>
      <c r="D121">
        <v>0.69</v>
      </c>
      <c r="E121">
        <v>8.9599999999999999E-2</v>
      </c>
      <c r="F121">
        <v>0</v>
      </c>
      <c r="G121">
        <v>4</v>
      </c>
      <c r="H121">
        <v>4</v>
      </c>
      <c r="I121" t="str">
        <f t="shared" si="2"/>
        <v>Registered Dominant</v>
      </c>
      <c r="J121" t="str">
        <f t="shared" si="3"/>
        <v>Low Demand</v>
      </c>
    </row>
    <row r="122" spans="1:10" x14ac:dyDescent="0.25">
      <c r="A122">
        <v>120</v>
      </c>
      <c r="B122">
        <v>121</v>
      </c>
      <c r="C122">
        <v>0.16669999999999999</v>
      </c>
      <c r="D122">
        <v>0.63</v>
      </c>
      <c r="E122">
        <v>0.1045</v>
      </c>
      <c r="F122">
        <v>0</v>
      </c>
      <c r="G122">
        <v>36</v>
      </c>
      <c r="H122">
        <v>36</v>
      </c>
      <c r="I122" t="str">
        <f t="shared" si="2"/>
        <v>Registered Dominant</v>
      </c>
      <c r="J122" t="str">
        <f t="shared" si="3"/>
        <v>Low Demand</v>
      </c>
    </row>
    <row r="123" spans="1:10" x14ac:dyDescent="0.25">
      <c r="A123">
        <v>121</v>
      </c>
      <c r="B123">
        <v>122</v>
      </c>
      <c r="C123">
        <v>0.2273</v>
      </c>
      <c r="D123">
        <v>0.59</v>
      </c>
      <c r="E123">
        <v>0</v>
      </c>
      <c r="F123">
        <v>0</v>
      </c>
      <c r="G123">
        <v>95</v>
      </c>
      <c r="H123">
        <v>95</v>
      </c>
      <c r="I123" t="str">
        <f t="shared" si="2"/>
        <v>Registered Dominant</v>
      </c>
      <c r="J123" t="str">
        <f t="shared" si="3"/>
        <v>High Demand</v>
      </c>
    </row>
    <row r="124" spans="1:10" x14ac:dyDescent="0.25">
      <c r="A124">
        <v>122</v>
      </c>
      <c r="B124">
        <v>123</v>
      </c>
      <c r="C124">
        <v>0.2273</v>
      </c>
      <c r="D124">
        <v>0.59</v>
      </c>
      <c r="E124">
        <v>0</v>
      </c>
      <c r="F124">
        <v>3</v>
      </c>
      <c r="G124">
        <v>216</v>
      </c>
      <c r="H124">
        <v>219</v>
      </c>
      <c r="I124" t="str">
        <f t="shared" si="2"/>
        <v>Registered Dominant</v>
      </c>
      <c r="J124" t="str">
        <f t="shared" si="3"/>
        <v>High Demand</v>
      </c>
    </row>
    <row r="125" spans="1:10" x14ac:dyDescent="0.25">
      <c r="A125">
        <v>123</v>
      </c>
      <c r="B125">
        <v>124</v>
      </c>
      <c r="C125">
        <v>0.2424</v>
      </c>
      <c r="D125">
        <v>0.51</v>
      </c>
      <c r="E125">
        <v>0</v>
      </c>
      <c r="F125">
        <v>6</v>
      </c>
      <c r="G125">
        <v>116</v>
      </c>
      <c r="H125">
        <v>122</v>
      </c>
      <c r="I125" t="str">
        <f t="shared" si="2"/>
        <v>Registered Dominant</v>
      </c>
      <c r="J125" t="str">
        <f t="shared" si="3"/>
        <v>High Demand</v>
      </c>
    </row>
    <row r="126" spans="1:10" x14ac:dyDescent="0.25">
      <c r="A126">
        <v>124</v>
      </c>
      <c r="B126">
        <v>125</v>
      </c>
      <c r="C126">
        <v>0.2576</v>
      </c>
      <c r="D126">
        <v>0.47</v>
      </c>
      <c r="E126">
        <v>0</v>
      </c>
      <c r="F126">
        <v>3</v>
      </c>
      <c r="G126">
        <v>42</v>
      </c>
      <c r="H126">
        <v>45</v>
      </c>
      <c r="I126" t="str">
        <f t="shared" si="2"/>
        <v>Registered Dominant</v>
      </c>
      <c r="J126" t="str">
        <f t="shared" si="3"/>
        <v>Low Demand</v>
      </c>
    </row>
    <row r="127" spans="1:10" x14ac:dyDescent="0.25">
      <c r="A127">
        <v>125</v>
      </c>
      <c r="B127">
        <v>126</v>
      </c>
      <c r="C127">
        <v>0.2576</v>
      </c>
      <c r="D127">
        <v>0.44</v>
      </c>
      <c r="E127">
        <v>8.9599999999999999E-2</v>
      </c>
      <c r="F127">
        <v>2</v>
      </c>
      <c r="G127">
        <v>57</v>
      </c>
      <c r="H127">
        <v>59</v>
      </c>
      <c r="I127" t="str">
        <f t="shared" si="2"/>
        <v>Registered Dominant</v>
      </c>
      <c r="J127" t="str">
        <f t="shared" si="3"/>
        <v>High Demand</v>
      </c>
    </row>
    <row r="128" spans="1:10" x14ac:dyDescent="0.25">
      <c r="A128">
        <v>126</v>
      </c>
      <c r="B128">
        <v>127</v>
      </c>
      <c r="C128">
        <v>0.28789999999999999</v>
      </c>
      <c r="D128">
        <v>0.35</v>
      </c>
      <c r="E128">
        <v>0</v>
      </c>
      <c r="F128">
        <v>6</v>
      </c>
      <c r="G128">
        <v>78</v>
      </c>
      <c r="H128">
        <v>84</v>
      </c>
      <c r="I128" t="str">
        <f t="shared" si="2"/>
        <v>Registered Dominant</v>
      </c>
      <c r="J128" t="str">
        <f t="shared" si="3"/>
        <v>High Demand</v>
      </c>
    </row>
    <row r="129" spans="1:10" x14ac:dyDescent="0.25">
      <c r="A129">
        <v>127</v>
      </c>
      <c r="B129">
        <v>128</v>
      </c>
      <c r="C129">
        <v>0.2727</v>
      </c>
      <c r="D129">
        <v>0.35</v>
      </c>
      <c r="E129">
        <v>0.1045</v>
      </c>
      <c r="F129">
        <v>12</v>
      </c>
      <c r="G129">
        <v>55</v>
      </c>
      <c r="H129">
        <v>67</v>
      </c>
      <c r="I129" t="str">
        <f t="shared" si="2"/>
        <v>Registered Dominant</v>
      </c>
      <c r="J129" t="str">
        <f t="shared" si="3"/>
        <v>High Demand</v>
      </c>
    </row>
    <row r="130" spans="1:10" x14ac:dyDescent="0.25">
      <c r="A130">
        <v>128</v>
      </c>
      <c r="B130">
        <v>129</v>
      </c>
      <c r="C130">
        <v>0.2727</v>
      </c>
      <c r="D130">
        <v>0.36</v>
      </c>
      <c r="E130">
        <v>0.16420000000000001</v>
      </c>
      <c r="F130">
        <v>11</v>
      </c>
      <c r="G130">
        <v>59</v>
      </c>
      <c r="H130">
        <v>70</v>
      </c>
      <c r="I130" t="str">
        <f t="shared" ref="I130:I193" si="4">IF(G130&gt;F130,"Registered Dominant","Casual Dominant")</f>
        <v>Registered Dominant</v>
      </c>
      <c r="J130" t="str">
        <f t="shared" ref="J130:J193" si="5">IF(H130&gt;AVERAGE($G$2:$G$1389),"High Demand","Low Demand")</f>
        <v>High Demand</v>
      </c>
    </row>
    <row r="131" spans="1:10" x14ac:dyDescent="0.25">
      <c r="A131">
        <v>129</v>
      </c>
      <c r="B131">
        <v>130</v>
      </c>
      <c r="C131">
        <v>0.2727</v>
      </c>
      <c r="D131">
        <v>0.36</v>
      </c>
      <c r="E131">
        <v>0</v>
      </c>
      <c r="F131">
        <v>8</v>
      </c>
      <c r="G131">
        <v>54</v>
      </c>
      <c r="H131">
        <v>62</v>
      </c>
      <c r="I131" t="str">
        <f t="shared" si="4"/>
        <v>Registered Dominant</v>
      </c>
      <c r="J131" t="str">
        <f t="shared" si="5"/>
        <v>High Demand</v>
      </c>
    </row>
    <row r="132" spans="1:10" x14ac:dyDescent="0.25">
      <c r="A132">
        <v>130</v>
      </c>
      <c r="B132">
        <v>131</v>
      </c>
      <c r="C132">
        <v>0.2576</v>
      </c>
      <c r="D132">
        <v>0.38</v>
      </c>
      <c r="E132">
        <v>0.16420000000000001</v>
      </c>
      <c r="F132">
        <v>12</v>
      </c>
      <c r="G132">
        <v>74</v>
      </c>
      <c r="H132">
        <v>86</v>
      </c>
      <c r="I132" t="str">
        <f t="shared" si="4"/>
        <v>Registered Dominant</v>
      </c>
      <c r="J132" t="str">
        <f t="shared" si="5"/>
        <v>High Demand</v>
      </c>
    </row>
    <row r="133" spans="1:10" x14ac:dyDescent="0.25">
      <c r="A133">
        <v>131</v>
      </c>
      <c r="B133">
        <v>132</v>
      </c>
      <c r="C133">
        <v>0.2273</v>
      </c>
      <c r="D133">
        <v>0.51</v>
      </c>
      <c r="E133">
        <v>0.16420000000000001</v>
      </c>
      <c r="F133">
        <v>9</v>
      </c>
      <c r="G133">
        <v>163</v>
      </c>
      <c r="H133">
        <v>172</v>
      </c>
      <c r="I133" t="str">
        <f t="shared" si="4"/>
        <v>Registered Dominant</v>
      </c>
      <c r="J133" t="str">
        <f t="shared" si="5"/>
        <v>High Demand</v>
      </c>
    </row>
    <row r="134" spans="1:10" x14ac:dyDescent="0.25">
      <c r="A134">
        <v>132</v>
      </c>
      <c r="B134">
        <v>133</v>
      </c>
      <c r="C134">
        <v>0.2273</v>
      </c>
      <c r="D134">
        <v>0.51</v>
      </c>
      <c r="E134">
        <v>0.1343</v>
      </c>
      <c r="F134">
        <v>5</v>
      </c>
      <c r="G134">
        <v>158</v>
      </c>
      <c r="H134">
        <v>163</v>
      </c>
      <c r="I134" t="str">
        <f t="shared" si="4"/>
        <v>Registered Dominant</v>
      </c>
      <c r="J134" t="str">
        <f t="shared" si="5"/>
        <v>High Demand</v>
      </c>
    </row>
    <row r="135" spans="1:10" x14ac:dyDescent="0.25">
      <c r="A135">
        <v>133</v>
      </c>
      <c r="B135">
        <v>134</v>
      </c>
      <c r="C135">
        <v>0.2576</v>
      </c>
      <c r="D135">
        <v>0.55000000000000004</v>
      </c>
      <c r="E135">
        <v>8.9599999999999999E-2</v>
      </c>
      <c r="F135">
        <v>3</v>
      </c>
      <c r="G135">
        <v>109</v>
      </c>
      <c r="H135">
        <v>112</v>
      </c>
      <c r="I135" t="str">
        <f t="shared" si="4"/>
        <v>Registered Dominant</v>
      </c>
      <c r="J135" t="str">
        <f t="shared" si="5"/>
        <v>High Demand</v>
      </c>
    </row>
    <row r="136" spans="1:10" x14ac:dyDescent="0.25">
      <c r="A136">
        <v>134</v>
      </c>
      <c r="B136">
        <v>135</v>
      </c>
      <c r="C136">
        <v>0.21210000000000001</v>
      </c>
      <c r="D136">
        <v>0.51</v>
      </c>
      <c r="E136">
        <v>0.16420000000000001</v>
      </c>
      <c r="F136">
        <v>3</v>
      </c>
      <c r="G136">
        <v>66</v>
      </c>
      <c r="H136">
        <v>69</v>
      </c>
      <c r="I136" t="str">
        <f t="shared" si="4"/>
        <v>Registered Dominant</v>
      </c>
      <c r="J136" t="str">
        <f t="shared" si="5"/>
        <v>High Demand</v>
      </c>
    </row>
    <row r="137" spans="1:10" x14ac:dyDescent="0.25">
      <c r="A137">
        <v>135</v>
      </c>
      <c r="B137">
        <v>136</v>
      </c>
      <c r="C137">
        <v>0.21210000000000001</v>
      </c>
      <c r="D137">
        <v>0.55000000000000004</v>
      </c>
      <c r="E137">
        <v>0.22389999999999999</v>
      </c>
      <c r="F137">
        <v>0</v>
      </c>
      <c r="G137">
        <v>48</v>
      </c>
      <c r="H137">
        <v>48</v>
      </c>
      <c r="I137" t="str">
        <f t="shared" si="4"/>
        <v>Registered Dominant</v>
      </c>
      <c r="J137" t="str">
        <f t="shared" si="5"/>
        <v>Low Demand</v>
      </c>
    </row>
    <row r="138" spans="1:10" x14ac:dyDescent="0.25">
      <c r="A138">
        <v>136</v>
      </c>
      <c r="B138">
        <v>137</v>
      </c>
      <c r="C138">
        <v>0.21210000000000001</v>
      </c>
      <c r="D138">
        <v>0.51</v>
      </c>
      <c r="E138">
        <v>0.28360000000000002</v>
      </c>
      <c r="F138">
        <v>1</v>
      </c>
      <c r="G138">
        <v>51</v>
      </c>
      <c r="H138">
        <v>52</v>
      </c>
      <c r="I138" t="str">
        <f t="shared" si="4"/>
        <v>Registered Dominant</v>
      </c>
      <c r="J138" t="str">
        <f t="shared" si="5"/>
        <v>High Demand</v>
      </c>
    </row>
    <row r="139" spans="1:10" x14ac:dyDescent="0.25">
      <c r="A139">
        <v>137</v>
      </c>
      <c r="B139">
        <v>138</v>
      </c>
      <c r="C139">
        <v>0.19700000000000001</v>
      </c>
      <c r="D139">
        <v>0.59</v>
      </c>
      <c r="E139">
        <v>0.19400000000000001</v>
      </c>
      <c r="F139">
        <v>4</v>
      </c>
      <c r="G139">
        <v>19</v>
      </c>
      <c r="H139">
        <v>23</v>
      </c>
      <c r="I139" t="str">
        <f t="shared" si="4"/>
        <v>Registered Dominant</v>
      </c>
      <c r="J139" t="str">
        <f t="shared" si="5"/>
        <v>Low Demand</v>
      </c>
    </row>
    <row r="140" spans="1:10" x14ac:dyDescent="0.25">
      <c r="A140">
        <v>138</v>
      </c>
      <c r="B140">
        <v>139</v>
      </c>
      <c r="C140">
        <v>0.19700000000000001</v>
      </c>
      <c r="D140">
        <v>0.64</v>
      </c>
      <c r="E140">
        <v>0.19400000000000001</v>
      </c>
      <c r="F140">
        <v>4</v>
      </c>
      <c r="G140">
        <v>13</v>
      </c>
      <c r="H140">
        <v>17</v>
      </c>
      <c r="I140" t="str">
        <f t="shared" si="4"/>
        <v>Registered Dominant</v>
      </c>
      <c r="J140" t="str">
        <f t="shared" si="5"/>
        <v>Low Demand</v>
      </c>
    </row>
    <row r="141" spans="1:10" x14ac:dyDescent="0.25">
      <c r="A141">
        <v>139</v>
      </c>
      <c r="B141">
        <v>140</v>
      </c>
      <c r="C141">
        <v>0.19700000000000001</v>
      </c>
      <c r="D141">
        <v>0.69</v>
      </c>
      <c r="E141">
        <v>0.22389999999999999</v>
      </c>
      <c r="F141">
        <v>2</v>
      </c>
      <c r="G141">
        <v>5</v>
      </c>
      <c r="H141">
        <v>7</v>
      </c>
      <c r="I141" t="str">
        <f t="shared" si="4"/>
        <v>Registered Dominant</v>
      </c>
      <c r="J141" t="str">
        <f t="shared" si="5"/>
        <v>Low Demand</v>
      </c>
    </row>
    <row r="142" spans="1:10" x14ac:dyDescent="0.25">
      <c r="A142">
        <v>140</v>
      </c>
      <c r="B142">
        <v>141</v>
      </c>
      <c r="C142">
        <v>0.19700000000000001</v>
      </c>
      <c r="D142">
        <v>0.69</v>
      </c>
      <c r="E142">
        <v>0.22389999999999999</v>
      </c>
      <c r="F142">
        <v>0</v>
      </c>
      <c r="G142">
        <v>1</v>
      </c>
      <c r="H142">
        <v>1</v>
      </c>
      <c r="I142" t="str">
        <f t="shared" si="4"/>
        <v>Registered Dominant</v>
      </c>
      <c r="J142" t="str">
        <f t="shared" si="5"/>
        <v>Low Demand</v>
      </c>
    </row>
    <row r="143" spans="1:10" x14ac:dyDescent="0.25">
      <c r="A143">
        <v>141</v>
      </c>
      <c r="B143">
        <v>142</v>
      </c>
      <c r="C143">
        <v>0.21210000000000001</v>
      </c>
      <c r="D143">
        <v>0.69</v>
      </c>
      <c r="E143">
        <v>0.1343</v>
      </c>
      <c r="F143">
        <v>0</v>
      </c>
      <c r="G143">
        <v>1</v>
      </c>
      <c r="H143">
        <v>1</v>
      </c>
      <c r="I143" t="str">
        <f t="shared" si="4"/>
        <v>Registered Dominant</v>
      </c>
      <c r="J143" t="str">
        <f t="shared" si="5"/>
        <v>Low Demand</v>
      </c>
    </row>
    <row r="144" spans="1:10" x14ac:dyDescent="0.25">
      <c r="A144">
        <v>142</v>
      </c>
      <c r="B144">
        <v>143</v>
      </c>
      <c r="C144">
        <v>0.2727</v>
      </c>
      <c r="D144">
        <v>0.55000000000000004</v>
      </c>
      <c r="E144">
        <v>0</v>
      </c>
      <c r="F144">
        <v>0</v>
      </c>
      <c r="G144">
        <v>5</v>
      </c>
      <c r="H144">
        <v>5</v>
      </c>
      <c r="I144" t="str">
        <f t="shared" si="4"/>
        <v>Registered Dominant</v>
      </c>
      <c r="J144" t="str">
        <f t="shared" si="5"/>
        <v>Low Demand</v>
      </c>
    </row>
    <row r="145" spans="1:10" x14ac:dyDescent="0.25">
      <c r="A145">
        <v>143</v>
      </c>
      <c r="B145">
        <v>144</v>
      </c>
      <c r="C145">
        <v>0.2576</v>
      </c>
      <c r="D145">
        <v>0.69</v>
      </c>
      <c r="E145">
        <v>0</v>
      </c>
      <c r="F145">
        <v>8</v>
      </c>
      <c r="G145">
        <v>26</v>
      </c>
      <c r="H145">
        <v>34</v>
      </c>
      <c r="I145" t="str">
        <f t="shared" si="4"/>
        <v>Registered Dominant</v>
      </c>
      <c r="J145" t="str">
        <f t="shared" si="5"/>
        <v>Low Demand</v>
      </c>
    </row>
    <row r="146" spans="1:10" x14ac:dyDescent="0.25">
      <c r="A146">
        <v>144</v>
      </c>
      <c r="B146">
        <v>145</v>
      </c>
      <c r="C146">
        <v>0.21210000000000001</v>
      </c>
      <c r="D146">
        <v>0.69</v>
      </c>
      <c r="E146">
        <v>0.1343</v>
      </c>
      <c r="F146">
        <v>8</v>
      </c>
      <c r="G146">
        <v>76</v>
      </c>
      <c r="H146">
        <v>84</v>
      </c>
      <c r="I146" t="str">
        <f t="shared" si="4"/>
        <v>Registered Dominant</v>
      </c>
      <c r="J146" t="str">
        <f t="shared" si="5"/>
        <v>High Demand</v>
      </c>
    </row>
    <row r="147" spans="1:10" x14ac:dyDescent="0.25">
      <c r="A147">
        <v>145</v>
      </c>
      <c r="B147">
        <v>146</v>
      </c>
      <c r="C147">
        <v>0.19700000000000001</v>
      </c>
      <c r="D147">
        <v>0.51</v>
      </c>
      <c r="E147">
        <v>0.25369999999999998</v>
      </c>
      <c r="F147">
        <v>20</v>
      </c>
      <c r="G147">
        <v>190</v>
      </c>
      <c r="H147">
        <v>210</v>
      </c>
      <c r="I147" t="str">
        <f t="shared" si="4"/>
        <v>Registered Dominant</v>
      </c>
      <c r="J147" t="str">
        <f t="shared" si="5"/>
        <v>High Demand</v>
      </c>
    </row>
    <row r="148" spans="1:10" x14ac:dyDescent="0.25">
      <c r="A148">
        <v>146</v>
      </c>
      <c r="B148">
        <v>147</v>
      </c>
      <c r="C148">
        <v>0.18179999999999999</v>
      </c>
      <c r="D148">
        <v>0.47</v>
      </c>
      <c r="E148">
        <v>0.29849999999999999</v>
      </c>
      <c r="F148">
        <v>9</v>
      </c>
      <c r="G148">
        <v>125</v>
      </c>
      <c r="H148">
        <v>134</v>
      </c>
      <c r="I148" t="str">
        <f t="shared" si="4"/>
        <v>Registered Dominant</v>
      </c>
      <c r="J148" t="str">
        <f t="shared" si="5"/>
        <v>High Demand</v>
      </c>
    </row>
    <row r="149" spans="1:10" x14ac:dyDescent="0.25">
      <c r="A149">
        <v>147</v>
      </c>
      <c r="B149">
        <v>148</v>
      </c>
      <c r="C149">
        <v>0.19700000000000001</v>
      </c>
      <c r="D149">
        <v>0.37</v>
      </c>
      <c r="E149">
        <v>0.32840000000000003</v>
      </c>
      <c r="F149">
        <v>16</v>
      </c>
      <c r="G149">
        <v>47</v>
      </c>
      <c r="H149">
        <v>63</v>
      </c>
      <c r="I149" t="str">
        <f t="shared" si="4"/>
        <v>Registered Dominant</v>
      </c>
      <c r="J149" t="str">
        <f t="shared" si="5"/>
        <v>High Demand</v>
      </c>
    </row>
    <row r="150" spans="1:10" x14ac:dyDescent="0.25">
      <c r="A150">
        <v>148</v>
      </c>
      <c r="B150">
        <v>149</v>
      </c>
      <c r="C150">
        <v>0.19700000000000001</v>
      </c>
      <c r="D150">
        <v>0.4</v>
      </c>
      <c r="E150">
        <v>0.22389999999999999</v>
      </c>
      <c r="F150">
        <v>19</v>
      </c>
      <c r="G150">
        <v>48</v>
      </c>
      <c r="H150">
        <v>67</v>
      </c>
      <c r="I150" t="str">
        <f t="shared" si="4"/>
        <v>Registered Dominant</v>
      </c>
      <c r="J150" t="str">
        <f t="shared" si="5"/>
        <v>High Demand</v>
      </c>
    </row>
    <row r="151" spans="1:10" x14ac:dyDescent="0.25">
      <c r="A151">
        <v>149</v>
      </c>
      <c r="B151">
        <v>150</v>
      </c>
      <c r="C151">
        <v>0.19700000000000001</v>
      </c>
      <c r="D151">
        <v>0.37</v>
      </c>
      <c r="E151">
        <v>0.25369999999999998</v>
      </c>
      <c r="F151">
        <v>9</v>
      </c>
      <c r="G151">
        <v>50</v>
      </c>
      <c r="H151">
        <v>59</v>
      </c>
      <c r="I151" t="str">
        <f t="shared" si="4"/>
        <v>Registered Dominant</v>
      </c>
      <c r="J151" t="str">
        <f t="shared" si="5"/>
        <v>High Demand</v>
      </c>
    </row>
    <row r="152" spans="1:10" x14ac:dyDescent="0.25">
      <c r="A152">
        <v>150</v>
      </c>
      <c r="B152">
        <v>151</v>
      </c>
      <c r="C152">
        <v>0.18179999999999999</v>
      </c>
      <c r="D152">
        <v>0.37</v>
      </c>
      <c r="E152">
        <v>0.28360000000000002</v>
      </c>
      <c r="F152">
        <v>9</v>
      </c>
      <c r="G152">
        <v>64</v>
      </c>
      <c r="H152">
        <v>73</v>
      </c>
      <c r="I152" t="str">
        <f t="shared" si="4"/>
        <v>Registered Dominant</v>
      </c>
      <c r="J152" t="str">
        <f t="shared" si="5"/>
        <v>High Demand</v>
      </c>
    </row>
    <row r="153" spans="1:10" x14ac:dyDescent="0.25">
      <c r="A153">
        <v>151</v>
      </c>
      <c r="B153">
        <v>152</v>
      </c>
      <c r="C153">
        <v>0.19700000000000001</v>
      </c>
      <c r="D153">
        <v>0.4</v>
      </c>
      <c r="E153">
        <v>0.25369999999999998</v>
      </c>
      <c r="F153">
        <v>7</v>
      </c>
      <c r="G153">
        <v>43</v>
      </c>
      <c r="H153">
        <v>50</v>
      </c>
      <c r="I153" t="str">
        <f t="shared" si="4"/>
        <v>Registered Dominant</v>
      </c>
      <c r="J153" t="str">
        <f t="shared" si="5"/>
        <v>Low Demand</v>
      </c>
    </row>
    <row r="154" spans="1:10" x14ac:dyDescent="0.25">
      <c r="A154">
        <v>152</v>
      </c>
      <c r="B154">
        <v>153</v>
      </c>
      <c r="C154">
        <v>0.21210000000000001</v>
      </c>
      <c r="D154">
        <v>0.37</v>
      </c>
      <c r="E154">
        <v>0.16420000000000001</v>
      </c>
      <c r="F154">
        <v>9</v>
      </c>
      <c r="G154">
        <v>63</v>
      </c>
      <c r="H154">
        <v>72</v>
      </c>
      <c r="I154" t="str">
        <f t="shared" si="4"/>
        <v>Registered Dominant</v>
      </c>
      <c r="J154" t="str">
        <f t="shared" si="5"/>
        <v>High Demand</v>
      </c>
    </row>
    <row r="155" spans="1:10" x14ac:dyDescent="0.25">
      <c r="A155">
        <v>153</v>
      </c>
      <c r="B155">
        <v>154</v>
      </c>
      <c r="C155">
        <v>0.21210000000000001</v>
      </c>
      <c r="D155">
        <v>0.37</v>
      </c>
      <c r="E155">
        <v>0.16420000000000001</v>
      </c>
      <c r="F155">
        <v>5</v>
      </c>
      <c r="G155">
        <v>82</v>
      </c>
      <c r="H155">
        <v>87</v>
      </c>
      <c r="I155" t="str">
        <f t="shared" si="4"/>
        <v>Registered Dominant</v>
      </c>
      <c r="J155" t="str">
        <f t="shared" si="5"/>
        <v>High Demand</v>
      </c>
    </row>
    <row r="156" spans="1:10" x14ac:dyDescent="0.25">
      <c r="A156">
        <v>154</v>
      </c>
      <c r="B156">
        <v>155</v>
      </c>
      <c r="C156">
        <v>0.2576</v>
      </c>
      <c r="D156">
        <v>0.37</v>
      </c>
      <c r="E156">
        <v>0</v>
      </c>
      <c r="F156">
        <v>9</v>
      </c>
      <c r="G156">
        <v>178</v>
      </c>
      <c r="H156">
        <v>187</v>
      </c>
      <c r="I156" t="str">
        <f t="shared" si="4"/>
        <v>Registered Dominant</v>
      </c>
      <c r="J156" t="str">
        <f t="shared" si="5"/>
        <v>High Demand</v>
      </c>
    </row>
    <row r="157" spans="1:10" x14ac:dyDescent="0.25">
      <c r="A157">
        <v>155</v>
      </c>
      <c r="B157">
        <v>156</v>
      </c>
      <c r="C157">
        <v>0.2273</v>
      </c>
      <c r="D157">
        <v>0.4</v>
      </c>
      <c r="E157">
        <v>8.9599999999999999E-2</v>
      </c>
      <c r="F157">
        <v>7</v>
      </c>
      <c r="G157">
        <v>116</v>
      </c>
      <c r="H157">
        <v>123</v>
      </c>
      <c r="I157" t="str">
        <f t="shared" si="4"/>
        <v>Registered Dominant</v>
      </c>
      <c r="J157" t="str">
        <f t="shared" si="5"/>
        <v>High Demand</v>
      </c>
    </row>
    <row r="158" spans="1:10" x14ac:dyDescent="0.25">
      <c r="A158">
        <v>156</v>
      </c>
      <c r="B158">
        <v>157</v>
      </c>
      <c r="C158">
        <v>0.19700000000000001</v>
      </c>
      <c r="D158">
        <v>0.55000000000000004</v>
      </c>
      <c r="E158">
        <v>8.9599999999999999E-2</v>
      </c>
      <c r="F158">
        <v>3</v>
      </c>
      <c r="G158">
        <v>92</v>
      </c>
      <c r="H158">
        <v>95</v>
      </c>
      <c r="I158" t="str">
        <f t="shared" si="4"/>
        <v>Registered Dominant</v>
      </c>
      <c r="J158" t="str">
        <f t="shared" si="5"/>
        <v>High Demand</v>
      </c>
    </row>
    <row r="159" spans="1:10" x14ac:dyDescent="0.25">
      <c r="A159">
        <v>157</v>
      </c>
      <c r="B159">
        <v>158</v>
      </c>
      <c r="C159">
        <v>0.21210000000000001</v>
      </c>
      <c r="D159">
        <v>0.47</v>
      </c>
      <c r="E159">
        <v>0.1045</v>
      </c>
      <c r="F159">
        <v>1</v>
      </c>
      <c r="G159">
        <v>50</v>
      </c>
      <c r="H159">
        <v>51</v>
      </c>
      <c r="I159" t="str">
        <f t="shared" si="4"/>
        <v>Registered Dominant</v>
      </c>
      <c r="J159" t="str">
        <f t="shared" si="5"/>
        <v>Low Demand</v>
      </c>
    </row>
    <row r="160" spans="1:10" x14ac:dyDescent="0.25">
      <c r="A160">
        <v>158</v>
      </c>
      <c r="B160">
        <v>159</v>
      </c>
      <c r="C160">
        <v>0.19700000000000001</v>
      </c>
      <c r="D160">
        <v>0.47</v>
      </c>
      <c r="E160">
        <v>0.1343</v>
      </c>
      <c r="F160">
        <v>0</v>
      </c>
      <c r="G160">
        <v>39</v>
      </c>
      <c r="H160">
        <v>39</v>
      </c>
      <c r="I160" t="str">
        <f t="shared" si="4"/>
        <v>Registered Dominant</v>
      </c>
      <c r="J160" t="str">
        <f t="shared" si="5"/>
        <v>Low Demand</v>
      </c>
    </row>
    <row r="161" spans="1:10" x14ac:dyDescent="0.25">
      <c r="A161">
        <v>159</v>
      </c>
      <c r="B161">
        <v>160</v>
      </c>
      <c r="C161">
        <v>0.19700000000000001</v>
      </c>
      <c r="D161">
        <v>0.43</v>
      </c>
      <c r="E161">
        <v>0.16420000000000001</v>
      </c>
      <c r="F161">
        <v>2</v>
      </c>
      <c r="G161">
        <v>34</v>
      </c>
      <c r="H161">
        <v>36</v>
      </c>
      <c r="I161" t="str">
        <f t="shared" si="4"/>
        <v>Registered Dominant</v>
      </c>
      <c r="J161" t="str">
        <f t="shared" si="5"/>
        <v>Low Demand</v>
      </c>
    </row>
    <row r="162" spans="1:10" x14ac:dyDescent="0.25">
      <c r="A162">
        <v>160</v>
      </c>
      <c r="B162">
        <v>161</v>
      </c>
      <c r="C162">
        <v>0.19700000000000001</v>
      </c>
      <c r="D162">
        <v>0.51</v>
      </c>
      <c r="E162">
        <v>0.16420000000000001</v>
      </c>
      <c r="F162">
        <v>1</v>
      </c>
      <c r="G162">
        <v>14</v>
      </c>
      <c r="H162">
        <v>15</v>
      </c>
      <c r="I162" t="str">
        <f t="shared" si="4"/>
        <v>Registered Dominant</v>
      </c>
      <c r="J162" t="str">
        <f t="shared" si="5"/>
        <v>Low Demand</v>
      </c>
    </row>
    <row r="163" spans="1:10" x14ac:dyDescent="0.25">
      <c r="A163">
        <v>161</v>
      </c>
      <c r="B163">
        <v>162</v>
      </c>
      <c r="C163">
        <v>0.19700000000000001</v>
      </c>
      <c r="D163">
        <v>0.51</v>
      </c>
      <c r="E163">
        <v>0.16420000000000001</v>
      </c>
      <c r="F163">
        <v>1</v>
      </c>
      <c r="G163">
        <v>24</v>
      </c>
      <c r="H163">
        <v>25</v>
      </c>
      <c r="I163" t="str">
        <f t="shared" si="4"/>
        <v>Registered Dominant</v>
      </c>
      <c r="J163" t="str">
        <f t="shared" si="5"/>
        <v>Low Demand</v>
      </c>
    </row>
    <row r="164" spans="1:10" x14ac:dyDescent="0.25">
      <c r="A164">
        <v>162</v>
      </c>
      <c r="B164">
        <v>163</v>
      </c>
      <c r="C164">
        <v>0.21210000000000001</v>
      </c>
      <c r="D164">
        <v>0.55000000000000004</v>
      </c>
      <c r="E164">
        <v>8.9599999999999999E-2</v>
      </c>
      <c r="F164">
        <v>1</v>
      </c>
      <c r="G164">
        <v>15</v>
      </c>
      <c r="H164">
        <v>16</v>
      </c>
      <c r="I164" t="str">
        <f t="shared" si="4"/>
        <v>Registered Dominant</v>
      </c>
      <c r="J164" t="str">
        <f t="shared" si="5"/>
        <v>Low Demand</v>
      </c>
    </row>
    <row r="165" spans="1:10" x14ac:dyDescent="0.25">
      <c r="A165">
        <v>163</v>
      </c>
      <c r="B165">
        <v>164</v>
      </c>
      <c r="C165">
        <v>0.2424</v>
      </c>
      <c r="D165">
        <v>0.55000000000000004</v>
      </c>
      <c r="E165">
        <v>0</v>
      </c>
      <c r="F165">
        <v>3</v>
      </c>
      <c r="G165">
        <v>13</v>
      </c>
      <c r="H165">
        <v>16</v>
      </c>
      <c r="I165" t="str">
        <f t="shared" si="4"/>
        <v>Registered Dominant</v>
      </c>
      <c r="J165" t="str">
        <f t="shared" si="5"/>
        <v>Low Demand</v>
      </c>
    </row>
    <row r="166" spans="1:10" x14ac:dyDescent="0.25">
      <c r="A166">
        <v>164</v>
      </c>
      <c r="B166">
        <v>165</v>
      </c>
      <c r="C166">
        <v>0.19700000000000001</v>
      </c>
      <c r="D166">
        <v>0.55000000000000004</v>
      </c>
      <c r="E166">
        <v>0.16420000000000001</v>
      </c>
      <c r="F166">
        <v>0</v>
      </c>
      <c r="G166">
        <v>7</v>
      </c>
      <c r="H166">
        <v>7</v>
      </c>
      <c r="I166" t="str">
        <f t="shared" si="4"/>
        <v>Registered Dominant</v>
      </c>
      <c r="J166" t="str">
        <f t="shared" si="5"/>
        <v>Low Demand</v>
      </c>
    </row>
    <row r="167" spans="1:10" x14ac:dyDescent="0.25">
      <c r="A167">
        <v>165</v>
      </c>
      <c r="B167">
        <v>166</v>
      </c>
      <c r="C167">
        <v>0.19700000000000001</v>
      </c>
      <c r="D167">
        <v>0.55000000000000004</v>
      </c>
      <c r="E167">
        <v>0.16420000000000001</v>
      </c>
      <c r="F167">
        <v>0</v>
      </c>
      <c r="G167">
        <v>1</v>
      </c>
      <c r="H167">
        <v>1</v>
      </c>
      <c r="I167" t="str">
        <f t="shared" si="4"/>
        <v>Registered Dominant</v>
      </c>
      <c r="J167" t="str">
        <f t="shared" si="5"/>
        <v>Low Demand</v>
      </c>
    </row>
    <row r="168" spans="1:10" x14ac:dyDescent="0.25">
      <c r="A168">
        <v>166</v>
      </c>
      <c r="B168">
        <v>167</v>
      </c>
      <c r="C168">
        <v>0.16669999999999999</v>
      </c>
      <c r="D168">
        <v>0.74</v>
      </c>
      <c r="E168">
        <v>0.16420000000000001</v>
      </c>
      <c r="F168">
        <v>0</v>
      </c>
      <c r="G168">
        <v>5</v>
      </c>
      <c r="H168">
        <v>5</v>
      </c>
      <c r="I168" t="str">
        <f t="shared" si="4"/>
        <v>Registered Dominant</v>
      </c>
      <c r="J168" t="str">
        <f t="shared" si="5"/>
        <v>Low Demand</v>
      </c>
    </row>
    <row r="169" spans="1:10" x14ac:dyDescent="0.25">
      <c r="A169">
        <v>167</v>
      </c>
      <c r="B169">
        <v>168</v>
      </c>
      <c r="C169">
        <v>0.16669999999999999</v>
      </c>
      <c r="D169">
        <v>0.74</v>
      </c>
      <c r="E169">
        <v>0.16420000000000001</v>
      </c>
      <c r="F169">
        <v>0</v>
      </c>
      <c r="G169">
        <v>2</v>
      </c>
      <c r="H169">
        <v>2</v>
      </c>
      <c r="I169" t="str">
        <f t="shared" si="4"/>
        <v>Registered Dominant</v>
      </c>
      <c r="J169" t="str">
        <f t="shared" si="5"/>
        <v>Low Demand</v>
      </c>
    </row>
    <row r="170" spans="1:10" x14ac:dyDescent="0.25">
      <c r="A170">
        <v>168</v>
      </c>
      <c r="B170">
        <v>169</v>
      </c>
      <c r="C170">
        <v>0.18179999999999999</v>
      </c>
      <c r="D170">
        <v>0.74</v>
      </c>
      <c r="E170">
        <v>0.1045</v>
      </c>
      <c r="F170">
        <v>1</v>
      </c>
      <c r="G170">
        <v>8</v>
      </c>
      <c r="H170">
        <v>9</v>
      </c>
      <c r="I170" t="str">
        <f t="shared" si="4"/>
        <v>Registered Dominant</v>
      </c>
      <c r="J170" t="str">
        <f t="shared" si="5"/>
        <v>Low Demand</v>
      </c>
    </row>
    <row r="171" spans="1:10" x14ac:dyDescent="0.25">
      <c r="A171">
        <v>169</v>
      </c>
      <c r="B171">
        <v>170</v>
      </c>
      <c r="C171">
        <v>0.18179999999999999</v>
      </c>
      <c r="D171">
        <v>0.93</v>
      </c>
      <c r="E171">
        <v>0.1045</v>
      </c>
      <c r="F171">
        <v>0</v>
      </c>
      <c r="G171">
        <v>15</v>
      </c>
      <c r="H171">
        <v>15</v>
      </c>
      <c r="I171" t="str">
        <f t="shared" si="4"/>
        <v>Registered Dominant</v>
      </c>
      <c r="J171" t="str">
        <f t="shared" si="5"/>
        <v>Low Demand</v>
      </c>
    </row>
    <row r="172" spans="1:10" x14ac:dyDescent="0.25">
      <c r="A172">
        <v>170</v>
      </c>
      <c r="B172">
        <v>171</v>
      </c>
      <c r="C172">
        <v>0.18179999999999999</v>
      </c>
      <c r="D172">
        <v>0.93</v>
      </c>
      <c r="E172">
        <v>0.1045</v>
      </c>
      <c r="F172">
        <v>0</v>
      </c>
      <c r="G172">
        <v>20</v>
      </c>
      <c r="H172">
        <v>20</v>
      </c>
      <c r="I172" t="str">
        <f t="shared" si="4"/>
        <v>Registered Dominant</v>
      </c>
      <c r="J172" t="str">
        <f t="shared" si="5"/>
        <v>Low Demand</v>
      </c>
    </row>
    <row r="173" spans="1:10" x14ac:dyDescent="0.25">
      <c r="A173">
        <v>171</v>
      </c>
      <c r="B173">
        <v>172</v>
      </c>
      <c r="C173">
        <v>0.19700000000000001</v>
      </c>
      <c r="D173">
        <v>0.8</v>
      </c>
      <c r="E173">
        <v>0.16420000000000001</v>
      </c>
      <c r="F173">
        <v>5</v>
      </c>
      <c r="G173">
        <v>56</v>
      </c>
      <c r="H173">
        <v>61</v>
      </c>
      <c r="I173" t="str">
        <f t="shared" si="4"/>
        <v>Registered Dominant</v>
      </c>
      <c r="J173" t="str">
        <f t="shared" si="5"/>
        <v>High Demand</v>
      </c>
    </row>
    <row r="174" spans="1:10" x14ac:dyDescent="0.25">
      <c r="A174">
        <v>172</v>
      </c>
      <c r="B174">
        <v>173</v>
      </c>
      <c r="C174">
        <v>0.18179999999999999</v>
      </c>
      <c r="D174">
        <v>0.69</v>
      </c>
      <c r="E174">
        <v>0.3881</v>
      </c>
      <c r="F174">
        <v>2</v>
      </c>
      <c r="G174">
        <v>60</v>
      </c>
      <c r="H174">
        <v>62</v>
      </c>
      <c r="I174" t="str">
        <f t="shared" si="4"/>
        <v>Registered Dominant</v>
      </c>
      <c r="J174" t="str">
        <f t="shared" si="5"/>
        <v>High Demand</v>
      </c>
    </row>
    <row r="175" spans="1:10" x14ac:dyDescent="0.25">
      <c r="A175">
        <v>173</v>
      </c>
      <c r="B175">
        <v>174</v>
      </c>
      <c r="C175">
        <v>0.18179999999999999</v>
      </c>
      <c r="D175">
        <v>0.59</v>
      </c>
      <c r="E175">
        <v>0.35820000000000002</v>
      </c>
      <c r="F175">
        <v>8</v>
      </c>
      <c r="G175">
        <v>90</v>
      </c>
      <c r="H175">
        <v>98</v>
      </c>
      <c r="I175" t="str">
        <f t="shared" si="4"/>
        <v>Registered Dominant</v>
      </c>
      <c r="J175" t="str">
        <f t="shared" si="5"/>
        <v>High Demand</v>
      </c>
    </row>
    <row r="176" spans="1:10" x14ac:dyDescent="0.25">
      <c r="A176">
        <v>174</v>
      </c>
      <c r="B176">
        <v>175</v>
      </c>
      <c r="C176">
        <v>0.18179999999999999</v>
      </c>
      <c r="D176">
        <v>0.44</v>
      </c>
      <c r="E176">
        <v>0.32840000000000003</v>
      </c>
      <c r="F176">
        <v>7</v>
      </c>
      <c r="G176">
        <v>95</v>
      </c>
      <c r="H176">
        <v>102</v>
      </c>
      <c r="I176" t="str">
        <f t="shared" si="4"/>
        <v>Registered Dominant</v>
      </c>
      <c r="J176" t="str">
        <f t="shared" si="5"/>
        <v>High Demand</v>
      </c>
    </row>
    <row r="177" spans="1:10" x14ac:dyDescent="0.25">
      <c r="A177">
        <v>175</v>
      </c>
      <c r="B177">
        <v>176</v>
      </c>
      <c r="C177">
        <v>0.16669999999999999</v>
      </c>
      <c r="D177">
        <v>0.32</v>
      </c>
      <c r="E177">
        <v>0.49249999999999999</v>
      </c>
      <c r="F177">
        <v>12</v>
      </c>
      <c r="G177">
        <v>83</v>
      </c>
      <c r="H177">
        <v>95</v>
      </c>
      <c r="I177" t="str">
        <f t="shared" si="4"/>
        <v>Registered Dominant</v>
      </c>
      <c r="J177" t="str">
        <f t="shared" si="5"/>
        <v>High Demand</v>
      </c>
    </row>
    <row r="178" spans="1:10" x14ac:dyDescent="0.25">
      <c r="A178">
        <v>176</v>
      </c>
      <c r="B178">
        <v>177</v>
      </c>
      <c r="C178">
        <v>0.16669999999999999</v>
      </c>
      <c r="D178">
        <v>0.32</v>
      </c>
      <c r="E178">
        <v>0.44779999999999998</v>
      </c>
      <c r="F178">
        <v>5</v>
      </c>
      <c r="G178">
        <v>69</v>
      </c>
      <c r="H178">
        <v>74</v>
      </c>
      <c r="I178" t="str">
        <f t="shared" si="4"/>
        <v>Registered Dominant</v>
      </c>
      <c r="J178" t="str">
        <f t="shared" si="5"/>
        <v>High Demand</v>
      </c>
    </row>
    <row r="179" spans="1:10" x14ac:dyDescent="0.25">
      <c r="A179">
        <v>177</v>
      </c>
      <c r="B179">
        <v>178</v>
      </c>
      <c r="C179">
        <v>0.13639999999999999</v>
      </c>
      <c r="D179">
        <v>0.28999999999999998</v>
      </c>
      <c r="E179">
        <v>0.44779999999999998</v>
      </c>
      <c r="F179">
        <v>8</v>
      </c>
      <c r="G179">
        <v>68</v>
      </c>
      <c r="H179">
        <v>76</v>
      </c>
      <c r="I179" t="str">
        <f t="shared" si="4"/>
        <v>Registered Dominant</v>
      </c>
      <c r="J179" t="str">
        <f t="shared" si="5"/>
        <v>High Demand</v>
      </c>
    </row>
    <row r="180" spans="1:10" x14ac:dyDescent="0.25">
      <c r="A180">
        <v>178</v>
      </c>
      <c r="B180">
        <v>179</v>
      </c>
      <c r="C180">
        <v>0.1212</v>
      </c>
      <c r="D180">
        <v>0.37</v>
      </c>
      <c r="E180">
        <v>0.55220000000000002</v>
      </c>
      <c r="F180">
        <v>5</v>
      </c>
      <c r="G180">
        <v>64</v>
      </c>
      <c r="H180">
        <v>69</v>
      </c>
      <c r="I180" t="str">
        <f t="shared" si="4"/>
        <v>Registered Dominant</v>
      </c>
      <c r="J180" t="str">
        <f t="shared" si="5"/>
        <v>High Demand</v>
      </c>
    </row>
    <row r="181" spans="1:10" x14ac:dyDescent="0.25">
      <c r="A181">
        <v>179</v>
      </c>
      <c r="B181">
        <v>180</v>
      </c>
      <c r="C181">
        <v>0.1212</v>
      </c>
      <c r="D181">
        <v>0.39</v>
      </c>
      <c r="E181">
        <v>0.29849999999999999</v>
      </c>
      <c r="F181">
        <v>3</v>
      </c>
      <c r="G181">
        <v>52</v>
      </c>
      <c r="H181">
        <v>55</v>
      </c>
      <c r="I181" t="str">
        <f t="shared" si="4"/>
        <v>Registered Dominant</v>
      </c>
      <c r="J181" t="str">
        <f t="shared" si="5"/>
        <v>High Demand</v>
      </c>
    </row>
    <row r="182" spans="1:10" x14ac:dyDescent="0.25">
      <c r="A182">
        <v>180</v>
      </c>
      <c r="B182">
        <v>181</v>
      </c>
      <c r="C182">
        <v>0.1212</v>
      </c>
      <c r="D182">
        <v>0.36</v>
      </c>
      <c r="E182">
        <v>0.25369999999999998</v>
      </c>
      <c r="F182">
        <v>4</v>
      </c>
      <c r="G182">
        <v>26</v>
      </c>
      <c r="H182">
        <v>30</v>
      </c>
      <c r="I182" t="str">
        <f t="shared" si="4"/>
        <v>Registered Dominant</v>
      </c>
      <c r="J182" t="str">
        <f t="shared" si="5"/>
        <v>Low Demand</v>
      </c>
    </row>
    <row r="183" spans="1:10" x14ac:dyDescent="0.25">
      <c r="A183">
        <v>181</v>
      </c>
      <c r="B183">
        <v>182</v>
      </c>
      <c r="C183">
        <v>0.1212</v>
      </c>
      <c r="D183">
        <v>0.36</v>
      </c>
      <c r="E183">
        <v>0.25369999999999998</v>
      </c>
      <c r="F183">
        <v>0</v>
      </c>
      <c r="G183">
        <v>28</v>
      </c>
      <c r="H183">
        <v>28</v>
      </c>
      <c r="I183" t="str">
        <f t="shared" si="4"/>
        <v>Registered Dominant</v>
      </c>
      <c r="J183" t="str">
        <f t="shared" si="5"/>
        <v>Low Demand</v>
      </c>
    </row>
    <row r="184" spans="1:10" x14ac:dyDescent="0.25">
      <c r="A184">
        <v>182</v>
      </c>
      <c r="B184">
        <v>183</v>
      </c>
      <c r="C184">
        <v>0.1061</v>
      </c>
      <c r="D184">
        <v>0.39</v>
      </c>
      <c r="E184">
        <v>0.35820000000000002</v>
      </c>
      <c r="F184">
        <v>2</v>
      </c>
      <c r="G184">
        <v>35</v>
      </c>
      <c r="H184">
        <v>37</v>
      </c>
      <c r="I184" t="str">
        <f t="shared" si="4"/>
        <v>Registered Dominant</v>
      </c>
      <c r="J184" t="str">
        <f t="shared" si="5"/>
        <v>Low Demand</v>
      </c>
    </row>
    <row r="185" spans="1:10" x14ac:dyDescent="0.25">
      <c r="A185">
        <v>183</v>
      </c>
      <c r="B185">
        <v>184</v>
      </c>
      <c r="C185">
        <v>0.1061</v>
      </c>
      <c r="D185">
        <v>0.36</v>
      </c>
      <c r="E185">
        <v>0.3881</v>
      </c>
      <c r="F185">
        <v>1</v>
      </c>
      <c r="G185">
        <v>33</v>
      </c>
      <c r="H185">
        <v>34</v>
      </c>
      <c r="I185" t="str">
        <f t="shared" si="4"/>
        <v>Registered Dominant</v>
      </c>
      <c r="J185" t="str">
        <f t="shared" si="5"/>
        <v>Low Demand</v>
      </c>
    </row>
    <row r="186" spans="1:10" x14ac:dyDescent="0.25">
      <c r="A186">
        <v>184</v>
      </c>
      <c r="B186">
        <v>185</v>
      </c>
      <c r="C186">
        <v>6.0600000000000001E-2</v>
      </c>
      <c r="D186">
        <v>0.39</v>
      </c>
      <c r="E186">
        <v>0.44779999999999998</v>
      </c>
      <c r="F186">
        <v>0</v>
      </c>
      <c r="G186">
        <v>22</v>
      </c>
      <c r="H186">
        <v>22</v>
      </c>
      <c r="I186" t="str">
        <f t="shared" si="4"/>
        <v>Registered Dominant</v>
      </c>
      <c r="J186" t="str">
        <f t="shared" si="5"/>
        <v>Low Demand</v>
      </c>
    </row>
    <row r="187" spans="1:10" x14ac:dyDescent="0.25">
      <c r="A187">
        <v>185</v>
      </c>
      <c r="B187">
        <v>186</v>
      </c>
      <c r="C187">
        <v>7.5800000000000006E-2</v>
      </c>
      <c r="D187">
        <v>0.42</v>
      </c>
      <c r="E187">
        <v>0.3881</v>
      </c>
      <c r="F187">
        <v>1</v>
      </c>
      <c r="G187">
        <v>24</v>
      </c>
      <c r="H187">
        <v>25</v>
      </c>
      <c r="I187" t="str">
        <f t="shared" si="4"/>
        <v>Registered Dominant</v>
      </c>
      <c r="J187" t="str">
        <f t="shared" si="5"/>
        <v>Low Demand</v>
      </c>
    </row>
    <row r="188" spans="1:10" x14ac:dyDescent="0.25">
      <c r="A188">
        <v>186</v>
      </c>
      <c r="B188">
        <v>187</v>
      </c>
      <c r="C188">
        <v>6.0600000000000001E-2</v>
      </c>
      <c r="D188">
        <v>0.42</v>
      </c>
      <c r="E188">
        <v>0.4627</v>
      </c>
      <c r="F188">
        <v>0</v>
      </c>
      <c r="G188">
        <v>12</v>
      </c>
      <c r="H188">
        <v>12</v>
      </c>
      <c r="I188" t="str">
        <f t="shared" si="4"/>
        <v>Registered Dominant</v>
      </c>
      <c r="J188" t="str">
        <f t="shared" si="5"/>
        <v>Low Demand</v>
      </c>
    </row>
    <row r="189" spans="1:10" x14ac:dyDescent="0.25">
      <c r="A189">
        <v>187</v>
      </c>
      <c r="B189">
        <v>188</v>
      </c>
      <c r="C189">
        <v>6.0600000000000001E-2</v>
      </c>
      <c r="D189">
        <v>0.46</v>
      </c>
      <c r="E189">
        <v>0.4627</v>
      </c>
      <c r="F189">
        <v>0</v>
      </c>
      <c r="G189">
        <v>11</v>
      </c>
      <c r="H189">
        <v>11</v>
      </c>
      <c r="I189" t="str">
        <f t="shared" si="4"/>
        <v>Registered Dominant</v>
      </c>
      <c r="J189" t="str">
        <f t="shared" si="5"/>
        <v>Low Demand</v>
      </c>
    </row>
    <row r="190" spans="1:10" x14ac:dyDescent="0.25">
      <c r="A190">
        <v>188</v>
      </c>
      <c r="B190">
        <v>189</v>
      </c>
      <c r="C190">
        <v>7.5800000000000006E-2</v>
      </c>
      <c r="D190">
        <v>0.46</v>
      </c>
      <c r="E190">
        <v>0.41789999999999999</v>
      </c>
      <c r="F190">
        <v>0</v>
      </c>
      <c r="G190">
        <v>4</v>
      </c>
      <c r="H190">
        <v>4</v>
      </c>
      <c r="I190" t="str">
        <f t="shared" si="4"/>
        <v>Registered Dominant</v>
      </c>
      <c r="J190" t="str">
        <f t="shared" si="5"/>
        <v>Low Demand</v>
      </c>
    </row>
    <row r="191" spans="1:10" x14ac:dyDescent="0.25">
      <c r="A191">
        <v>189</v>
      </c>
      <c r="B191">
        <v>190</v>
      </c>
      <c r="C191">
        <v>9.0899999999999995E-2</v>
      </c>
      <c r="D191">
        <v>0.53</v>
      </c>
      <c r="E191">
        <v>0.19400000000000001</v>
      </c>
      <c r="F191">
        <v>0</v>
      </c>
      <c r="G191">
        <v>1</v>
      </c>
      <c r="H191">
        <v>1</v>
      </c>
      <c r="I191" t="str">
        <f t="shared" si="4"/>
        <v>Registered Dominant</v>
      </c>
      <c r="J191" t="str">
        <f t="shared" si="5"/>
        <v>Low Demand</v>
      </c>
    </row>
    <row r="192" spans="1:10" x14ac:dyDescent="0.25">
      <c r="A192">
        <v>190</v>
      </c>
      <c r="B192">
        <v>191</v>
      </c>
      <c r="C192">
        <v>9.0899999999999995E-2</v>
      </c>
      <c r="D192">
        <v>0.53</v>
      </c>
      <c r="E192">
        <v>0.19400000000000001</v>
      </c>
      <c r="F192">
        <v>0</v>
      </c>
      <c r="G192">
        <v>1</v>
      </c>
      <c r="H192">
        <v>1</v>
      </c>
      <c r="I192" t="str">
        <f t="shared" si="4"/>
        <v>Registered Dominant</v>
      </c>
      <c r="J192" t="str">
        <f t="shared" si="5"/>
        <v>Low Demand</v>
      </c>
    </row>
    <row r="193" spans="1:10" x14ac:dyDescent="0.25">
      <c r="A193">
        <v>191</v>
      </c>
      <c r="B193">
        <v>192</v>
      </c>
      <c r="C193">
        <v>9.0899999999999995E-2</v>
      </c>
      <c r="D193">
        <v>0.49</v>
      </c>
      <c r="E193">
        <v>0.28360000000000002</v>
      </c>
      <c r="F193">
        <v>0</v>
      </c>
      <c r="G193">
        <v>1</v>
      </c>
      <c r="H193">
        <v>1</v>
      </c>
      <c r="I193" t="str">
        <f t="shared" si="4"/>
        <v>Registered Dominant</v>
      </c>
      <c r="J193" t="str">
        <f t="shared" si="5"/>
        <v>Low Demand</v>
      </c>
    </row>
    <row r="194" spans="1:10" x14ac:dyDescent="0.25">
      <c r="A194">
        <v>192</v>
      </c>
      <c r="B194">
        <v>193</v>
      </c>
      <c r="C194">
        <v>9.0899999999999995E-2</v>
      </c>
      <c r="D194">
        <v>0.53</v>
      </c>
      <c r="E194">
        <v>0.19400000000000001</v>
      </c>
      <c r="F194">
        <v>1</v>
      </c>
      <c r="G194">
        <v>5</v>
      </c>
      <c r="H194">
        <v>6</v>
      </c>
      <c r="I194" t="str">
        <f t="shared" ref="I194:I257" si="6">IF(G194&gt;F194,"Registered Dominant","Casual Dominant")</f>
        <v>Registered Dominant</v>
      </c>
      <c r="J194" t="str">
        <f t="shared" ref="J194:J257" si="7">IF(H194&gt;AVERAGE($G$2:$G$1389),"High Demand","Low Demand")</f>
        <v>Low Demand</v>
      </c>
    </row>
    <row r="195" spans="1:10" x14ac:dyDescent="0.25">
      <c r="A195">
        <v>193</v>
      </c>
      <c r="B195">
        <v>194</v>
      </c>
      <c r="C195">
        <v>9.0899999999999995E-2</v>
      </c>
      <c r="D195">
        <v>0.49</v>
      </c>
      <c r="E195">
        <v>0.28360000000000002</v>
      </c>
      <c r="F195">
        <v>0</v>
      </c>
      <c r="G195">
        <v>10</v>
      </c>
      <c r="H195">
        <v>10</v>
      </c>
      <c r="I195" t="str">
        <f t="shared" si="6"/>
        <v>Registered Dominant</v>
      </c>
      <c r="J195" t="str">
        <f t="shared" si="7"/>
        <v>Low Demand</v>
      </c>
    </row>
    <row r="196" spans="1:10" x14ac:dyDescent="0.25">
      <c r="A196">
        <v>194</v>
      </c>
      <c r="B196">
        <v>195</v>
      </c>
      <c r="C196">
        <v>7.5800000000000006E-2</v>
      </c>
      <c r="D196">
        <v>0.46</v>
      </c>
      <c r="E196">
        <v>0.52239999999999998</v>
      </c>
      <c r="F196">
        <v>0</v>
      </c>
      <c r="G196">
        <v>19</v>
      </c>
      <c r="H196">
        <v>19</v>
      </c>
      <c r="I196" t="str">
        <f t="shared" si="6"/>
        <v>Registered Dominant</v>
      </c>
      <c r="J196" t="str">
        <f t="shared" si="7"/>
        <v>Low Demand</v>
      </c>
    </row>
    <row r="197" spans="1:10" x14ac:dyDescent="0.25">
      <c r="A197">
        <v>195</v>
      </c>
      <c r="B197">
        <v>196</v>
      </c>
      <c r="C197">
        <v>0.1061</v>
      </c>
      <c r="D197">
        <v>0.43</v>
      </c>
      <c r="E197">
        <v>0.3881</v>
      </c>
      <c r="F197">
        <v>0</v>
      </c>
      <c r="G197">
        <v>49</v>
      </c>
      <c r="H197">
        <v>49</v>
      </c>
      <c r="I197" t="str">
        <f t="shared" si="6"/>
        <v>Registered Dominant</v>
      </c>
      <c r="J197" t="str">
        <f t="shared" si="7"/>
        <v>Low Demand</v>
      </c>
    </row>
    <row r="198" spans="1:10" x14ac:dyDescent="0.25">
      <c r="A198">
        <v>196</v>
      </c>
      <c r="B198">
        <v>197</v>
      </c>
      <c r="C198">
        <v>0.1212</v>
      </c>
      <c r="D198">
        <v>0.4</v>
      </c>
      <c r="E198">
        <v>0.52239999999999998</v>
      </c>
      <c r="F198">
        <v>2</v>
      </c>
      <c r="G198">
        <v>47</v>
      </c>
      <c r="H198">
        <v>49</v>
      </c>
      <c r="I198" t="str">
        <f t="shared" si="6"/>
        <v>Registered Dominant</v>
      </c>
      <c r="J198" t="str">
        <f t="shared" si="7"/>
        <v>Low Demand</v>
      </c>
    </row>
    <row r="199" spans="1:10" x14ac:dyDescent="0.25">
      <c r="A199">
        <v>197</v>
      </c>
      <c r="B199">
        <v>198</v>
      </c>
      <c r="C199">
        <v>0.13639999999999999</v>
      </c>
      <c r="D199">
        <v>0.37</v>
      </c>
      <c r="E199">
        <v>0.44779999999999998</v>
      </c>
      <c r="F199">
        <v>4</v>
      </c>
      <c r="G199">
        <v>79</v>
      </c>
      <c r="H199">
        <v>83</v>
      </c>
      <c r="I199" t="str">
        <f t="shared" si="6"/>
        <v>Registered Dominant</v>
      </c>
      <c r="J199" t="str">
        <f t="shared" si="7"/>
        <v>High Demand</v>
      </c>
    </row>
    <row r="200" spans="1:10" x14ac:dyDescent="0.25">
      <c r="A200">
        <v>198</v>
      </c>
      <c r="B200">
        <v>199</v>
      </c>
      <c r="C200">
        <v>0.16669999999999999</v>
      </c>
      <c r="D200">
        <v>0.34</v>
      </c>
      <c r="E200">
        <v>0.44779999999999998</v>
      </c>
      <c r="F200">
        <v>6</v>
      </c>
      <c r="G200">
        <v>69</v>
      </c>
      <c r="H200">
        <v>75</v>
      </c>
      <c r="I200" t="str">
        <f t="shared" si="6"/>
        <v>Registered Dominant</v>
      </c>
      <c r="J200" t="str">
        <f t="shared" si="7"/>
        <v>High Demand</v>
      </c>
    </row>
    <row r="201" spans="1:10" x14ac:dyDescent="0.25">
      <c r="A201">
        <v>199</v>
      </c>
      <c r="B201">
        <v>200</v>
      </c>
      <c r="C201">
        <v>0.18179999999999999</v>
      </c>
      <c r="D201">
        <v>0.32</v>
      </c>
      <c r="E201">
        <v>0.4627</v>
      </c>
      <c r="F201">
        <v>8</v>
      </c>
      <c r="G201">
        <v>64</v>
      </c>
      <c r="H201">
        <v>72</v>
      </c>
      <c r="I201" t="str">
        <f t="shared" si="6"/>
        <v>Registered Dominant</v>
      </c>
      <c r="J201" t="str">
        <f t="shared" si="7"/>
        <v>High Demand</v>
      </c>
    </row>
    <row r="202" spans="1:10" x14ac:dyDescent="0.25">
      <c r="A202">
        <v>200</v>
      </c>
      <c r="B202">
        <v>201</v>
      </c>
      <c r="C202">
        <v>0.19700000000000001</v>
      </c>
      <c r="D202">
        <v>0.35</v>
      </c>
      <c r="E202">
        <v>0.35820000000000002</v>
      </c>
      <c r="F202">
        <v>5</v>
      </c>
      <c r="G202">
        <v>77</v>
      </c>
      <c r="H202">
        <v>82</v>
      </c>
      <c r="I202" t="str">
        <f t="shared" si="6"/>
        <v>Registered Dominant</v>
      </c>
      <c r="J202" t="str">
        <f t="shared" si="7"/>
        <v>High Demand</v>
      </c>
    </row>
    <row r="203" spans="1:10" x14ac:dyDescent="0.25">
      <c r="A203">
        <v>201</v>
      </c>
      <c r="B203">
        <v>202</v>
      </c>
      <c r="C203">
        <v>0.16669999999999999</v>
      </c>
      <c r="D203">
        <v>0.34</v>
      </c>
      <c r="E203">
        <v>0.44779999999999998</v>
      </c>
      <c r="F203">
        <v>13</v>
      </c>
      <c r="G203">
        <v>79</v>
      </c>
      <c r="H203">
        <v>92</v>
      </c>
      <c r="I203" t="str">
        <f t="shared" si="6"/>
        <v>Registered Dominant</v>
      </c>
      <c r="J203" t="str">
        <f t="shared" si="7"/>
        <v>High Demand</v>
      </c>
    </row>
    <row r="204" spans="1:10" x14ac:dyDescent="0.25">
      <c r="A204">
        <v>202</v>
      </c>
      <c r="B204">
        <v>203</v>
      </c>
      <c r="C204">
        <v>0.1515</v>
      </c>
      <c r="D204">
        <v>0.37</v>
      </c>
      <c r="E204">
        <v>0.3881</v>
      </c>
      <c r="F204">
        <v>3</v>
      </c>
      <c r="G204">
        <v>59</v>
      </c>
      <c r="H204">
        <v>62</v>
      </c>
      <c r="I204" t="str">
        <f t="shared" si="6"/>
        <v>Registered Dominant</v>
      </c>
      <c r="J204" t="str">
        <f t="shared" si="7"/>
        <v>High Demand</v>
      </c>
    </row>
    <row r="205" spans="1:10" x14ac:dyDescent="0.25">
      <c r="A205">
        <v>203</v>
      </c>
      <c r="B205">
        <v>204</v>
      </c>
      <c r="C205">
        <v>0.13639999999999999</v>
      </c>
      <c r="D205">
        <v>0.4</v>
      </c>
      <c r="E205">
        <v>0.32840000000000003</v>
      </c>
      <c r="F205">
        <v>4</v>
      </c>
      <c r="G205">
        <v>44</v>
      </c>
      <c r="H205">
        <v>48</v>
      </c>
      <c r="I205" t="str">
        <f t="shared" si="6"/>
        <v>Registered Dominant</v>
      </c>
      <c r="J205" t="str">
        <f t="shared" si="7"/>
        <v>Low Demand</v>
      </c>
    </row>
    <row r="206" spans="1:10" x14ac:dyDescent="0.25">
      <c r="A206">
        <v>204</v>
      </c>
      <c r="B206">
        <v>205</v>
      </c>
      <c r="C206">
        <v>0.13639999999999999</v>
      </c>
      <c r="D206">
        <v>0.43</v>
      </c>
      <c r="E206">
        <v>0.32840000000000003</v>
      </c>
      <c r="F206">
        <v>1</v>
      </c>
      <c r="G206">
        <v>40</v>
      </c>
      <c r="H206">
        <v>41</v>
      </c>
      <c r="I206" t="str">
        <f t="shared" si="6"/>
        <v>Registered Dominant</v>
      </c>
      <c r="J206" t="str">
        <f t="shared" si="7"/>
        <v>Low Demand</v>
      </c>
    </row>
    <row r="207" spans="1:10" x14ac:dyDescent="0.25">
      <c r="A207">
        <v>205</v>
      </c>
      <c r="B207">
        <v>206</v>
      </c>
      <c r="C207">
        <v>0.1212</v>
      </c>
      <c r="D207">
        <v>0.46</v>
      </c>
      <c r="E207">
        <v>0.25369999999999998</v>
      </c>
      <c r="F207">
        <v>0</v>
      </c>
      <c r="G207">
        <v>38</v>
      </c>
      <c r="H207">
        <v>38</v>
      </c>
      <c r="I207" t="str">
        <f t="shared" si="6"/>
        <v>Registered Dominant</v>
      </c>
      <c r="J207" t="str">
        <f t="shared" si="7"/>
        <v>Low Demand</v>
      </c>
    </row>
    <row r="208" spans="1:10" x14ac:dyDescent="0.25">
      <c r="A208">
        <v>206</v>
      </c>
      <c r="B208">
        <v>207</v>
      </c>
      <c r="C208">
        <v>0.1061</v>
      </c>
      <c r="D208">
        <v>0.46</v>
      </c>
      <c r="E208">
        <v>0.41789999999999999</v>
      </c>
      <c r="F208">
        <v>1</v>
      </c>
      <c r="G208">
        <v>19</v>
      </c>
      <c r="H208">
        <v>20</v>
      </c>
      <c r="I208" t="str">
        <f t="shared" si="6"/>
        <v>Registered Dominant</v>
      </c>
      <c r="J208" t="str">
        <f t="shared" si="7"/>
        <v>Low Demand</v>
      </c>
    </row>
    <row r="209" spans="1:10" x14ac:dyDescent="0.25">
      <c r="A209">
        <v>207</v>
      </c>
      <c r="B209">
        <v>208</v>
      </c>
      <c r="C209">
        <v>0.1212</v>
      </c>
      <c r="D209">
        <v>0.46</v>
      </c>
      <c r="E209">
        <v>0.29849999999999999</v>
      </c>
      <c r="F209">
        <v>5</v>
      </c>
      <c r="G209">
        <v>10</v>
      </c>
      <c r="H209">
        <v>15</v>
      </c>
      <c r="I209" t="str">
        <f t="shared" si="6"/>
        <v>Registered Dominant</v>
      </c>
      <c r="J209" t="str">
        <f t="shared" si="7"/>
        <v>Low Demand</v>
      </c>
    </row>
    <row r="210" spans="1:10" x14ac:dyDescent="0.25">
      <c r="A210">
        <v>208</v>
      </c>
      <c r="B210">
        <v>209</v>
      </c>
      <c r="C210">
        <v>0.13639999999999999</v>
      </c>
      <c r="D210">
        <v>0.5</v>
      </c>
      <c r="E210">
        <v>0.19400000000000001</v>
      </c>
      <c r="F210">
        <v>0</v>
      </c>
      <c r="G210">
        <v>6</v>
      </c>
      <c r="H210">
        <v>6</v>
      </c>
      <c r="I210" t="str">
        <f t="shared" si="6"/>
        <v>Registered Dominant</v>
      </c>
      <c r="J210" t="str">
        <f t="shared" si="7"/>
        <v>Low Demand</v>
      </c>
    </row>
    <row r="211" spans="1:10" x14ac:dyDescent="0.25">
      <c r="A211">
        <v>209</v>
      </c>
      <c r="B211">
        <v>210</v>
      </c>
      <c r="C211">
        <v>0.1212</v>
      </c>
      <c r="D211">
        <v>0.5</v>
      </c>
      <c r="E211">
        <v>0.28360000000000002</v>
      </c>
      <c r="F211">
        <v>2</v>
      </c>
      <c r="G211">
        <v>3</v>
      </c>
      <c r="H211">
        <v>5</v>
      </c>
      <c r="I211" t="str">
        <f t="shared" si="6"/>
        <v>Registered Dominant</v>
      </c>
      <c r="J211" t="str">
        <f t="shared" si="7"/>
        <v>Low Demand</v>
      </c>
    </row>
    <row r="212" spans="1:10" x14ac:dyDescent="0.25">
      <c r="A212">
        <v>210</v>
      </c>
      <c r="B212">
        <v>211</v>
      </c>
      <c r="C212">
        <v>0.1212</v>
      </c>
      <c r="D212">
        <v>0.5</v>
      </c>
      <c r="E212">
        <v>0.28360000000000002</v>
      </c>
      <c r="F212">
        <v>1</v>
      </c>
      <c r="G212">
        <v>0</v>
      </c>
      <c r="H212">
        <v>1</v>
      </c>
      <c r="I212" t="str">
        <f t="shared" si="6"/>
        <v>Casual Dominant</v>
      </c>
      <c r="J212" t="str">
        <f t="shared" si="7"/>
        <v>Low Demand</v>
      </c>
    </row>
    <row r="213" spans="1:10" x14ac:dyDescent="0.25">
      <c r="A213">
        <v>211</v>
      </c>
      <c r="B213">
        <v>212</v>
      </c>
      <c r="C213">
        <v>0.1212</v>
      </c>
      <c r="D213">
        <v>0.5</v>
      </c>
      <c r="E213">
        <v>0.22389999999999999</v>
      </c>
      <c r="F213">
        <v>0</v>
      </c>
      <c r="G213">
        <v>3</v>
      </c>
      <c r="H213">
        <v>3</v>
      </c>
      <c r="I213" t="str">
        <f t="shared" si="6"/>
        <v>Registered Dominant</v>
      </c>
      <c r="J213" t="str">
        <f t="shared" si="7"/>
        <v>Low Demand</v>
      </c>
    </row>
    <row r="214" spans="1:10" x14ac:dyDescent="0.25">
      <c r="A214">
        <v>212</v>
      </c>
      <c r="B214">
        <v>213</v>
      </c>
      <c r="C214">
        <v>0.1212</v>
      </c>
      <c r="D214">
        <v>0.5</v>
      </c>
      <c r="E214">
        <v>0.22389999999999999</v>
      </c>
      <c r="F214">
        <v>0</v>
      </c>
      <c r="G214">
        <v>1</v>
      </c>
      <c r="H214">
        <v>1</v>
      </c>
      <c r="I214" t="str">
        <f t="shared" si="6"/>
        <v>Registered Dominant</v>
      </c>
      <c r="J214" t="str">
        <f t="shared" si="7"/>
        <v>Low Demand</v>
      </c>
    </row>
    <row r="215" spans="1:10" x14ac:dyDescent="0.25">
      <c r="A215">
        <v>213</v>
      </c>
      <c r="B215">
        <v>214</v>
      </c>
      <c r="C215">
        <v>0.1212</v>
      </c>
      <c r="D215">
        <v>0.54</v>
      </c>
      <c r="E215">
        <v>0.1343</v>
      </c>
      <c r="F215">
        <v>1</v>
      </c>
      <c r="G215">
        <v>2</v>
      </c>
      <c r="H215">
        <v>3</v>
      </c>
      <c r="I215" t="str">
        <f t="shared" si="6"/>
        <v>Registered Dominant</v>
      </c>
      <c r="J215" t="str">
        <f t="shared" si="7"/>
        <v>Low Demand</v>
      </c>
    </row>
    <row r="216" spans="1:10" x14ac:dyDescent="0.25">
      <c r="A216">
        <v>214</v>
      </c>
      <c r="B216">
        <v>215</v>
      </c>
      <c r="C216">
        <v>0.1061</v>
      </c>
      <c r="D216">
        <v>0.54</v>
      </c>
      <c r="E216">
        <v>0.25369999999999998</v>
      </c>
      <c r="F216">
        <v>0</v>
      </c>
      <c r="G216">
        <v>3</v>
      </c>
      <c r="H216">
        <v>3</v>
      </c>
      <c r="I216" t="str">
        <f t="shared" si="6"/>
        <v>Registered Dominant</v>
      </c>
      <c r="J216" t="str">
        <f t="shared" si="7"/>
        <v>Low Demand</v>
      </c>
    </row>
    <row r="217" spans="1:10" x14ac:dyDescent="0.25">
      <c r="A217">
        <v>215</v>
      </c>
      <c r="B217">
        <v>216</v>
      </c>
      <c r="C217">
        <v>0.1212</v>
      </c>
      <c r="D217">
        <v>0.5</v>
      </c>
      <c r="E217">
        <v>0.28360000000000002</v>
      </c>
      <c r="F217">
        <v>0</v>
      </c>
      <c r="G217">
        <v>31</v>
      </c>
      <c r="H217">
        <v>31</v>
      </c>
      <c r="I217" t="str">
        <f t="shared" si="6"/>
        <v>Registered Dominant</v>
      </c>
      <c r="J217" t="str">
        <f t="shared" si="7"/>
        <v>Low Demand</v>
      </c>
    </row>
    <row r="218" spans="1:10" x14ac:dyDescent="0.25">
      <c r="A218">
        <v>216</v>
      </c>
      <c r="B218">
        <v>217</v>
      </c>
      <c r="C218">
        <v>0.1212</v>
      </c>
      <c r="D218">
        <v>0.5</v>
      </c>
      <c r="E218">
        <v>0.22389999999999999</v>
      </c>
      <c r="F218">
        <v>2</v>
      </c>
      <c r="G218">
        <v>75</v>
      </c>
      <c r="H218">
        <v>77</v>
      </c>
      <c r="I218" t="str">
        <f t="shared" si="6"/>
        <v>Registered Dominant</v>
      </c>
      <c r="J218" t="str">
        <f t="shared" si="7"/>
        <v>High Demand</v>
      </c>
    </row>
    <row r="219" spans="1:10" x14ac:dyDescent="0.25">
      <c r="A219">
        <v>217</v>
      </c>
      <c r="B219">
        <v>218</v>
      </c>
      <c r="C219">
        <v>0.1212</v>
      </c>
      <c r="D219">
        <v>0.5</v>
      </c>
      <c r="E219">
        <v>0.28360000000000002</v>
      </c>
      <c r="F219">
        <v>4</v>
      </c>
      <c r="G219">
        <v>184</v>
      </c>
      <c r="H219">
        <v>188</v>
      </c>
      <c r="I219" t="str">
        <f t="shared" si="6"/>
        <v>Registered Dominant</v>
      </c>
      <c r="J219" t="str">
        <f t="shared" si="7"/>
        <v>High Demand</v>
      </c>
    </row>
    <row r="220" spans="1:10" x14ac:dyDescent="0.25">
      <c r="A220">
        <v>218</v>
      </c>
      <c r="B220">
        <v>219</v>
      </c>
      <c r="C220">
        <v>0.1212</v>
      </c>
      <c r="D220">
        <v>0.5</v>
      </c>
      <c r="E220">
        <v>0.25369999999999998</v>
      </c>
      <c r="F220">
        <v>2</v>
      </c>
      <c r="G220">
        <v>92</v>
      </c>
      <c r="H220">
        <v>94</v>
      </c>
      <c r="I220" t="str">
        <f t="shared" si="6"/>
        <v>Registered Dominant</v>
      </c>
      <c r="J220" t="str">
        <f t="shared" si="7"/>
        <v>High Demand</v>
      </c>
    </row>
    <row r="221" spans="1:10" x14ac:dyDescent="0.25">
      <c r="A221">
        <v>219</v>
      </c>
      <c r="B221">
        <v>220</v>
      </c>
      <c r="C221">
        <v>0.1212</v>
      </c>
      <c r="D221">
        <v>0.5</v>
      </c>
      <c r="E221">
        <v>0.29849999999999999</v>
      </c>
      <c r="F221">
        <v>0</v>
      </c>
      <c r="G221">
        <v>31</v>
      </c>
      <c r="H221">
        <v>31</v>
      </c>
      <c r="I221" t="str">
        <f t="shared" si="6"/>
        <v>Registered Dominant</v>
      </c>
      <c r="J221" t="str">
        <f t="shared" si="7"/>
        <v>Low Demand</v>
      </c>
    </row>
    <row r="222" spans="1:10" x14ac:dyDescent="0.25">
      <c r="A222">
        <v>220</v>
      </c>
      <c r="B222">
        <v>221</v>
      </c>
      <c r="C222">
        <v>0.13639999999999999</v>
      </c>
      <c r="D222">
        <v>0.47</v>
      </c>
      <c r="E222">
        <v>0.28360000000000002</v>
      </c>
      <c r="F222">
        <v>2</v>
      </c>
      <c r="G222">
        <v>28</v>
      </c>
      <c r="H222">
        <v>30</v>
      </c>
      <c r="I222" t="str">
        <f t="shared" si="6"/>
        <v>Registered Dominant</v>
      </c>
      <c r="J222" t="str">
        <f t="shared" si="7"/>
        <v>Low Demand</v>
      </c>
    </row>
    <row r="223" spans="1:10" x14ac:dyDescent="0.25">
      <c r="A223">
        <v>221</v>
      </c>
      <c r="B223">
        <v>222</v>
      </c>
      <c r="C223">
        <v>0.18179999999999999</v>
      </c>
      <c r="D223">
        <v>0.4</v>
      </c>
      <c r="E223">
        <v>0.28360000000000002</v>
      </c>
      <c r="F223">
        <v>5</v>
      </c>
      <c r="G223">
        <v>47</v>
      </c>
      <c r="H223">
        <v>52</v>
      </c>
      <c r="I223" t="str">
        <f t="shared" si="6"/>
        <v>Registered Dominant</v>
      </c>
      <c r="J223" t="str">
        <f t="shared" si="7"/>
        <v>High Demand</v>
      </c>
    </row>
    <row r="224" spans="1:10" x14ac:dyDescent="0.25">
      <c r="A224">
        <v>222</v>
      </c>
      <c r="B224">
        <v>223</v>
      </c>
      <c r="C224">
        <v>0.18179999999999999</v>
      </c>
      <c r="D224">
        <v>0.4</v>
      </c>
      <c r="E224">
        <v>0.28360000000000002</v>
      </c>
      <c r="F224">
        <v>4</v>
      </c>
      <c r="G224">
        <v>50</v>
      </c>
      <c r="H224">
        <v>54</v>
      </c>
      <c r="I224" t="str">
        <f t="shared" si="6"/>
        <v>Registered Dominant</v>
      </c>
      <c r="J224" t="str">
        <f t="shared" si="7"/>
        <v>High Demand</v>
      </c>
    </row>
    <row r="225" spans="1:10" x14ac:dyDescent="0.25">
      <c r="A225">
        <v>223</v>
      </c>
      <c r="B225">
        <v>224</v>
      </c>
      <c r="C225">
        <v>0.19700000000000001</v>
      </c>
      <c r="D225">
        <v>0.4</v>
      </c>
      <c r="E225">
        <v>0.22389999999999999</v>
      </c>
      <c r="F225">
        <v>0</v>
      </c>
      <c r="G225">
        <v>47</v>
      </c>
      <c r="H225">
        <v>47</v>
      </c>
      <c r="I225" t="str">
        <f t="shared" si="6"/>
        <v>Registered Dominant</v>
      </c>
      <c r="J225" t="str">
        <f t="shared" si="7"/>
        <v>Low Demand</v>
      </c>
    </row>
    <row r="226" spans="1:10" x14ac:dyDescent="0.25">
      <c r="A226">
        <v>224</v>
      </c>
      <c r="B226">
        <v>225</v>
      </c>
      <c r="C226">
        <v>0.19700000000000001</v>
      </c>
      <c r="D226">
        <v>0.4</v>
      </c>
      <c r="E226">
        <v>0.22389999999999999</v>
      </c>
      <c r="F226">
        <v>2</v>
      </c>
      <c r="G226">
        <v>43</v>
      </c>
      <c r="H226">
        <v>45</v>
      </c>
      <c r="I226" t="str">
        <f t="shared" si="6"/>
        <v>Registered Dominant</v>
      </c>
      <c r="J226" t="str">
        <f t="shared" si="7"/>
        <v>Low Demand</v>
      </c>
    </row>
    <row r="227" spans="1:10" x14ac:dyDescent="0.25">
      <c r="A227">
        <v>225</v>
      </c>
      <c r="B227">
        <v>226</v>
      </c>
      <c r="C227">
        <v>0.21210000000000001</v>
      </c>
      <c r="D227">
        <v>0.4</v>
      </c>
      <c r="E227">
        <v>0.1343</v>
      </c>
      <c r="F227">
        <v>4</v>
      </c>
      <c r="G227">
        <v>70</v>
      </c>
      <c r="H227">
        <v>74</v>
      </c>
      <c r="I227" t="str">
        <f t="shared" si="6"/>
        <v>Registered Dominant</v>
      </c>
      <c r="J227" t="str">
        <f t="shared" si="7"/>
        <v>High Demand</v>
      </c>
    </row>
    <row r="228" spans="1:10" x14ac:dyDescent="0.25">
      <c r="A228">
        <v>226</v>
      </c>
      <c r="B228">
        <v>227</v>
      </c>
      <c r="C228">
        <v>0.2273</v>
      </c>
      <c r="D228">
        <v>0.4</v>
      </c>
      <c r="E228">
        <v>0.1045</v>
      </c>
      <c r="F228">
        <v>4</v>
      </c>
      <c r="G228">
        <v>174</v>
      </c>
      <c r="H228">
        <v>178</v>
      </c>
      <c r="I228" t="str">
        <f t="shared" si="6"/>
        <v>Registered Dominant</v>
      </c>
      <c r="J228" t="str">
        <f t="shared" si="7"/>
        <v>High Demand</v>
      </c>
    </row>
    <row r="229" spans="1:10" x14ac:dyDescent="0.25">
      <c r="A229">
        <v>227</v>
      </c>
      <c r="B229">
        <v>228</v>
      </c>
      <c r="C229">
        <v>0.19700000000000001</v>
      </c>
      <c r="D229">
        <v>0.4</v>
      </c>
      <c r="E229">
        <v>0.22389999999999999</v>
      </c>
      <c r="F229">
        <v>1</v>
      </c>
      <c r="G229">
        <v>154</v>
      </c>
      <c r="H229">
        <v>155</v>
      </c>
      <c r="I229" t="str">
        <f t="shared" si="6"/>
        <v>Registered Dominant</v>
      </c>
      <c r="J229" t="str">
        <f t="shared" si="7"/>
        <v>High Demand</v>
      </c>
    </row>
    <row r="230" spans="1:10" x14ac:dyDescent="0.25">
      <c r="A230">
        <v>228</v>
      </c>
      <c r="B230">
        <v>229</v>
      </c>
      <c r="C230">
        <v>0.16669999999999999</v>
      </c>
      <c r="D230">
        <v>0.47</v>
      </c>
      <c r="E230">
        <v>0.16420000000000001</v>
      </c>
      <c r="F230">
        <v>3</v>
      </c>
      <c r="G230">
        <v>92</v>
      </c>
      <c r="H230">
        <v>95</v>
      </c>
      <c r="I230" t="str">
        <f t="shared" si="6"/>
        <v>Registered Dominant</v>
      </c>
      <c r="J230" t="str">
        <f t="shared" si="7"/>
        <v>High Demand</v>
      </c>
    </row>
    <row r="231" spans="1:10" x14ac:dyDescent="0.25">
      <c r="A231">
        <v>229</v>
      </c>
      <c r="B231">
        <v>230</v>
      </c>
      <c r="C231">
        <v>0.16669999999999999</v>
      </c>
      <c r="D231">
        <v>0.5</v>
      </c>
      <c r="E231">
        <v>0.16420000000000001</v>
      </c>
      <c r="F231">
        <v>1</v>
      </c>
      <c r="G231">
        <v>73</v>
      </c>
      <c r="H231">
        <v>74</v>
      </c>
      <c r="I231" t="str">
        <f t="shared" si="6"/>
        <v>Registered Dominant</v>
      </c>
      <c r="J231" t="str">
        <f t="shared" si="7"/>
        <v>High Demand</v>
      </c>
    </row>
    <row r="232" spans="1:10" x14ac:dyDescent="0.25">
      <c r="A232">
        <v>230</v>
      </c>
      <c r="B232">
        <v>231</v>
      </c>
      <c r="C232">
        <v>0.13639999999999999</v>
      </c>
      <c r="D232">
        <v>0.59</v>
      </c>
      <c r="E232">
        <v>0.19400000000000001</v>
      </c>
      <c r="F232">
        <v>1</v>
      </c>
      <c r="G232">
        <v>37</v>
      </c>
      <c r="H232">
        <v>38</v>
      </c>
      <c r="I232" t="str">
        <f t="shared" si="6"/>
        <v>Registered Dominant</v>
      </c>
      <c r="J232" t="str">
        <f t="shared" si="7"/>
        <v>Low Demand</v>
      </c>
    </row>
    <row r="233" spans="1:10" x14ac:dyDescent="0.25">
      <c r="A233">
        <v>231</v>
      </c>
      <c r="B233">
        <v>232</v>
      </c>
      <c r="C233">
        <v>0.1515</v>
      </c>
      <c r="D233">
        <v>0.59</v>
      </c>
      <c r="E233">
        <v>0.16420000000000001</v>
      </c>
      <c r="F233">
        <v>2</v>
      </c>
      <c r="G233">
        <v>22</v>
      </c>
      <c r="H233">
        <v>24</v>
      </c>
      <c r="I233" t="str">
        <f t="shared" si="6"/>
        <v>Registered Dominant</v>
      </c>
      <c r="J233" t="str">
        <f t="shared" si="7"/>
        <v>Low Demand</v>
      </c>
    </row>
    <row r="234" spans="1:10" x14ac:dyDescent="0.25">
      <c r="A234">
        <v>232</v>
      </c>
      <c r="B234">
        <v>233</v>
      </c>
      <c r="C234">
        <v>0.1515</v>
      </c>
      <c r="D234">
        <v>0.59</v>
      </c>
      <c r="E234">
        <v>0.16420000000000001</v>
      </c>
      <c r="F234">
        <v>0</v>
      </c>
      <c r="G234">
        <v>18</v>
      </c>
      <c r="H234">
        <v>18</v>
      </c>
      <c r="I234" t="str">
        <f t="shared" si="6"/>
        <v>Registered Dominant</v>
      </c>
      <c r="J234" t="str">
        <f t="shared" si="7"/>
        <v>Low Demand</v>
      </c>
    </row>
    <row r="235" spans="1:10" x14ac:dyDescent="0.25">
      <c r="A235">
        <v>233</v>
      </c>
      <c r="B235">
        <v>234</v>
      </c>
      <c r="C235">
        <v>0.16669999999999999</v>
      </c>
      <c r="D235">
        <v>0.59</v>
      </c>
      <c r="E235">
        <v>0.1045</v>
      </c>
      <c r="F235">
        <v>2</v>
      </c>
      <c r="G235">
        <v>10</v>
      </c>
      <c r="H235">
        <v>12</v>
      </c>
      <c r="I235" t="str">
        <f t="shared" si="6"/>
        <v>Registered Dominant</v>
      </c>
      <c r="J235" t="str">
        <f t="shared" si="7"/>
        <v>Low Demand</v>
      </c>
    </row>
    <row r="236" spans="1:10" x14ac:dyDescent="0.25">
      <c r="A236">
        <v>234</v>
      </c>
      <c r="B236">
        <v>235</v>
      </c>
      <c r="C236">
        <v>0.1515</v>
      </c>
      <c r="D236">
        <v>0.59</v>
      </c>
      <c r="E236">
        <v>0.16420000000000001</v>
      </c>
      <c r="F236">
        <v>0</v>
      </c>
      <c r="G236">
        <v>3</v>
      </c>
      <c r="H236">
        <v>3</v>
      </c>
      <c r="I236" t="str">
        <f t="shared" si="6"/>
        <v>Registered Dominant</v>
      </c>
      <c r="J236" t="str">
        <f t="shared" si="7"/>
        <v>Low Demand</v>
      </c>
    </row>
    <row r="237" spans="1:10" x14ac:dyDescent="0.25">
      <c r="A237">
        <v>235</v>
      </c>
      <c r="B237">
        <v>236</v>
      </c>
      <c r="C237">
        <v>0.1515</v>
      </c>
      <c r="D237">
        <v>0.55000000000000004</v>
      </c>
      <c r="E237">
        <v>0.19400000000000001</v>
      </c>
      <c r="F237">
        <v>0</v>
      </c>
      <c r="G237">
        <v>3</v>
      </c>
      <c r="H237">
        <v>3</v>
      </c>
      <c r="I237" t="str">
        <f t="shared" si="6"/>
        <v>Registered Dominant</v>
      </c>
      <c r="J237" t="str">
        <f t="shared" si="7"/>
        <v>Low Demand</v>
      </c>
    </row>
    <row r="238" spans="1:10" x14ac:dyDescent="0.25">
      <c r="A238">
        <v>236</v>
      </c>
      <c r="B238">
        <v>237</v>
      </c>
      <c r="C238">
        <v>0.18179999999999999</v>
      </c>
      <c r="D238">
        <v>0.55000000000000004</v>
      </c>
      <c r="E238">
        <v>0.1343</v>
      </c>
      <c r="F238">
        <v>0</v>
      </c>
      <c r="G238">
        <v>6</v>
      </c>
      <c r="H238">
        <v>6</v>
      </c>
      <c r="I238" t="str">
        <f t="shared" si="6"/>
        <v>Registered Dominant</v>
      </c>
      <c r="J238" t="str">
        <f t="shared" si="7"/>
        <v>Low Demand</v>
      </c>
    </row>
    <row r="239" spans="1:10" x14ac:dyDescent="0.25">
      <c r="A239">
        <v>237</v>
      </c>
      <c r="B239">
        <v>238</v>
      </c>
      <c r="C239">
        <v>0.18179999999999999</v>
      </c>
      <c r="D239">
        <v>0.55000000000000004</v>
      </c>
      <c r="E239">
        <v>0.1343</v>
      </c>
      <c r="F239">
        <v>0</v>
      </c>
      <c r="G239">
        <v>27</v>
      </c>
      <c r="H239">
        <v>27</v>
      </c>
      <c r="I239" t="str">
        <f t="shared" si="6"/>
        <v>Registered Dominant</v>
      </c>
      <c r="J239" t="str">
        <f t="shared" si="7"/>
        <v>Low Demand</v>
      </c>
    </row>
    <row r="240" spans="1:10" x14ac:dyDescent="0.25">
      <c r="A240">
        <v>238</v>
      </c>
      <c r="B240">
        <v>239</v>
      </c>
      <c r="C240">
        <v>0.2273</v>
      </c>
      <c r="D240">
        <v>0.55000000000000004</v>
      </c>
      <c r="E240">
        <v>0</v>
      </c>
      <c r="F240">
        <v>2</v>
      </c>
      <c r="G240">
        <v>97</v>
      </c>
      <c r="H240">
        <v>99</v>
      </c>
      <c r="I240" t="str">
        <f t="shared" si="6"/>
        <v>Registered Dominant</v>
      </c>
      <c r="J240" t="str">
        <f t="shared" si="7"/>
        <v>High Demand</v>
      </c>
    </row>
    <row r="241" spans="1:10" x14ac:dyDescent="0.25">
      <c r="A241">
        <v>239</v>
      </c>
      <c r="B241">
        <v>240</v>
      </c>
      <c r="C241">
        <v>0.21210000000000001</v>
      </c>
      <c r="D241">
        <v>0.51</v>
      </c>
      <c r="E241">
        <v>8.9599999999999999E-2</v>
      </c>
      <c r="F241">
        <v>3</v>
      </c>
      <c r="G241">
        <v>214</v>
      </c>
      <c r="H241">
        <v>217</v>
      </c>
      <c r="I241" t="str">
        <f t="shared" si="6"/>
        <v>Registered Dominant</v>
      </c>
      <c r="J241" t="str">
        <f t="shared" si="7"/>
        <v>High Demand</v>
      </c>
    </row>
    <row r="242" spans="1:10" x14ac:dyDescent="0.25">
      <c r="A242">
        <v>240</v>
      </c>
      <c r="B242">
        <v>241</v>
      </c>
      <c r="C242">
        <v>0.19700000000000001</v>
      </c>
      <c r="D242">
        <v>0.51</v>
      </c>
      <c r="E242">
        <v>0.16420000000000001</v>
      </c>
      <c r="F242">
        <v>3</v>
      </c>
      <c r="G242">
        <v>127</v>
      </c>
      <c r="H242">
        <v>130</v>
      </c>
      <c r="I242" t="str">
        <f t="shared" si="6"/>
        <v>Registered Dominant</v>
      </c>
      <c r="J242" t="str">
        <f t="shared" si="7"/>
        <v>High Demand</v>
      </c>
    </row>
    <row r="243" spans="1:10" x14ac:dyDescent="0.25">
      <c r="A243">
        <v>241</v>
      </c>
      <c r="B243">
        <v>242</v>
      </c>
      <c r="C243">
        <v>0.21210000000000001</v>
      </c>
      <c r="D243">
        <v>0.51</v>
      </c>
      <c r="E243">
        <v>0.16420000000000001</v>
      </c>
      <c r="F243">
        <v>3</v>
      </c>
      <c r="G243">
        <v>51</v>
      </c>
      <c r="H243">
        <v>54</v>
      </c>
      <c r="I243" t="str">
        <f t="shared" si="6"/>
        <v>Registered Dominant</v>
      </c>
      <c r="J243" t="str">
        <f t="shared" si="7"/>
        <v>High Demand</v>
      </c>
    </row>
    <row r="244" spans="1:10" x14ac:dyDescent="0.25">
      <c r="A244">
        <v>242</v>
      </c>
      <c r="B244">
        <v>243</v>
      </c>
      <c r="C244">
        <v>0.21210000000000001</v>
      </c>
      <c r="D244">
        <v>0.47</v>
      </c>
      <c r="E244">
        <v>0.1343</v>
      </c>
      <c r="F244">
        <v>4</v>
      </c>
      <c r="G244">
        <v>31</v>
      </c>
      <c r="H244">
        <v>35</v>
      </c>
      <c r="I244" t="str">
        <f t="shared" si="6"/>
        <v>Registered Dominant</v>
      </c>
      <c r="J244" t="str">
        <f t="shared" si="7"/>
        <v>Low Demand</v>
      </c>
    </row>
    <row r="245" spans="1:10" x14ac:dyDescent="0.25">
      <c r="A245">
        <v>243</v>
      </c>
      <c r="B245">
        <v>244</v>
      </c>
      <c r="C245">
        <v>0.2273</v>
      </c>
      <c r="D245">
        <v>0.51</v>
      </c>
      <c r="E245">
        <v>0.1045</v>
      </c>
      <c r="F245">
        <v>2</v>
      </c>
      <c r="G245">
        <v>55</v>
      </c>
      <c r="H245">
        <v>57</v>
      </c>
      <c r="I245" t="str">
        <f t="shared" si="6"/>
        <v>Registered Dominant</v>
      </c>
      <c r="J245" t="str">
        <f t="shared" si="7"/>
        <v>High Demand</v>
      </c>
    </row>
    <row r="246" spans="1:10" x14ac:dyDescent="0.25">
      <c r="A246">
        <v>244</v>
      </c>
      <c r="B246">
        <v>245</v>
      </c>
      <c r="C246">
        <v>0.2273</v>
      </c>
      <c r="D246">
        <v>0.59</v>
      </c>
      <c r="E246">
        <v>8.9599999999999999E-2</v>
      </c>
      <c r="F246">
        <v>6</v>
      </c>
      <c r="G246">
        <v>46</v>
      </c>
      <c r="H246">
        <v>52</v>
      </c>
      <c r="I246" t="str">
        <f t="shared" si="6"/>
        <v>Registered Dominant</v>
      </c>
      <c r="J246" t="str">
        <f t="shared" si="7"/>
        <v>High Demand</v>
      </c>
    </row>
    <row r="247" spans="1:10" x14ac:dyDescent="0.25">
      <c r="A247">
        <v>245</v>
      </c>
      <c r="B247">
        <v>246</v>
      </c>
      <c r="C247">
        <v>0.2273</v>
      </c>
      <c r="D247">
        <v>0.59</v>
      </c>
      <c r="E247">
        <v>8.9599999999999999E-2</v>
      </c>
      <c r="F247">
        <v>3</v>
      </c>
      <c r="G247">
        <v>60</v>
      </c>
      <c r="H247">
        <v>63</v>
      </c>
      <c r="I247" t="str">
        <f t="shared" si="6"/>
        <v>Registered Dominant</v>
      </c>
      <c r="J247" t="str">
        <f t="shared" si="7"/>
        <v>High Demand</v>
      </c>
    </row>
    <row r="248" spans="1:10" x14ac:dyDescent="0.25">
      <c r="A248">
        <v>246</v>
      </c>
      <c r="B248">
        <v>247</v>
      </c>
      <c r="C248">
        <v>0.19700000000000001</v>
      </c>
      <c r="D248">
        <v>0.8</v>
      </c>
      <c r="E248">
        <v>8.9599999999999999E-2</v>
      </c>
      <c r="F248">
        <v>2</v>
      </c>
      <c r="G248">
        <v>45</v>
      </c>
      <c r="H248">
        <v>47</v>
      </c>
      <c r="I248" t="str">
        <f t="shared" si="6"/>
        <v>Registered Dominant</v>
      </c>
      <c r="J248" t="str">
        <f t="shared" si="7"/>
        <v>Low Demand</v>
      </c>
    </row>
    <row r="249" spans="1:10" x14ac:dyDescent="0.25">
      <c r="A249">
        <v>247</v>
      </c>
      <c r="B249">
        <v>248</v>
      </c>
      <c r="C249">
        <v>0.1515</v>
      </c>
      <c r="D249">
        <v>0.86</v>
      </c>
      <c r="E249">
        <v>0.22389999999999999</v>
      </c>
      <c r="F249">
        <v>4</v>
      </c>
      <c r="G249">
        <v>72</v>
      </c>
      <c r="H249">
        <v>76</v>
      </c>
      <c r="I249" t="str">
        <f t="shared" si="6"/>
        <v>Registered Dominant</v>
      </c>
      <c r="J249" t="str">
        <f t="shared" si="7"/>
        <v>High Demand</v>
      </c>
    </row>
    <row r="250" spans="1:10" x14ac:dyDescent="0.25">
      <c r="A250">
        <v>248</v>
      </c>
      <c r="B250">
        <v>249</v>
      </c>
      <c r="C250">
        <v>0.1515</v>
      </c>
      <c r="D250">
        <v>0.86</v>
      </c>
      <c r="E250">
        <v>0.22389999999999999</v>
      </c>
      <c r="F250">
        <v>6</v>
      </c>
      <c r="G250">
        <v>130</v>
      </c>
      <c r="H250">
        <v>136</v>
      </c>
      <c r="I250" t="str">
        <f t="shared" si="6"/>
        <v>Registered Dominant</v>
      </c>
      <c r="J250" t="str">
        <f t="shared" si="7"/>
        <v>High Demand</v>
      </c>
    </row>
    <row r="251" spans="1:10" x14ac:dyDescent="0.25">
      <c r="A251">
        <v>249</v>
      </c>
      <c r="B251">
        <v>250</v>
      </c>
      <c r="C251">
        <v>0.18179999999999999</v>
      </c>
      <c r="D251">
        <v>0.93</v>
      </c>
      <c r="E251">
        <v>0.1045</v>
      </c>
      <c r="F251">
        <v>1</v>
      </c>
      <c r="G251">
        <v>94</v>
      </c>
      <c r="H251">
        <v>95</v>
      </c>
      <c r="I251" t="str">
        <f t="shared" si="6"/>
        <v>Registered Dominant</v>
      </c>
      <c r="J251" t="str">
        <f t="shared" si="7"/>
        <v>High Demand</v>
      </c>
    </row>
    <row r="252" spans="1:10" x14ac:dyDescent="0.25">
      <c r="A252">
        <v>250</v>
      </c>
      <c r="B252">
        <v>251</v>
      </c>
      <c r="C252">
        <v>0.2273</v>
      </c>
      <c r="D252">
        <v>0.93</v>
      </c>
      <c r="E252">
        <v>0</v>
      </c>
      <c r="F252">
        <v>0</v>
      </c>
      <c r="G252">
        <v>51</v>
      </c>
      <c r="H252">
        <v>51</v>
      </c>
      <c r="I252" t="str">
        <f t="shared" si="6"/>
        <v>Registered Dominant</v>
      </c>
      <c r="J252" t="str">
        <f t="shared" si="7"/>
        <v>Low Demand</v>
      </c>
    </row>
    <row r="253" spans="1:10" x14ac:dyDescent="0.25">
      <c r="A253">
        <v>251</v>
      </c>
      <c r="B253">
        <v>252</v>
      </c>
      <c r="C253">
        <v>0.1515</v>
      </c>
      <c r="D253">
        <v>0.93</v>
      </c>
      <c r="E253">
        <v>0.19400000000000001</v>
      </c>
      <c r="F253">
        <v>0</v>
      </c>
      <c r="G253">
        <v>32</v>
      </c>
      <c r="H253">
        <v>32</v>
      </c>
      <c r="I253" t="str">
        <f t="shared" si="6"/>
        <v>Registered Dominant</v>
      </c>
      <c r="J253" t="str">
        <f t="shared" si="7"/>
        <v>Low Demand</v>
      </c>
    </row>
    <row r="254" spans="1:10" x14ac:dyDescent="0.25">
      <c r="A254">
        <v>252</v>
      </c>
      <c r="B254">
        <v>253</v>
      </c>
      <c r="C254">
        <v>0.19700000000000001</v>
      </c>
      <c r="D254">
        <v>0.86</v>
      </c>
      <c r="E254">
        <v>8.9599999999999999E-2</v>
      </c>
      <c r="F254">
        <v>0</v>
      </c>
      <c r="G254">
        <v>20</v>
      </c>
      <c r="H254">
        <v>20</v>
      </c>
      <c r="I254" t="str">
        <f t="shared" si="6"/>
        <v>Registered Dominant</v>
      </c>
      <c r="J254" t="str">
        <f t="shared" si="7"/>
        <v>Low Demand</v>
      </c>
    </row>
    <row r="255" spans="1:10" x14ac:dyDescent="0.25">
      <c r="A255">
        <v>253</v>
      </c>
      <c r="B255">
        <v>254</v>
      </c>
      <c r="C255">
        <v>0.18179999999999999</v>
      </c>
      <c r="D255">
        <v>0.93</v>
      </c>
      <c r="E255">
        <v>0.1045</v>
      </c>
      <c r="F255">
        <v>1</v>
      </c>
      <c r="G255">
        <v>28</v>
      </c>
      <c r="H255">
        <v>29</v>
      </c>
      <c r="I255" t="str">
        <f t="shared" si="6"/>
        <v>Registered Dominant</v>
      </c>
      <c r="J255" t="str">
        <f t="shared" si="7"/>
        <v>Low Demand</v>
      </c>
    </row>
    <row r="256" spans="1:10" x14ac:dyDescent="0.25">
      <c r="A256">
        <v>254</v>
      </c>
      <c r="B256">
        <v>255</v>
      </c>
      <c r="C256">
        <v>0.19700000000000001</v>
      </c>
      <c r="D256">
        <v>0.93</v>
      </c>
      <c r="E256">
        <v>8.9599999999999999E-2</v>
      </c>
      <c r="F256">
        <v>1</v>
      </c>
      <c r="G256">
        <v>18</v>
      </c>
      <c r="H256">
        <v>19</v>
      </c>
      <c r="I256" t="str">
        <f t="shared" si="6"/>
        <v>Registered Dominant</v>
      </c>
      <c r="J256" t="str">
        <f t="shared" si="7"/>
        <v>Low Demand</v>
      </c>
    </row>
    <row r="257" spans="1:10" x14ac:dyDescent="0.25">
      <c r="A257">
        <v>255</v>
      </c>
      <c r="B257">
        <v>256</v>
      </c>
      <c r="C257">
        <v>0.19700000000000001</v>
      </c>
      <c r="D257">
        <v>0.86</v>
      </c>
      <c r="E257">
        <v>8.9599999999999999E-2</v>
      </c>
      <c r="F257">
        <v>0</v>
      </c>
      <c r="G257">
        <v>7</v>
      </c>
      <c r="H257">
        <v>7</v>
      </c>
      <c r="I257" t="str">
        <f t="shared" si="6"/>
        <v>Registered Dominant</v>
      </c>
      <c r="J257" t="str">
        <f t="shared" si="7"/>
        <v>Low Demand</v>
      </c>
    </row>
    <row r="258" spans="1:10" x14ac:dyDescent="0.25">
      <c r="A258">
        <v>256</v>
      </c>
      <c r="B258">
        <v>257</v>
      </c>
      <c r="C258">
        <v>0.18179999999999999</v>
      </c>
      <c r="D258">
        <v>0.86</v>
      </c>
      <c r="E258">
        <v>0.1045</v>
      </c>
      <c r="F258">
        <v>0</v>
      </c>
      <c r="G258">
        <v>6</v>
      </c>
      <c r="H258">
        <v>6</v>
      </c>
      <c r="I258" t="str">
        <f t="shared" ref="I258:I321" si="8">IF(G258&gt;F258,"Registered Dominant","Casual Dominant")</f>
        <v>Registered Dominant</v>
      </c>
      <c r="J258" t="str">
        <f t="shared" ref="J258:J321" si="9">IF(H258&gt;AVERAGE($G$2:$G$1389),"High Demand","Low Demand")</f>
        <v>Low Demand</v>
      </c>
    </row>
    <row r="259" spans="1:10" x14ac:dyDescent="0.25">
      <c r="A259">
        <v>257</v>
      </c>
      <c r="B259">
        <v>258</v>
      </c>
      <c r="C259">
        <v>0.1515</v>
      </c>
      <c r="D259">
        <v>0.86</v>
      </c>
      <c r="E259">
        <v>0.1343</v>
      </c>
      <c r="F259">
        <v>0</v>
      </c>
      <c r="G259">
        <v>1</v>
      </c>
      <c r="H259">
        <v>1</v>
      </c>
      <c r="I259" t="str">
        <f t="shared" si="8"/>
        <v>Registered Dominant</v>
      </c>
      <c r="J259" t="str">
        <f t="shared" si="9"/>
        <v>Low Demand</v>
      </c>
    </row>
    <row r="260" spans="1:10" x14ac:dyDescent="0.25">
      <c r="A260">
        <v>258</v>
      </c>
      <c r="B260">
        <v>259</v>
      </c>
      <c r="C260">
        <v>0.1515</v>
      </c>
      <c r="D260">
        <v>0.86</v>
      </c>
      <c r="E260">
        <v>0.16420000000000001</v>
      </c>
      <c r="F260">
        <v>0</v>
      </c>
      <c r="G260">
        <v>5</v>
      </c>
      <c r="H260">
        <v>5</v>
      </c>
      <c r="I260" t="str">
        <f t="shared" si="8"/>
        <v>Registered Dominant</v>
      </c>
      <c r="J260" t="str">
        <f t="shared" si="9"/>
        <v>Low Demand</v>
      </c>
    </row>
    <row r="261" spans="1:10" x14ac:dyDescent="0.25">
      <c r="A261">
        <v>259</v>
      </c>
      <c r="B261">
        <v>260</v>
      </c>
      <c r="C261">
        <v>0.1515</v>
      </c>
      <c r="D261">
        <v>0.93</v>
      </c>
      <c r="E261">
        <v>0.1343</v>
      </c>
      <c r="F261">
        <v>0</v>
      </c>
      <c r="G261">
        <v>16</v>
      </c>
      <c r="H261">
        <v>16</v>
      </c>
      <c r="I261" t="str">
        <f t="shared" si="8"/>
        <v>Registered Dominant</v>
      </c>
      <c r="J261" t="str">
        <f t="shared" si="9"/>
        <v>Low Demand</v>
      </c>
    </row>
    <row r="262" spans="1:10" x14ac:dyDescent="0.25">
      <c r="A262">
        <v>260</v>
      </c>
      <c r="B262">
        <v>261</v>
      </c>
      <c r="C262">
        <v>0.1515</v>
      </c>
      <c r="D262">
        <v>0.69</v>
      </c>
      <c r="E262">
        <v>0.1343</v>
      </c>
      <c r="F262">
        <v>0</v>
      </c>
      <c r="G262">
        <v>54</v>
      </c>
      <c r="H262">
        <v>54</v>
      </c>
      <c r="I262" t="str">
        <f t="shared" si="8"/>
        <v>Registered Dominant</v>
      </c>
      <c r="J262" t="str">
        <f t="shared" si="9"/>
        <v>High Demand</v>
      </c>
    </row>
    <row r="263" spans="1:10" x14ac:dyDescent="0.25">
      <c r="A263">
        <v>261</v>
      </c>
      <c r="B263">
        <v>262</v>
      </c>
      <c r="C263">
        <v>0.16669999999999999</v>
      </c>
      <c r="D263">
        <v>0.59</v>
      </c>
      <c r="E263">
        <v>0.16420000000000001</v>
      </c>
      <c r="F263">
        <v>3</v>
      </c>
      <c r="G263">
        <v>125</v>
      </c>
      <c r="H263">
        <v>128</v>
      </c>
      <c r="I263" t="str">
        <f t="shared" si="8"/>
        <v>Registered Dominant</v>
      </c>
      <c r="J263" t="str">
        <f t="shared" si="9"/>
        <v>High Demand</v>
      </c>
    </row>
    <row r="264" spans="1:10" x14ac:dyDescent="0.25">
      <c r="A264">
        <v>262</v>
      </c>
      <c r="B264">
        <v>263</v>
      </c>
      <c r="C264">
        <v>0.13639999999999999</v>
      </c>
      <c r="D264">
        <v>0.59</v>
      </c>
      <c r="E264">
        <v>0.32840000000000003</v>
      </c>
      <c r="F264">
        <v>3</v>
      </c>
      <c r="G264">
        <v>78</v>
      </c>
      <c r="H264">
        <v>81</v>
      </c>
      <c r="I264" t="str">
        <f t="shared" si="8"/>
        <v>Registered Dominant</v>
      </c>
      <c r="J264" t="str">
        <f t="shared" si="9"/>
        <v>High Demand</v>
      </c>
    </row>
    <row r="265" spans="1:10" x14ac:dyDescent="0.25">
      <c r="A265">
        <v>263</v>
      </c>
      <c r="B265">
        <v>264</v>
      </c>
      <c r="C265">
        <v>0.18179999999999999</v>
      </c>
      <c r="D265">
        <v>0.55000000000000004</v>
      </c>
      <c r="E265">
        <v>0.22389999999999999</v>
      </c>
      <c r="F265">
        <v>0</v>
      </c>
      <c r="G265">
        <v>39</v>
      </c>
      <c r="H265">
        <v>39</v>
      </c>
      <c r="I265" t="str">
        <f t="shared" si="8"/>
        <v>Registered Dominant</v>
      </c>
      <c r="J265" t="str">
        <f t="shared" si="9"/>
        <v>Low Demand</v>
      </c>
    </row>
    <row r="266" spans="1:10" x14ac:dyDescent="0.25">
      <c r="A266">
        <v>264</v>
      </c>
      <c r="B266">
        <v>265</v>
      </c>
      <c r="C266">
        <v>0.18179999999999999</v>
      </c>
      <c r="D266">
        <v>0.51</v>
      </c>
      <c r="E266">
        <v>0.3881</v>
      </c>
      <c r="F266">
        <v>3</v>
      </c>
      <c r="G266">
        <v>32</v>
      </c>
      <c r="H266">
        <v>35</v>
      </c>
      <c r="I266" t="str">
        <f t="shared" si="8"/>
        <v>Registered Dominant</v>
      </c>
      <c r="J266" t="str">
        <f t="shared" si="9"/>
        <v>Low Demand</v>
      </c>
    </row>
    <row r="267" spans="1:10" x14ac:dyDescent="0.25">
      <c r="A267">
        <v>265</v>
      </c>
      <c r="B267">
        <v>266</v>
      </c>
      <c r="C267">
        <v>0.1515</v>
      </c>
      <c r="D267">
        <v>0.47</v>
      </c>
      <c r="E267">
        <v>0.58209999999999995</v>
      </c>
      <c r="F267">
        <v>3</v>
      </c>
      <c r="G267">
        <v>52</v>
      </c>
      <c r="H267">
        <v>55</v>
      </c>
      <c r="I267" t="str">
        <f t="shared" si="8"/>
        <v>Registered Dominant</v>
      </c>
      <c r="J267" t="str">
        <f t="shared" si="9"/>
        <v>High Demand</v>
      </c>
    </row>
    <row r="268" spans="1:10" x14ac:dyDescent="0.25">
      <c r="A268">
        <v>266</v>
      </c>
      <c r="B268">
        <v>267</v>
      </c>
      <c r="C268">
        <v>0.19700000000000001</v>
      </c>
      <c r="D268">
        <v>0.44</v>
      </c>
      <c r="E268">
        <v>0.35820000000000002</v>
      </c>
      <c r="F268">
        <v>0</v>
      </c>
      <c r="G268">
        <v>49</v>
      </c>
      <c r="H268">
        <v>49</v>
      </c>
      <c r="I268" t="str">
        <f t="shared" si="8"/>
        <v>Registered Dominant</v>
      </c>
      <c r="J268" t="str">
        <f t="shared" si="9"/>
        <v>Low Demand</v>
      </c>
    </row>
    <row r="269" spans="1:10" x14ac:dyDescent="0.25">
      <c r="A269">
        <v>267</v>
      </c>
      <c r="B269">
        <v>268</v>
      </c>
      <c r="C269">
        <v>0.18179999999999999</v>
      </c>
      <c r="D269">
        <v>0.47</v>
      </c>
      <c r="E269">
        <v>0.32840000000000003</v>
      </c>
      <c r="F269">
        <v>0</v>
      </c>
      <c r="G269">
        <v>44</v>
      </c>
      <c r="H269">
        <v>44</v>
      </c>
      <c r="I269" t="str">
        <f t="shared" si="8"/>
        <v>Registered Dominant</v>
      </c>
      <c r="J269" t="str">
        <f t="shared" si="9"/>
        <v>Low Demand</v>
      </c>
    </row>
    <row r="270" spans="1:10" x14ac:dyDescent="0.25">
      <c r="A270">
        <v>268</v>
      </c>
      <c r="B270">
        <v>269</v>
      </c>
      <c r="C270">
        <v>0.16669999999999999</v>
      </c>
      <c r="D270">
        <v>0.47</v>
      </c>
      <c r="E270">
        <v>0.41789999999999999</v>
      </c>
      <c r="F270">
        <v>1</v>
      </c>
      <c r="G270">
        <v>48</v>
      </c>
      <c r="H270">
        <v>49</v>
      </c>
      <c r="I270" t="str">
        <f t="shared" si="8"/>
        <v>Registered Dominant</v>
      </c>
      <c r="J270" t="str">
        <f t="shared" si="9"/>
        <v>Low Demand</v>
      </c>
    </row>
    <row r="271" spans="1:10" x14ac:dyDescent="0.25">
      <c r="A271">
        <v>269</v>
      </c>
      <c r="B271">
        <v>270</v>
      </c>
      <c r="C271">
        <v>0.19700000000000001</v>
      </c>
      <c r="D271">
        <v>0.44</v>
      </c>
      <c r="E271">
        <v>0.32840000000000003</v>
      </c>
      <c r="F271">
        <v>5</v>
      </c>
      <c r="G271">
        <v>63</v>
      </c>
      <c r="H271">
        <v>68</v>
      </c>
      <c r="I271" t="str">
        <f t="shared" si="8"/>
        <v>Registered Dominant</v>
      </c>
      <c r="J271" t="str">
        <f t="shared" si="9"/>
        <v>High Demand</v>
      </c>
    </row>
    <row r="272" spans="1:10" x14ac:dyDescent="0.25">
      <c r="A272">
        <v>270</v>
      </c>
      <c r="B272">
        <v>271</v>
      </c>
      <c r="C272">
        <v>0.18179999999999999</v>
      </c>
      <c r="D272">
        <v>0.47</v>
      </c>
      <c r="E272">
        <v>0.35820000000000002</v>
      </c>
      <c r="F272">
        <v>0</v>
      </c>
      <c r="G272">
        <v>139</v>
      </c>
      <c r="H272">
        <v>139</v>
      </c>
      <c r="I272" t="str">
        <f t="shared" si="8"/>
        <v>Registered Dominant</v>
      </c>
      <c r="J272" t="str">
        <f t="shared" si="9"/>
        <v>High Demand</v>
      </c>
    </row>
    <row r="273" spans="1:10" x14ac:dyDescent="0.25">
      <c r="A273">
        <v>271</v>
      </c>
      <c r="B273">
        <v>272</v>
      </c>
      <c r="C273">
        <v>0.1515</v>
      </c>
      <c r="D273">
        <v>0.47</v>
      </c>
      <c r="E273">
        <v>0.52239999999999998</v>
      </c>
      <c r="F273">
        <v>2</v>
      </c>
      <c r="G273">
        <v>135</v>
      </c>
      <c r="H273">
        <v>137</v>
      </c>
      <c r="I273" t="str">
        <f t="shared" si="8"/>
        <v>Registered Dominant</v>
      </c>
      <c r="J273" t="str">
        <f t="shared" si="9"/>
        <v>High Demand</v>
      </c>
    </row>
    <row r="274" spans="1:10" x14ac:dyDescent="0.25">
      <c r="A274">
        <v>272</v>
      </c>
      <c r="B274">
        <v>273</v>
      </c>
      <c r="C274">
        <v>0.1515</v>
      </c>
      <c r="D274">
        <v>0.47</v>
      </c>
      <c r="E274">
        <v>0.41789999999999999</v>
      </c>
      <c r="F274">
        <v>1</v>
      </c>
      <c r="G274">
        <v>82</v>
      </c>
      <c r="H274">
        <v>83</v>
      </c>
      <c r="I274" t="str">
        <f t="shared" si="8"/>
        <v>Registered Dominant</v>
      </c>
      <c r="J274" t="str">
        <f t="shared" si="9"/>
        <v>High Demand</v>
      </c>
    </row>
    <row r="275" spans="1:10" x14ac:dyDescent="0.25">
      <c r="A275">
        <v>273</v>
      </c>
      <c r="B275">
        <v>274</v>
      </c>
      <c r="C275">
        <v>0.13639999999999999</v>
      </c>
      <c r="D275">
        <v>0.5</v>
      </c>
      <c r="E275">
        <v>0.32840000000000003</v>
      </c>
      <c r="F275">
        <v>2</v>
      </c>
      <c r="G275">
        <v>54</v>
      </c>
      <c r="H275">
        <v>56</v>
      </c>
      <c r="I275" t="str">
        <f t="shared" si="8"/>
        <v>Registered Dominant</v>
      </c>
      <c r="J275" t="str">
        <f t="shared" si="9"/>
        <v>High Demand</v>
      </c>
    </row>
    <row r="276" spans="1:10" x14ac:dyDescent="0.25">
      <c r="A276">
        <v>274</v>
      </c>
      <c r="B276">
        <v>275</v>
      </c>
      <c r="C276">
        <v>0.13639999999999999</v>
      </c>
      <c r="D276">
        <v>0.55000000000000004</v>
      </c>
      <c r="E276">
        <v>0.32840000000000003</v>
      </c>
      <c r="F276">
        <v>0</v>
      </c>
      <c r="G276">
        <v>57</v>
      </c>
      <c r="H276">
        <v>57</v>
      </c>
      <c r="I276" t="str">
        <f t="shared" si="8"/>
        <v>Registered Dominant</v>
      </c>
      <c r="J276" t="str">
        <f t="shared" si="9"/>
        <v>High Demand</v>
      </c>
    </row>
    <row r="277" spans="1:10" x14ac:dyDescent="0.25">
      <c r="A277">
        <v>275</v>
      </c>
      <c r="B277">
        <v>276</v>
      </c>
      <c r="C277">
        <v>0.1212</v>
      </c>
      <c r="D277">
        <v>0.55000000000000004</v>
      </c>
      <c r="E277">
        <v>0.44779999999999998</v>
      </c>
      <c r="F277">
        <v>1</v>
      </c>
      <c r="G277">
        <v>32</v>
      </c>
      <c r="H277">
        <v>33</v>
      </c>
      <c r="I277" t="str">
        <f t="shared" si="8"/>
        <v>Registered Dominant</v>
      </c>
      <c r="J277" t="str">
        <f t="shared" si="9"/>
        <v>Low Demand</v>
      </c>
    </row>
    <row r="278" spans="1:10" x14ac:dyDescent="0.25">
      <c r="A278">
        <v>276</v>
      </c>
      <c r="B278">
        <v>277</v>
      </c>
      <c r="C278">
        <v>0.1061</v>
      </c>
      <c r="D278">
        <v>0.59</v>
      </c>
      <c r="E278">
        <v>0.41789999999999999</v>
      </c>
      <c r="F278">
        <v>1</v>
      </c>
      <c r="G278">
        <v>19</v>
      </c>
      <c r="H278">
        <v>20</v>
      </c>
      <c r="I278" t="str">
        <f t="shared" si="8"/>
        <v>Registered Dominant</v>
      </c>
      <c r="J278" t="str">
        <f t="shared" si="9"/>
        <v>Low Demand</v>
      </c>
    </row>
    <row r="279" spans="1:10" x14ac:dyDescent="0.25">
      <c r="A279">
        <v>277</v>
      </c>
      <c r="B279">
        <v>278</v>
      </c>
      <c r="C279">
        <v>0.1212</v>
      </c>
      <c r="D279">
        <v>0.59</v>
      </c>
      <c r="E279">
        <v>0.28360000000000002</v>
      </c>
      <c r="F279">
        <v>1</v>
      </c>
      <c r="G279">
        <v>6</v>
      </c>
      <c r="H279">
        <v>7</v>
      </c>
      <c r="I279" t="str">
        <f t="shared" si="8"/>
        <v>Registered Dominant</v>
      </c>
      <c r="J279" t="str">
        <f t="shared" si="9"/>
        <v>Low Demand</v>
      </c>
    </row>
    <row r="280" spans="1:10" x14ac:dyDescent="0.25">
      <c r="A280">
        <v>278</v>
      </c>
      <c r="B280">
        <v>279</v>
      </c>
      <c r="C280">
        <v>0.1212</v>
      </c>
      <c r="D280">
        <v>0.5</v>
      </c>
      <c r="E280">
        <v>0.28360000000000002</v>
      </c>
      <c r="F280">
        <v>0</v>
      </c>
      <c r="G280">
        <v>2</v>
      </c>
      <c r="H280">
        <v>2</v>
      </c>
      <c r="I280" t="str">
        <f t="shared" si="8"/>
        <v>Registered Dominant</v>
      </c>
      <c r="J280" t="str">
        <f t="shared" si="9"/>
        <v>Low Demand</v>
      </c>
    </row>
    <row r="281" spans="1:10" x14ac:dyDescent="0.25">
      <c r="A281">
        <v>279</v>
      </c>
      <c r="B281">
        <v>280</v>
      </c>
      <c r="C281">
        <v>0.1212</v>
      </c>
      <c r="D281">
        <v>0.5</v>
      </c>
      <c r="E281">
        <v>0.35820000000000002</v>
      </c>
      <c r="F281">
        <v>0</v>
      </c>
      <c r="G281">
        <v>2</v>
      </c>
      <c r="H281">
        <v>2</v>
      </c>
      <c r="I281" t="str">
        <f t="shared" si="8"/>
        <v>Registered Dominant</v>
      </c>
      <c r="J281" t="str">
        <f t="shared" si="9"/>
        <v>Low Demand</v>
      </c>
    </row>
    <row r="282" spans="1:10" x14ac:dyDescent="0.25">
      <c r="A282">
        <v>280</v>
      </c>
      <c r="B282">
        <v>281</v>
      </c>
      <c r="C282">
        <v>0.1212</v>
      </c>
      <c r="D282">
        <v>0.5</v>
      </c>
      <c r="E282">
        <v>0.32840000000000003</v>
      </c>
      <c r="F282">
        <v>0</v>
      </c>
      <c r="G282">
        <v>3</v>
      </c>
      <c r="H282">
        <v>3</v>
      </c>
      <c r="I282" t="str">
        <f t="shared" si="8"/>
        <v>Registered Dominant</v>
      </c>
      <c r="J282" t="str">
        <f t="shared" si="9"/>
        <v>Low Demand</v>
      </c>
    </row>
    <row r="283" spans="1:10" x14ac:dyDescent="0.25">
      <c r="A283">
        <v>281</v>
      </c>
      <c r="B283">
        <v>282</v>
      </c>
      <c r="C283">
        <v>0.1212</v>
      </c>
      <c r="D283">
        <v>0.5</v>
      </c>
      <c r="E283">
        <v>0.25369999999999998</v>
      </c>
      <c r="F283">
        <v>0</v>
      </c>
      <c r="G283">
        <v>4</v>
      </c>
      <c r="H283">
        <v>4</v>
      </c>
      <c r="I283" t="str">
        <f t="shared" si="8"/>
        <v>Registered Dominant</v>
      </c>
      <c r="J283" t="str">
        <f t="shared" si="9"/>
        <v>Low Demand</v>
      </c>
    </row>
    <row r="284" spans="1:10" x14ac:dyDescent="0.25">
      <c r="A284">
        <v>282</v>
      </c>
      <c r="B284">
        <v>283</v>
      </c>
      <c r="C284">
        <v>0.1212</v>
      </c>
      <c r="D284">
        <v>0.5</v>
      </c>
      <c r="E284">
        <v>0.29849999999999999</v>
      </c>
      <c r="F284">
        <v>0</v>
      </c>
      <c r="G284">
        <v>3</v>
      </c>
      <c r="H284">
        <v>3</v>
      </c>
      <c r="I284" t="str">
        <f t="shared" si="8"/>
        <v>Registered Dominant</v>
      </c>
      <c r="J284" t="str">
        <f t="shared" si="9"/>
        <v>Low Demand</v>
      </c>
    </row>
    <row r="285" spans="1:10" x14ac:dyDescent="0.25">
      <c r="A285">
        <v>283</v>
      </c>
      <c r="B285">
        <v>284</v>
      </c>
      <c r="C285">
        <v>0.1515</v>
      </c>
      <c r="D285">
        <v>0.54</v>
      </c>
      <c r="E285">
        <v>0.1343</v>
      </c>
      <c r="F285">
        <v>0</v>
      </c>
      <c r="G285">
        <v>28</v>
      </c>
      <c r="H285">
        <v>28</v>
      </c>
      <c r="I285" t="str">
        <f t="shared" si="8"/>
        <v>Registered Dominant</v>
      </c>
      <c r="J285" t="str">
        <f t="shared" si="9"/>
        <v>Low Demand</v>
      </c>
    </row>
    <row r="286" spans="1:10" x14ac:dyDescent="0.25">
      <c r="A286">
        <v>284</v>
      </c>
      <c r="B286">
        <v>285</v>
      </c>
      <c r="C286">
        <v>0.1515</v>
      </c>
      <c r="D286">
        <v>0.54</v>
      </c>
      <c r="E286">
        <v>0.1343</v>
      </c>
      <c r="F286">
        <v>0</v>
      </c>
      <c r="G286">
        <v>72</v>
      </c>
      <c r="H286">
        <v>72</v>
      </c>
      <c r="I286" t="str">
        <f t="shared" si="8"/>
        <v>Registered Dominant</v>
      </c>
      <c r="J286" t="str">
        <f t="shared" si="9"/>
        <v>High Demand</v>
      </c>
    </row>
    <row r="287" spans="1:10" x14ac:dyDescent="0.25">
      <c r="A287">
        <v>285</v>
      </c>
      <c r="B287">
        <v>286</v>
      </c>
      <c r="C287">
        <v>0.13639999999999999</v>
      </c>
      <c r="D287">
        <v>0.5</v>
      </c>
      <c r="E287">
        <v>0.19400000000000001</v>
      </c>
      <c r="F287">
        <v>5</v>
      </c>
      <c r="G287">
        <v>197</v>
      </c>
      <c r="H287">
        <v>202</v>
      </c>
      <c r="I287" t="str">
        <f t="shared" si="8"/>
        <v>Registered Dominant</v>
      </c>
      <c r="J287" t="str">
        <f t="shared" si="9"/>
        <v>High Demand</v>
      </c>
    </row>
    <row r="288" spans="1:10" x14ac:dyDescent="0.25">
      <c r="A288">
        <v>286</v>
      </c>
      <c r="B288">
        <v>287</v>
      </c>
      <c r="C288">
        <v>0.1212</v>
      </c>
      <c r="D288">
        <v>0.5</v>
      </c>
      <c r="E288">
        <v>0.32840000000000003</v>
      </c>
      <c r="F288">
        <v>2</v>
      </c>
      <c r="G288">
        <v>137</v>
      </c>
      <c r="H288">
        <v>139</v>
      </c>
      <c r="I288" t="str">
        <f t="shared" si="8"/>
        <v>Registered Dominant</v>
      </c>
      <c r="J288" t="str">
        <f t="shared" si="9"/>
        <v>High Demand</v>
      </c>
    </row>
    <row r="289" spans="1:10" x14ac:dyDescent="0.25">
      <c r="A289">
        <v>287</v>
      </c>
      <c r="B289">
        <v>288</v>
      </c>
      <c r="C289">
        <v>0.13639999999999999</v>
      </c>
      <c r="D289">
        <v>0.5</v>
      </c>
      <c r="E289">
        <v>0.35820000000000002</v>
      </c>
      <c r="F289">
        <v>2</v>
      </c>
      <c r="G289">
        <v>36</v>
      </c>
      <c r="H289">
        <v>38</v>
      </c>
      <c r="I289" t="str">
        <f t="shared" si="8"/>
        <v>Registered Dominant</v>
      </c>
      <c r="J289" t="str">
        <f t="shared" si="9"/>
        <v>Low Demand</v>
      </c>
    </row>
    <row r="290" spans="1:10" x14ac:dyDescent="0.25">
      <c r="A290">
        <v>288</v>
      </c>
      <c r="B290">
        <v>289</v>
      </c>
      <c r="C290">
        <v>0.16669999999999999</v>
      </c>
      <c r="D290">
        <v>0.44</v>
      </c>
      <c r="E290">
        <v>0.44779999999999998</v>
      </c>
      <c r="F290">
        <v>4</v>
      </c>
      <c r="G290">
        <v>33</v>
      </c>
      <c r="H290">
        <v>37</v>
      </c>
      <c r="I290" t="str">
        <f t="shared" si="8"/>
        <v>Registered Dominant</v>
      </c>
      <c r="J290" t="str">
        <f t="shared" si="9"/>
        <v>Low Demand</v>
      </c>
    </row>
    <row r="291" spans="1:10" x14ac:dyDescent="0.25">
      <c r="A291">
        <v>289</v>
      </c>
      <c r="B291">
        <v>290</v>
      </c>
      <c r="C291">
        <v>0.16669999999999999</v>
      </c>
      <c r="D291">
        <v>0.44</v>
      </c>
      <c r="E291">
        <v>0.41789999999999999</v>
      </c>
      <c r="F291">
        <v>3</v>
      </c>
      <c r="G291">
        <v>49</v>
      </c>
      <c r="H291">
        <v>52</v>
      </c>
      <c r="I291" t="str">
        <f t="shared" si="8"/>
        <v>Registered Dominant</v>
      </c>
      <c r="J291" t="str">
        <f t="shared" si="9"/>
        <v>High Demand</v>
      </c>
    </row>
    <row r="292" spans="1:10" x14ac:dyDescent="0.25">
      <c r="A292">
        <v>290</v>
      </c>
      <c r="B292">
        <v>291</v>
      </c>
      <c r="C292">
        <v>0.19700000000000001</v>
      </c>
      <c r="D292">
        <v>0.41</v>
      </c>
      <c r="E292">
        <v>0.44779999999999998</v>
      </c>
      <c r="F292">
        <v>2</v>
      </c>
      <c r="G292">
        <v>81</v>
      </c>
      <c r="H292">
        <v>83</v>
      </c>
      <c r="I292" t="str">
        <f t="shared" si="8"/>
        <v>Registered Dominant</v>
      </c>
      <c r="J292" t="str">
        <f t="shared" si="9"/>
        <v>High Demand</v>
      </c>
    </row>
    <row r="293" spans="1:10" x14ac:dyDescent="0.25">
      <c r="A293">
        <v>291</v>
      </c>
      <c r="B293">
        <v>292</v>
      </c>
      <c r="C293">
        <v>0.19700000000000001</v>
      </c>
      <c r="D293">
        <v>0.41</v>
      </c>
      <c r="E293">
        <v>0.3881</v>
      </c>
      <c r="F293">
        <v>3</v>
      </c>
      <c r="G293">
        <v>39</v>
      </c>
      <c r="H293">
        <v>42</v>
      </c>
      <c r="I293" t="str">
        <f t="shared" si="8"/>
        <v>Registered Dominant</v>
      </c>
      <c r="J293" t="str">
        <f t="shared" si="9"/>
        <v>Low Demand</v>
      </c>
    </row>
    <row r="294" spans="1:10" x14ac:dyDescent="0.25">
      <c r="A294">
        <v>292</v>
      </c>
      <c r="B294">
        <v>293</v>
      </c>
      <c r="C294">
        <v>0.21210000000000001</v>
      </c>
      <c r="D294">
        <v>0.38</v>
      </c>
      <c r="E294">
        <v>0.29849999999999999</v>
      </c>
      <c r="F294">
        <v>5</v>
      </c>
      <c r="G294">
        <v>55</v>
      </c>
      <c r="H294">
        <v>60</v>
      </c>
      <c r="I294" t="str">
        <f t="shared" si="8"/>
        <v>Registered Dominant</v>
      </c>
      <c r="J294" t="str">
        <f t="shared" si="9"/>
        <v>High Demand</v>
      </c>
    </row>
    <row r="295" spans="1:10" x14ac:dyDescent="0.25">
      <c r="A295">
        <v>293</v>
      </c>
      <c r="B295">
        <v>294</v>
      </c>
      <c r="C295">
        <v>0.21210000000000001</v>
      </c>
      <c r="D295">
        <v>0.38</v>
      </c>
      <c r="E295">
        <v>0.35820000000000002</v>
      </c>
      <c r="F295">
        <v>2</v>
      </c>
      <c r="G295">
        <v>76</v>
      </c>
      <c r="H295">
        <v>78</v>
      </c>
      <c r="I295" t="str">
        <f t="shared" si="8"/>
        <v>Registered Dominant</v>
      </c>
      <c r="J295" t="str">
        <f t="shared" si="9"/>
        <v>High Demand</v>
      </c>
    </row>
    <row r="296" spans="1:10" x14ac:dyDescent="0.25">
      <c r="A296">
        <v>294</v>
      </c>
      <c r="B296">
        <v>295</v>
      </c>
      <c r="C296">
        <v>0.18179999999999999</v>
      </c>
      <c r="D296">
        <v>0.4</v>
      </c>
      <c r="E296">
        <v>0.28360000000000002</v>
      </c>
      <c r="F296">
        <v>4</v>
      </c>
      <c r="G296">
        <v>158</v>
      </c>
      <c r="H296">
        <v>162</v>
      </c>
      <c r="I296" t="str">
        <f t="shared" si="8"/>
        <v>Registered Dominant</v>
      </c>
      <c r="J296" t="str">
        <f t="shared" si="9"/>
        <v>High Demand</v>
      </c>
    </row>
    <row r="297" spans="1:10" x14ac:dyDescent="0.25">
      <c r="A297">
        <v>295</v>
      </c>
      <c r="B297">
        <v>296</v>
      </c>
      <c r="C297">
        <v>0.18179999999999999</v>
      </c>
      <c r="D297">
        <v>0.4</v>
      </c>
      <c r="E297">
        <v>0.32840000000000003</v>
      </c>
      <c r="F297">
        <v>3</v>
      </c>
      <c r="G297">
        <v>141</v>
      </c>
      <c r="H297">
        <v>144</v>
      </c>
      <c r="I297" t="str">
        <f t="shared" si="8"/>
        <v>Registered Dominant</v>
      </c>
      <c r="J297" t="str">
        <f t="shared" si="9"/>
        <v>High Demand</v>
      </c>
    </row>
    <row r="298" spans="1:10" x14ac:dyDescent="0.25">
      <c r="A298">
        <v>296</v>
      </c>
      <c r="B298">
        <v>297</v>
      </c>
      <c r="C298">
        <v>0.1515</v>
      </c>
      <c r="D298">
        <v>0.47</v>
      </c>
      <c r="E298">
        <v>0.25369999999999998</v>
      </c>
      <c r="F298">
        <v>1</v>
      </c>
      <c r="G298">
        <v>98</v>
      </c>
      <c r="H298">
        <v>99</v>
      </c>
      <c r="I298" t="str">
        <f t="shared" si="8"/>
        <v>Registered Dominant</v>
      </c>
      <c r="J298" t="str">
        <f t="shared" si="9"/>
        <v>High Demand</v>
      </c>
    </row>
    <row r="299" spans="1:10" x14ac:dyDescent="0.25">
      <c r="A299">
        <v>297</v>
      </c>
      <c r="B299">
        <v>298</v>
      </c>
      <c r="C299">
        <v>0.1515</v>
      </c>
      <c r="D299">
        <v>0.47</v>
      </c>
      <c r="E299">
        <v>0.22389999999999999</v>
      </c>
      <c r="F299">
        <v>0</v>
      </c>
      <c r="G299">
        <v>64</v>
      </c>
      <c r="H299">
        <v>64</v>
      </c>
      <c r="I299" t="str">
        <f t="shared" si="8"/>
        <v>Registered Dominant</v>
      </c>
      <c r="J299" t="str">
        <f t="shared" si="9"/>
        <v>High Demand</v>
      </c>
    </row>
    <row r="300" spans="1:10" x14ac:dyDescent="0.25">
      <c r="A300">
        <v>298</v>
      </c>
      <c r="B300">
        <v>299</v>
      </c>
      <c r="C300">
        <v>0.1212</v>
      </c>
      <c r="D300">
        <v>0.46</v>
      </c>
      <c r="E300">
        <v>0.29849999999999999</v>
      </c>
      <c r="F300">
        <v>0</v>
      </c>
      <c r="G300">
        <v>40</v>
      </c>
      <c r="H300">
        <v>40</v>
      </c>
      <c r="I300" t="str">
        <f t="shared" si="8"/>
        <v>Registered Dominant</v>
      </c>
      <c r="J300" t="str">
        <f t="shared" si="9"/>
        <v>Low Demand</v>
      </c>
    </row>
    <row r="301" spans="1:10" x14ac:dyDescent="0.25">
      <c r="A301">
        <v>299</v>
      </c>
      <c r="B301">
        <v>300</v>
      </c>
      <c r="C301">
        <v>0.1212</v>
      </c>
      <c r="D301">
        <v>0.46</v>
      </c>
      <c r="E301">
        <v>0.32840000000000003</v>
      </c>
      <c r="F301">
        <v>0</v>
      </c>
      <c r="G301">
        <v>30</v>
      </c>
      <c r="H301">
        <v>30</v>
      </c>
      <c r="I301" t="str">
        <f t="shared" si="8"/>
        <v>Registered Dominant</v>
      </c>
      <c r="J301" t="str">
        <f t="shared" si="9"/>
        <v>Low Demand</v>
      </c>
    </row>
    <row r="302" spans="1:10" x14ac:dyDescent="0.25">
      <c r="A302">
        <v>300</v>
      </c>
      <c r="B302">
        <v>301</v>
      </c>
      <c r="C302">
        <v>0.13639999999999999</v>
      </c>
      <c r="D302">
        <v>0.5</v>
      </c>
      <c r="E302">
        <v>0.19400000000000001</v>
      </c>
      <c r="F302">
        <v>1</v>
      </c>
      <c r="G302">
        <v>14</v>
      </c>
      <c r="H302">
        <v>15</v>
      </c>
      <c r="I302" t="str">
        <f t="shared" si="8"/>
        <v>Registered Dominant</v>
      </c>
      <c r="J302" t="str">
        <f t="shared" si="9"/>
        <v>Low Demand</v>
      </c>
    </row>
    <row r="303" spans="1:10" x14ac:dyDescent="0.25">
      <c r="A303">
        <v>301</v>
      </c>
      <c r="B303">
        <v>302</v>
      </c>
      <c r="C303">
        <v>0.13639999999999999</v>
      </c>
      <c r="D303">
        <v>0.5</v>
      </c>
      <c r="E303">
        <v>0.19400000000000001</v>
      </c>
      <c r="F303">
        <v>0</v>
      </c>
      <c r="G303">
        <v>14</v>
      </c>
      <c r="H303">
        <v>14</v>
      </c>
      <c r="I303" t="str">
        <f t="shared" si="8"/>
        <v>Registered Dominant</v>
      </c>
      <c r="J303" t="str">
        <f t="shared" si="9"/>
        <v>Low Demand</v>
      </c>
    </row>
    <row r="304" spans="1:10" x14ac:dyDescent="0.25">
      <c r="A304">
        <v>302</v>
      </c>
      <c r="B304">
        <v>303</v>
      </c>
      <c r="C304">
        <v>0.1212</v>
      </c>
      <c r="D304">
        <v>0.54</v>
      </c>
      <c r="E304">
        <v>0.16420000000000001</v>
      </c>
      <c r="F304">
        <v>0</v>
      </c>
      <c r="G304">
        <v>5</v>
      </c>
      <c r="H304">
        <v>5</v>
      </c>
      <c r="I304" t="str">
        <f t="shared" si="8"/>
        <v>Registered Dominant</v>
      </c>
      <c r="J304" t="str">
        <f t="shared" si="9"/>
        <v>Low Demand</v>
      </c>
    </row>
    <row r="305" spans="1:10" x14ac:dyDescent="0.25">
      <c r="A305">
        <v>303</v>
      </c>
      <c r="B305">
        <v>304</v>
      </c>
      <c r="C305">
        <v>0.1212</v>
      </c>
      <c r="D305">
        <v>0.54</v>
      </c>
      <c r="E305">
        <v>0.1343</v>
      </c>
      <c r="F305">
        <v>0</v>
      </c>
      <c r="G305">
        <v>1</v>
      </c>
      <c r="H305">
        <v>1</v>
      </c>
      <c r="I305" t="str">
        <f t="shared" si="8"/>
        <v>Registered Dominant</v>
      </c>
      <c r="J305" t="str">
        <f t="shared" si="9"/>
        <v>Low Demand</v>
      </c>
    </row>
    <row r="306" spans="1:10" x14ac:dyDescent="0.25">
      <c r="A306">
        <v>304</v>
      </c>
      <c r="B306">
        <v>305</v>
      </c>
      <c r="C306">
        <v>0.13639999999999999</v>
      </c>
      <c r="D306">
        <v>0.54</v>
      </c>
      <c r="E306">
        <v>0.1045</v>
      </c>
      <c r="F306">
        <v>0</v>
      </c>
      <c r="G306">
        <v>1</v>
      </c>
      <c r="H306">
        <v>1</v>
      </c>
      <c r="I306" t="str">
        <f t="shared" si="8"/>
        <v>Registered Dominant</v>
      </c>
      <c r="J306" t="str">
        <f t="shared" si="9"/>
        <v>Low Demand</v>
      </c>
    </row>
    <row r="307" spans="1:10" x14ac:dyDescent="0.25">
      <c r="A307">
        <v>305</v>
      </c>
      <c r="B307">
        <v>306</v>
      </c>
      <c r="C307">
        <v>0.13639999999999999</v>
      </c>
      <c r="D307">
        <v>0.54</v>
      </c>
      <c r="E307">
        <v>8.9599999999999999E-2</v>
      </c>
      <c r="F307">
        <v>0</v>
      </c>
      <c r="G307">
        <v>8</v>
      </c>
      <c r="H307">
        <v>8</v>
      </c>
      <c r="I307" t="str">
        <f t="shared" si="8"/>
        <v>Registered Dominant</v>
      </c>
      <c r="J307" t="str">
        <f t="shared" si="9"/>
        <v>Low Demand</v>
      </c>
    </row>
    <row r="308" spans="1:10" x14ac:dyDescent="0.25">
      <c r="A308">
        <v>306</v>
      </c>
      <c r="B308">
        <v>307</v>
      </c>
      <c r="C308">
        <v>0.18179999999999999</v>
      </c>
      <c r="D308">
        <v>0.54</v>
      </c>
      <c r="E308">
        <v>0</v>
      </c>
      <c r="F308">
        <v>0</v>
      </c>
      <c r="G308">
        <v>17</v>
      </c>
      <c r="H308">
        <v>17</v>
      </c>
      <c r="I308" t="str">
        <f t="shared" si="8"/>
        <v>Registered Dominant</v>
      </c>
      <c r="J308" t="str">
        <f t="shared" si="9"/>
        <v>Low Demand</v>
      </c>
    </row>
    <row r="309" spans="1:10" x14ac:dyDescent="0.25">
      <c r="A309">
        <v>307</v>
      </c>
      <c r="B309">
        <v>308</v>
      </c>
      <c r="C309">
        <v>0.1212</v>
      </c>
      <c r="D309">
        <v>0.74</v>
      </c>
      <c r="E309">
        <v>0.16420000000000001</v>
      </c>
      <c r="F309">
        <v>0</v>
      </c>
      <c r="G309">
        <v>70</v>
      </c>
      <c r="H309">
        <v>70</v>
      </c>
      <c r="I309" t="str">
        <f t="shared" si="8"/>
        <v>Registered Dominant</v>
      </c>
      <c r="J309" t="str">
        <f t="shared" si="9"/>
        <v>High Demand</v>
      </c>
    </row>
    <row r="310" spans="1:10" x14ac:dyDescent="0.25">
      <c r="A310">
        <v>308</v>
      </c>
      <c r="B310">
        <v>309</v>
      </c>
      <c r="C310">
        <v>0.16669999999999999</v>
      </c>
      <c r="D310">
        <v>0.68</v>
      </c>
      <c r="E310">
        <v>0</v>
      </c>
      <c r="F310">
        <v>2</v>
      </c>
      <c r="G310">
        <v>156</v>
      </c>
      <c r="H310">
        <v>158</v>
      </c>
      <c r="I310" t="str">
        <f t="shared" si="8"/>
        <v>Registered Dominant</v>
      </c>
      <c r="J310" t="str">
        <f t="shared" si="9"/>
        <v>High Demand</v>
      </c>
    </row>
    <row r="311" spans="1:10" x14ac:dyDescent="0.25">
      <c r="A311">
        <v>309</v>
      </c>
      <c r="B311">
        <v>310</v>
      </c>
      <c r="C311">
        <v>0.1515</v>
      </c>
      <c r="D311">
        <v>0.69</v>
      </c>
      <c r="E311">
        <v>0.1343</v>
      </c>
      <c r="F311">
        <v>0</v>
      </c>
      <c r="G311">
        <v>117</v>
      </c>
      <c r="H311">
        <v>117</v>
      </c>
      <c r="I311" t="str">
        <f t="shared" si="8"/>
        <v>Registered Dominant</v>
      </c>
      <c r="J311" t="str">
        <f t="shared" si="9"/>
        <v>High Demand</v>
      </c>
    </row>
    <row r="312" spans="1:10" x14ac:dyDescent="0.25">
      <c r="A312">
        <v>310</v>
      </c>
      <c r="B312">
        <v>311</v>
      </c>
      <c r="C312">
        <v>0.18179999999999999</v>
      </c>
      <c r="D312">
        <v>0.55000000000000004</v>
      </c>
      <c r="E312">
        <v>0.19400000000000001</v>
      </c>
      <c r="F312">
        <v>4</v>
      </c>
      <c r="G312">
        <v>40</v>
      </c>
      <c r="H312">
        <v>44</v>
      </c>
      <c r="I312" t="str">
        <f t="shared" si="8"/>
        <v>Registered Dominant</v>
      </c>
      <c r="J312" t="str">
        <f t="shared" si="9"/>
        <v>Low Demand</v>
      </c>
    </row>
    <row r="313" spans="1:10" x14ac:dyDescent="0.25">
      <c r="A313">
        <v>311</v>
      </c>
      <c r="B313">
        <v>312</v>
      </c>
      <c r="C313">
        <v>0.16669999999999999</v>
      </c>
      <c r="D313">
        <v>0.51</v>
      </c>
      <c r="E313">
        <v>0.28360000000000002</v>
      </c>
      <c r="F313">
        <v>6</v>
      </c>
      <c r="G313">
        <v>47</v>
      </c>
      <c r="H313">
        <v>53</v>
      </c>
      <c r="I313" t="str">
        <f t="shared" si="8"/>
        <v>Registered Dominant</v>
      </c>
      <c r="J313" t="str">
        <f t="shared" si="9"/>
        <v>High Demand</v>
      </c>
    </row>
    <row r="314" spans="1:10" x14ac:dyDescent="0.25">
      <c r="A314">
        <v>312</v>
      </c>
      <c r="B314">
        <v>313</v>
      </c>
      <c r="C314">
        <v>0.19700000000000001</v>
      </c>
      <c r="D314">
        <v>0.44</v>
      </c>
      <c r="E314">
        <v>0.25369999999999998</v>
      </c>
      <c r="F314">
        <v>2</v>
      </c>
      <c r="G314">
        <v>59</v>
      </c>
      <c r="H314">
        <v>61</v>
      </c>
      <c r="I314" t="str">
        <f t="shared" si="8"/>
        <v>Registered Dominant</v>
      </c>
      <c r="J314" t="str">
        <f t="shared" si="9"/>
        <v>High Demand</v>
      </c>
    </row>
    <row r="315" spans="1:10" x14ac:dyDescent="0.25">
      <c r="A315">
        <v>313</v>
      </c>
      <c r="B315">
        <v>314</v>
      </c>
      <c r="C315">
        <v>0.19700000000000001</v>
      </c>
      <c r="D315">
        <v>0.37</v>
      </c>
      <c r="E315">
        <v>0.3881</v>
      </c>
      <c r="F315">
        <v>4</v>
      </c>
      <c r="G315">
        <v>73</v>
      </c>
      <c r="H315">
        <v>77</v>
      </c>
      <c r="I315" t="str">
        <f t="shared" si="8"/>
        <v>Registered Dominant</v>
      </c>
      <c r="J315" t="str">
        <f t="shared" si="9"/>
        <v>High Demand</v>
      </c>
    </row>
    <row r="316" spans="1:10" x14ac:dyDescent="0.25">
      <c r="A316">
        <v>314</v>
      </c>
      <c r="B316">
        <v>315</v>
      </c>
      <c r="C316">
        <v>0.21210000000000001</v>
      </c>
      <c r="D316">
        <v>0.41</v>
      </c>
      <c r="E316">
        <v>0.28360000000000002</v>
      </c>
      <c r="F316">
        <v>5</v>
      </c>
      <c r="G316">
        <v>59</v>
      </c>
      <c r="H316">
        <v>64</v>
      </c>
      <c r="I316" t="str">
        <f t="shared" si="8"/>
        <v>Registered Dominant</v>
      </c>
      <c r="J316" t="str">
        <f t="shared" si="9"/>
        <v>High Demand</v>
      </c>
    </row>
    <row r="317" spans="1:10" x14ac:dyDescent="0.25">
      <c r="A317">
        <v>315</v>
      </c>
      <c r="B317">
        <v>316</v>
      </c>
      <c r="C317">
        <v>0.2424</v>
      </c>
      <c r="D317">
        <v>0.38</v>
      </c>
      <c r="E317">
        <v>0.16420000000000001</v>
      </c>
      <c r="F317">
        <v>9</v>
      </c>
      <c r="G317">
        <v>59</v>
      </c>
      <c r="H317">
        <v>68</v>
      </c>
      <c r="I317" t="str">
        <f t="shared" si="8"/>
        <v>Registered Dominant</v>
      </c>
      <c r="J317" t="str">
        <f t="shared" si="9"/>
        <v>High Demand</v>
      </c>
    </row>
    <row r="318" spans="1:10" x14ac:dyDescent="0.25">
      <c r="A318">
        <v>316</v>
      </c>
      <c r="B318">
        <v>317</v>
      </c>
      <c r="C318">
        <v>0.2424</v>
      </c>
      <c r="D318">
        <v>0.41</v>
      </c>
      <c r="E318">
        <v>0.1045</v>
      </c>
      <c r="F318">
        <v>3</v>
      </c>
      <c r="G318">
        <v>87</v>
      </c>
      <c r="H318">
        <v>90</v>
      </c>
      <c r="I318" t="str">
        <f t="shared" si="8"/>
        <v>Registered Dominant</v>
      </c>
      <c r="J318" t="str">
        <f t="shared" si="9"/>
        <v>High Demand</v>
      </c>
    </row>
    <row r="319" spans="1:10" x14ac:dyDescent="0.25">
      <c r="A319">
        <v>317</v>
      </c>
      <c r="B319">
        <v>318</v>
      </c>
      <c r="C319">
        <v>0.2273</v>
      </c>
      <c r="D319">
        <v>0.41</v>
      </c>
      <c r="E319">
        <v>0.16420000000000001</v>
      </c>
      <c r="F319">
        <v>4</v>
      </c>
      <c r="G319">
        <v>155</v>
      </c>
      <c r="H319">
        <v>159</v>
      </c>
      <c r="I319" t="str">
        <f t="shared" si="8"/>
        <v>Registered Dominant</v>
      </c>
      <c r="J319" t="str">
        <f t="shared" si="9"/>
        <v>High Demand</v>
      </c>
    </row>
    <row r="320" spans="1:10" x14ac:dyDescent="0.25">
      <c r="A320">
        <v>318</v>
      </c>
      <c r="B320">
        <v>319</v>
      </c>
      <c r="C320">
        <v>0.2576</v>
      </c>
      <c r="D320">
        <v>0.47</v>
      </c>
      <c r="E320">
        <v>0</v>
      </c>
      <c r="F320">
        <v>5</v>
      </c>
      <c r="G320">
        <v>134</v>
      </c>
      <c r="H320">
        <v>139</v>
      </c>
      <c r="I320" t="str">
        <f t="shared" si="8"/>
        <v>Registered Dominant</v>
      </c>
      <c r="J320" t="str">
        <f t="shared" si="9"/>
        <v>High Demand</v>
      </c>
    </row>
    <row r="321" spans="1:10" x14ac:dyDescent="0.25">
      <c r="A321">
        <v>319</v>
      </c>
      <c r="B321">
        <v>320</v>
      </c>
      <c r="C321">
        <v>0.19700000000000001</v>
      </c>
      <c r="D321">
        <v>0.59</v>
      </c>
      <c r="E321">
        <v>8.9599999999999999E-2</v>
      </c>
      <c r="F321">
        <v>3</v>
      </c>
      <c r="G321">
        <v>89</v>
      </c>
      <c r="H321">
        <v>92</v>
      </c>
      <c r="I321" t="str">
        <f t="shared" si="8"/>
        <v>Registered Dominant</v>
      </c>
      <c r="J321" t="str">
        <f t="shared" si="9"/>
        <v>High Demand</v>
      </c>
    </row>
    <row r="322" spans="1:10" x14ac:dyDescent="0.25">
      <c r="A322">
        <v>320</v>
      </c>
      <c r="B322">
        <v>321</v>
      </c>
      <c r="C322">
        <v>0.2424</v>
      </c>
      <c r="D322">
        <v>0.59</v>
      </c>
      <c r="E322">
        <v>0</v>
      </c>
      <c r="F322">
        <v>0</v>
      </c>
      <c r="G322">
        <v>68</v>
      </c>
      <c r="H322">
        <v>68</v>
      </c>
      <c r="I322" t="str">
        <f t="shared" ref="I322:I385" si="10">IF(G322&gt;F322,"Registered Dominant","Casual Dominant")</f>
        <v>Registered Dominant</v>
      </c>
      <c r="J322" t="str">
        <f t="shared" ref="J322:J385" si="11">IF(H322&gt;AVERAGE($G$2:$G$1389),"High Demand","Low Demand")</f>
        <v>High Demand</v>
      </c>
    </row>
    <row r="323" spans="1:10" x14ac:dyDescent="0.25">
      <c r="A323">
        <v>321</v>
      </c>
      <c r="B323">
        <v>322</v>
      </c>
      <c r="C323">
        <v>0.2273</v>
      </c>
      <c r="D323">
        <v>0.69</v>
      </c>
      <c r="E323">
        <v>0</v>
      </c>
      <c r="F323">
        <v>4</v>
      </c>
      <c r="G323">
        <v>48</v>
      </c>
      <c r="H323">
        <v>52</v>
      </c>
      <c r="I323" t="str">
        <f t="shared" si="10"/>
        <v>Registered Dominant</v>
      </c>
      <c r="J323" t="str">
        <f t="shared" si="11"/>
        <v>High Demand</v>
      </c>
    </row>
    <row r="324" spans="1:10" x14ac:dyDescent="0.25">
      <c r="A324">
        <v>322</v>
      </c>
      <c r="B324">
        <v>323</v>
      </c>
      <c r="C324">
        <v>0.2273</v>
      </c>
      <c r="D324">
        <v>0.69</v>
      </c>
      <c r="E324">
        <v>0</v>
      </c>
      <c r="F324">
        <v>2</v>
      </c>
      <c r="G324">
        <v>34</v>
      </c>
      <c r="H324">
        <v>36</v>
      </c>
      <c r="I324" t="str">
        <f t="shared" si="10"/>
        <v>Registered Dominant</v>
      </c>
      <c r="J324" t="str">
        <f t="shared" si="11"/>
        <v>Low Demand</v>
      </c>
    </row>
    <row r="325" spans="1:10" x14ac:dyDescent="0.25">
      <c r="A325">
        <v>323</v>
      </c>
      <c r="B325">
        <v>324</v>
      </c>
      <c r="C325">
        <v>0.2424</v>
      </c>
      <c r="D325">
        <v>0.55000000000000004</v>
      </c>
      <c r="E325">
        <v>0</v>
      </c>
      <c r="F325">
        <v>1</v>
      </c>
      <c r="G325">
        <v>26</v>
      </c>
      <c r="H325">
        <v>27</v>
      </c>
      <c r="I325" t="str">
        <f t="shared" si="10"/>
        <v>Registered Dominant</v>
      </c>
      <c r="J325" t="str">
        <f t="shared" si="11"/>
        <v>Low Demand</v>
      </c>
    </row>
    <row r="326" spans="1:10" x14ac:dyDescent="0.25">
      <c r="A326">
        <v>324</v>
      </c>
      <c r="B326">
        <v>325</v>
      </c>
      <c r="C326">
        <v>0.2424</v>
      </c>
      <c r="D326">
        <v>0.55000000000000004</v>
      </c>
      <c r="E326">
        <v>0</v>
      </c>
      <c r="F326">
        <v>3</v>
      </c>
      <c r="G326">
        <v>25</v>
      </c>
      <c r="H326">
        <v>28</v>
      </c>
      <c r="I326" t="str">
        <f t="shared" si="10"/>
        <v>Registered Dominant</v>
      </c>
      <c r="J326" t="str">
        <f t="shared" si="11"/>
        <v>Low Demand</v>
      </c>
    </row>
    <row r="327" spans="1:10" x14ac:dyDescent="0.25">
      <c r="A327">
        <v>325</v>
      </c>
      <c r="B327">
        <v>326</v>
      </c>
      <c r="C327">
        <v>0.19700000000000001</v>
      </c>
      <c r="D327">
        <v>0.59</v>
      </c>
      <c r="E327">
        <v>8.9599999999999999E-2</v>
      </c>
      <c r="F327">
        <v>2</v>
      </c>
      <c r="G327">
        <v>18</v>
      </c>
      <c r="H327">
        <v>20</v>
      </c>
      <c r="I327" t="str">
        <f t="shared" si="10"/>
        <v>Registered Dominant</v>
      </c>
      <c r="J327" t="str">
        <f t="shared" si="11"/>
        <v>Low Demand</v>
      </c>
    </row>
    <row r="328" spans="1:10" x14ac:dyDescent="0.25">
      <c r="A328">
        <v>326</v>
      </c>
      <c r="B328">
        <v>327</v>
      </c>
      <c r="C328">
        <v>0.19700000000000001</v>
      </c>
      <c r="D328">
        <v>0.59</v>
      </c>
      <c r="E328">
        <v>8.9599999999999999E-2</v>
      </c>
      <c r="F328">
        <v>0</v>
      </c>
      <c r="G328">
        <v>12</v>
      </c>
      <c r="H328">
        <v>12</v>
      </c>
      <c r="I328" t="str">
        <f t="shared" si="10"/>
        <v>Registered Dominant</v>
      </c>
      <c r="J328" t="str">
        <f t="shared" si="11"/>
        <v>Low Demand</v>
      </c>
    </row>
    <row r="329" spans="1:10" x14ac:dyDescent="0.25">
      <c r="A329">
        <v>327</v>
      </c>
      <c r="B329">
        <v>328</v>
      </c>
      <c r="C329">
        <v>0.2273</v>
      </c>
      <c r="D329">
        <v>0.59</v>
      </c>
      <c r="E329">
        <v>0</v>
      </c>
      <c r="F329">
        <v>1</v>
      </c>
      <c r="G329">
        <v>7</v>
      </c>
      <c r="H329">
        <v>8</v>
      </c>
      <c r="I329" t="str">
        <f t="shared" si="10"/>
        <v>Registered Dominant</v>
      </c>
      <c r="J329" t="str">
        <f t="shared" si="11"/>
        <v>Low Demand</v>
      </c>
    </row>
    <row r="330" spans="1:10" x14ac:dyDescent="0.25">
      <c r="A330">
        <v>328</v>
      </c>
      <c r="B330">
        <v>329</v>
      </c>
      <c r="C330">
        <v>0.2273</v>
      </c>
      <c r="D330">
        <v>0.59</v>
      </c>
      <c r="E330">
        <v>0</v>
      </c>
      <c r="F330">
        <v>0</v>
      </c>
      <c r="G330">
        <v>5</v>
      </c>
      <c r="H330">
        <v>5</v>
      </c>
      <c r="I330" t="str">
        <f t="shared" si="10"/>
        <v>Registered Dominant</v>
      </c>
      <c r="J330" t="str">
        <f t="shared" si="11"/>
        <v>Low Demand</v>
      </c>
    </row>
    <row r="331" spans="1:10" x14ac:dyDescent="0.25">
      <c r="A331">
        <v>329</v>
      </c>
      <c r="B331">
        <v>330</v>
      </c>
      <c r="C331">
        <v>0.2273</v>
      </c>
      <c r="D331">
        <v>0.59</v>
      </c>
      <c r="E331">
        <v>0</v>
      </c>
      <c r="F331">
        <v>0</v>
      </c>
      <c r="G331">
        <v>1</v>
      </c>
      <c r="H331">
        <v>1</v>
      </c>
      <c r="I331" t="str">
        <f t="shared" si="10"/>
        <v>Registered Dominant</v>
      </c>
      <c r="J331" t="str">
        <f t="shared" si="11"/>
        <v>Low Demand</v>
      </c>
    </row>
    <row r="332" spans="1:10" x14ac:dyDescent="0.25">
      <c r="A332">
        <v>330</v>
      </c>
      <c r="B332">
        <v>331</v>
      </c>
      <c r="C332">
        <v>0.16669999999999999</v>
      </c>
      <c r="D332">
        <v>0.63</v>
      </c>
      <c r="E332">
        <v>0.1045</v>
      </c>
      <c r="F332">
        <v>1</v>
      </c>
      <c r="G332">
        <v>2</v>
      </c>
      <c r="H332">
        <v>3</v>
      </c>
      <c r="I332" t="str">
        <f t="shared" si="10"/>
        <v>Registered Dominant</v>
      </c>
      <c r="J332" t="str">
        <f t="shared" si="11"/>
        <v>Low Demand</v>
      </c>
    </row>
    <row r="333" spans="1:10" x14ac:dyDescent="0.25">
      <c r="A333">
        <v>331</v>
      </c>
      <c r="B333">
        <v>332</v>
      </c>
      <c r="C333">
        <v>0.21210000000000001</v>
      </c>
      <c r="D333">
        <v>0.63</v>
      </c>
      <c r="E333">
        <v>0</v>
      </c>
      <c r="F333">
        <v>1</v>
      </c>
      <c r="G333">
        <v>9</v>
      </c>
      <c r="H333">
        <v>10</v>
      </c>
      <c r="I333" t="str">
        <f t="shared" si="10"/>
        <v>Registered Dominant</v>
      </c>
      <c r="J333" t="str">
        <f t="shared" si="11"/>
        <v>Low Demand</v>
      </c>
    </row>
    <row r="334" spans="1:10" x14ac:dyDescent="0.25">
      <c r="A334">
        <v>332</v>
      </c>
      <c r="B334">
        <v>333</v>
      </c>
      <c r="C334">
        <v>0.1515</v>
      </c>
      <c r="D334">
        <v>0.63</v>
      </c>
      <c r="E334">
        <v>0.1343</v>
      </c>
      <c r="F334">
        <v>1</v>
      </c>
      <c r="G334">
        <v>22</v>
      </c>
      <c r="H334">
        <v>23</v>
      </c>
      <c r="I334" t="str">
        <f t="shared" si="10"/>
        <v>Registered Dominant</v>
      </c>
      <c r="J334" t="str">
        <f t="shared" si="11"/>
        <v>Low Demand</v>
      </c>
    </row>
    <row r="335" spans="1:10" x14ac:dyDescent="0.25">
      <c r="A335">
        <v>333</v>
      </c>
      <c r="B335">
        <v>334</v>
      </c>
      <c r="C335">
        <v>0.18179999999999999</v>
      </c>
      <c r="D335">
        <v>0.64</v>
      </c>
      <c r="E335">
        <v>0.1343</v>
      </c>
      <c r="F335">
        <v>2</v>
      </c>
      <c r="G335">
        <v>31</v>
      </c>
      <c r="H335">
        <v>33</v>
      </c>
      <c r="I335" t="str">
        <f t="shared" si="10"/>
        <v>Registered Dominant</v>
      </c>
      <c r="J335" t="str">
        <f t="shared" si="11"/>
        <v>Low Demand</v>
      </c>
    </row>
    <row r="336" spans="1:10" x14ac:dyDescent="0.25">
      <c r="A336">
        <v>334</v>
      </c>
      <c r="B336">
        <v>335</v>
      </c>
      <c r="C336">
        <v>0.19700000000000001</v>
      </c>
      <c r="D336">
        <v>0.59</v>
      </c>
      <c r="E336">
        <v>0.16420000000000001</v>
      </c>
      <c r="F336">
        <v>2</v>
      </c>
      <c r="G336">
        <v>57</v>
      </c>
      <c r="H336">
        <v>59</v>
      </c>
      <c r="I336" t="str">
        <f t="shared" si="10"/>
        <v>Registered Dominant</v>
      </c>
      <c r="J336" t="str">
        <f t="shared" si="11"/>
        <v>High Demand</v>
      </c>
    </row>
    <row r="337" spans="1:10" x14ac:dyDescent="0.25">
      <c r="A337">
        <v>335</v>
      </c>
      <c r="B337">
        <v>336</v>
      </c>
      <c r="C337">
        <v>0.19700000000000001</v>
      </c>
      <c r="D337">
        <v>0.55000000000000004</v>
      </c>
      <c r="E337">
        <v>0.22389999999999999</v>
      </c>
      <c r="F337">
        <v>18</v>
      </c>
      <c r="G337">
        <v>54</v>
      </c>
      <c r="H337">
        <v>72</v>
      </c>
      <c r="I337" t="str">
        <f t="shared" si="10"/>
        <v>Registered Dominant</v>
      </c>
      <c r="J337" t="str">
        <f t="shared" si="11"/>
        <v>High Demand</v>
      </c>
    </row>
    <row r="338" spans="1:10" x14ac:dyDescent="0.25">
      <c r="A338">
        <v>336</v>
      </c>
      <c r="B338">
        <v>337</v>
      </c>
      <c r="C338">
        <v>0.2273</v>
      </c>
      <c r="D338">
        <v>0.48</v>
      </c>
      <c r="E338">
        <v>0.22389999999999999</v>
      </c>
      <c r="F338">
        <v>15</v>
      </c>
      <c r="G338">
        <v>74</v>
      </c>
      <c r="H338">
        <v>89</v>
      </c>
      <c r="I338" t="str">
        <f t="shared" si="10"/>
        <v>Registered Dominant</v>
      </c>
      <c r="J338" t="str">
        <f t="shared" si="11"/>
        <v>High Demand</v>
      </c>
    </row>
    <row r="339" spans="1:10" x14ac:dyDescent="0.25">
      <c r="A339">
        <v>337</v>
      </c>
      <c r="B339">
        <v>338</v>
      </c>
      <c r="C339">
        <v>0.2576</v>
      </c>
      <c r="D339">
        <v>0.38</v>
      </c>
      <c r="E339">
        <v>0.29849999999999999</v>
      </c>
      <c r="F339">
        <v>21</v>
      </c>
      <c r="G339">
        <v>80</v>
      </c>
      <c r="H339">
        <v>101</v>
      </c>
      <c r="I339" t="str">
        <f t="shared" si="10"/>
        <v>Registered Dominant</v>
      </c>
      <c r="J339" t="str">
        <f t="shared" si="11"/>
        <v>High Demand</v>
      </c>
    </row>
    <row r="340" spans="1:10" x14ac:dyDescent="0.25">
      <c r="A340">
        <v>338</v>
      </c>
      <c r="B340">
        <v>339</v>
      </c>
      <c r="C340">
        <v>0.28789999999999999</v>
      </c>
      <c r="D340">
        <v>0.39</v>
      </c>
      <c r="E340">
        <v>0.28360000000000002</v>
      </c>
      <c r="F340">
        <v>26</v>
      </c>
      <c r="G340">
        <v>92</v>
      </c>
      <c r="H340">
        <v>118</v>
      </c>
      <c r="I340" t="str">
        <f t="shared" si="10"/>
        <v>Registered Dominant</v>
      </c>
      <c r="J340" t="str">
        <f t="shared" si="11"/>
        <v>High Demand</v>
      </c>
    </row>
    <row r="341" spans="1:10" x14ac:dyDescent="0.25">
      <c r="A341">
        <v>339</v>
      </c>
      <c r="B341">
        <v>340</v>
      </c>
      <c r="C341">
        <v>0.31819999999999998</v>
      </c>
      <c r="D341">
        <v>0.36</v>
      </c>
      <c r="E341">
        <v>0.19400000000000001</v>
      </c>
      <c r="F341">
        <v>21</v>
      </c>
      <c r="G341">
        <v>108</v>
      </c>
      <c r="H341">
        <v>129</v>
      </c>
      <c r="I341" t="str">
        <f t="shared" si="10"/>
        <v>Registered Dominant</v>
      </c>
      <c r="J341" t="str">
        <f t="shared" si="11"/>
        <v>High Demand</v>
      </c>
    </row>
    <row r="342" spans="1:10" x14ac:dyDescent="0.25">
      <c r="A342">
        <v>340</v>
      </c>
      <c r="B342">
        <v>341</v>
      </c>
      <c r="C342">
        <v>0.33329999999999999</v>
      </c>
      <c r="D342">
        <v>0.34</v>
      </c>
      <c r="E342">
        <v>0.19400000000000001</v>
      </c>
      <c r="F342">
        <v>33</v>
      </c>
      <c r="G342">
        <v>95</v>
      </c>
      <c r="H342">
        <v>128</v>
      </c>
      <c r="I342" t="str">
        <f t="shared" si="10"/>
        <v>Registered Dominant</v>
      </c>
      <c r="J342" t="str">
        <f t="shared" si="11"/>
        <v>High Demand</v>
      </c>
    </row>
    <row r="343" spans="1:10" x14ac:dyDescent="0.25">
      <c r="A343">
        <v>341</v>
      </c>
      <c r="B343">
        <v>342</v>
      </c>
      <c r="C343">
        <v>0.30299999999999999</v>
      </c>
      <c r="D343">
        <v>0.36</v>
      </c>
      <c r="E343">
        <v>0.28360000000000002</v>
      </c>
      <c r="F343">
        <v>29</v>
      </c>
      <c r="G343">
        <v>54</v>
      </c>
      <c r="H343">
        <v>83</v>
      </c>
      <c r="I343" t="str">
        <f t="shared" si="10"/>
        <v>Registered Dominant</v>
      </c>
      <c r="J343" t="str">
        <f t="shared" si="11"/>
        <v>High Demand</v>
      </c>
    </row>
    <row r="344" spans="1:10" x14ac:dyDescent="0.25">
      <c r="A344">
        <v>342</v>
      </c>
      <c r="B344">
        <v>343</v>
      </c>
      <c r="C344">
        <v>0.28789999999999999</v>
      </c>
      <c r="D344">
        <v>0.45</v>
      </c>
      <c r="E344">
        <v>0.25369999999999998</v>
      </c>
      <c r="F344">
        <v>15</v>
      </c>
      <c r="G344">
        <v>69</v>
      </c>
      <c r="H344">
        <v>84</v>
      </c>
      <c r="I344" t="str">
        <f t="shared" si="10"/>
        <v>Registered Dominant</v>
      </c>
      <c r="J344" t="str">
        <f t="shared" si="11"/>
        <v>High Demand</v>
      </c>
    </row>
    <row r="345" spans="1:10" x14ac:dyDescent="0.25">
      <c r="A345">
        <v>343</v>
      </c>
      <c r="B345">
        <v>344</v>
      </c>
      <c r="C345">
        <v>0.30299999999999999</v>
      </c>
      <c r="D345">
        <v>0.39</v>
      </c>
      <c r="E345">
        <v>0.25369999999999998</v>
      </c>
      <c r="F345">
        <v>14</v>
      </c>
      <c r="G345">
        <v>60</v>
      </c>
      <c r="H345">
        <v>74</v>
      </c>
      <c r="I345" t="str">
        <f t="shared" si="10"/>
        <v>Registered Dominant</v>
      </c>
      <c r="J345" t="str">
        <f t="shared" si="11"/>
        <v>High Demand</v>
      </c>
    </row>
    <row r="346" spans="1:10" x14ac:dyDescent="0.25">
      <c r="A346">
        <v>344</v>
      </c>
      <c r="B346">
        <v>345</v>
      </c>
      <c r="C346">
        <v>0.30299999999999999</v>
      </c>
      <c r="D346">
        <v>0.39</v>
      </c>
      <c r="E346">
        <v>0.25369999999999998</v>
      </c>
      <c r="F346">
        <v>6</v>
      </c>
      <c r="G346">
        <v>35</v>
      </c>
      <c r="H346">
        <v>41</v>
      </c>
      <c r="I346" t="str">
        <f t="shared" si="10"/>
        <v>Registered Dominant</v>
      </c>
      <c r="J346" t="str">
        <f t="shared" si="11"/>
        <v>Low Demand</v>
      </c>
    </row>
    <row r="347" spans="1:10" x14ac:dyDescent="0.25">
      <c r="A347">
        <v>345</v>
      </c>
      <c r="B347">
        <v>346</v>
      </c>
      <c r="C347">
        <v>0.30299999999999999</v>
      </c>
      <c r="D347">
        <v>0.39</v>
      </c>
      <c r="E347">
        <v>0.22389999999999999</v>
      </c>
      <c r="F347">
        <v>6</v>
      </c>
      <c r="G347">
        <v>51</v>
      </c>
      <c r="H347">
        <v>57</v>
      </c>
      <c r="I347" t="str">
        <f t="shared" si="10"/>
        <v>Registered Dominant</v>
      </c>
      <c r="J347" t="str">
        <f t="shared" si="11"/>
        <v>High Demand</v>
      </c>
    </row>
    <row r="348" spans="1:10" x14ac:dyDescent="0.25">
      <c r="A348">
        <v>346</v>
      </c>
      <c r="B348">
        <v>347</v>
      </c>
      <c r="C348">
        <v>0.31819999999999998</v>
      </c>
      <c r="D348">
        <v>0.42</v>
      </c>
      <c r="E348">
        <v>0.1045</v>
      </c>
      <c r="F348">
        <v>0</v>
      </c>
      <c r="G348">
        <v>26</v>
      </c>
      <c r="H348">
        <v>26</v>
      </c>
      <c r="I348" t="str">
        <f t="shared" si="10"/>
        <v>Registered Dominant</v>
      </c>
      <c r="J348" t="str">
        <f t="shared" si="11"/>
        <v>Low Demand</v>
      </c>
    </row>
    <row r="349" spans="1:10" x14ac:dyDescent="0.25">
      <c r="A349">
        <v>347</v>
      </c>
      <c r="B349">
        <v>348</v>
      </c>
      <c r="C349">
        <v>0.28789999999999999</v>
      </c>
      <c r="D349">
        <v>0.45</v>
      </c>
      <c r="E349">
        <v>0.28360000000000002</v>
      </c>
      <c r="F349">
        <v>5</v>
      </c>
      <c r="G349">
        <v>39</v>
      </c>
      <c r="H349">
        <v>44</v>
      </c>
      <c r="I349" t="str">
        <f t="shared" si="10"/>
        <v>Registered Dominant</v>
      </c>
      <c r="J349" t="str">
        <f t="shared" si="11"/>
        <v>Low Demand</v>
      </c>
    </row>
    <row r="350" spans="1:10" x14ac:dyDescent="0.25">
      <c r="A350">
        <v>348</v>
      </c>
      <c r="B350">
        <v>349</v>
      </c>
      <c r="C350">
        <v>0.30299999999999999</v>
      </c>
      <c r="D350">
        <v>0.56000000000000005</v>
      </c>
      <c r="E350">
        <v>0</v>
      </c>
      <c r="F350">
        <v>6</v>
      </c>
      <c r="G350">
        <v>33</v>
      </c>
      <c r="H350">
        <v>39</v>
      </c>
      <c r="I350" t="str">
        <f t="shared" si="10"/>
        <v>Registered Dominant</v>
      </c>
      <c r="J350" t="str">
        <f t="shared" si="11"/>
        <v>Low Demand</v>
      </c>
    </row>
    <row r="351" spans="1:10" x14ac:dyDescent="0.25">
      <c r="A351">
        <v>349</v>
      </c>
      <c r="B351">
        <v>350</v>
      </c>
      <c r="C351">
        <v>0.2727</v>
      </c>
      <c r="D351">
        <v>0.56000000000000005</v>
      </c>
      <c r="E351">
        <v>0.1343</v>
      </c>
      <c r="F351">
        <v>4</v>
      </c>
      <c r="G351">
        <v>19</v>
      </c>
      <c r="H351">
        <v>23</v>
      </c>
      <c r="I351" t="str">
        <f t="shared" si="10"/>
        <v>Registered Dominant</v>
      </c>
      <c r="J351" t="str">
        <f t="shared" si="11"/>
        <v>Low Demand</v>
      </c>
    </row>
    <row r="352" spans="1:10" x14ac:dyDescent="0.25">
      <c r="A352">
        <v>350</v>
      </c>
      <c r="B352">
        <v>351</v>
      </c>
      <c r="C352">
        <v>0.28789999999999999</v>
      </c>
      <c r="D352">
        <v>0.56000000000000005</v>
      </c>
      <c r="E352">
        <v>8.9599999999999999E-2</v>
      </c>
      <c r="F352">
        <v>3</v>
      </c>
      <c r="G352">
        <v>13</v>
      </c>
      <c r="H352">
        <v>16</v>
      </c>
      <c r="I352" t="str">
        <f t="shared" si="10"/>
        <v>Registered Dominant</v>
      </c>
      <c r="J352" t="str">
        <f t="shared" si="11"/>
        <v>Low Demand</v>
      </c>
    </row>
    <row r="353" spans="1:10" x14ac:dyDescent="0.25">
      <c r="A353">
        <v>351</v>
      </c>
      <c r="B353">
        <v>352</v>
      </c>
      <c r="C353">
        <v>0.2727</v>
      </c>
      <c r="D353">
        <v>0.69</v>
      </c>
      <c r="E353">
        <v>0</v>
      </c>
      <c r="F353">
        <v>9</v>
      </c>
      <c r="G353">
        <v>6</v>
      </c>
      <c r="H353">
        <v>15</v>
      </c>
      <c r="I353" t="str">
        <f t="shared" si="10"/>
        <v>Casual Dominant</v>
      </c>
      <c r="J353" t="str">
        <f t="shared" si="11"/>
        <v>Low Demand</v>
      </c>
    </row>
    <row r="354" spans="1:10" x14ac:dyDescent="0.25">
      <c r="A354">
        <v>352</v>
      </c>
      <c r="B354">
        <v>353</v>
      </c>
      <c r="C354">
        <v>0.2576</v>
      </c>
      <c r="D354">
        <v>0.56000000000000005</v>
      </c>
      <c r="E354">
        <v>0.16420000000000001</v>
      </c>
      <c r="F354">
        <v>0</v>
      </c>
      <c r="G354">
        <v>1</v>
      </c>
      <c r="H354">
        <v>1</v>
      </c>
      <c r="I354" t="str">
        <f t="shared" si="10"/>
        <v>Registered Dominant</v>
      </c>
      <c r="J354" t="str">
        <f t="shared" si="11"/>
        <v>Low Demand</v>
      </c>
    </row>
    <row r="355" spans="1:10" x14ac:dyDescent="0.25">
      <c r="A355">
        <v>353</v>
      </c>
      <c r="B355">
        <v>354</v>
      </c>
      <c r="C355">
        <v>0.2576</v>
      </c>
      <c r="D355">
        <v>0.56000000000000005</v>
      </c>
      <c r="E355">
        <v>0.16420000000000001</v>
      </c>
      <c r="F355">
        <v>1</v>
      </c>
      <c r="G355">
        <v>1</v>
      </c>
      <c r="H355">
        <v>2</v>
      </c>
      <c r="I355" t="str">
        <f t="shared" si="10"/>
        <v>Casual Dominant</v>
      </c>
      <c r="J355" t="str">
        <f t="shared" si="11"/>
        <v>Low Demand</v>
      </c>
    </row>
    <row r="356" spans="1:10" x14ac:dyDescent="0.25">
      <c r="A356">
        <v>354</v>
      </c>
      <c r="B356">
        <v>355</v>
      </c>
      <c r="C356">
        <v>0.2576</v>
      </c>
      <c r="D356">
        <v>0.56000000000000005</v>
      </c>
      <c r="E356">
        <v>0.16420000000000001</v>
      </c>
      <c r="F356">
        <v>0</v>
      </c>
      <c r="G356">
        <v>1</v>
      </c>
      <c r="H356">
        <v>1</v>
      </c>
      <c r="I356" t="str">
        <f t="shared" si="10"/>
        <v>Registered Dominant</v>
      </c>
      <c r="J356" t="str">
        <f t="shared" si="11"/>
        <v>Low Demand</v>
      </c>
    </row>
    <row r="357" spans="1:10" x14ac:dyDescent="0.25">
      <c r="A357">
        <v>355</v>
      </c>
      <c r="B357">
        <v>356</v>
      </c>
      <c r="C357">
        <v>0.21210000000000001</v>
      </c>
      <c r="D357">
        <v>0.56000000000000005</v>
      </c>
      <c r="E357">
        <v>0.29849999999999999</v>
      </c>
      <c r="F357">
        <v>0</v>
      </c>
      <c r="G357">
        <v>3</v>
      </c>
      <c r="H357">
        <v>3</v>
      </c>
      <c r="I357" t="str">
        <f t="shared" si="10"/>
        <v>Registered Dominant</v>
      </c>
      <c r="J357" t="str">
        <f t="shared" si="11"/>
        <v>Low Demand</v>
      </c>
    </row>
    <row r="358" spans="1:10" x14ac:dyDescent="0.25">
      <c r="A358">
        <v>356</v>
      </c>
      <c r="B358">
        <v>357</v>
      </c>
      <c r="C358">
        <v>0.21210000000000001</v>
      </c>
      <c r="D358">
        <v>0.55000000000000004</v>
      </c>
      <c r="E358">
        <v>0.28360000000000002</v>
      </c>
      <c r="F358">
        <v>0</v>
      </c>
      <c r="G358">
        <v>18</v>
      </c>
      <c r="H358">
        <v>18</v>
      </c>
      <c r="I358" t="str">
        <f t="shared" si="10"/>
        <v>Registered Dominant</v>
      </c>
      <c r="J358" t="str">
        <f t="shared" si="11"/>
        <v>Low Demand</v>
      </c>
    </row>
    <row r="359" spans="1:10" x14ac:dyDescent="0.25">
      <c r="A359">
        <v>357</v>
      </c>
      <c r="B359">
        <v>358</v>
      </c>
      <c r="C359">
        <v>0.21210000000000001</v>
      </c>
      <c r="D359">
        <v>0.51</v>
      </c>
      <c r="E359">
        <v>0.25369999999999998</v>
      </c>
      <c r="F359">
        <v>3</v>
      </c>
      <c r="G359">
        <v>29</v>
      </c>
      <c r="H359">
        <v>32</v>
      </c>
      <c r="I359" t="str">
        <f t="shared" si="10"/>
        <v>Registered Dominant</v>
      </c>
      <c r="J359" t="str">
        <f t="shared" si="11"/>
        <v>Low Demand</v>
      </c>
    </row>
    <row r="360" spans="1:10" x14ac:dyDescent="0.25">
      <c r="A360">
        <v>358</v>
      </c>
      <c r="B360">
        <v>359</v>
      </c>
      <c r="C360">
        <v>0.21210000000000001</v>
      </c>
      <c r="D360">
        <v>0.51</v>
      </c>
      <c r="E360">
        <v>0.28360000000000002</v>
      </c>
      <c r="F360">
        <v>8</v>
      </c>
      <c r="G360">
        <v>71</v>
      </c>
      <c r="H360">
        <v>79</v>
      </c>
      <c r="I360" t="str">
        <f t="shared" si="10"/>
        <v>Registered Dominant</v>
      </c>
      <c r="J360" t="str">
        <f t="shared" si="11"/>
        <v>High Demand</v>
      </c>
    </row>
    <row r="361" spans="1:10" x14ac:dyDescent="0.25">
      <c r="A361">
        <v>359</v>
      </c>
      <c r="B361">
        <v>360</v>
      </c>
      <c r="C361">
        <v>0.2273</v>
      </c>
      <c r="D361">
        <v>0.44</v>
      </c>
      <c r="E361">
        <v>0.25369999999999998</v>
      </c>
      <c r="F361">
        <v>23</v>
      </c>
      <c r="G361">
        <v>70</v>
      </c>
      <c r="H361">
        <v>93</v>
      </c>
      <c r="I361" t="str">
        <f t="shared" si="10"/>
        <v>Registered Dominant</v>
      </c>
      <c r="J361" t="str">
        <f t="shared" si="11"/>
        <v>High Demand</v>
      </c>
    </row>
    <row r="362" spans="1:10" x14ac:dyDescent="0.25">
      <c r="A362">
        <v>360</v>
      </c>
      <c r="B362">
        <v>361</v>
      </c>
      <c r="C362">
        <v>0.21210000000000001</v>
      </c>
      <c r="D362">
        <v>0.41</v>
      </c>
      <c r="E362">
        <v>0.28360000000000002</v>
      </c>
      <c r="F362">
        <v>29</v>
      </c>
      <c r="G362">
        <v>75</v>
      </c>
      <c r="H362">
        <v>104</v>
      </c>
      <c r="I362" t="str">
        <f t="shared" si="10"/>
        <v>Registered Dominant</v>
      </c>
      <c r="J362" t="str">
        <f t="shared" si="11"/>
        <v>High Demand</v>
      </c>
    </row>
    <row r="363" spans="1:10" x14ac:dyDescent="0.25">
      <c r="A363">
        <v>361</v>
      </c>
      <c r="B363">
        <v>362</v>
      </c>
      <c r="C363">
        <v>0.2273</v>
      </c>
      <c r="D363">
        <v>0.35</v>
      </c>
      <c r="E363">
        <v>0.29849999999999999</v>
      </c>
      <c r="F363">
        <v>23</v>
      </c>
      <c r="G363">
        <v>95</v>
      </c>
      <c r="H363">
        <v>118</v>
      </c>
      <c r="I363" t="str">
        <f t="shared" si="10"/>
        <v>Registered Dominant</v>
      </c>
      <c r="J363" t="str">
        <f t="shared" si="11"/>
        <v>High Demand</v>
      </c>
    </row>
    <row r="364" spans="1:10" x14ac:dyDescent="0.25">
      <c r="A364">
        <v>362</v>
      </c>
      <c r="B364">
        <v>363</v>
      </c>
      <c r="C364">
        <v>0.2727</v>
      </c>
      <c r="D364">
        <v>0.36</v>
      </c>
      <c r="E364">
        <v>0.25369999999999998</v>
      </c>
      <c r="F364">
        <v>22</v>
      </c>
      <c r="G364">
        <v>69</v>
      </c>
      <c r="H364">
        <v>91</v>
      </c>
      <c r="I364" t="str">
        <f t="shared" si="10"/>
        <v>Registered Dominant</v>
      </c>
      <c r="J364" t="str">
        <f t="shared" si="11"/>
        <v>High Demand</v>
      </c>
    </row>
    <row r="365" spans="1:10" x14ac:dyDescent="0.25">
      <c r="A365">
        <v>363</v>
      </c>
      <c r="B365">
        <v>364</v>
      </c>
      <c r="C365">
        <v>0.2424</v>
      </c>
      <c r="D365">
        <v>0.38</v>
      </c>
      <c r="E365">
        <v>0.25369999999999998</v>
      </c>
      <c r="F365">
        <v>35</v>
      </c>
      <c r="G365">
        <v>78</v>
      </c>
      <c r="H365">
        <v>113</v>
      </c>
      <c r="I365" t="str">
        <f t="shared" si="10"/>
        <v>Registered Dominant</v>
      </c>
      <c r="J365" t="str">
        <f t="shared" si="11"/>
        <v>High Demand</v>
      </c>
    </row>
    <row r="366" spans="1:10" x14ac:dyDescent="0.25">
      <c r="A366">
        <v>364</v>
      </c>
      <c r="B366">
        <v>365</v>
      </c>
      <c r="C366">
        <v>0.2273</v>
      </c>
      <c r="D366">
        <v>0.38</v>
      </c>
      <c r="E366">
        <v>0.22389999999999999</v>
      </c>
      <c r="F366">
        <v>22</v>
      </c>
      <c r="G366">
        <v>77</v>
      </c>
      <c r="H366">
        <v>99</v>
      </c>
      <c r="I366" t="str">
        <f t="shared" si="10"/>
        <v>Registered Dominant</v>
      </c>
      <c r="J366" t="str">
        <f t="shared" si="11"/>
        <v>High Demand</v>
      </c>
    </row>
    <row r="367" spans="1:10" x14ac:dyDescent="0.25">
      <c r="A367">
        <v>365</v>
      </c>
      <c r="B367">
        <v>366</v>
      </c>
      <c r="C367">
        <v>0.21210000000000001</v>
      </c>
      <c r="D367">
        <v>0.37</v>
      </c>
      <c r="E367">
        <v>0.25369999999999998</v>
      </c>
      <c r="F367">
        <v>23</v>
      </c>
      <c r="G367">
        <v>82</v>
      </c>
      <c r="H367">
        <v>105</v>
      </c>
      <c r="I367" t="str">
        <f t="shared" si="10"/>
        <v>Registered Dominant</v>
      </c>
      <c r="J367" t="str">
        <f t="shared" si="11"/>
        <v>High Demand</v>
      </c>
    </row>
    <row r="368" spans="1:10" x14ac:dyDescent="0.25">
      <c r="A368">
        <v>366</v>
      </c>
      <c r="B368">
        <v>367</v>
      </c>
      <c r="C368">
        <v>0.21210000000000001</v>
      </c>
      <c r="D368">
        <v>0.4</v>
      </c>
      <c r="E368">
        <v>0.16420000000000001</v>
      </c>
      <c r="F368">
        <v>11</v>
      </c>
      <c r="G368">
        <v>56</v>
      </c>
      <c r="H368">
        <v>67</v>
      </c>
      <c r="I368" t="str">
        <f t="shared" si="10"/>
        <v>Registered Dominant</v>
      </c>
      <c r="J368" t="str">
        <f t="shared" si="11"/>
        <v>High Demand</v>
      </c>
    </row>
    <row r="369" spans="1:10" x14ac:dyDescent="0.25">
      <c r="A369">
        <v>367</v>
      </c>
      <c r="B369">
        <v>368</v>
      </c>
      <c r="C369">
        <v>0.19700000000000001</v>
      </c>
      <c r="D369">
        <v>0.47</v>
      </c>
      <c r="E369">
        <v>0.1343</v>
      </c>
      <c r="F369">
        <v>14</v>
      </c>
      <c r="G369">
        <v>47</v>
      </c>
      <c r="H369">
        <v>61</v>
      </c>
      <c r="I369" t="str">
        <f t="shared" si="10"/>
        <v>Registered Dominant</v>
      </c>
      <c r="J369" t="str">
        <f t="shared" si="11"/>
        <v>High Demand</v>
      </c>
    </row>
    <row r="370" spans="1:10" x14ac:dyDescent="0.25">
      <c r="A370">
        <v>368</v>
      </c>
      <c r="B370">
        <v>369</v>
      </c>
      <c r="C370">
        <v>0.19700000000000001</v>
      </c>
      <c r="D370">
        <v>0.47</v>
      </c>
      <c r="E370">
        <v>0.16420000000000001</v>
      </c>
      <c r="F370">
        <v>7</v>
      </c>
      <c r="G370">
        <v>50</v>
      </c>
      <c r="H370">
        <v>57</v>
      </c>
      <c r="I370" t="str">
        <f t="shared" si="10"/>
        <v>Registered Dominant</v>
      </c>
      <c r="J370" t="str">
        <f t="shared" si="11"/>
        <v>High Demand</v>
      </c>
    </row>
    <row r="371" spans="1:10" x14ac:dyDescent="0.25">
      <c r="A371">
        <v>369</v>
      </c>
      <c r="B371">
        <v>370</v>
      </c>
      <c r="C371">
        <v>0.19700000000000001</v>
      </c>
      <c r="D371">
        <v>0.51</v>
      </c>
      <c r="E371">
        <v>0.16420000000000001</v>
      </c>
      <c r="F371">
        <v>6</v>
      </c>
      <c r="G371">
        <v>22</v>
      </c>
      <c r="H371">
        <v>28</v>
      </c>
      <c r="I371" t="str">
        <f t="shared" si="10"/>
        <v>Registered Dominant</v>
      </c>
      <c r="J371" t="str">
        <f t="shared" si="11"/>
        <v>Low Demand</v>
      </c>
    </row>
    <row r="372" spans="1:10" x14ac:dyDescent="0.25">
      <c r="A372">
        <v>370</v>
      </c>
      <c r="B372">
        <v>371</v>
      </c>
      <c r="C372">
        <v>0.21210000000000001</v>
      </c>
      <c r="D372">
        <v>0.49</v>
      </c>
      <c r="E372">
        <v>0.1343</v>
      </c>
      <c r="F372">
        <v>2</v>
      </c>
      <c r="G372">
        <v>19</v>
      </c>
      <c r="H372">
        <v>21</v>
      </c>
      <c r="I372" t="str">
        <f t="shared" si="10"/>
        <v>Registered Dominant</v>
      </c>
      <c r="J372" t="str">
        <f t="shared" si="11"/>
        <v>Low Demand</v>
      </c>
    </row>
    <row r="373" spans="1:10" x14ac:dyDescent="0.25">
      <c r="A373">
        <v>371</v>
      </c>
      <c r="B373">
        <v>372</v>
      </c>
      <c r="C373">
        <v>0.2273</v>
      </c>
      <c r="D373">
        <v>0.4</v>
      </c>
      <c r="E373">
        <v>0.1045</v>
      </c>
      <c r="F373">
        <v>0</v>
      </c>
      <c r="G373">
        <v>18</v>
      </c>
      <c r="H373">
        <v>18</v>
      </c>
      <c r="I373" t="str">
        <f t="shared" si="10"/>
        <v>Registered Dominant</v>
      </c>
      <c r="J373" t="str">
        <f t="shared" si="11"/>
        <v>Low Demand</v>
      </c>
    </row>
    <row r="374" spans="1:10" x14ac:dyDescent="0.25">
      <c r="A374">
        <v>372</v>
      </c>
      <c r="B374">
        <v>373</v>
      </c>
      <c r="C374">
        <v>0.19700000000000001</v>
      </c>
      <c r="D374">
        <v>0.47</v>
      </c>
      <c r="E374">
        <v>0.22389999999999999</v>
      </c>
      <c r="F374">
        <v>1</v>
      </c>
      <c r="G374">
        <v>16</v>
      </c>
      <c r="H374">
        <v>17</v>
      </c>
      <c r="I374" t="str">
        <f t="shared" si="10"/>
        <v>Registered Dominant</v>
      </c>
      <c r="J374" t="str">
        <f t="shared" si="11"/>
        <v>Low Demand</v>
      </c>
    </row>
    <row r="375" spans="1:10" x14ac:dyDescent="0.25">
      <c r="A375">
        <v>373</v>
      </c>
      <c r="B375">
        <v>374</v>
      </c>
      <c r="C375">
        <v>0.19700000000000001</v>
      </c>
      <c r="D375">
        <v>0.44</v>
      </c>
      <c r="E375">
        <v>0.19400000000000001</v>
      </c>
      <c r="F375">
        <v>1</v>
      </c>
      <c r="G375">
        <v>15</v>
      </c>
      <c r="H375">
        <v>16</v>
      </c>
      <c r="I375" t="str">
        <f t="shared" si="10"/>
        <v>Registered Dominant</v>
      </c>
      <c r="J375" t="str">
        <f t="shared" si="11"/>
        <v>Low Demand</v>
      </c>
    </row>
    <row r="376" spans="1:10" x14ac:dyDescent="0.25">
      <c r="A376">
        <v>374</v>
      </c>
      <c r="B376">
        <v>375</v>
      </c>
      <c r="C376">
        <v>0.16669999999999999</v>
      </c>
      <c r="D376">
        <v>0.43</v>
      </c>
      <c r="E376">
        <v>0.25369999999999998</v>
      </c>
      <c r="F376">
        <v>0</v>
      </c>
      <c r="G376">
        <v>8</v>
      </c>
      <c r="H376">
        <v>8</v>
      </c>
      <c r="I376" t="str">
        <f t="shared" si="10"/>
        <v>Registered Dominant</v>
      </c>
      <c r="J376" t="str">
        <f t="shared" si="11"/>
        <v>Low Demand</v>
      </c>
    </row>
    <row r="377" spans="1:10" x14ac:dyDescent="0.25">
      <c r="A377">
        <v>375</v>
      </c>
      <c r="B377">
        <v>376</v>
      </c>
      <c r="C377">
        <v>0.18179999999999999</v>
      </c>
      <c r="D377">
        <v>0.43</v>
      </c>
      <c r="E377">
        <v>0.19400000000000001</v>
      </c>
      <c r="F377">
        <v>0</v>
      </c>
      <c r="G377">
        <v>2</v>
      </c>
      <c r="H377">
        <v>2</v>
      </c>
      <c r="I377" t="str">
        <f t="shared" si="10"/>
        <v>Registered Dominant</v>
      </c>
      <c r="J377" t="str">
        <f t="shared" si="11"/>
        <v>Low Demand</v>
      </c>
    </row>
    <row r="378" spans="1:10" x14ac:dyDescent="0.25">
      <c r="A378">
        <v>376</v>
      </c>
      <c r="B378">
        <v>377</v>
      </c>
      <c r="C378">
        <v>0.19700000000000001</v>
      </c>
      <c r="D378">
        <v>0.43</v>
      </c>
      <c r="E378">
        <v>0.1343</v>
      </c>
      <c r="F378">
        <v>1</v>
      </c>
      <c r="G378">
        <v>2</v>
      </c>
      <c r="H378">
        <v>3</v>
      </c>
      <c r="I378" t="str">
        <f t="shared" si="10"/>
        <v>Registered Dominant</v>
      </c>
      <c r="J378" t="str">
        <f t="shared" si="11"/>
        <v>Low Demand</v>
      </c>
    </row>
    <row r="379" spans="1:10" x14ac:dyDescent="0.25">
      <c r="A379">
        <v>377</v>
      </c>
      <c r="B379">
        <v>378</v>
      </c>
      <c r="C379">
        <v>0.19700000000000001</v>
      </c>
      <c r="D379">
        <v>0.43</v>
      </c>
      <c r="E379">
        <v>0.16420000000000001</v>
      </c>
      <c r="F379">
        <v>0</v>
      </c>
      <c r="G379">
        <v>1</v>
      </c>
      <c r="H379">
        <v>1</v>
      </c>
      <c r="I379" t="str">
        <f t="shared" si="10"/>
        <v>Registered Dominant</v>
      </c>
      <c r="J379" t="str">
        <f t="shared" si="11"/>
        <v>Low Demand</v>
      </c>
    </row>
    <row r="380" spans="1:10" x14ac:dyDescent="0.25">
      <c r="A380">
        <v>378</v>
      </c>
      <c r="B380">
        <v>379</v>
      </c>
      <c r="C380">
        <v>0.18179999999999999</v>
      </c>
      <c r="D380">
        <v>0.43</v>
      </c>
      <c r="E380">
        <v>0.19400000000000001</v>
      </c>
      <c r="F380">
        <v>0</v>
      </c>
      <c r="G380">
        <v>5</v>
      </c>
      <c r="H380">
        <v>5</v>
      </c>
      <c r="I380" t="str">
        <f t="shared" si="10"/>
        <v>Registered Dominant</v>
      </c>
      <c r="J380" t="str">
        <f t="shared" si="11"/>
        <v>Low Demand</v>
      </c>
    </row>
    <row r="381" spans="1:10" x14ac:dyDescent="0.25">
      <c r="A381">
        <v>379</v>
      </c>
      <c r="B381">
        <v>380</v>
      </c>
      <c r="C381">
        <v>0.18179999999999999</v>
      </c>
      <c r="D381">
        <v>0.5</v>
      </c>
      <c r="E381">
        <v>0.1343</v>
      </c>
      <c r="F381">
        <v>4</v>
      </c>
      <c r="G381">
        <v>9</v>
      </c>
      <c r="H381">
        <v>13</v>
      </c>
      <c r="I381" t="str">
        <f t="shared" si="10"/>
        <v>Registered Dominant</v>
      </c>
      <c r="J381" t="str">
        <f t="shared" si="11"/>
        <v>Low Demand</v>
      </c>
    </row>
    <row r="382" spans="1:10" x14ac:dyDescent="0.25">
      <c r="A382">
        <v>380</v>
      </c>
      <c r="B382">
        <v>381</v>
      </c>
      <c r="C382">
        <v>0.1515</v>
      </c>
      <c r="D382">
        <v>0.47</v>
      </c>
      <c r="E382">
        <v>0.22389999999999999</v>
      </c>
      <c r="F382">
        <v>3</v>
      </c>
      <c r="G382">
        <v>30</v>
      </c>
      <c r="H382">
        <v>33</v>
      </c>
      <c r="I382" t="str">
        <f t="shared" si="10"/>
        <v>Registered Dominant</v>
      </c>
      <c r="J382" t="str">
        <f t="shared" si="11"/>
        <v>Low Demand</v>
      </c>
    </row>
    <row r="383" spans="1:10" x14ac:dyDescent="0.25">
      <c r="A383">
        <v>381</v>
      </c>
      <c r="B383">
        <v>382</v>
      </c>
      <c r="C383">
        <v>0.1515</v>
      </c>
      <c r="D383">
        <v>0.47</v>
      </c>
      <c r="E383">
        <v>0.22389999999999999</v>
      </c>
      <c r="F383">
        <v>8</v>
      </c>
      <c r="G383">
        <v>39</v>
      </c>
      <c r="H383">
        <v>47</v>
      </c>
      <c r="I383" t="str">
        <f t="shared" si="10"/>
        <v>Registered Dominant</v>
      </c>
      <c r="J383" t="str">
        <f t="shared" si="11"/>
        <v>Low Demand</v>
      </c>
    </row>
    <row r="384" spans="1:10" x14ac:dyDescent="0.25">
      <c r="A384">
        <v>382</v>
      </c>
      <c r="B384">
        <v>383</v>
      </c>
      <c r="C384">
        <v>0.1515</v>
      </c>
      <c r="D384">
        <v>0.5</v>
      </c>
      <c r="E384">
        <v>0.25369999999999998</v>
      </c>
      <c r="F384">
        <v>7</v>
      </c>
      <c r="G384">
        <v>50</v>
      </c>
      <c r="H384">
        <v>57</v>
      </c>
      <c r="I384" t="str">
        <f t="shared" si="10"/>
        <v>Registered Dominant</v>
      </c>
      <c r="J384" t="str">
        <f t="shared" si="11"/>
        <v>High Demand</v>
      </c>
    </row>
    <row r="385" spans="1:10" x14ac:dyDescent="0.25">
      <c r="A385">
        <v>383</v>
      </c>
      <c r="B385">
        <v>384</v>
      </c>
      <c r="C385">
        <v>0.1515</v>
      </c>
      <c r="D385">
        <v>0.55000000000000004</v>
      </c>
      <c r="E385">
        <v>0.19400000000000001</v>
      </c>
      <c r="F385">
        <v>9</v>
      </c>
      <c r="G385">
        <v>55</v>
      </c>
      <c r="H385">
        <v>64</v>
      </c>
      <c r="I385" t="str">
        <f t="shared" si="10"/>
        <v>Registered Dominant</v>
      </c>
      <c r="J385" t="str">
        <f t="shared" si="11"/>
        <v>High Demand</v>
      </c>
    </row>
    <row r="386" spans="1:10" x14ac:dyDescent="0.25">
      <c r="A386">
        <v>384</v>
      </c>
      <c r="B386">
        <v>385</v>
      </c>
      <c r="C386">
        <v>0.19700000000000001</v>
      </c>
      <c r="D386">
        <v>0.47</v>
      </c>
      <c r="E386">
        <v>0.1343</v>
      </c>
      <c r="F386">
        <v>10</v>
      </c>
      <c r="G386">
        <v>70</v>
      </c>
      <c r="H386">
        <v>80</v>
      </c>
      <c r="I386" t="str">
        <f t="shared" ref="I386:I449" si="12">IF(G386&gt;F386,"Registered Dominant","Casual Dominant")</f>
        <v>Registered Dominant</v>
      </c>
      <c r="J386" t="str">
        <f t="shared" ref="J386:J449" si="13">IF(H386&gt;AVERAGE($G$2:$G$1389),"High Demand","Low Demand")</f>
        <v>High Demand</v>
      </c>
    </row>
    <row r="387" spans="1:10" x14ac:dyDescent="0.25">
      <c r="A387">
        <v>385</v>
      </c>
      <c r="B387">
        <v>386</v>
      </c>
      <c r="C387">
        <v>0.19700000000000001</v>
      </c>
      <c r="D387">
        <v>0.47</v>
      </c>
      <c r="E387">
        <v>0.1343</v>
      </c>
      <c r="F387">
        <v>13</v>
      </c>
      <c r="G387">
        <v>80</v>
      </c>
      <c r="H387">
        <v>93</v>
      </c>
      <c r="I387" t="str">
        <f t="shared" si="12"/>
        <v>Registered Dominant</v>
      </c>
      <c r="J387" t="str">
        <f t="shared" si="13"/>
        <v>High Demand</v>
      </c>
    </row>
    <row r="388" spans="1:10" x14ac:dyDescent="0.25">
      <c r="A388">
        <v>386</v>
      </c>
      <c r="B388">
        <v>387</v>
      </c>
      <c r="C388">
        <v>0.21210000000000001</v>
      </c>
      <c r="D388">
        <v>0.43</v>
      </c>
      <c r="E388">
        <v>0.1045</v>
      </c>
      <c r="F388">
        <v>12</v>
      </c>
      <c r="G388">
        <v>74</v>
      </c>
      <c r="H388">
        <v>86</v>
      </c>
      <c r="I388" t="str">
        <f t="shared" si="12"/>
        <v>Registered Dominant</v>
      </c>
      <c r="J388" t="str">
        <f t="shared" si="13"/>
        <v>High Demand</v>
      </c>
    </row>
    <row r="389" spans="1:10" x14ac:dyDescent="0.25">
      <c r="A389">
        <v>387</v>
      </c>
      <c r="B389">
        <v>388</v>
      </c>
      <c r="C389">
        <v>0.21210000000000001</v>
      </c>
      <c r="D389">
        <v>0.47</v>
      </c>
      <c r="E389">
        <v>0.16420000000000001</v>
      </c>
      <c r="F389">
        <v>21</v>
      </c>
      <c r="G389">
        <v>72</v>
      </c>
      <c r="H389">
        <v>93</v>
      </c>
      <c r="I389" t="str">
        <f t="shared" si="12"/>
        <v>Registered Dominant</v>
      </c>
      <c r="J389" t="str">
        <f t="shared" si="13"/>
        <v>High Demand</v>
      </c>
    </row>
    <row r="390" spans="1:10" x14ac:dyDescent="0.25">
      <c r="A390">
        <v>388</v>
      </c>
      <c r="B390">
        <v>389</v>
      </c>
      <c r="C390">
        <v>0.21210000000000001</v>
      </c>
      <c r="D390">
        <v>0.47</v>
      </c>
      <c r="E390">
        <v>0.16420000000000001</v>
      </c>
      <c r="F390">
        <v>6</v>
      </c>
      <c r="G390">
        <v>76</v>
      </c>
      <c r="H390">
        <v>82</v>
      </c>
      <c r="I390" t="str">
        <f t="shared" si="12"/>
        <v>Registered Dominant</v>
      </c>
      <c r="J390" t="str">
        <f t="shared" si="13"/>
        <v>High Demand</v>
      </c>
    </row>
    <row r="391" spans="1:10" x14ac:dyDescent="0.25">
      <c r="A391">
        <v>389</v>
      </c>
      <c r="B391">
        <v>390</v>
      </c>
      <c r="C391">
        <v>0.19700000000000001</v>
      </c>
      <c r="D391">
        <v>0.51</v>
      </c>
      <c r="E391">
        <v>0.19400000000000001</v>
      </c>
      <c r="F391">
        <v>4</v>
      </c>
      <c r="G391">
        <v>67</v>
      </c>
      <c r="H391">
        <v>71</v>
      </c>
      <c r="I391" t="str">
        <f t="shared" si="12"/>
        <v>Registered Dominant</v>
      </c>
      <c r="J391" t="str">
        <f t="shared" si="13"/>
        <v>High Demand</v>
      </c>
    </row>
    <row r="392" spans="1:10" x14ac:dyDescent="0.25">
      <c r="A392">
        <v>390</v>
      </c>
      <c r="B392">
        <v>391</v>
      </c>
      <c r="C392">
        <v>0.16669999999999999</v>
      </c>
      <c r="D392">
        <v>0.55000000000000004</v>
      </c>
      <c r="E392">
        <v>0.25369999999999998</v>
      </c>
      <c r="F392">
        <v>7</v>
      </c>
      <c r="G392">
        <v>85</v>
      </c>
      <c r="H392">
        <v>92</v>
      </c>
      <c r="I392" t="str">
        <f t="shared" si="12"/>
        <v>Registered Dominant</v>
      </c>
      <c r="J392" t="str">
        <f t="shared" si="13"/>
        <v>High Demand</v>
      </c>
    </row>
    <row r="393" spans="1:10" x14ac:dyDescent="0.25">
      <c r="A393">
        <v>391</v>
      </c>
      <c r="B393">
        <v>392</v>
      </c>
      <c r="C393">
        <v>0.18179999999999999</v>
      </c>
      <c r="D393">
        <v>0.59</v>
      </c>
      <c r="E393">
        <v>0.19400000000000001</v>
      </c>
      <c r="F393">
        <v>2</v>
      </c>
      <c r="G393">
        <v>58</v>
      </c>
      <c r="H393">
        <v>60</v>
      </c>
      <c r="I393" t="str">
        <f t="shared" si="12"/>
        <v>Registered Dominant</v>
      </c>
      <c r="J393" t="str">
        <f t="shared" si="13"/>
        <v>High Demand</v>
      </c>
    </row>
    <row r="394" spans="1:10" x14ac:dyDescent="0.25">
      <c r="A394">
        <v>392</v>
      </c>
      <c r="B394">
        <v>393</v>
      </c>
      <c r="C394">
        <v>0.1515</v>
      </c>
      <c r="D394">
        <v>0.8</v>
      </c>
      <c r="E394">
        <v>0.19400000000000001</v>
      </c>
      <c r="F394">
        <v>4</v>
      </c>
      <c r="G394">
        <v>29</v>
      </c>
      <c r="H394">
        <v>33</v>
      </c>
      <c r="I394" t="str">
        <f t="shared" si="12"/>
        <v>Registered Dominant</v>
      </c>
      <c r="J394" t="str">
        <f t="shared" si="13"/>
        <v>Low Demand</v>
      </c>
    </row>
    <row r="395" spans="1:10" x14ac:dyDescent="0.25">
      <c r="A395">
        <v>393</v>
      </c>
      <c r="B395">
        <v>394</v>
      </c>
      <c r="C395">
        <v>0.1515</v>
      </c>
      <c r="D395">
        <v>0.8</v>
      </c>
      <c r="E395">
        <v>0.19400000000000001</v>
      </c>
      <c r="F395">
        <v>3</v>
      </c>
      <c r="G395">
        <v>24</v>
      </c>
      <c r="H395">
        <v>27</v>
      </c>
      <c r="I395" t="str">
        <f t="shared" si="12"/>
        <v>Registered Dominant</v>
      </c>
      <c r="J395" t="str">
        <f t="shared" si="13"/>
        <v>Low Demand</v>
      </c>
    </row>
    <row r="396" spans="1:10" x14ac:dyDescent="0.25">
      <c r="A396">
        <v>394</v>
      </c>
      <c r="B396">
        <v>395</v>
      </c>
      <c r="C396">
        <v>0.1212</v>
      </c>
      <c r="D396">
        <v>0.93</v>
      </c>
      <c r="E396">
        <v>0.25369999999999998</v>
      </c>
      <c r="F396">
        <v>0</v>
      </c>
      <c r="G396">
        <v>13</v>
      </c>
      <c r="H396">
        <v>13</v>
      </c>
      <c r="I396" t="str">
        <f t="shared" si="12"/>
        <v>Registered Dominant</v>
      </c>
      <c r="J396" t="str">
        <f t="shared" si="13"/>
        <v>Low Demand</v>
      </c>
    </row>
    <row r="397" spans="1:10" x14ac:dyDescent="0.25">
      <c r="A397">
        <v>395</v>
      </c>
      <c r="B397">
        <v>396</v>
      </c>
      <c r="C397">
        <v>0.13639999999999999</v>
      </c>
      <c r="D397">
        <v>0.86</v>
      </c>
      <c r="E397">
        <v>0.28360000000000002</v>
      </c>
      <c r="F397">
        <v>1</v>
      </c>
      <c r="G397">
        <v>3</v>
      </c>
      <c r="H397">
        <v>4</v>
      </c>
      <c r="I397" t="str">
        <f t="shared" si="12"/>
        <v>Registered Dominant</v>
      </c>
      <c r="J397" t="str">
        <f t="shared" si="13"/>
        <v>Low Demand</v>
      </c>
    </row>
    <row r="398" spans="1:10" x14ac:dyDescent="0.25">
      <c r="A398">
        <v>396</v>
      </c>
      <c r="B398">
        <v>397</v>
      </c>
      <c r="C398">
        <v>0.18179999999999999</v>
      </c>
      <c r="D398">
        <v>0.86</v>
      </c>
      <c r="E398">
        <v>0.32840000000000003</v>
      </c>
      <c r="F398">
        <v>0</v>
      </c>
      <c r="G398">
        <v>3</v>
      </c>
      <c r="H398">
        <v>3</v>
      </c>
      <c r="I398" t="str">
        <f t="shared" si="12"/>
        <v>Registered Dominant</v>
      </c>
      <c r="J398" t="str">
        <f t="shared" si="13"/>
        <v>Low Demand</v>
      </c>
    </row>
    <row r="399" spans="1:10" x14ac:dyDescent="0.25">
      <c r="A399">
        <v>397</v>
      </c>
      <c r="B399">
        <v>398</v>
      </c>
      <c r="C399">
        <v>0.19700000000000001</v>
      </c>
      <c r="D399">
        <v>0.86</v>
      </c>
      <c r="E399">
        <v>0.22389999999999999</v>
      </c>
      <c r="F399">
        <v>0</v>
      </c>
      <c r="G399">
        <v>22</v>
      </c>
      <c r="H399">
        <v>22</v>
      </c>
      <c r="I399" t="str">
        <f t="shared" si="12"/>
        <v>Registered Dominant</v>
      </c>
      <c r="J399" t="str">
        <f t="shared" si="13"/>
        <v>Low Demand</v>
      </c>
    </row>
    <row r="400" spans="1:10" x14ac:dyDescent="0.25">
      <c r="A400">
        <v>398</v>
      </c>
      <c r="B400">
        <v>399</v>
      </c>
      <c r="C400">
        <v>0.2273</v>
      </c>
      <c r="D400">
        <v>0.8</v>
      </c>
      <c r="E400">
        <v>0.16420000000000001</v>
      </c>
      <c r="F400">
        <v>2</v>
      </c>
      <c r="G400">
        <v>26</v>
      </c>
      <c r="H400">
        <v>28</v>
      </c>
      <c r="I400" t="str">
        <f t="shared" si="12"/>
        <v>Registered Dominant</v>
      </c>
      <c r="J400" t="str">
        <f t="shared" si="13"/>
        <v>Low Demand</v>
      </c>
    </row>
    <row r="401" spans="1:10" x14ac:dyDescent="0.25">
      <c r="A401">
        <v>399</v>
      </c>
      <c r="B401">
        <v>400</v>
      </c>
      <c r="C401">
        <v>0.2273</v>
      </c>
      <c r="D401">
        <v>0.87</v>
      </c>
      <c r="E401">
        <v>0.16420000000000001</v>
      </c>
      <c r="F401">
        <v>3</v>
      </c>
      <c r="G401">
        <v>32</v>
      </c>
      <c r="H401">
        <v>35</v>
      </c>
      <c r="I401" t="str">
        <f t="shared" si="12"/>
        <v>Registered Dominant</v>
      </c>
      <c r="J401" t="str">
        <f t="shared" si="13"/>
        <v>Low Demand</v>
      </c>
    </row>
    <row r="402" spans="1:10" x14ac:dyDescent="0.25">
      <c r="A402">
        <v>400</v>
      </c>
      <c r="B402">
        <v>401</v>
      </c>
      <c r="C402">
        <v>0.2273</v>
      </c>
      <c r="D402">
        <v>0.87</v>
      </c>
      <c r="E402">
        <v>0.19400000000000001</v>
      </c>
      <c r="F402">
        <v>0</v>
      </c>
      <c r="G402">
        <v>61</v>
      </c>
      <c r="H402">
        <v>61</v>
      </c>
      <c r="I402" t="str">
        <f t="shared" si="12"/>
        <v>Registered Dominant</v>
      </c>
      <c r="J402" t="str">
        <f t="shared" si="13"/>
        <v>High Demand</v>
      </c>
    </row>
    <row r="403" spans="1:10" x14ac:dyDescent="0.25">
      <c r="A403">
        <v>401</v>
      </c>
      <c r="B403">
        <v>402</v>
      </c>
      <c r="C403">
        <v>0.2273</v>
      </c>
      <c r="D403">
        <v>0.82</v>
      </c>
      <c r="E403">
        <v>0.19400000000000001</v>
      </c>
      <c r="F403">
        <v>1</v>
      </c>
      <c r="G403">
        <v>124</v>
      </c>
      <c r="H403">
        <v>125</v>
      </c>
      <c r="I403" t="str">
        <f t="shared" si="12"/>
        <v>Registered Dominant</v>
      </c>
      <c r="J403" t="str">
        <f t="shared" si="13"/>
        <v>High Demand</v>
      </c>
    </row>
    <row r="404" spans="1:10" x14ac:dyDescent="0.25">
      <c r="A404">
        <v>402</v>
      </c>
      <c r="B404">
        <v>403</v>
      </c>
      <c r="C404">
        <v>0.2273</v>
      </c>
      <c r="D404">
        <v>0.8</v>
      </c>
      <c r="E404">
        <v>0.16420000000000001</v>
      </c>
      <c r="F404">
        <v>1</v>
      </c>
      <c r="G404">
        <v>132</v>
      </c>
      <c r="H404">
        <v>133</v>
      </c>
      <c r="I404" t="str">
        <f t="shared" si="12"/>
        <v>Registered Dominant</v>
      </c>
      <c r="J404" t="str">
        <f t="shared" si="13"/>
        <v>High Demand</v>
      </c>
    </row>
    <row r="405" spans="1:10" x14ac:dyDescent="0.25">
      <c r="A405">
        <v>403</v>
      </c>
      <c r="B405">
        <v>404</v>
      </c>
      <c r="C405">
        <v>0.2273</v>
      </c>
      <c r="D405">
        <v>0.8</v>
      </c>
      <c r="E405">
        <v>0.1343</v>
      </c>
      <c r="F405">
        <v>1</v>
      </c>
      <c r="G405">
        <v>98</v>
      </c>
      <c r="H405">
        <v>99</v>
      </c>
      <c r="I405" t="str">
        <f t="shared" si="12"/>
        <v>Registered Dominant</v>
      </c>
      <c r="J405" t="str">
        <f t="shared" si="13"/>
        <v>High Demand</v>
      </c>
    </row>
    <row r="406" spans="1:10" x14ac:dyDescent="0.25">
      <c r="A406">
        <v>404</v>
      </c>
      <c r="B406">
        <v>405</v>
      </c>
      <c r="C406">
        <v>0.2727</v>
      </c>
      <c r="D406">
        <v>0.87</v>
      </c>
      <c r="E406">
        <v>0</v>
      </c>
      <c r="F406">
        <v>0</v>
      </c>
      <c r="G406">
        <v>83</v>
      </c>
      <c r="H406">
        <v>83</v>
      </c>
      <c r="I406" t="str">
        <f t="shared" si="12"/>
        <v>Registered Dominant</v>
      </c>
      <c r="J406" t="str">
        <f t="shared" si="13"/>
        <v>High Demand</v>
      </c>
    </row>
    <row r="407" spans="1:10" x14ac:dyDescent="0.25">
      <c r="A407">
        <v>405</v>
      </c>
      <c r="B407">
        <v>406</v>
      </c>
      <c r="C407">
        <v>0.2424</v>
      </c>
      <c r="D407">
        <v>0.93</v>
      </c>
      <c r="E407">
        <v>0.1045</v>
      </c>
      <c r="F407">
        <v>0</v>
      </c>
      <c r="G407">
        <v>41</v>
      </c>
      <c r="H407">
        <v>41</v>
      </c>
      <c r="I407" t="str">
        <f t="shared" si="12"/>
        <v>Registered Dominant</v>
      </c>
      <c r="J407" t="str">
        <f t="shared" si="13"/>
        <v>Low Demand</v>
      </c>
    </row>
    <row r="408" spans="1:10" x14ac:dyDescent="0.25">
      <c r="A408">
        <v>406</v>
      </c>
      <c r="B408">
        <v>407</v>
      </c>
      <c r="C408">
        <v>0.2576</v>
      </c>
      <c r="D408">
        <v>0.93</v>
      </c>
      <c r="E408">
        <v>8.9599999999999999E-2</v>
      </c>
      <c r="F408">
        <v>0</v>
      </c>
      <c r="G408">
        <v>33</v>
      </c>
      <c r="H408">
        <v>33</v>
      </c>
      <c r="I408" t="str">
        <f t="shared" si="12"/>
        <v>Registered Dominant</v>
      </c>
      <c r="J408" t="str">
        <f t="shared" si="13"/>
        <v>Low Demand</v>
      </c>
    </row>
    <row r="409" spans="1:10" x14ac:dyDescent="0.25">
      <c r="A409">
        <v>407</v>
      </c>
      <c r="B409">
        <v>408</v>
      </c>
      <c r="C409">
        <v>0.2727</v>
      </c>
      <c r="D409">
        <v>0.93</v>
      </c>
      <c r="E409">
        <v>0</v>
      </c>
      <c r="F409">
        <v>1</v>
      </c>
      <c r="G409">
        <v>19</v>
      </c>
      <c r="H409">
        <v>20</v>
      </c>
      <c r="I409" t="str">
        <f t="shared" si="12"/>
        <v>Registered Dominant</v>
      </c>
      <c r="J409" t="str">
        <f t="shared" si="13"/>
        <v>Low Demand</v>
      </c>
    </row>
    <row r="410" spans="1:10" x14ac:dyDescent="0.25">
      <c r="A410">
        <v>408</v>
      </c>
      <c r="B410">
        <v>409</v>
      </c>
      <c r="C410">
        <v>0.2727</v>
      </c>
      <c r="D410">
        <v>0.93</v>
      </c>
      <c r="E410">
        <v>0</v>
      </c>
      <c r="F410">
        <v>0</v>
      </c>
      <c r="G410">
        <v>3</v>
      </c>
      <c r="H410">
        <v>3</v>
      </c>
      <c r="I410" t="str">
        <f t="shared" si="12"/>
        <v>Registered Dominant</v>
      </c>
      <c r="J410" t="str">
        <f t="shared" si="13"/>
        <v>Low Demand</v>
      </c>
    </row>
    <row r="411" spans="1:10" x14ac:dyDescent="0.25">
      <c r="A411">
        <v>409</v>
      </c>
      <c r="B411">
        <v>410</v>
      </c>
      <c r="C411">
        <v>0.2273</v>
      </c>
      <c r="D411">
        <v>0.93</v>
      </c>
      <c r="E411">
        <v>0.1343</v>
      </c>
      <c r="F411">
        <v>1</v>
      </c>
      <c r="G411">
        <v>6</v>
      </c>
      <c r="H411">
        <v>7</v>
      </c>
      <c r="I411" t="str">
        <f t="shared" si="12"/>
        <v>Registered Dominant</v>
      </c>
      <c r="J411" t="str">
        <f t="shared" si="13"/>
        <v>Low Demand</v>
      </c>
    </row>
    <row r="412" spans="1:10" x14ac:dyDescent="0.25">
      <c r="A412">
        <v>410</v>
      </c>
      <c r="B412">
        <v>411</v>
      </c>
      <c r="C412">
        <v>0.2273</v>
      </c>
      <c r="D412">
        <v>0.93</v>
      </c>
      <c r="E412">
        <v>0.1343</v>
      </c>
      <c r="F412">
        <v>0</v>
      </c>
      <c r="G412">
        <v>3</v>
      </c>
      <c r="H412">
        <v>3</v>
      </c>
      <c r="I412" t="str">
        <f t="shared" si="12"/>
        <v>Registered Dominant</v>
      </c>
      <c r="J412" t="str">
        <f t="shared" si="13"/>
        <v>Low Demand</v>
      </c>
    </row>
    <row r="413" spans="1:10" x14ac:dyDescent="0.25">
      <c r="A413">
        <v>411</v>
      </c>
      <c r="B413">
        <v>412</v>
      </c>
      <c r="C413">
        <v>0.2273</v>
      </c>
      <c r="D413">
        <v>0.93</v>
      </c>
      <c r="E413">
        <v>0.1343</v>
      </c>
      <c r="F413">
        <v>1</v>
      </c>
      <c r="G413">
        <v>1</v>
      </c>
      <c r="H413">
        <v>2</v>
      </c>
      <c r="I413" t="str">
        <f t="shared" si="12"/>
        <v>Casual Dominant</v>
      </c>
      <c r="J413" t="str">
        <f t="shared" si="13"/>
        <v>Low Demand</v>
      </c>
    </row>
    <row r="414" spans="1:10" x14ac:dyDescent="0.25">
      <c r="A414">
        <v>412</v>
      </c>
      <c r="B414">
        <v>413</v>
      </c>
      <c r="C414">
        <v>0.2576</v>
      </c>
      <c r="D414">
        <v>0.93</v>
      </c>
      <c r="E414">
        <v>8.9599999999999999E-2</v>
      </c>
      <c r="F414">
        <v>0</v>
      </c>
      <c r="G414">
        <v>7</v>
      </c>
      <c r="H414">
        <v>7</v>
      </c>
      <c r="I414" t="str">
        <f t="shared" si="12"/>
        <v>Registered Dominant</v>
      </c>
      <c r="J414" t="str">
        <f t="shared" si="13"/>
        <v>Low Demand</v>
      </c>
    </row>
    <row r="415" spans="1:10" x14ac:dyDescent="0.25">
      <c r="A415">
        <v>413</v>
      </c>
      <c r="B415">
        <v>414</v>
      </c>
      <c r="C415">
        <v>0.2576</v>
      </c>
      <c r="D415">
        <v>0.93</v>
      </c>
      <c r="E415">
        <v>8.9599999999999999E-2</v>
      </c>
      <c r="F415">
        <v>0</v>
      </c>
      <c r="G415">
        <v>32</v>
      </c>
      <c r="H415">
        <v>32</v>
      </c>
      <c r="I415" t="str">
        <f t="shared" si="12"/>
        <v>Registered Dominant</v>
      </c>
      <c r="J415" t="str">
        <f t="shared" si="13"/>
        <v>Low Demand</v>
      </c>
    </row>
    <row r="416" spans="1:10" x14ac:dyDescent="0.25">
      <c r="A416">
        <v>414</v>
      </c>
      <c r="B416">
        <v>415</v>
      </c>
      <c r="C416">
        <v>0.2576</v>
      </c>
      <c r="D416">
        <v>0.92</v>
      </c>
      <c r="E416">
        <v>0.1045</v>
      </c>
      <c r="F416">
        <v>1</v>
      </c>
      <c r="G416">
        <v>89</v>
      </c>
      <c r="H416">
        <v>90</v>
      </c>
      <c r="I416" t="str">
        <f t="shared" si="12"/>
        <v>Registered Dominant</v>
      </c>
      <c r="J416" t="str">
        <f t="shared" si="13"/>
        <v>High Demand</v>
      </c>
    </row>
    <row r="417" spans="1:10" x14ac:dyDescent="0.25">
      <c r="A417">
        <v>415</v>
      </c>
      <c r="B417">
        <v>416</v>
      </c>
      <c r="C417">
        <v>0.2576</v>
      </c>
      <c r="D417">
        <v>0.93</v>
      </c>
      <c r="E417">
        <v>0.1045</v>
      </c>
      <c r="F417">
        <v>1</v>
      </c>
      <c r="G417">
        <v>196</v>
      </c>
      <c r="H417">
        <v>197</v>
      </c>
      <c r="I417" t="str">
        <f t="shared" si="12"/>
        <v>Registered Dominant</v>
      </c>
      <c r="J417" t="str">
        <f t="shared" si="13"/>
        <v>High Demand</v>
      </c>
    </row>
    <row r="418" spans="1:10" x14ac:dyDescent="0.25">
      <c r="A418">
        <v>416</v>
      </c>
      <c r="B418">
        <v>417</v>
      </c>
      <c r="C418">
        <v>0.2576</v>
      </c>
      <c r="D418">
        <v>0.93</v>
      </c>
      <c r="E418">
        <v>0.1045</v>
      </c>
      <c r="F418">
        <v>2</v>
      </c>
      <c r="G418">
        <v>107</v>
      </c>
      <c r="H418">
        <v>109</v>
      </c>
      <c r="I418" t="str">
        <f t="shared" si="12"/>
        <v>Registered Dominant</v>
      </c>
      <c r="J418" t="str">
        <f t="shared" si="13"/>
        <v>High Demand</v>
      </c>
    </row>
    <row r="419" spans="1:10" x14ac:dyDescent="0.25">
      <c r="A419">
        <v>417</v>
      </c>
      <c r="B419">
        <v>418</v>
      </c>
      <c r="C419">
        <v>0.2727</v>
      </c>
      <c r="D419">
        <v>0.93</v>
      </c>
      <c r="E419">
        <v>0.1343</v>
      </c>
      <c r="F419">
        <v>1</v>
      </c>
      <c r="G419">
        <v>46</v>
      </c>
      <c r="H419">
        <v>47</v>
      </c>
      <c r="I419" t="str">
        <f t="shared" si="12"/>
        <v>Registered Dominant</v>
      </c>
      <c r="J419" t="str">
        <f t="shared" si="13"/>
        <v>Low Demand</v>
      </c>
    </row>
    <row r="420" spans="1:10" x14ac:dyDescent="0.25">
      <c r="A420">
        <v>418</v>
      </c>
      <c r="B420">
        <v>419</v>
      </c>
      <c r="C420">
        <v>0.30299999999999999</v>
      </c>
      <c r="D420">
        <v>0.87</v>
      </c>
      <c r="E420">
        <v>8.9599999999999999E-2</v>
      </c>
      <c r="F420">
        <v>5</v>
      </c>
      <c r="G420">
        <v>47</v>
      </c>
      <c r="H420">
        <v>52</v>
      </c>
      <c r="I420" t="str">
        <f t="shared" si="12"/>
        <v>Registered Dominant</v>
      </c>
      <c r="J420" t="str">
        <f t="shared" si="13"/>
        <v>High Demand</v>
      </c>
    </row>
    <row r="421" spans="1:10" x14ac:dyDescent="0.25">
      <c r="A421">
        <v>419</v>
      </c>
      <c r="B421">
        <v>420</v>
      </c>
      <c r="C421">
        <v>0.31819999999999998</v>
      </c>
      <c r="D421">
        <v>0.81</v>
      </c>
      <c r="E421">
        <v>8.9599999999999999E-2</v>
      </c>
      <c r="F421">
        <v>5</v>
      </c>
      <c r="G421">
        <v>65</v>
      </c>
      <c r="H421">
        <v>70</v>
      </c>
      <c r="I421" t="str">
        <f t="shared" si="12"/>
        <v>Registered Dominant</v>
      </c>
      <c r="J421" t="str">
        <f t="shared" si="13"/>
        <v>High Demand</v>
      </c>
    </row>
    <row r="422" spans="1:10" x14ac:dyDescent="0.25">
      <c r="A422">
        <v>420</v>
      </c>
      <c r="B422">
        <v>421</v>
      </c>
      <c r="C422">
        <v>0.40910000000000002</v>
      </c>
      <c r="D422">
        <v>0.62</v>
      </c>
      <c r="E422">
        <v>0.28360000000000002</v>
      </c>
      <c r="F422">
        <v>11</v>
      </c>
      <c r="G422">
        <v>67</v>
      </c>
      <c r="H422">
        <v>78</v>
      </c>
      <c r="I422" t="str">
        <f t="shared" si="12"/>
        <v>Registered Dominant</v>
      </c>
      <c r="J422" t="str">
        <f t="shared" si="13"/>
        <v>High Demand</v>
      </c>
    </row>
    <row r="423" spans="1:10" x14ac:dyDescent="0.25">
      <c r="A423">
        <v>421</v>
      </c>
      <c r="B423">
        <v>422</v>
      </c>
      <c r="C423">
        <v>0.40910000000000002</v>
      </c>
      <c r="D423">
        <v>0.57999999999999996</v>
      </c>
      <c r="E423">
        <v>0.25369999999999998</v>
      </c>
      <c r="F423">
        <v>7</v>
      </c>
      <c r="G423">
        <v>68</v>
      </c>
      <c r="H423">
        <v>75</v>
      </c>
      <c r="I423" t="str">
        <f t="shared" si="12"/>
        <v>Registered Dominant</v>
      </c>
      <c r="J423" t="str">
        <f t="shared" si="13"/>
        <v>High Demand</v>
      </c>
    </row>
    <row r="424" spans="1:10" x14ac:dyDescent="0.25">
      <c r="A424">
        <v>422</v>
      </c>
      <c r="B424">
        <v>423</v>
      </c>
      <c r="C424">
        <v>0.40910000000000002</v>
      </c>
      <c r="D424">
        <v>0.54</v>
      </c>
      <c r="E424">
        <v>0.28360000000000002</v>
      </c>
      <c r="F424">
        <v>4</v>
      </c>
      <c r="G424">
        <v>78</v>
      </c>
      <c r="H424">
        <v>82</v>
      </c>
      <c r="I424" t="str">
        <f t="shared" si="12"/>
        <v>Registered Dominant</v>
      </c>
      <c r="J424" t="str">
        <f t="shared" si="13"/>
        <v>High Demand</v>
      </c>
    </row>
    <row r="425" spans="1:10" x14ac:dyDescent="0.25">
      <c r="A425">
        <v>423</v>
      </c>
      <c r="B425">
        <v>424</v>
      </c>
      <c r="C425">
        <v>0.39389999999999997</v>
      </c>
      <c r="D425">
        <v>0.57999999999999996</v>
      </c>
      <c r="E425">
        <v>0.3881</v>
      </c>
      <c r="F425">
        <v>10</v>
      </c>
      <c r="G425">
        <v>94</v>
      </c>
      <c r="H425">
        <v>104</v>
      </c>
      <c r="I425" t="str">
        <f t="shared" si="12"/>
        <v>Registered Dominant</v>
      </c>
      <c r="J425" t="str">
        <f t="shared" si="13"/>
        <v>High Demand</v>
      </c>
    </row>
    <row r="426" spans="1:10" x14ac:dyDescent="0.25">
      <c r="A426">
        <v>424</v>
      </c>
      <c r="B426">
        <v>425</v>
      </c>
      <c r="C426">
        <v>0.33329999999999999</v>
      </c>
      <c r="D426">
        <v>0.56999999999999995</v>
      </c>
      <c r="E426">
        <v>0.32840000000000003</v>
      </c>
      <c r="F426">
        <v>7</v>
      </c>
      <c r="G426">
        <v>190</v>
      </c>
      <c r="H426">
        <v>197</v>
      </c>
      <c r="I426" t="str">
        <f t="shared" si="12"/>
        <v>Registered Dominant</v>
      </c>
      <c r="J426" t="str">
        <f t="shared" si="13"/>
        <v>High Demand</v>
      </c>
    </row>
    <row r="427" spans="1:10" x14ac:dyDescent="0.25">
      <c r="A427">
        <v>425</v>
      </c>
      <c r="B427">
        <v>426</v>
      </c>
      <c r="C427">
        <v>0.31819999999999998</v>
      </c>
      <c r="D427">
        <v>0.61</v>
      </c>
      <c r="E427">
        <v>0.28360000000000002</v>
      </c>
      <c r="F427">
        <v>5</v>
      </c>
      <c r="G427">
        <v>156</v>
      </c>
      <c r="H427">
        <v>161</v>
      </c>
      <c r="I427" t="str">
        <f t="shared" si="12"/>
        <v>Registered Dominant</v>
      </c>
      <c r="J427" t="str">
        <f t="shared" si="13"/>
        <v>High Demand</v>
      </c>
    </row>
    <row r="428" spans="1:10" x14ac:dyDescent="0.25">
      <c r="A428">
        <v>426</v>
      </c>
      <c r="B428">
        <v>427</v>
      </c>
      <c r="C428">
        <v>0.28789999999999999</v>
      </c>
      <c r="D428">
        <v>0.56999999999999995</v>
      </c>
      <c r="E428">
        <v>0.41789999999999999</v>
      </c>
      <c r="F428">
        <v>4</v>
      </c>
      <c r="G428">
        <v>108</v>
      </c>
      <c r="H428">
        <v>112</v>
      </c>
      <c r="I428" t="str">
        <f t="shared" si="12"/>
        <v>Registered Dominant</v>
      </c>
      <c r="J428" t="str">
        <f t="shared" si="13"/>
        <v>High Demand</v>
      </c>
    </row>
    <row r="429" spans="1:10" x14ac:dyDescent="0.25">
      <c r="A429">
        <v>427</v>
      </c>
      <c r="B429">
        <v>428</v>
      </c>
      <c r="C429">
        <v>0.30299999999999999</v>
      </c>
      <c r="D429">
        <v>0.49</v>
      </c>
      <c r="E429">
        <v>0.29849999999999999</v>
      </c>
      <c r="F429">
        <v>2</v>
      </c>
      <c r="G429">
        <v>74</v>
      </c>
      <c r="H429">
        <v>76</v>
      </c>
      <c r="I429" t="str">
        <f t="shared" si="12"/>
        <v>Registered Dominant</v>
      </c>
      <c r="J429" t="str">
        <f t="shared" si="13"/>
        <v>High Demand</v>
      </c>
    </row>
    <row r="430" spans="1:10" x14ac:dyDescent="0.25">
      <c r="A430">
        <v>428</v>
      </c>
      <c r="B430">
        <v>429</v>
      </c>
      <c r="C430">
        <v>0.28789999999999999</v>
      </c>
      <c r="D430">
        <v>0.49</v>
      </c>
      <c r="E430">
        <v>0.41789999999999999</v>
      </c>
      <c r="F430">
        <v>4</v>
      </c>
      <c r="G430">
        <v>55</v>
      </c>
      <c r="H430">
        <v>59</v>
      </c>
      <c r="I430" t="str">
        <f t="shared" si="12"/>
        <v>Registered Dominant</v>
      </c>
      <c r="J430" t="str">
        <f t="shared" si="13"/>
        <v>High Demand</v>
      </c>
    </row>
    <row r="431" spans="1:10" x14ac:dyDescent="0.25">
      <c r="A431">
        <v>429</v>
      </c>
      <c r="B431">
        <v>430</v>
      </c>
      <c r="C431">
        <v>0.30299999999999999</v>
      </c>
      <c r="D431">
        <v>0.52</v>
      </c>
      <c r="E431">
        <v>0.16420000000000001</v>
      </c>
      <c r="F431">
        <v>6</v>
      </c>
      <c r="G431">
        <v>53</v>
      </c>
      <c r="H431">
        <v>59</v>
      </c>
      <c r="I431" t="str">
        <f t="shared" si="12"/>
        <v>Registered Dominant</v>
      </c>
      <c r="J431" t="str">
        <f t="shared" si="13"/>
        <v>High Demand</v>
      </c>
    </row>
    <row r="432" spans="1:10" x14ac:dyDescent="0.25">
      <c r="A432">
        <v>430</v>
      </c>
      <c r="B432">
        <v>431</v>
      </c>
      <c r="C432">
        <v>0.2727</v>
      </c>
      <c r="D432">
        <v>0.52</v>
      </c>
      <c r="E432">
        <v>0.4627</v>
      </c>
      <c r="F432">
        <v>1</v>
      </c>
      <c r="G432">
        <v>27</v>
      </c>
      <c r="H432">
        <v>28</v>
      </c>
      <c r="I432" t="str">
        <f t="shared" si="12"/>
        <v>Registered Dominant</v>
      </c>
      <c r="J432" t="str">
        <f t="shared" si="13"/>
        <v>Low Demand</v>
      </c>
    </row>
    <row r="433" spans="1:10" x14ac:dyDescent="0.25">
      <c r="A433">
        <v>431</v>
      </c>
      <c r="B433">
        <v>432</v>
      </c>
      <c r="C433">
        <v>0.2273</v>
      </c>
      <c r="D433">
        <v>0.56000000000000005</v>
      </c>
      <c r="E433">
        <v>0.3881</v>
      </c>
      <c r="F433">
        <v>5</v>
      </c>
      <c r="G433">
        <v>8</v>
      </c>
      <c r="H433">
        <v>13</v>
      </c>
      <c r="I433" t="str">
        <f t="shared" si="12"/>
        <v>Registered Dominant</v>
      </c>
      <c r="J433" t="str">
        <f t="shared" si="13"/>
        <v>Low Demand</v>
      </c>
    </row>
    <row r="434" spans="1:10" x14ac:dyDescent="0.25">
      <c r="A434">
        <v>432</v>
      </c>
      <c r="B434">
        <v>433</v>
      </c>
      <c r="C434">
        <v>0.2727</v>
      </c>
      <c r="D434">
        <v>0.56000000000000005</v>
      </c>
      <c r="E434">
        <v>0</v>
      </c>
      <c r="F434">
        <v>2</v>
      </c>
      <c r="G434">
        <v>3</v>
      </c>
      <c r="H434">
        <v>5</v>
      </c>
      <c r="I434" t="str">
        <f t="shared" si="12"/>
        <v>Registered Dominant</v>
      </c>
      <c r="J434" t="str">
        <f t="shared" si="13"/>
        <v>Low Demand</v>
      </c>
    </row>
    <row r="435" spans="1:10" x14ac:dyDescent="0.25">
      <c r="A435">
        <v>433</v>
      </c>
      <c r="B435">
        <v>434</v>
      </c>
      <c r="C435">
        <v>0.2727</v>
      </c>
      <c r="D435">
        <v>0.56000000000000005</v>
      </c>
      <c r="E435">
        <v>0</v>
      </c>
      <c r="F435">
        <v>0</v>
      </c>
      <c r="G435">
        <v>2</v>
      </c>
      <c r="H435">
        <v>2</v>
      </c>
      <c r="I435" t="str">
        <f t="shared" si="12"/>
        <v>Registered Dominant</v>
      </c>
      <c r="J435" t="str">
        <f t="shared" si="13"/>
        <v>Low Demand</v>
      </c>
    </row>
    <row r="436" spans="1:10" x14ac:dyDescent="0.25">
      <c r="A436">
        <v>434</v>
      </c>
      <c r="B436">
        <v>435</v>
      </c>
      <c r="C436">
        <v>0.2576</v>
      </c>
      <c r="D436">
        <v>0.56000000000000005</v>
      </c>
      <c r="E436">
        <v>0.16420000000000001</v>
      </c>
      <c r="F436">
        <v>0</v>
      </c>
      <c r="G436">
        <v>1</v>
      </c>
      <c r="H436">
        <v>1</v>
      </c>
      <c r="I436" t="str">
        <f t="shared" si="12"/>
        <v>Registered Dominant</v>
      </c>
      <c r="J436" t="str">
        <f t="shared" si="13"/>
        <v>Low Demand</v>
      </c>
    </row>
    <row r="437" spans="1:10" x14ac:dyDescent="0.25">
      <c r="A437">
        <v>435</v>
      </c>
      <c r="B437">
        <v>436</v>
      </c>
      <c r="C437">
        <v>0.2576</v>
      </c>
      <c r="D437">
        <v>0.56000000000000005</v>
      </c>
      <c r="E437">
        <v>0.16420000000000001</v>
      </c>
      <c r="F437">
        <v>0</v>
      </c>
      <c r="G437">
        <v>1</v>
      </c>
      <c r="H437">
        <v>1</v>
      </c>
      <c r="I437" t="str">
        <f t="shared" si="12"/>
        <v>Registered Dominant</v>
      </c>
      <c r="J437" t="str">
        <f t="shared" si="13"/>
        <v>Low Demand</v>
      </c>
    </row>
    <row r="438" spans="1:10" x14ac:dyDescent="0.25">
      <c r="A438">
        <v>436</v>
      </c>
      <c r="B438">
        <v>437</v>
      </c>
      <c r="C438">
        <v>0.2273</v>
      </c>
      <c r="D438">
        <v>0.6</v>
      </c>
      <c r="E438">
        <v>0.22389999999999999</v>
      </c>
      <c r="F438">
        <v>0</v>
      </c>
      <c r="G438">
        <v>6</v>
      </c>
      <c r="H438">
        <v>6</v>
      </c>
      <c r="I438" t="str">
        <f t="shared" si="12"/>
        <v>Registered Dominant</v>
      </c>
      <c r="J438" t="str">
        <f t="shared" si="13"/>
        <v>Low Demand</v>
      </c>
    </row>
    <row r="439" spans="1:10" x14ac:dyDescent="0.25">
      <c r="A439">
        <v>437</v>
      </c>
      <c r="B439">
        <v>438</v>
      </c>
      <c r="C439">
        <v>0.21210000000000001</v>
      </c>
      <c r="D439">
        <v>0.6</v>
      </c>
      <c r="E439">
        <v>0.22389999999999999</v>
      </c>
      <c r="F439">
        <v>0</v>
      </c>
      <c r="G439">
        <v>35</v>
      </c>
      <c r="H439">
        <v>35</v>
      </c>
      <c r="I439" t="str">
        <f t="shared" si="12"/>
        <v>Registered Dominant</v>
      </c>
      <c r="J439" t="str">
        <f t="shared" si="13"/>
        <v>Low Demand</v>
      </c>
    </row>
    <row r="440" spans="1:10" x14ac:dyDescent="0.25">
      <c r="A440">
        <v>438</v>
      </c>
      <c r="B440">
        <v>439</v>
      </c>
      <c r="C440">
        <v>0.21210000000000001</v>
      </c>
      <c r="D440">
        <v>0.55000000000000004</v>
      </c>
      <c r="E440">
        <v>0.22389999999999999</v>
      </c>
      <c r="F440">
        <v>1</v>
      </c>
      <c r="G440">
        <v>100</v>
      </c>
      <c r="H440">
        <v>101</v>
      </c>
      <c r="I440" t="str">
        <f t="shared" si="12"/>
        <v>Registered Dominant</v>
      </c>
      <c r="J440" t="str">
        <f t="shared" si="13"/>
        <v>High Demand</v>
      </c>
    </row>
    <row r="441" spans="1:10" x14ac:dyDescent="0.25">
      <c r="A441">
        <v>439</v>
      </c>
      <c r="B441">
        <v>440</v>
      </c>
      <c r="C441">
        <v>0.21210000000000001</v>
      </c>
      <c r="D441">
        <v>0.55000000000000004</v>
      </c>
      <c r="E441">
        <v>0.28360000000000002</v>
      </c>
      <c r="F441">
        <v>2</v>
      </c>
      <c r="G441">
        <v>247</v>
      </c>
      <c r="H441">
        <v>249</v>
      </c>
      <c r="I441" t="str">
        <f t="shared" si="12"/>
        <v>Registered Dominant</v>
      </c>
      <c r="J441" t="str">
        <f t="shared" si="13"/>
        <v>High Demand</v>
      </c>
    </row>
    <row r="442" spans="1:10" x14ac:dyDescent="0.25">
      <c r="A442">
        <v>440</v>
      </c>
      <c r="B442">
        <v>441</v>
      </c>
      <c r="C442">
        <v>0.2273</v>
      </c>
      <c r="D442">
        <v>0.52</v>
      </c>
      <c r="E442">
        <v>0.22389999999999999</v>
      </c>
      <c r="F442">
        <v>3</v>
      </c>
      <c r="G442">
        <v>140</v>
      </c>
      <c r="H442">
        <v>143</v>
      </c>
      <c r="I442" t="str">
        <f t="shared" si="12"/>
        <v>Registered Dominant</v>
      </c>
      <c r="J442" t="str">
        <f t="shared" si="13"/>
        <v>High Demand</v>
      </c>
    </row>
    <row r="443" spans="1:10" x14ac:dyDescent="0.25">
      <c r="A443">
        <v>441</v>
      </c>
      <c r="B443">
        <v>442</v>
      </c>
      <c r="C443">
        <v>0.2273</v>
      </c>
      <c r="D443">
        <v>0.48</v>
      </c>
      <c r="E443">
        <v>0.29849999999999999</v>
      </c>
      <c r="F443">
        <v>1</v>
      </c>
      <c r="G443">
        <v>56</v>
      </c>
      <c r="H443">
        <v>57</v>
      </c>
      <c r="I443" t="str">
        <f t="shared" si="12"/>
        <v>Registered Dominant</v>
      </c>
      <c r="J443" t="str">
        <f t="shared" si="13"/>
        <v>High Demand</v>
      </c>
    </row>
    <row r="444" spans="1:10" x14ac:dyDescent="0.25">
      <c r="A444">
        <v>442</v>
      </c>
      <c r="B444">
        <v>443</v>
      </c>
      <c r="C444">
        <v>0.2727</v>
      </c>
      <c r="D444">
        <v>0.45</v>
      </c>
      <c r="E444">
        <v>0.16420000000000001</v>
      </c>
      <c r="F444">
        <v>5</v>
      </c>
      <c r="G444">
        <v>63</v>
      </c>
      <c r="H444">
        <v>68</v>
      </c>
      <c r="I444" t="str">
        <f t="shared" si="12"/>
        <v>Registered Dominant</v>
      </c>
      <c r="J444" t="str">
        <f t="shared" si="13"/>
        <v>High Demand</v>
      </c>
    </row>
    <row r="445" spans="1:10" x14ac:dyDescent="0.25">
      <c r="A445">
        <v>443</v>
      </c>
      <c r="B445">
        <v>444</v>
      </c>
      <c r="C445">
        <v>0.33329999999999999</v>
      </c>
      <c r="D445">
        <v>0.42</v>
      </c>
      <c r="E445">
        <v>0</v>
      </c>
      <c r="F445">
        <v>7</v>
      </c>
      <c r="G445">
        <v>77</v>
      </c>
      <c r="H445">
        <v>84</v>
      </c>
      <c r="I445" t="str">
        <f t="shared" si="12"/>
        <v>Registered Dominant</v>
      </c>
      <c r="J445" t="str">
        <f t="shared" si="13"/>
        <v>High Demand</v>
      </c>
    </row>
    <row r="446" spans="1:10" x14ac:dyDescent="0.25">
      <c r="A446">
        <v>444</v>
      </c>
      <c r="B446">
        <v>445</v>
      </c>
      <c r="C446">
        <v>0.28789999999999999</v>
      </c>
      <c r="D446">
        <v>0.45</v>
      </c>
      <c r="E446">
        <v>0.1045</v>
      </c>
      <c r="F446">
        <v>12</v>
      </c>
      <c r="G446">
        <v>86</v>
      </c>
      <c r="H446">
        <v>98</v>
      </c>
      <c r="I446" t="str">
        <f t="shared" si="12"/>
        <v>Registered Dominant</v>
      </c>
      <c r="J446" t="str">
        <f t="shared" si="13"/>
        <v>High Demand</v>
      </c>
    </row>
    <row r="447" spans="1:10" x14ac:dyDescent="0.25">
      <c r="A447">
        <v>445</v>
      </c>
      <c r="B447">
        <v>446</v>
      </c>
      <c r="C447">
        <v>0.30299999999999999</v>
      </c>
      <c r="D447">
        <v>0.45</v>
      </c>
      <c r="E447">
        <v>0.1343</v>
      </c>
      <c r="F447">
        <v>6</v>
      </c>
      <c r="G447">
        <v>75</v>
      </c>
      <c r="H447">
        <v>81</v>
      </c>
      <c r="I447" t="str">
        <f t="shared" si="12"/>
        <v>Registered Dominant</v>
      </c>
      <c r="J447" t="str">
        <f t="shared" si="13"/>
        <v>High Demand</v>
      </c>
    </row>
    <row r="448" spans="1:10" x14ac:dyDescent="0.25">
      <c r="A448">
        <v>446</v>
      </c>
      <c r="B448">
        <v>447</v>
      </c>
      <c r="C448">
        <v>0.31819999999999998</v>
      </c>
      <c r="D448">
        <v>0.45</v>
      </c>
      <c r="E448">
        <v>0.19400000000000001</v>
      </c>
      <c r="F448">
        <v>8</v>
      </c>
      <c r="G448">
        <v>62</v>
      </c>
      <c r="H448">
        <v>70</v>
      </c>
      <c r="I448" t="str">
        <f t="shared" si="12"/>
        <v>Registered Dominant</v>
      </c>
      <c r="J448" t="str">
        <f t="shared" si="13"/>
        <v>High Demand</v>
      </c>
    </row>
    <row r="449" spans="1:10" x14ac:dyDescent="0.25">
      <c r="A449">
        <v>447</v>
      </c>
      <c r="B449">
        <v>448</v>
      </c>
      <c r="C449">
        <v>0.30299999999999999</v>
      </c>
      <c r="D449">
        <v>0.49</v>
      </c>
      <c r="E449">
        <v>0.1343</v>
      </c>
      <c r="F449">
        <v>8</v>
      </c>
      <c r="G449">
        <v>83</v>
      </c>
      <c r="H449">
        <v>91</v>
      </c>
      <c r="I449" t="str">
        <f t="shared" si="12"/>
        <v>Registered Dominant</v>
      </c>
      <c r="J449" t="str">
        <f t="shared" si="13"/>
        <v>High Demand</v>
      </c>
    </row>
    <row r="450" spans="1:10" x14ac:dyDescent="0.25">
      <c r="A450">
        <v>448</v>
      </c>
      <c r="B450">
        <v>449</v>
      </c>
      <c r="C450">
        <v>0.31819999999999998</v>
      </c>
      <c r="D450">
        <v>0.49</v>
      </c>
      <c r="E450">
        <v>0.1045</v>
      </c>
      <c r="F450">
        <v>8</v>
      </c>
      <c r="G450">
        <v>207</v>
      </c>
      <c r="H450">
        <v>215</v>
      </c>
      <c r="I450" t="str">
        <f t="shared" ref="I450:I513" si="14">IF(G450&gt;F450,"Registered Dominant","Casual Dominant")</f>
        <v>Registered Dominant</v>
      </c>
      <c r="J450" t="str">
        <f t="shared" ref="J450:J513" si="15">IF(H450&gt;AVERAGE($G$2:$G$1389),"High Demand","Low Demand")</f>
        <v>High Demand</v>
      </c>
    </row>
    <row r="451" spans="1:10" x14ac:dyDescent="0.25">
      <c r="A451">
        <v>449</v>
      </c>
      <c r="B451">
        <v>450</v>
      </c>
      <c r="C451">
        <v>0.2576</v>
      </c>
      <c r="D451">
        <v>0.56000000000000005</v>
      </c>
      <c r="E451">
        <v>0.19400000000000001</v>
      </c>
      <c r="F451">
        <v>1</v>
      </c>
      <c r="G451">
        <v>184</v>
      </c>
      <c r="H451">
        <v>185</v>
      </c>
      <c r="I451" t="str">
        <f t="shared" si="14"/>
        <v>Registered Dominant</v>
      </c>
      <c r="J451" t="str">
        <f t="shared" si="15"/>
        <v>High Demand</v>
      </c>
    </row>
    <row r="452" spans="1:10" x14ac:dyDescent="0.25">
      <c r="A452">
        <v>450</v>
      </c>
      <c r="B452">
        <v>451</v>
      </c>
      <c r="C452">
        <v>0.2273</v>
      </c>
      <c r="D452">
        <v>0.56000000000000005</v>
      </c>
      <c r="E452">
        <v>0.32840000000000003</v>
      </c>
      <c r="F452">
        <v>6</v>
      </c>
      <c r="G452">
        <v>146</v>
      </c>
      <c r="H452">
        <v>152</v>
      </c>
      <c r="I452" t="str">
        <f t="shared" si="14"/>
        <v>Registered Dominant</v>
      </c>
      <c r="J452" t="str">
        <f t="shared" si="15"/>
        <v>High Demand</v>
      </c>
    </row>
    <row r="453" spans="1:10" x14ac:dyDescent="0.25">
      <c r="A453">
        <v>451</v>
      </c>
      <c r="B453">
        <v>452</v>
      </c>
      <c r="C453">
        <v>0.2424</v>
      </c>
      <c r="D453">
        <v>0.6</v>
      </c>
      <c r="E453">
        <v>0.28360000000000002</v>
      </c>
      <c r="F453">
        <v>2</v>
      </c>
      <c r="G453">
        <v>124</v>
      </c>
      <c r="H453">
        <v>126</v>
      </c>
      <c r="I453" t="str">
        <f t="shared" si="14"/>
        <v>Registered Dominant</v>
      </c>
      <c r="J453" t="str">
        <f t="shared" si="15"/>
        <v>High Demand</v>
      </c>
    </row>
    <row r="454" spans="1:10" x14ac:dyDescent="0.25">
      <c r="A454">
        <v>452</v>
      </c>
      <c r="B454">
        <v>453</v>
      </c>
      <c r="C454">
        <v>0.2273</v>
      </c>
      <c r="D454">
        <v>0.6</v>
      </c>
      <c r="E454">
        <v>0.25369999999999998</v>
      </c>
      <c r="F454">
        <v>3</v>
      </c>
      <c r="G454">
        <v>54</v>
      </c>
      <c r="H454">
        <v>57</v>
      </c>
      <c r="I454" t="str">
        <f t="shared" si="14"/>
        <v>Registered Dominant</v>
      </c>
      <c r="J454" t="str">
        <f t="shared" si="15"/>
        <v>High Demand</v>
      </c>
    </row>
    <row r="455" spans="1:10" x14ac:dyDescent="0.25">
      <c r="A455">
        <v>453</v>
      </c>
      <c r="B455">
        <v>454</v>
      </c>
      <c r="C455">
        <v>0.21210000000000001</v>
      </c>
      <c r="D455">
        <v>0.65</v>
      </c>
      <c r="E455">
        <v>0.28360000000000002</v>
      </c>
      <c r="F455">
        <v>0</v>
      </c>
      <c r="G455">
        <v>56</v>
      </c>
      <c r="H455">
        <v>56</v>
      </c>
      <c r="I455" t="str">
        <f t="shared" si="14"/>
        <v>Registered Dominant</v>
      </c>
      <c r="J455" t="str">
        <f t="shared" si="15"/>
        <v>High Demand</v>
      </c>
    </row>
    <row r="456" spans="1:10" x14ac:dyDescent="0.25">
      <c r="A456">
        <v>454</v>
      </c>
      <c r="B456">
        <v>455</v>
      </c>
      <c r="C456">
        <v>0.21210000000000001</v>
      </c>
      <c r="D456">
        <v>0.65</v>
      </c>
      <c r="E456">
        <v>0.32840000000000003</v>
      </c>
      <c r="F456">
        <v>3</v>
      </c>
      <c r="G456">
        <v>28</v>
      </c>
      <c r="H456">
        <v>31</v>
      </c>
      <c r="I456" t="str">
        <f t="shared" si="14"/>
        <v>Registered Dominant</v>
      </c>
      <c r="J456" t="str">
        <f t="shared" si="15"/>
        <v>Low Demand</v>
      </c>
    </row>
    <row r="457" spans="1:10" x14ac:dyDescent="0.25">
      <c r="A457">
        <v>455</v>
      </c>
      <c r="B457">
        <v>456</v>
      </c>
      <c r="C457">
        <v>0.2273</v>
      </c>
      <c r="D457">
        <v>0.7</v>
      </c>
      <c r="E457">
        <v>0.25369999999999998</v>
      </c>
      <c r="F457">
        <v>1</v>
      </c>
      <c r="G457">
        <v>20</v>
      </c>
      <c r="H457">
        <v>21</v>
      </c>
      <c r="I457" t="str">
        <f t="shared" si="14"/>
        <v>Registered Dominant</v>
      </c>
      <c r="J457" t="str">
        <f t="shared" si="15"/>
        <v>Low Demand</v>
      </c>
    </row>
    <row r="458" spans="1:10" x14ac:dyDescent="0.25">
      <c r="A458">
        <v>456</v>
      </c>
      <c r="B458">
        <v>457</v>
      </c>
      <c r="C458">
        <v>0.2273</v>
      </c>
      <c r="D458">
        <v>0.7</v>
      </c>
      <c r="E458">
        <v>0.25369999999999998</v>
      </c>
      <c r="F458">
        <v>0</v>
      </c>
      <c r="G458">
        <v>6</v>
      </c>
      <c r="H458">
        <v>6</v>
      </c>
      <c r="I458" t="str">
        <f t="shared" si="14"/>
        <v>Registered Dominant</v>
      </c>
      <c r="J458" t="str">
        <f t="shared" si="15"/>
        <v>Low Demand</v>
      </c>
    </row>
    <row r="459" spans="1:10" x14ac:dyDescent="0.25">
      <c r="A459">
        <v>457</v>
      </c>
      <c r="B459">
        <v>458</v>
      </c>
      <c r="C459">
        <v>0.2424</v>
      </c>
      <c r="D459">
        <v>0.75</v>
      </c>
      <c r="E459">
        <v>0.16420000000000001</v>
      </c>
      <c r="F459">
        <v>0</v>
      </c>
      <c r="G459">
        <v>2</v>
      </c>
      <c r="H459">
        <v>2</v>
      </c>
      <c r="I459" t="str">
        <f t="shared" si="14"/>
        <v>Registered Dominant</v>
      </c>
      <c r="J459" t="str">
        <f t="shared" si="15"/>
        <v>Low Demand</v>
      </c>
    </row>
    <row r="460" spans="1:10" x14ac:dyDescent="0.25">
      <c r="A460">
        <v>458</v>
      </c>
      <c r="B460">
        <v>459</v>
      </c>
      <c r="C460">
        <v>0.21210000000000001</v>
      </c>
      <c r="D460">
        <v>0.8</v>
      </c>
      <c r="E460">
        <v>0.29849999999999999</v>
      </c>
      <c r="F460">
        <v>0</v>
      </c>
      <c r="G460">
        <v>1</v>
      </c>
      <c r="H460">
        <v>1</v>
      </c>
      <c r="I460" t="str">
        <f t="shared" si="14"/>
        <v>Registered Dominant</v>
      </c>
      <c r="J460" t="str">
        <f t="shared" si="15"/>
        <v>Low Demand</v>
      </c>
    </row>
    <row r="461" spans="1:10" x14ac:dyDescent="0.25">
      <c r="A461">
        <v>459</v>
      </c>
      <c r="B461">
        <v>460</v>
      </c>
      <c r="C461">
        <v>0.2576</v>
      </c>
      <c r="D461">
        <v>0.87</v>
      </c>
      <c r="E461">
        <v>8.9599999999999999E-2</v>
      </c>
      <c r="F461">
        <v>0</v>
      </c>
      <c r="G461">
        <v>1</v>
      </c>
      <c r="H461">
        <v>1</v>
      </c>
      <c r="I461" t="str">
        <f t="shared" si="14"/>
        <v>Registered Dominant</v>
      </c>
      <c r="J461" t="str">
        <f t="shared" si="15"/>
        <v>Low Demand</v>
      </c>
    </row>
    <row r="462" spans="1:10" x14ac:dyDescent="0.25">
      <c r="A462">
        <v>460</v>
      </c>
      <c r="B462">
        <v>461</v>
      </c>
      <c r="C462">
        <v>0.19700000000000001</v>
      </c>
      <c r="D462">
        <v>0.6</v>
      </c>
      <c r="E462">
        <v>0.41789999999999999</v>
      </c>
      <c r="F462">
        <v>1</v>
      </c>
      <c r="G462">
        <v>4</v>
      </c>
      <c r="H462">
        <v>5</v>
      </c>
      <c r="I462" t="str">
        <f t="shared" si="14"/>
        <v>Registered Dominant</v>
      </c>
      <c r="J462" t="str">
        <f t="shared" si="15"/>
        <v>Low Demand</v>
      </c>
    </row>
    <row r="463" spans="1:10" x14ac:dyDescent="0.25">
      <c r="A463">
        <v>461</v>
      </c>
      <c r="B463">
        <v>462</v>
      </c>
      <c r="C463">
        <v>0.21210000000000001</v>
      </c>
      <c r="D463">
        <v>0.55000000000000004</v>
      </c>
      <c r="E463">
        <v>0.25369999999999998</v>
      </c>
      <c r="F463">
        <v>0</v>
      </c>
      <c r="G463">
        <v>27</v>
      </c>
      <c r="H463">
        <v>27</v>
      </c>
      <c r="I463" t="str">
        <f t="shared" si="14"/>
        <v>Registered Dominant</v>
      </c>
      <c r="J463" t="str">
        <f t="shared" si="15"/>
        <v>Low Demand</v>
      </c>
    </row>
    <row r="464" spans="1:10" x14ac:dyDescent="0.25">
      <c r="A464">
        <v>462</v>
      </c>
      <c r="B464">
        <v>463</v>
      </c>
      <c r="C464">
        <v>0.18179999999999999</v>
      </c>
      <c r="D464">
        <v>0.51</v>
      </c>
      <c r="E464">
        <v>0.28360000000000002</v>
      </c>
      <c r="F464">
        <v>2</v>
      </c>
      <c r="G464">
        <v>66</v>
      </c>
      <c r="H464">
        <v>68</v>
      </c>
      <c r="I464" t="str">
        <f t="shared" si="14"/>
        <v>Registered Dominant</v>
      </c>
      <c r="J464" t="str">
        <f t="shared" si="15"/>
        <v>High Demand</v>
      </c>
    </row>
    <row r="465" spans="1:10" x14ac:dyDescent="0.25">
      <c r="A465">
        <v>463</v>
      </c>
      <c r="B465">
        <v>464</v>
      </c>
      <c r="C465">
        <v>0.18179999999999999</v>
      </c>
      <c r="D465">
        <v>0.47</v>
      </c>
      <c r="E465">
        <v>0.32840000000000003</v>
      </c>
      <c r="F465">
        <v>7</v>
      </c>
      <c r="G465">
        <v>210</v>
      </c>
      <c r="H465">
        <v>217</v>
      </c>
      <c r="I465" t="str">
        <f t="shared" si="14"/>
        <v>Registered Dominant</v>
      </c>
      <c r="J465" t="str">
        <f t="shared" si="15"/>
        <v>High Demand</v>
      </c>
    </row>
    <row r="466" spans="1:10" x14ac:dyDescent="0.25">
      <c r="A466">
        <v>464</v>
      </c>
      <c r="B466">
        <v>465</v>
      </c>
      <c r="C466">
        <v>0.18179999999999999</v>
      </c>
      <c r="D466">
        <v>0.51</v>
      </c>
      <c r="E466">
        <v>0.35820000000000002</v>
      </c>
      <c r="F466">
        <v>7</v>
      </c>
      <c r="G466">
        <v>159</v>
      </c>
      <c r="H466">
        <v>166</v>
      </c>
      <c r="I466" t="str">
        <f t="shared" si="14"/>
        <v>Registered Dominant</v>
      </c>
      <c r="J466" t="str">
        <f t="shared" si="15"/>
        <v>High Demand</v>
      </c>
    </row>
    <row r="467" spans="1:10" x14ac:dyDescent="0.25">
      <c r="A467">
        <v>465</v>
      </c>
      <c r="B467">
        <v>466</v>
      </c>
      <c r="C467">
        <v>0.16669999999999999</v>
      </c>
      <c r="D467">
        <v>0.47</v>
      </c>
      <c r="E467">
        <v>0.4627</v>
      </c>
      <c r="F467">
        <v>6</v>
      </c>
      <c r="G467">
        <v>57</v>
      </c>
      <c r="H467">
        <v>63</v>
      </c>
      <c r="I467" t="str">
        <f t="shared" si="14"/>
        <v>Registered Dominant</v>
      </c>
      <c r="J467" t="str">
        <f t="shared" si="15"/>
        <v>High Demand</v>
      </c>
    </row>
    <row r="468" spans="1:10" x14ac:dyDescent="0.25">
      <c r="A468">
        <v>466</v>
      </c>
      <c r="B468">
        <v>467</v>
      </c>
      <c r="C468">
        <v>0.18179999999999999</v>
      </c>
      <c r="D468">
        <v>0.41</v>
      </c>
      <c r="E468">
        <v>0.4627</v>
      </c>
      <c r="F468">
        <v>6</v>
      </c>
      <c r="G468">
        <v>53</v>
      </c>
      <c r="H468">
        <v>59</v>
      </c>
      <c r="I468" t="str">
        <f t="shared" si="14"/>
        <v>Registered Dominant</v>
      </c>
      <c r="J468" t="str">
        <f t="shared" si="15"/>
        <v>High Demand</v>
      </c>
    </row>
    <row r="469" spans="1:10" x14ac:dyDescent="0.25">
      <c r="A469">
        <v>467</v>
      </c>
      <c r="B469">
        <v>468</v>
      </c>
      <c r="C469">
        <v>0.18179999999999999</v>
      </c>
      <c r="D469">
        <v>0.27</v>
      </c>
      <c r="E469">
        <v>0.58209999999999995</v>
      </c>
      <c r="F469">
        <v>11</v>
      </c>
      <c r="G469">
        <v>67</v>
      </c>
      <c r="H469">
        <v>78</v>
      </c>
      <c r="I469" t="str">
        <f t="shared" si="14"/>
        <v>Registered Dominant</v>
      </c>
      <c r="J469" t="str">
        <f t="shared" si="15"/>
        <v>High Demand</v>
      </c>
    </row>
    <row r="470" spans="1:10" x14ac:dyDescent="0.25">
      <c r="A470">
        <v>468</v>
      </c>
      <c r="B470">
        <v>469</v>
      </c>
      <c r="C470">
        <v>0.1515</v>
      </c>
      <c r="D470">
        <v>0.21</v>
      </c>
      <c r="E470">
        <v>0.58209999999999995</v>
      </c>
      <c r="F470">
        <v>8</v>
      </c>
      <c r="G470">
        <v>65</v>
      </c>
      <c r="H470">
        <v>73</v>
      </c>
      <c r="I470" t="str">
        <f t="shared" si="14"/>
        <v>Registered Dominant</v>
      </c>
      <c r="J470" t="str">
        <f t="shared" si="15"/>
        <v>High Demand</v>
      </c>
    </row>
    <row r="471" spans="1:10" x14ac:dyDescent="0.25">
      <c r="A471">
        <v>469</v>
      </c>
      <c r="B471">
        <v>470</v>
      </c>
      <c r="C471">
        <v>0.1515</v>
      </c>
      <c r="D471">
        <v>0.25</v>
      </c>
      <c r="E471">
        <v>0.52239999999999998</v>
      </c>
      <c r="F471">
        <v>6</v>
      </c>
      <c r="G471">
        <v>56</v>
      </c>
      <c r="H471">
        <v>62</v>
      </c>
      <c r="I471" t="str">
        <f t="shared" si="14"/>
        <v>Registered Dominant</v>
      </c>
      <c r="J471" t="str">
        <f t="shared" si="15"/>
        <v>High Demand</v>
      </c>
    </row>
    <row r="472" spans="1:10" x14ac:dyDescent="0.25">
      <c r="A472">
        <v>470</v>
      </c>
      <c r="B472">
        <v>471</v>
      </c>
      <c r="C472">
        <v>0.1212</v>
      </c>
      <c r="D472">
        <v>0.26</v>
      </c>
      <c r="E472">
        <v>0.44779999999999998</v>
      </c>
      <c r="F472">
        <v>4</v>
      </c>
      <c r="G472">
        <v>61</v>
      </c>
      <c r="H472">
        <v>65</v>
      </c>
      <c r="I472" t="str">
        <f t="shared" si="14"/>
        <v>Registered Dominant</v>
      </c>
      <c r="J472" t="str">
        <f t="shared" si="15"/>
        <v>High Demand</v>
      </c>
    </row>
    <row r="473" spans="1:10" x14ac:dyDescent="0.25">
      <c r="A473">
        <v>471</v>
      </c>
      <c r="B473">
        <v>472</v>
      </c>
      <c r="C473">
        <v>0.13639999999999999</v>
      </c>
      <c r="D473">
        <v>0.26</v>
      </c>
      <c r="E473">
        <v>0.35820000000000002</v>
      </c>
      <c r="F473">
        <v>0</v>
      </c>
      <c r="G473">
        <v>97</v>
      </c>
      <c r="H473">
        <v>97</v>
      </c>
      <c r="I473" t="str">
        <f t="shared" si="14"/>
        <v>Registered Dominant</v>
      </c>
      <c r="J473" t="str">
        <f t="shared" si="15"/>
        <v>High Demand</v>
      </c>
    </row>
    <row r="474" spans="1:10" x14ac:dyDescent="0.25">
      <c r="A474">
        <v>472</v>
      </c>
      <c r="B474">
        <v>473</v>
      </c>
      <c r="C474">
        <v>0.1212</v>
      </c>
      <c r="D474">
        <v>0.28000000000000003</v>
      </c>
      <c r="E474">
        <v>0.35820000000000002</v>
      </c>
      <c r="F474">
        <v>10</v>
      </c>
      <c r="G474">
        <v>151</v>
      </c>
      <c r="H474">
        <v>161</v>
      </c>
      <c r="I474" t="str">
        <f t="shared" si="14"/>
        <v>Registered Dominant</v>
      </c>
      <c r="J474" t="str">
        <f t="shared" si="15"/>
        <v>High Demand</v>
      </c>
    </row>
    <row r="475" spans="1:10" x14ac:dyDescent="0.25">
      <c r="A475">
        <v>473</v>
      </c>
      <c r="B475">
        <v>474</v>
      </c>
      <c r="C475">
        <v>0.1212</v>
      </c>
      <c r="D475">
        <v>0.3</v>
      </c>
      <c r="E475">
        <v>0.25369999999999998</v>
      </c>
      <c r="F475">
        <v>1</v>
      </c>
      <c r="G475">
        <v>119</v>
      </c>
      <c r="H475">
        <v>120</v>
      </c>
      <c r="I475" t="str">
        <f t="shared" si="14"/>
        <v>Registered Dominant</v>
      </c>
      <c r="J475" t="str">
        <f t="shared" si="15"/>
        <v>High Demand</v>
      </c>
    </row>
    <row r="476" spans="1:10" x14ac:dyDescent="0.25">
      <c r="A476">
        <v>474</v>
      </c>
      <c r="B476">
        <v>475</v>
      </c>
      <c r="C476">
        <v>0.1061</v>
      </c>
      <c r="D476">
        <v>0.3</v>
      </c>
      <c r="E476">
        <v>0.32840000000000003</v>
      </c>
      <c r="F476">
        <v>3</v>
      </c>
      <c r="G476">
        <v>93</v>
      </c>
      <c r="H476">
        <v>96</v>
      </c>
      <c r="I476" t="str">
        <f t="shared" si="14"/>
        <v>Registered Dominant</v>
      </c>
      <c r="J476" t="str">
        <f t="shared" si="15"/>
        <v>High Demand</v>
      </c>
    </row>
    <row r="477" spans="1:10" x14ac:dyDescent="0.25">
      <c r="A477">
        <v>475</v>
      </c>
      <c r="B477">
        <v>476</v>
      </c>
      <c r="C477">
        <v>7.5800000000000006E-2</v>
      </c>
      <c r="D477">
        <v>0.33</v>
      </c>
      <c r="E477">
        <v>0.41789999999999999</v>
      </c>
      <c r="F477">
        <v>1</v>
      </c>
      <c r="G477">
        <v>52</v>
      </c>
      <c r="H477">
        <v>53</v>
      </c>
      <c r="I477" t="str">
        <f t="shared" si="14"/>
        <v>Registered Dominant</v>
      </c>
      <c r="J477" t="str">
        <f t="shared" si="15"/>
        <v>High Demand</v>
      </c>
    </row>
    <row r="478" spans="1:10" x14ac:dyDescent="0.25">
      <c r="A478">
        <v>476</v>
      </c>
      <c r="B478">
        <v>477</v>
      </c>
      <c r="C478">
        <v>7.5800000000000006E-2</v>
      </c>
      <c r="D478">
        <v>0.38</v>
      </c>
      <c r="E478">
        <v>0.28360000000000002</v>
      </c>
      <c r="F478">
        <v>0</v>
      </c>
      <c r="G478">
        <v>41</v>
      </c>
      <c r="H478">
        <v>41</v>
      </c>
      <c r="I478" t="str">
        <f t="shared" si="14"/>
        <v>Registered Dominant</v>
      </c>
      <c r="J478" t="str">
        <f t="shared" si="15"/>
        <v>Low Demand</v>
      </c>
    </row>
    <row r="479" spans="1:10" x14ac:dyDescent="0.25">
      <c r="A479">
        <v>477</v>
      </c>
      <c r="B479">
        <v>478</v>
      </c>
      <c r="C479">
        <v>3.0300000000000001E-2</v>
      </c>
      <c r="D479">
        <v>0.41</v>
      </c>
      <c r="E479">
        <v>0.3881</v>
      </c>
      <c r="F479">
        <v>1</v>
      </c>
      <c r="G479">
        <v>33</v>
      </c>
      <c r="H479">
        <v>34</v>
      </c>
      <c r="I479" t="str">
        <f t="shared" si="14"/>
        <v>Registered Dominant</v>
      </c>
      <c r="J479" t="str">
        <f t="shared" si="15"/>
        <v>Low Demand</v>
      </c>
    </row>
    <row r="480" spans="1:10" x14ac:dyDescent="0.25">
      <c r="A480">
        <v>478</v>
      </c>
      <c r="B480">
        <v>479</v>
      </c>
      <c r="C480">
        <v>4.5499999999999999E-2</v>
      </c>
      <c r="D480">
        <v>0.38</v>
      </c>
      <c r="E480">
        <v>0.32840000000000003</v>
      </c>
      <c r="F480">
        <v>0</v>
      </c>
      <c r="G480">
        <v>27</v>
      </c>
      <c r="H480">
        <v>27</v>
      </c>
      <c r="I480" t="str">
        <f t="shared" si="14"/>
        <v>Registered Dominant</v>
      </c>
      <c r="J480" t="str">
        <f t="shared" si="15"/>
        <v>Low Demand</v>
      </c>
    </row>
    <row r="481" spans="1:10" x14ac:dyDescent="0.25">
      <c r="A481">
        <v>479</v>
      </c>
      <c r="B481">
        <v>480</v>
      </c>
      <c r="C481">
        <v>3.0300000000000001E-2</v>
      </c>
      <c r="D481">
        <v>0.45</v>
      </c>
      <c r="E481">
        <v>0.25369999999999998</v>
      </c>
      <c r="F481">
        <v>0</v>
      </c>
      <c r="G481">
        <v>13</v>
      </c>
      <c r="H481">
        <v>13</v>
      </c>
      <c r="I481" t="str">
        <f t="shared" si="14"/>
        <v>Registered Dominant</v>
      </c>
      <c r="J481" t="str">
        <f t="shared" si="15"/>
        <v>Low Demand</v>
      </c>
    </row>
    <row r="482" spans="1:10" x14ac:dyDescent="0.25">
      <c r="A482">
        <v>480</v>
      </c>
      <c r="B482">
        <v>481</v>
      </c>
      <c r="C482">
        <v>0</v>
      </c>
      <c r="D482">
        <v>0.41</v>
      </c>
      <c r="E482">
        <v>0.3881</v>
      </c>
      <c r="F482">
        <v>3</v>
      </c>
      <c r="G482">
        <v>9</v>
      </c>
      <c r="H482">
        <v>12</v>
      </c>
      <c r="I482" t="str">
        <f t="shared" si="14"/>
        <v>Registered Dominant</v>
      </c>
      <c r="J482" t="str">
        <f t="shared" si="15"/>
        <v>Low Demand</v>
      </c>
    </row>
    <row r="483" spans="1:10" x14ac:dyDescent="0.25">
      <c r="A483">
        <v>481</v>
      </c>
      <c r="B483">
        <v>482</v>
      </c>
      <c r="C483">
        <v>3.0300000000000001E-2</v>
      </c>
      <c r="D483">
        <v>0.41</v>
      </c>
      <c r="E483">
        <v>0.25369999999999998</v>
      </c>
      <c r="F483">
        <v>0</v>
      </c>
      <c r="G483">
        <v>11</v>
      </c>
      <c r="H483">
        <v>11</v>
      </c>
      <c r="I483" t="str">
        <f t="shared" si="14"/>
        <v>Registered Dominant</v>
      </c>
      <c r="J483" t="str">
        <f t="shared" si="15"/>
        <v>Low Demand</v>
      </c>
    </row>
    <row r="484" spans="1:10" x14ac:dyDescent="0.25">
      <c r="A484">
        <v>482</v>
      </c>
      <c r="B484">
        <v>483</v>
      </c>
      <c r="C484">
        <v>3.0300000000000001E-2</v>
      </c>
      <c r="D484">
        <v>0.41</v>
      </c>
      <c r="E484">
        <v>0.28360000000000002</v>
      </c>
      <c r="F484">
        <v>1</v>
      </c>
      <c r="G484">
        <v>6</v>
      </c>
      <c r="H484">
        <v>7</v>
      </c>
      <c r="I484" t="str">
        <f t="shared" si="14"/>
        <v>Registered Dominant</v>
      </c>
      <c r="J484" t="str">
        <f t="shared" si="15"/>
        <v>Low Demand</v>
      </c>
    </row>
    <row r="485" spans="1:10" x14ac:dyDescent="0.25">
      <c r="A485">
        <v>483</v>
      </c>
      <c r="B485">
        <v>484</v>
      </c>
      <c r="C485">
        <v>1.52E-2</v>
      </c>
      <c r="D485">
        <v>0.48</v>
      </c>
      <c r="E485">
        <v>0.29849999999999999</v>
      </c>
      <c r="F485">
        <v>0</v>
      </c>
      <c r="G485">
        <v>3</v>
      </c>
      <c r="H485">
        <v>3</v>
      </c>
      <c r="I485" t="str">
        <f t="shared" si="14"/>
        <v>Registered Dominant</v>
      </c>
      <c r="J485" t="str">
        <f t="shared" si="15"/>
        <v>Low Demand</v>
      </c>
    </row>
    <row r="486" spans="1:10" x14ac:dyDescent="0.25">
      <c r="A486">
        <v>484</v>
      </c>
      <c r="B486">
        <v>485</v>
      </c>
      <c r="C486">
        <v>3.0300000000000001E-2</v>
      </c>
      <c r="D486">
        <v>0.44</v>
      </c>
      <c r="E486">
        <v>0.22389999999999999</v>
      </c>
      <c r="F486">
        <v>0</v>
      </c>
      <c r="G486">
        <v>2</v>
      </c>
      <c r="H486">
        <v>2</v>
      </c>
      <c r="I486" t="str">
        <f t="shared" si="14"/>
        <v>Registered Dominant</v>
      </c>
      <c r="J486" t="str">
        <f t="shared" si="15"/>
        <v>Low Demand</v>
      </c>
    </row>
    <row r="487" spans="1:10" x14ac:dyDescent="0.25">
      <c r="A487">
        <v>485</v>
      </c>
      <c r="B487">
        <v>486</v>
      </c>
      <c r="C487">
        <v>1.52E-2</v>
      </c>
      <c r="D487">
        <v>0.44</v>
      </c>
      <c r="E487">
        <v>0.28360000000000002</v>
      </c>
      <c r="F487">
        <v>0</v>
      </c>
      <c r="G487">
        <v>8</v>
      </c>
      <c r="H487">
        <v>8</v>
      </c>
      <c r="I487" t="str">
        <f t="shared" si="14"/>
        <v>Registered Dominant</v>
      </c>
      <c r="J487" t="str">
        <f t="shared" si="15"/>
        <v>Low Demand</v>
      </c>
    </row>
    <row r="488" spans="1:10" x14ac:dyDescent="0.25">
      <c r="A488">
        <v>486</v>
      </c>
      <c r="B488">
        <v>487</v>
      </c>
      <c r="C488">
        <v>0</v>
      </c>
      <c r="D488">
        <v>0.44</v>
      </c>
      <c r="E488">
        <v>0.32840000000000003</v>
      </c>
      <c r="F488">
        <v>1</v>
      </c>
      <c r="G488">
        <v>26</v>
      </c>
      <c r="H488">
        <v>27</v>
      </c>
      <c r="I488" t="str">
        <f t="shared" si="14"/>
        <v>Registered Dominant</v>
      </c>
      <c r="J488" t="str">
        <f t="shared" si="15"/>
        <v>Low Demand</v>
      </c>
    </row>
    <row r="489" spans="1:10" x14ac:dyDescent="0.25">
      <c r="A489">
        <v>487</v>
      </c>
      <c r="B489">
        <v>488</v>
      </c>
      <c r="C489">
        <v>3.0300000000000001E-2</v>
      </c>
      <c r="D489">
        <v>0.41</v>
      </c>
      <c r="E489">
        <v>0.25369999999999998</v>
      </c>
      <c r="F489">
        <v>3</v>
      </c>
      <c r="G489">
        <v>37</v>
      </c>
      <c r="H489">
        <v>40</v>
      </c>
      <c r="I489" t="str">
        <f t="shared" si="14"/>
        <v>Registered Dominant</v>
      </c>
      <c r="J489" t="str">
        <f t="shared" si="15"/>
        <v>Low Demand</v>
      </c>
    </row>
    <row r="490" spans="1:10" x14ac:dyDescent="0.25">
      <c r="A490">
        <v>488</v>
      </c>
      <c r="B490">
        <v>489</v>
      </c>
      <c r="C490">
        <v>6.0600000000000001E-2</v>
      </c>
      <c r="D490">
        <v>0.41</v>
      </c>
      <c r="E490">
        <v>0.16420000000000001</v>
      </c>
      <c r="F490">
        <v>3</v>
      </c>
      <c r="G490">
        <v>50</v>
      </c>
      <c r="H490">
        <v>53</v>
      </c>
      <c r="I490" t="str">
        <f t="shared" si="14"/>
        <v>Registered Dominant</v>
      </c>
      <c r="J490" t="str">
        <f t="shared" si="15"/>
        <v>High Demand</v>
      </c>
    </row>
    <row r="491" spans="1:10" x14ac:dyDescent="0.25">
      <c r="A491">
        <v>489</v>
      </c>
      <c r="B491">
        <v>490</v>
      </c>
      <c r="C491">
        <v>7.5800000000000006E-2</v>
      </c>
      <c r="D491">
        <v>0.38</v>
      </c>
      <c r="E491">
        <v>0.1343</v>
      </c>
      <c r="F491">
        <v>4</v>
      </c>
      <c r="G491">
        <v>59</v>
      </c>
      <c r="H491">
        <v>63</v>
      </c>
      <c r="I491" t="str">
        <f t="shared" si="14"/>
        <v>Registered Dominant</v>
      </c>
      <c r="J491" t="str">
        <f t="shared" si="15"/>
        <v>High Demand</v>
      </c>
    </row>
    <row r="492" spans="1:10" x14ac:dyDescent="0.25">
      <c r="A492">
        <v>490</v>
      </c>
      <c r="B492">
        <v>491</v>
      </c>
      <c r="C492">
        <v>0.1061</v>
      </c>
      <c r="D492">
        <v>0.38</v>
      </c>
      <c r="E492">
        <v>0.1045</v>
      </c>
      <c r="F492">
        <v>10</v>
      </c>
      <c r="G492">
        <v>60</v>
      </c>
      <c r="H492">
        <v>70</v>
      </c>
      <c r="I492" t="str">
        <f t="shared" si="14"/>
        <v>Registered Dominant</v>
      </c>
      <c r="J492" t="str">
        <f t="shared" si="15"/>
        <v>High Demand</v>
      </c>
    </row>
    <row r="493" spans="1:10" x14ac:dyDescent="0.25">
      <c r="A493">
        <v>491</v>
      </c>
      <c r="B493">
        <v>492</v>
      </c>
      <c r="C493">
        <v>0.16669999999999999</v>
      </c>
      <c r="D493">
        <v>0.35</v>
      </c>
      <c r="E493">
        <v>0</v>
      </c>
      <c r="F493">
        <v>12</v>
      </c>
      <c r="G493">
        <v>72</v>
      </c>
      <c r="H493">
        <v>84</v>
      </c>
      <c r="I493" t="str">
        <f t="shared" si="14"/>
        <v>Registered Dominant</v>
      </c>
      <c r="J493" t="str">
        <f t="shared" si="15"/>
        <v>High Demand</v>
      </c>
    </row>
    <row r="494" spans="1:10" x14ac:dyDescent="0.25">
      <c r="A494">
        <v>492</v>
      </c>
      <c r="B494">
        <v>493</v>
      </c>
      <c r="C494">
        <v>0.13639999999999999</v>
      </c>
      <c r="D494">
        <v>0.33</v>
      </c>
      <c r="E494">
        <v>0.1045</v>
      </c>
      <c r="F494">
        <v>11</v>
      </c>
      <c r="G494">
        <v>64</v>
      </c>
      <c r="H494">
        <v>75</v>
      </c>
      <c r="I494" t="str">
        <f t="shared" si="14"/>
        <v>Registered Dominant</v>
      </c>
      <c r="J494" t="str">
        <f t="shared" si="15"/>
        <v>High Demand</v>
      </c>
    </row>
    <row r="495" spans="1:10" x14ac:dyDescent="0.25">
      <c r="A495">
        <v>493</v>
      </c>
      <c r="B495">
        <v>494</v>
      </c>
      <c r="C495">
        <v>0.1515</v>
      </c>
      <c r="D495">
        <v>0.28000000000000003</v>
      </c>
      <c r="E495">
        <v>0</v>
      </c>
      <c r="F495">
        <v>10</v>
      </c>
      <c r="G495">
        <v>93</v>
      </c>
      <c r="H495">
        <v>103</v>
      </c>
      <c r="I495" t="str">
        <f t="shared" si="14"/>
        <v>Registered Dominant</v>
      </c>
      <c r="J495" t="str">
        <f t="shared" si="15"/>
        <v>High Demand</v>
      </c>
    </row>
    <row r="496" spans="1:10" x14ac:dyDescent="0.25">
      <c r="A496">
        <v>494</v>
      </c>
      <c r="B496">
        <v>495</v>
      </c>
      <c r="C496">
        <v>0.13639999999999999</v>
      </c>
      <c r="D496">
        <v>0.28000000000000003</v>
      </c>
      <c r="E496">
        <v>0.19400000000000001</v>
      </c>
      <c r="F496">
        <v>11</v>
      </c>
      <c r="G496">
        <v>72</v>
      </c>
      <c r="H496">
        <v>83</v>
      </c>
      <c r="I496" t="str">
        <f t="shared" si="14"/>
        <v>Registered Dominant</v>
      </c>
      <c r="J496" t="str">
        <f t="shared" si="15"/>
        <v>High Demand</v>
      </c>
    </row>
    <row r="497" spans="1:10" x14ac:dyDescent="0.25">
      <c r="A497">
        <v>495</v>
      </c>
      <c r="B497">
        <v>496</v>
      </c>
      <c r="C497">
        <v>0.19700000000000001</v>
      </c>
      <c r="D497">
        <v>0.28000000000000003</v>
      </c>
      <c r="E497">
        <v>0</v>
      </c>
      <c r="F497">
        <v>8</v>
      </c>
      <c r="G497">
        <v>59</v>
      </c>
      <c r="H497">
        <v>67</v>
      </c>
      <c r="I497" t="str">
        <f t="shared" si="14"/>
        <v>Registered Dominant</v>
      </c>
      <c r="J497" t="str">
        <f t="shared" si="15"/>
        <v>High Demand</v>
      </c>
    </row>
    <row r="498" spans="1:10" x14ac:dyDescent="0.25">
      <c r="A498">
        <v>496</v>
      </c>
      <c r="B498">
        <v>497</v>
      </c>
      <c r="C498">
        <v>9.0899999999999995E-2</v>
      </c>
      <c r="D498">
        <v>0.35</v>
      </c>
      <c r="E498">
        <v>0.19400000000000001</v>
      </c>
      <c r="F498">
        <v>0</v>
      </c>
      <c r="G498">
        <v>54</v>
      </c>
      <c r="H498">
        <v>54</v>
      </c>
      <c r="I498" t="str">
        <f t="shared" si="14"/>
        <v>Registered Dominant</v>
      </c>
      <c r="J498" t="str">
        <f t="shared" si="15"/>
        <v>High Demand</v>
      </c>
    </row>
    <row r="499" spans="1:10" x14ac:dyDescent="0.25">
      <c r="A499">
        <v>497</v>
      </c>
      <c r="B499">
        <v>498</v>
      </c>
      <c r="C499">
        <v>0.1061</v>
      </c>
      <c r="D499">
        <v>0.35</v>
      </c>
      <c r="E499">
        <v>0.1343</v>
      </c>
      <c r="F499">
        <v>6</v>
      </c>
      <c r="G499">
        <v>53</v>
      </c>
      <c r="H499">
        <v>59</v>
      </c>
      <c r="I499" t="str">
        <f t="shared" si="14"/>
        <v>Registered Dominant</v>
      </c>
      <c r="J499" t="str">
        <f t="shared" si="15"/>
        <v>High Demand</v>
      </c>
    </row>
    <row r="500" spans="1:10" x14ac:dyDescent="0.25">
      <c r="A500">
        <v>498</v>
      </c>
      <c r="B500">
        <v>499</v>
      </c>
      <c r="C500">
        <v>7.5800000000000006E-2</v>
      </c>
      <c r="D500">
        <v>0.45</v>
      </c>
      <c r="E500">
        <v>0.16420000000000001</v>
      </c>
      <c r="F500">
        <v>1</v>
      </c>
      <c r="G500">
        <v>44</v>
      </c>
      <c r="H500">
        <v>45</v>
      </c>
      <c r="I500" t="str">
        <f t="shared" si="14"/>
        <v>Registered Dominant</v>
      </c>
      <c r="J500" t="str">
        <f t="shared" si="15"/>
        <v>Low Demand</v>
      </c>
    </row>
    <row r="501" spans="1:10" x14ac:dyDescent="0.25">
      <c r="A501">
        <v>499</v>
      </c>
      <c r="B501">
        <v>500</v>
      </c>
      <c r="C501">
        <v>0.1061</v>
      </c>
      <c r="D501">
        <v>0.41</v>
      </c>
      <c r="E501">
        <v>8.9599999999999999E-2</v>
      </c>
      <c r="F501">
        <v>0</v>
      </c>
      <c r="G501">
        <v>39</v>
      </c>
      <c r="H501">
        <v>39</v>
      </c>
      <c r="I501" t="str">
        <f t="shared" si="14"/>
        <v>Registered Dominant</v>
      </c>
      <c r="J501" t="str">
        <f t="shared" si="15"/>
        <v>Low Demand</v>
      </c>
    </row>
    <row r="502" spans="1:10" x14ac:dyDescent="0.25">
      <c r="A502">
        <v>500</v>
      </c>
      <c r="B502">
        <v>501</v>
      </c>
      <c r="C502">
        <v>0.1515</v>
      </c>
      <c r="D502">
        <v>0.49</v>
      </c>
      <c r="E502">
        <v>0</v>
      </c>
      <c r="F502">
        <v>7</v>
      </c>
      <c r="G502">
        <v>23</v>
      </c>
      <c r="H502">
        <v>30</v>
      </c>
      <c r="I502" t="str">
        <f t="shared" si="14"/>
        <v>Registered Dominant</v>
      </c>
      <c r="J502" t="str">
        <f t="shared" si="15"/>
        <v>Low Demand</v>
      </c>
    </row>
    <row r="503" spans="1:10" x14ac:dyDescent="0.25">
      <c r="A503">
        <v>501</v>
      </c>
      <c r="B503">
        <v>502</v>
      </c>
      <c r="C503">
        <v>7.5800000000000006E-2</v>
      </c>
      <c r="D503">
        <v>0.56999999999999995</v>
      </c>
      <c r="E503">
        <v>0.1045</v>
      </c>
      <c r="F503">
        <v>2</v>
      </c>
      <c r="G503">
        <v>31</v>
      </c>
      <c r="H503">
        <v>33</v>
      </c>
      <c r="I503" t="str">
        <f t="shared" si="14"/>
        <v>Registered Dominant</v>
      </c>
      <c r="J503" t="str">
        <f t="shared" si="15"/>
        <v>Low Demand</v>
      </c>
    </row>
    <row r="504" spans="1:10" x14ac:dyDescent="0.25">
      <c r="A504">
        <v>502</v>
      </c>
      <c r="B504">
        <v>503</v>
      </c>
      <c r="C504">
        <v>7.5800000000000006E-2</v>
      </c>
      <c r="D504">
        <v>0.56999999999999995</v>
      </c>
      <c r="E504">
        <v>0.1045</v>
      </c>
      <c r="F504">
        <v>2</v>
      </c>
      <c r="G504">
        <v>20</v>
      </c>
      <c r="H504">
        <v>22</v>
      </c>
      <c r="I504" t="str">
        <f t="shared" si="14"/>
        <v>Registered Dominant</v>
      </c>
      <c r="J504" t="str">
        <f t="shared" si="15"/>
        <v>Low Demand</v>
      </c>
    </row>
    <row r="505" spans="1:10" x14ac:dyDescent="0.25">
      <c r="A505">
        <v>503</v>
      </c>
      <c r="B505">
        <v>504</v>
      </c>
      <c r="C505">
        <v>7.5800000000000006E-2</v>
      </c>
      <c r="D505">
        <v>0.56999999999999995</v>
      </c>
      <c r="E505">
        <v>0.1045</v>
      </c>
      <c r="F505">
        <v>1</v>
      </c>
      <c r="G505">
        <v>12</v>
      </c>
      <c r="H505">
        <v>13</v>
      </c>
      <c r="I505" t="str">
        <f t="shared" si="14"/>
        <v>Registered Dominant</v>
      </c>
      <c r="J505" t="str">
        <f t="shared" si="15"/>
        <v>Low Demand</v>
      </c>
    </row>
    <row r="506" spans="1:10" x14ac:dyDescent="0.25">
      <c r="A506">
        <v>504</v>
      </c>
      <c r="B506">
        <v>505</v>
      </c>
      <c r="C506">
        <v>6.0600000000000001E-2</v>
      </c>
      <c r="D506">
        <v>0.62</v>
      </c>
      <c r="E506">
        <v>0.1343</v>
      </c>
      <c r="F506">
        <v>3</v>
      </c>
      <c r="G506">
        <v>15</v>
      </c>
      <c r="H506">
        <v>18</v>
      </c>
      <c r="I506" t="str">
        <f t="shared" si="14"/>
        <v>Registered Dominant</v>
      </c>
      <c r="J506" t="str">
        <f t="shared" si="15"/>
        <v>Low Demand</v>
      </c>
    </row>
    <row r="507" spans="1:10" x14ac:dyDescent="0.25">
      <c r="A507">
        <v>505</v>
      </c>
      <c r="B507">
        <v>506</v>
      </c>
      <c r="C507">
        <v>6.0600000000000001E-2</v>
      </c>
      <c r="D507">
        <v>0.62</v>
      </c>
      <c r="E507">
        <v>0.1343</v>
      </c>
      <c r="F507">
        <v>1</v>
      </c>
      <c r="G507">
        <v>4</v>
      </c>
      <c r="H507">
        <v>5</v>
      </c>
      <c r="I507" t="str">
        <f t="shared" si="14"/>
        <v>Registered Dominant</v>
      </c>
      <c r="J507" t="str">
        <f t="shared" si="15"/>
        <v>Low Demand</v>
      </c>
    </row>
    <row r="508" spans="1:10" x14ac:dyDescent="0.25">
      <c r="A508">
        <v>506</v>
      </c>
      <c r="B508">
        <v>507</v>
      </c>
      <c r="C508">
        <v>7.5800000000000006E-2</v>
      </c>
      <c r="D508">
        <v>0.56999999999999995</v>
      </c>
      <c r="E508">
        <v>0.1045</v>
      </c>
      <c r="F508">
        <v>0</v>
      </c>
      <c r="G508">
        <v>3</v>
      </c>
      <c r="H508">
        <v>3</v>
      </c>
      <c r="I508" t="str">
        <f t="shared" si="14"/>
        <v>Registered Dominant</v>
      </c>
      <c r="J508" t="str">
        <f t="shared" si="15"/>
        <v>Low Demand</v>
      </c>
    </row>
    <row r="509" spans="1:10" x14ac:dyDescent="0.25">
      <c r="A509">
        <v>507</v>
      </c>
      <c r="B509">
        <v>508</v>
      </c>
      <c r="C509">
        <v>7.5800000000000006E-2</v>
      </c>
      <c r="D509">
        <v>0.56999999999999995</v>
      </c>
      <c r="E509">
        <v>0.1045</v>
      </c>
      <c r="F509">
        <v>0</v>
      </c>
      <c r="G509">
        <v>1</v>
      </c>
      <c r="H509">
        <v>1</v>
      </c>
      <c r="I509" t="str">
        <f t="shared" si="14"/>
        <v>Registered Dominant</v>
      </c>
      <c r="J509" t="str">
        <f t="shared" si="15"/>
        <v>Low Demand</v>
      </c>
    </row>
    <row r="510" spans="1:10" x14ac:dyDescent="0.25">
      <c r="A510">
        <v>508</v>
      </c>
      <c r="B510">
        <v>509</v>
      </c>
      <c r="C510">
        <v>0.1061</v>
      </c>
      <c r="D510">
        <v>0.57999999999999996</v>
      </c>
      <c r="E510">
        <v>0.16420000000000001</v>
      </c>
      <c r="F510">
        <v>1</v>
      </c>
      <c r="G510">
        <v>1</v>
      </c>
      <c r="H510">
        <v>2</v>
      </c>
      <c r="I510" t="str">
        <f t="shared" si="14"/>
        <v>Casual Dominant</v>
      </c>
      <c r="J510" t="str">
        <f t="shared" si="15"/>
        <v>Low Demand</v>
      </c>
    </row>
    <row r="511" spans="1:10" x14ac:dyDescent="0.25">
      <c r="A511">
        <v>509</v>
      </c>
      <c r="B511">
        <v>510</v>
      </c>
      <c r="C511">
        <v>7.5800000000000006E-2</v>
      </c>
      <c r="D511">
        <v>0.62</v>
      </c>
      <c r="E511">
        <v>0.16420000000000001</v>
      </c>
      <c r="F511">
        <v>2</v>
      </c>
      <c r="G511">
        <v>17</v>
      </c>
      <c r="H511">
        <v>19</v>
      </c>
      <c r="I511" t="str">
        <f t="shared" si="14"/>
        <v>Registered Dominant</v>
      </c>
      <c r="J511" t="str">
        <f t="shared" si="15"/>
        <v>Low Demand</v>
      </c>
    </row>
    <row r="512" spans="1:10" x14ac:dyDescent="0.25">
      <c r="A512">
        <v>510</v>
      </c>
      <c r="B512">
        <v>511</v>
      </c>
      <c r="C512">
        <v>7.5800000000000006E-2</v>
      </c>
      <c r="D512">
        <v>0.54</v>
      </c>
      <c r="E512">
        <v>0.35820000000000002</v>
      </c>
      <c r="F512">
        <v>3</v>
      </c>
      <c r="G512">
        <v>25</v>
      </c>
      <c r="H512">
        <v>28</v>
      </c>
      <c r="I512" t="str">
        <f t="shared" si="14"/>
        <v>Registered Dominant</v>
      </c>
      <c r="J512" t="str">
        <f t="shared" si="15"/>
        <v>Low Demand</v>
      </c>
    </row>
    <row r="513" spans="1:10" x14ac:dyDescent="0.25">
      <c r="A513">
        <v>511</v>
      </c>
      <c r="B513">
        <v>512</v>
      </c>
      <c r="C513">
        <v>0.1061</v>
      </c>
      <c r="D513">
        <v>0.46</v>
      </c>
      <c r="E513">
        <v>0.3881</v>
      </c>
      <c r="F513">
        <v>7</v>
      </c>
      <c r="G513">
        <v>51</v>
      </c>
      <c r="H513">
        <v>58</v>
      </c>
      <c r="I513" t="str">
        <f t="shared" si="14"/>
        <v>Registered Dominant</v>
      </c>
      <c r="J513" t="str">
        <f t="shared" si="15"/>
        <v>High Demand</v>
      </c>
    </row>
    <row r="514" spans="1:10" x14ac:dyDescent="0.25">
      <c r="A514">
        <v>512</v>
      </c>
      <c r="B514">
        <v>513</v>
      </c>
      <c r="C514">
        <v>0.13639999999999999</v>
      </c>
      <c r="D514">
        <v>0.43</v>
      </c>
      <c r="E514">
        <v>0.22389999999999999</v>
      </c>
      <c r="F514">
        <v>22</v>
      </c>
      <c r="G514">
        <v>77</v>
      </c>
      <c r="H514">
        <v>99</v>
      </c>
      <c r="I514" t="str">
        <f t="shared" ref="I514:I577" si="16">IF(G514&gt;F514,"Registered Dominant","Casual Dominant")</f>
        <v>Registered Dominant</v>
      </c>
      <c r="J514" t="str">
        <f t="shared" ref="J514:J577" si="17">IF(H514&gt;AVERAGE($G$2:$G$1389),"High Demand","Low Demand")</f>
        <v>High Demand</v>
      </c>
    </row>
    <row r="515" spans="1:10" x14ac:dyDescent="0.25">
      <c r="A515">
        <v>513</v>
      </c>
      <c r="B515">
        <v>514</v>
      </c>
      <c r="C515">
        <v>0.1212</v>
      </c>
      <c r="D515">
        <v>0.37</v>
      </c>
      <c r="E515">
        <v>0.4627</v>
      </c>
      <c r="F515">
        <v>24</v>
      </c>
      <c r="G515">
        <v>92</v>
      </c>
      <c r="H515">
        <v>116</v>
      </c>
      <c r="I515" t="str">
        <f t="shared" si="16"/>
        <v>Registered Dominant</v>
      </c>
      <c r="J515" t="str">
        <f t="shared" si="17"/>
        <v>High Demand</v>
      </c>
    </row>
    <row r="516" spans="1:10" x14ac:dyDescent="0.25">
      <c r="A516">
        <v>514</v>
      </c>
      <c r="B516">
        <v>515</v>
      </c>
      <c r="C516">
        <v>0.1061</v>
      </c>
      <c r="D516">
        <v>0.33</v>
      </c>
      <c r="E516">
        <v>0.3881</v>
      </c>
      <c r="F516">
        <v>12</v>
      </c>
      <c r="G516">
        <v>75</v>
      </c>
      <c r="H516">
        <v>87</v>
      </c>
      <c r="I516" t="str">
        <f t="shared" si="16"/>
        <v>Registered Dominant</v>
      </c>
      <c r="J516" t="str">
        <f t="shared" si="17"/>
        <v>High Demand</v>
      </c>
    </row>
    <row r="517" spans="1:10" x14ac:dyDescent="0.25">
      <c r="A517">
        <v>515</v>
      </c>
      <c r="B517">
        <v>516</v>
      </c>
      <c r="C517">
        <v>0.13639999999999999</v>
      </c>
      <c r="D517">
        <v>0.28000000000000003</v>
      </c>
      <c r="E517">
        <v>0.35820000000000002</v>
      </c>
      <c r="F517">
        <v>17</v>
      </c>
      <c r="G517">
        <v>93</v>
      </c>
      <c r="H517">
        <v>110</v>
      </c>
      <c r="I517" t="str">
        <f t="shared" si="16"/>
        <v>Registered Dominant</v>
      </c>
      <c r="J517" t="str">
        <f t="shared" si="17"/>
        <v>High Demand</v>
      </c>
    </row>
    <row r="518" spans="1:10" x14ac:dyDescent="0.25">
      <c r="A518">
        <v>516</v>
      </c>
      <c r="B518">
        <v>517</v>
      </c>
      <c r="C518">
        <v>0.13639999999999999</v>
      </c>
      <c r="D518">
        <v>0.28000000000000003</v>
      </c>
      <c r="E518">
        <v>0.35820000000000002</v>
      </c>
      <c r="F518">
        <v>13</v>
      </c>
      <c r="G518">
        <v>64</v>
      </c>
      <c r="H518">
        <v>77</v>
      </c>
      <c r="I518" t="str">
        <f t="shared" si="16"/>
        <v>Registered Dominant</v>
      </c>
      <c r="J518" t="str">
        <f t="shared" si="17"/>
        <v>High Demand</v>
      </c>
    </row>
    <row r="519" spans="1:10" x14ac:dyDescent="0.25">
      <c r="A519">
        <v>517</v>
      </c>
      <c r="B519">
        <v>518</v>
      </c>
      <c r="C519">
        <v>0.13639999999999999</v>
      </c>
      <c r="D519">
        <v>0.26</v>
      </c>
      <c r="E519">
        <v>0.32840000000000003</v>
      </c>
      <c r="F519">
        <v>9</v>
      </c>
      <c r="G519">
        <v>56</v>
      </c>
      <c r="H519">
        <v>65</v>
      </c>
      <c r="I519" t="str">
        <f t="shared" si="16"/>
        <v>Registered Dominant</v>
      </c>
      <c r="J519" t="str">
        <f t="shared" si="17"/>
        <v>High Demand</v>
      </c>
    </row>
    <row r="520" spans="1:10" x14ac:dyDescent="0.25">
      <c r="A520">
        <v>518</v>
      </c>
      <c r="B520">
        <v>519</v>
      </c>
      <c r="C520">
        <v>0.1061</v>
      </c>
      <c r="D520">
        <v>0.26</v>
      </c>
      <c r="E520">
        <v>0.3881</v>
      </c>
      <c r="F520">
        <v>5</v>
      </c>
      <c r="G520">
        <v>50</v>
      </c>
      <c r="H520">
        <v>55</v>
      </c>
      <c r="I520" t="str">
        <f t="shared" si="16"/>
        <v>Registered Dominant</v>
      </c>
      <c r="J520" t="str">
        <f t="shared" si="17"/>
        <v>High Demand</v>
      </c>
    </row>
    <row r="521" spans="1:10" x14ac:dyDescent="0.25">
      <c r="A521">
        <v>519</v>
      </c>
      <c r="B521">
        <v>520</v>
      </c>
      <c r="C521">
        <v>0.1212</v>
      </c>
      <c r="D521">
        <v>0.3</v>
      </c>
      <c r="E521">
        <v>0.25369999999999998</v>
      </c>
      <c r="F521">
        <v>5</v>
      </c>
      <c r="G521">
        <v>44</v>
      </c>
      <c r="H521">
        <v>49</v>
      </c>
      <c r="I521" t="str">
        <f t="shared" si="16"/>
        <v>Registered Dominant</v>
      </c>
      <c r="J521" t="str">
        <f t="shared" si="17"/>
        <v>Low Demand</v>
      </c>
    </row>
    <row r="522" spans="1:10" x14ac:dyDescent="0.25">
      <c r="A522">
        <v>520</v>
      </c>
      <c r="B522">
        <v>521</v>
      </c>
      <c r="C522">
        <v>0.1212</v>
      </c>
      <c r="D522">
        <v>0.3</v>
      </c>
      <c r="E522">
        <v>0.28360000000000002</v>
      </c>
      <c r="F522">
        <v>5</v>
      </c>
      <c r="G522">
        <v>45</v>
      </c>
      <c r="H522">
        <v>50</v>
      </c>
      <c r="I522" t="str">
        <f t="shared" si="16"/>
        <v>Registered Dominant</v>
      </c>
      <c r="J522" t="str">
        <f t="shared" si="17"/>
        <v>Low Demand</v>
      </c>
    </row>
    <row r="523" spans="1:10" x14ac:dyDescent="0.25">
      <c r="A523">
        <v>521</v>
      </c>
      <c r="B523">
        <v>522</v>
      </c>
      <c r="C523">
        <v>0.1061</v>
      </c>
      <c r="D523">
        <v>0.36</v>
      </c>
      <c r="E523">
        <v>0.25369999999999998</v>
      </c>
      <c r="F523">
        <v>4</v>
      </c>
      <c r="G523">
        <v>31</v>
      </c>
      <c r="H523">
        <v>35</v>
      </c>
      <c r="I523" t="str">
        <f t="shared" si="16"/>
        <v>Registered Dominant</v>
      </c>
      <c r="J523" t="str">
        <f t="shared" si="17"/>
        <v>Low Demand</v>
      </c>
    </row>
    <row r="524" spans="1:10" x14ac:dyDescent="0.25">
      <c r="A524">
        <v>522</v>
      </c>
      <c r="B524">
        <v>523</v>
      </c>
      <c r="C524">
        <v>0.1061</v>
      </c>
      <c r="D524">
        <v>0.36</v>
      </c>
      <c r="E524">
        <v>0.19400000000000001</v>
      </c>
      <c r="F524">
        <v>5</v>
      </c>
      <c r="G524">
        <v>20</v>
      </c>
      <c r="H524">
        <v>25</v>
      </c>
      <c r="I524" t="str">
        <f t="shared" si="16"/>
        <v>Registered Dominant</v>
      </c>
      <c r="J524" t="str">
        <f t="shared" si="17"/>
        <v>Low Demand</v>
      </c>
    </row>
    <row r="525" spans="1:10" x14ac:dyDescent="0.25">
      <c r="A525">
        <v>523</v>
      </c>
      <c r="B525">
        <v>524</v>
      </c>
      <c r="C525">
        <v>9.0899999999999995E-2</v>
      </c>
      <c r="D525">
        <v>0.38</v>
      </c>
      <c r="E525">
        <v>0.19400000000000001</v>
      </c>
      <c r="F525">
        <v>5</v>
      </c>
      <c r="G525">
        <v>23</v>
      </c>
      <c r="H525">
        <v>28</v>
      </c>
      <c r="I525" t="str">
        <f t="shared" si="16"/>
        <v>Registered Dominant</v>
      </c>
      <c r="J525" t="str">
        <f t="shared" si="17"/>
        <v>Low Demand</v>
      </c>
    </row>
    <row r="526" spans="1:10" x14ac:dyDescent="0.25">
      <c r="A526">
        <v>524</v>
      </c>
      <c r="B526">
        <v>525</v>
      </c>
      <c r="C526">
        <v>6.0600000000000001E-2</v>
      </c>
      <c r="D526">
        <v>0.41</v>
      </c>
      <c r="E526">
        <v>0.22389999999999999</v>
      </c>
      <c r="F526">
        <v>4</v>
      </c>
      <c r="G526">
        <v>17</v>
      </c>
      <c r="H526">
        <v>21</v>
      </c>
      <c r="I526" t="str">
        <f t="shared" si="16"/>
        <v>Registered Dominant</v>
      </c>
      <c r="J526" t="str">
        <f t="shared" si="17"/>
        <v>Low Demand</v>
      </c>
    </row>
    <row r="527" spans="1:10" x14ac:dyDescent="0.25">
      <c r="A527">
        <v>525</v>
      </c>
      <c r="B527">
        <v>526</v>
      </c>
      <c r="C527">
        <v>6.0600000000000001E-2</v>
      </c>
      <c r="D527">
        <v>0.41</v>
      </c>
      <c r="E527">
        <v>0.19400000000000001</v>
      </c>
      <c r="F527">
        <v>0</v>
      </c>
      <c r="G527">
        <v>7</v>
      </c>
      <c r="H527">
        <v>7</v>
      </c>
      <c r="I527" t="str">
        <f t="shared" si="16"/>
        <v>Registered Dominant</v>
      </c>
      <c r="J527" t="str">
        <f t="shared" si="17"/>
        <v>Low Demand</v>
      </c>
    </row>
    <row r="528" spans="1:10" x14ac:dyDescent="0.25">
      <c r="A528">
        <v>526</v>
      </c>
      <c r="B528">
        <v>527</v>
      </c>
      <c r="C528">
        <v>4.5499999999999999E-2</v>
      </c>
      <c r="D528">
        <v>0.45</v>
      </c>
      <c r="E528">
        <v>0.19400000000000001</v>
      </c>
      <c r="F528">
        <v>0</v>
      </c>
      <c r="G528">
        <v>1</v>
      </c>
      <c r="H528">
        <v>1</v>
      </c>
      <c r="I528" t="str">
        <f t="shared" si="16"/>
        <v>Registered Dominant</v>
      </c>
      <c r="J528" t="str">
        <f t="shared" si="17"/>
        <v>Low Demand</v>
      </c>
    </row>
    <row r="529" spans="1:10" x14ac:dyDescent="0.25">
      <c r="A529">
        <v>527</v>
      </c>
      <c r="B529">
        <v>528</v>
      </c>
      <c r="C529">
        <v>3.0300000000000001E-2</v>
      </c>
      <c r="D529">
        <v>0.45</v>
      </c>
      <c r="E529">
        <v>0.25369999999999998</v>
      </c>
      <c r="F529">
        <v>0</v>
      </c>
      <c r="G529">
        <v>1</v>
      </c>
      <c r="H529">
        <v>1</v>
      </c>
      <c r="I529" t="str">
        <f t="shared" si="16"/>
        <v>Registered Dominant</v>
      </c>
      <c r="J529" t="str">
        <f t="shared" si="17"/>
        <v>Low Demand</v>
      </c>
    </row>
    <row r="530" spans="1:10" x14ac:dyDescent="0.25">
      <c r="A530">
        <v>528</v>
      </c>
      <c r="B530">
        <v>529</v>
      </c>
      <c r="C530">
        <v>6.0600000000000001E-2</v>
      </c>
      <c r="D530">
        <v>0.48</v>
      </c>
      <c r="E530">
        <v>0.1343</v>
      </c>
      <c r="F530">
        <v>0</v>
      </c>
      <c r="G530">
        <v>1</v>
      </c>
      <c r="H530">
        <v>1</v>
      </c>
      <c r="I530" t="str">
        <f t="shared" si="16"/>
        <v>Registered Dominant</v>
      </c>
      <c r="J530" t="str">
        <f t="shared" si="17"/>
        <v>Low Demand</v>
      </c>
    </row>
    <row r="531" spans="1:10" x14ac:dyDescent="0.25">
      <c r="A531">
        <v>529</v>
      </c>
      <c r="B531">
        <v>530</v>
      </c>
      <c r="C531">
        <v>6.0600000000000001E-2</v>
      </c>
      <c r="D531">
        <v>0.48</v>
      </c>
      <c r="E531">
        <v>0.1343</v>
      </c>
      <c r="F531">
        <v>0</v>
      </c>
      <c r="G531">
        <v>5</v>
      </c>
      <c r="H531">
        <v>5</v>
      </c>
      <c r="I531" t="str">
        <f t="shared" si="16"/>
        <v>Registered Dominant</v>
      </c>
      <c r="J531" t="str">
        <f t="shared" si="17"/>
        <v>Low Demand</v>
      </c>
    </row>
    <row r="532" spans="1:10" x14ac:dyDescent="0.25">
      <c r="A532">
        <v>530</v>
      </c>
      <c r="B532">
        <v>531</v>
      </c>
      <c r="C532">
        <v>7.5800000000000006E-2</v>
      </c>
      <c r="D532">
        <v>0.48</v>
      </c>
      <c r="E532">
        <v>8.9599999999999999E-2</v>
      </c>
      <c r="F532">
        <v>0</v>
      </c>
      <c r="G532">
        <v>15</v>
      </c>
      <c r="H532">
        <v>15</v>
      </c>
      <c r="I532" t="str">
        <f t="shared" si="16"/>
        <v>Registered Dominant</v>
      </c>
      <c r="J532" t="str">
        <f t="shared" si="17"/>
        <v>Low Demand</v>
      </c>
    </row>
    <row r="533" spans="1:10" x14ac:dyDescent="0.25">
      <c r="A533">
        <v>531</v>
      </c>
      <c r="B533">
        <v>532</v>
      </c>
      <c r="C533">
        <v>0.1212</v>
      </c>
      <c r="D533">
        <v>0.48</v>
      </c>
      <c r="E533">
        <v>0</v>
      </c>
      <c r="F533">
        <v>5</v>
      </c>
      <c r="G533">
        <v>79</v>
      </c>
      <c r="H533">
        <v>84</v>
      </c>
      <c r="I533" t="str">
        <f t="shared" si="16"/>
        <v>Registered Dominant</v>
      </c>
      <c r="J533" t="str">
        <f t="shared" si="17"/>
        <v>High Demand</v>
      </c>
    </row>
    <row r="534" spans="1:10" x14ac:dyDescent="0.25">
      <c r="A534">
        <v>532</v>
      </c>
      <c r="B534">
        <v>533</v>
      </c>
      <c r="C534">
        <v>0.13639999999999999</v>
      </c>
      <c r="D534">
        <v>0.49</v>
      </c>
      <c r="E534">
        <v>0</v>
      </c>
      <c r="F534">
        <v>6</v>
      </c>
      <c r="G534">
        <v>171</v>
      </c>
      <c r="H534">
        <v>177</v>
      </c>
      <c r="I534" t="str">
        <f t="shared" si="16"/>
        <v>Registered Dominant</v>
      </c>
      <c r="J534" t="str">
        <f t="shared" si="17"/>
        <v>High Demand</v>
      </c>
    </row>
    <row r="535" spans="1:10" x14ac:dyDescent="0.25">
      <c r="A535">
        <v>533</v>
      </c>
      <c r="B535">
        <v>534</v>
      </c>
      <c r="C535">
        <v>0.1515</v>
      </c>
      <c r="D535">
        <v>0.41</v>
      </c>
      <c r="E535">
        <v>0</v>
      </c>
      <c r="F535">
        <v>4</v>
      </c>
      <c r="G535">
        <v>98</v>
      </c>
      <c r="H535">
        <v>102</v>
      </c>
      <c r="I535" t="str">
        <f t="shared" si="16"/>
        <v>Registered Dominant</v>
      </c>
      <c r="J535" t="str">
        <f t="shared" si="17"/>
        <v>High Demand</v>
      </c>
    </row>
    <row r="536" spans="1:10" x14ac:dyDescent="0.25">
      <c r="A536">
        <v>534</v>
      </c>
      <c r="B536">
        <v>535</v>
      </c>
      <c r="C536">
        <v>0.13639999999999999</v>
      </c>
      <c r="D536">
        <v>0.42</v>
      </c>
      <c r="E536">
        <v>0</v>
      </c>
      <c r="F536">
        <v>6</v>
      </c>
      <c r="G536">
        <v>34</v>
      </c>
      <c r="H536">
        <v>40</v>
      </c>
      <c r="I536" t="str">
        <f t="shared" si="16"/>
        <v>Registered Dominant</v>
      </c>
      <c r="J536" t="str">
        <f t="shared" si="17"/>
        <v>Low Demand</v>
      </c>
    </row>
    <row r="537" spans="1:10" x14ac:dyDescent="0.25">
      <c r="A537">
        <v>535</v>
      </c>
      <c r="B537">
        <v>536</v>
      </c>
      <c r="C537">
        <v>0.1212</v>
      </c>
      <c r="D537">
        <v>0.46</v>
      </c>
      <c r="E537">
        <v>0.1343</v>
      </c>
      <c r="F537">
        <v>3</v>
      </c>
      <c r="G537">
        <v>43</v>
      </c>
      <c r="H537">
        <v>46</v>
      </c>
      <c r="I537" t="str">
        <f t="shared" si="16"/>
        <v>Registered Dominant</v>
      </c>
      <c r="J537" t="str">
        <f t="shared" si="17"/>
        <v>Low Demand</v>
      </c>
    </row>
    <row r="538" spans="1:10" x14ac:dyDescent="0.25">
      <c r="A538">
        <v>536</v>
      </c>
      <c r="B538">
        <v>537</v>
      </c>
      <c r="C538">
        <v>0.13639999999999999</v>
      </c>
      <c r="D538">
        <v>0.42</v>
      </c>
      <c r="E538">
        <v>0.19400000000000001</v>
      </c>
      <c r="F538">
        <v>11</v>
      </c>
      <c r="G538">
        <v>52</v>
      </c>
      <c r="H538">
        <v>63</v>
      </c>
      <c r="I538" t="str">
        <f t="shared" si="16"/>
        <v>Registered Dominant</v>
      </c>
      <c r="J538" t="str">
        <f t="shared" si="17"/>
        <v>High Demand</v>
      </c>
    </row>
    <row r="539" spans="1:10" x14ac:dyDescent="0.25">
      <c r="A539">
        <v>537</v>
      </c>
      <c r="B539">
        <v>538</v>
      </c>
      <c r="C539">
        <v>0.13639999999999999</v>
      </c>
      <c r="D539">
        <v>0.43</v>
      </c>
      <c r="E539">
        <v>0.22389999999999999</v>
      </c>
      <c r="F539">
        <v>6</v>
      </c>
      <c r="G539">
        <v>54</v>
      </c>
      <c r="H539">
        <v>60</v>
      </c>
      <c r="I539" t="str">
        <f t="shared" si="16"/>
        <v>Registered Dominant</v>
      </c>
      <c r="J539" t="str">
        <f t="shared" si="17"/>
        <v>High Demand</v>
      </c>
    </row>
    <row r="540" spans="1:10" x14ac:dyDescent="0.25">
      <c r="A540">
        <v>538</v>
      </c>
      <c r="B540">
        <v>539</v>
      </c>
      <c r="C540">
        <v>0.13639999999999999</v>
      </c>
      <c r="D540">
        <v>0.46</v>
      </c>
      <c r="E540">
        <v>0.22389999999999999</v>
      </c>
      <c r="F540">
        <v>2</v>
      </c>
      <c r="G540">
        <v>43</v>
      </c>
      <c r="H540">
        <v>45</v>
      </c>
      <c r="I540" t="str">
        <f t="shared" si="16"/>
        <v>Registered Dominant</v>
      </c>
      <c r="J540" t="str">
        <f t="shared" si="17"/>
        <v>Low Demand</v>
      </c>
    </row>
    <row r="541" spans="1:10" x14ac:dyDescent="0.25">
      <c r="A541">
        <v>539</v>
      </c>
      <c r="B541">
        <v>540</v>
      </c>
      <c r="C541">
        <v>0.16669999999999999</v>
      </c>
      <c r="D541">
        <v>0.4</v>
      </c>
      <c r="E541">
        <v>0.16420000000000001</v>
      </c>
      <c r="F541">
        <v>7</v>
      </c>
      <c r="G541">
        <v>50</v>
      </c>
      <c r="H541">
        <v>57</v>
      </c>
      <c r="I541" t="str">
        <f t="shared" si="16"/>
        <v>Registered Dominant</v>
      </c>
      <c r="J541" t="str">
        <f t="shared" si="17"/>
        <v>High Demand</v>
      </c>
    </row>
    <row r="542" spans="1:10" x14ac:dyDescent="0.25">
      <c r="A542">
        <v>540</v>
      </c>
      <c r="B542">
        <v>541</v>
      </c>
      <c r="C542">
        <v>0.1515</v>
      </c>
      <c r="D542">
        <v>0.47</v>
      </c>
      <c r="E542">
        <v>0.25369999999999998</v>
      </c>
      <c r="F542">
        <v>4</v>
      </c>
      <c r="G542">
        <v>66</v>
      </c>
      <c r="H542">
        <v>70</v>
      </c>
      <c r="I542" t="str">
        <f t="shared" si="16"/>
        <v>Registered Dominant</v>
      </c>
      <c r="J542" t="str">
        <f t="shared" si="17"/>
        <v>High Demand</v>
      </c>
    </row>
    <row r="543" spans="1:10" x14ac:dyDescent="0.25">
      <c r="A543">
        <v>541</v>
      </c>
      <c r="B543">
        <v>542</v>
      </c>
      <c r="C543">
        <v>0.1212</v>
      </c>
      <c r="D543">
        <v>0.5</v>
      </c>
      <c r="E543">
        <v>0.25369999999999998</v>
      </c>
      <c r="F543">
        <v>6</v>
      </c>
      <c r="G543">
        <v>178</v>
      </c>
      <c r="H543">
        <v>184</v>
      </c>
      <c r="I543" t="str">
        <f t="shared" si="16"/>
        <v>Registered Dominant</v>
      </c>
      <c r="J543" t="str">
        <f t="shared" si="17"/>
        <v>High Demand</v>
      </c>
    </row>
    <row r="544" spans="1:10" x14ac:dyDescent="0.25">
      <c r="A544">
        <v>542</v>
      </c>
      <c r="B544">
        <v>543</v>
      </c>
      <c r="C544">
        <v>0.13639999999999999</v>
      </c>
      <c r="D544">
        <v>0.59</v>
      </c>
      <c r="E544">
        <v>0.19400000000000001</v>
      </c>
      <c r="F544">
        <v>8</v>
      </c>
      <c r="G544">
        <v>145</v>
      </c>
      <c r="H544">
        <v>153</v>
      </c>
      <c r="I544" t="str">
        <f t="shared" si="16"/>
        <v>Registered Dominant</v>
      </c>
      <c r="J544" t="str">
        <f t="shared" si="17"/>
        <v>High Demand</v>
      </c>
    </row>
    <row r="545" spans="1:10" x14ac:dyDescent="0.25">
      <c r="A545">
        <v>543</v>
      </c>
      <c r="B545">
        <v>544</v>
      </c>
      <c r="C545">
        <v>0.1515</v>
      </c>
      <c r="D545">
        <v>0.54</v>
      </c>
      <c r="E545">
        <v>0.16420000000000001</v>
      </c>
      <c r="F545">
        <v>5</v>
      </c>
      <c r="G545">
        <v>101</v>
      </c>
      <c r="H545">
        <v>106</v>
      </c>
      <c r="I545" t="str">
        <f t="shared" si="16"/>
        <v>Registered Dominant</v>
      </c>
      <c r="J545" t="str">
        <f t="shared" si="17"/>
        <v>High Demand</v>
      </c>
    </row>
    <row r="546" spans="1:10" x14ac:dyDescent="0.25">
      <c r="A546">
        <v>544</v>
      </c>
      <c r="B546">
        <v>545</v>
      </c>
      <c r="C546">
        <v>0.13639999999999999</v>
      </c>
      <c r="D546">
        <v>0.59</v>
      </c>
      <c r="E546">
        <v>0.19400000000000001</v>
      </c>
      <c r="F546">
        <v>1</v>
      </c>
      <c r="G546">
        <v>80</v>
      </c>
      <c r="H546">
        <v>81</v>
      </c>
      <c r="I546" t="str">
        <f t="shared" si="16"/>
        <v>Registered Dominant</v>
      </c>
      <c r="J546" t="str">
        <f t="shared" si="17"/>
        <v>High Demand</v>
      </c>
    </row>
    <row r="547" spans="1:10" x14ac:dyDescent="0.25">
      <c r="A547">
        <v>545</v>
      </c>
      <c r="B547">
        <v>546</v>
      </c>
      <c r="C547">
        <v>0.1515</v>
      </c>
      <c r="D547">
        <v>0.63</v>
      </c>
      <c r="E547">
        <v>0.16420000000000001</v>
      </c>
      <c r="F547">
        <v>6</v>
      </c>
      <c r="G547">
        <v>53</v>
      </c>
      <c r="H547">
        <v>59</v>
      </c>
      <c r="I547" t="str">
        <f t="shared" si="16"/>
        <v>Registered Dominant</v>
      </c>
      <c r="J547" t="str">
        <f t="shared" si="17"/>
        <v>High Demand</v>
      </c>
    </row>
    <row r="548" spans="1:10" x14ac:dyDescent="0.25">
      <c r="A548">
        <v>546</v>
      </c>
      <c r="B548">
        <v>547</v>
      </c>
      <c r="C548">
        <v>0.13639999999999999</v>
      </c>
      <c r="D548">
        <v>0.63</v>
      </c>
      <c r="E548">
        <v>0.22389999999999999</v>
      </c>
      <c r="F548">
        <v>3</v>
      </c>
      <c r="G548">
        <v>32</v>
      </c>
      <c r="H548">
        <v>35</v>
      </c>
      <c r="I548" t="str">
        <f t="shared" si="16"/>
        <v>Registered Dominant</v>
      </c>
      <c r="J548" t="str">
        <f t="shared" si="17"/>
        <v>Low Demand</v>
      </c>
    </row>
    <row r="549" spans="1:10" x14ac:dyDescent="0.25">
      <c r="A549">
        <v>547</v>
      </c>
      <c r="B549">
        <v>548</v>
      </c>
      <c r="C549">
        <v>0.1515</v>
      </c>
      <c r="D549">
        <v>0.64</v>
      </c>
      <c r="E549">
        <v>0.25369999999999998</v>
      </c>
      <c r="F549">
        <v>3</v>
      </c>
      <c r="G549">
        <v>21</v>
      </c>
      <c r="H549">
        <v>24</v>
      </c>
      <c r="I549" t="str">
        <f t="shared" si="16"/>
        <v>Registered Dominant</v>
      </c>
      <c r="J549" t="str">
        <f t="shared" si="17"/>
        <v>Low Demand</v>
      </c>
    </row>
    <row r="550" spans="1:10" x14ac:dyDescent="0.25">
      <c r="A550">
        <v>548</v>
      </c>
      <c r="B550">
        <v>549</v>
      </c>
      <c r="C550">
        <v>0.13639999999999999</v>
      </c>
      <c r="D550">
        <v>0.69</v>
      </c>
      <c r="E550">
        <v>0.28360000000000002</v>
      </c>
      <c r="F550">
        <v>3</v>
      </c>
      <c r="G550">
        <v>6</v>
      </c>
      <c r="H550">
        <v>9</v>
      </c>
      <c r="I550" t="str">
        <f t="shared" si="16"/>
        <v>Registered Dominant</v>
      </c>
      <c r="J550" t="str">
        <f t="shared" si="17"/>
        <v>Low Demand</v>
      </c>
    </row>
    <row r="551" spans="1:10" x14ac:dyDescent="0.25">
      <c r="A551">
        <v>549</v>
      </c>
      <c r="B551">
        <v>550</v>
      </c>
      <c r="C551">
        <v>0.16669999999999999</v>
      </c>
      <c r="D551">
        <v>0.69</v>
      </c>
      <c r="E551">
        <v>0.16420000000000001</v>
      </c>
      <c r="F551">
        <v>0</v>
      </c>
      <c r="G551">
        <v>5</v>
      </c>
      <c r="H551">
        <v>5</v>
      </c>
      <c r="I551" t="str">
        <f t="shared" si="16"/>
        <v>Registered Dominant</v>
      </c>
      <c r="J551" t="str">
        <f t="shared" si="17"/>
        <v>Low Demand</v>
      </c>
    </row>
    <row r="552" spans="1:10" x14ac:dyDescent="0.25">
      <c r="A552">
        <v>550</v>
      </c>
      <c r="B552">
        <v>551</v>
      </c>
      <c r="C552">
        <v>0.1515</v>
      </c>
      <c r="D552">
        <v>0.69</v>
      </c>
      <c r="E552">
        <v>0.22389999999999999</v>
      </c>
      <c r="F552">
        <v>0</v>
      </c>
      <c r="G552">
        <v>2</v>
      </c>
      <c r="H552">
        <v>2</v>
      </c>
      <c r="I552" t="str">
        <f t="shared" si="16"/>
        <v>Registered Dominant</v>
      </c>
      <c r="J552" t="str">
        <f t="shared" si="17"/>
        <v>Low Demand</v>
      </c>
    </row>
    <row r="553" spans="1:10" x14ac:dyDescent="0.25">
      <c r="A553">
        <v>551</v>
      </c>
      <c r="B553">
        <v>552</v>
      </c>
      <c r="C553">
        <v>0.16669999999999999</v>
      </c>
      <c r="D553">
        <v>0.74</v>
      </c>
      <c r="E553">
        <v>0.1045</v>
      </c>
      <c r="F553">
        <v>0</v>
      </c>
      <c r="G553">
        <v>1</v>
      </c>
      <c r="H553">
        <v>1</v>
      </c>
      <c r="I553" t="str">
        <f t="shared" si="16"/>
        <v>Registered Dominant</v>
      </c>
      <c r="J553" t="str">
        <f t="shared" si="17"/>
        <v>Low Demand</v>
      </c>
    </row>
    <row r="554" spans="1:10" x14ac:dyDescent="0.25">
      <c r="A554">
        <v>552</v>
      </c>
      <c r="B554">
        <v>553</v>
      </c>
      <c r="C554">
        <v>0.13639999999999999</v>
      </c>
      <c r="D554">
        <v>0.74</v>
      </c>
      <c r="E554">
        <v>0.22389999999999999</v>
      </c>
      <c r="F554">
        <v>0</v>
      </c>
      <c r="G554">
        <v>9</v>
      </c>
      <c r="H554">
        <v>9</v>
      </c>
      <c r="I554" t="str">
        <f t="shared" si="16"/>
        <v>Registered Dominant</v>
      </c>
      <c r="J554" t="str">
        <f t="shared" si="17"/>
        <v>Low Demand</v>
      </c>
    </row>
    <row r="555" spans="1:10" x14ac:dyDescent="0.25">
      <c r="A555">
        <v>553</v>
      </c>
      <c r="B555">
        <v>554</v>
      </c>
      <c r="C555">
        <v>0.18179999999999999</v>
      </c>
      <c r="D555">
        <v>0.74</v>
      </c>
      <c r="E555">
        <v>0.1045</v>
      </c>
      <c r="F555">
        <v>1</v>
      </c>
      <c r="G555">
        <v>35</v>
      </c>
      <c r="H555">
        <v>36</v>
      </c>
      <c r="I555" t="str">
        <f t="shared" si="16"/>
        <v>Registered Dominant</v>
      </c>
      <c r="J555" t="str">
        <f t="shared" si="17"/>
        <v>Low Demand</v>
      </c>
    </row>
    <row r="556" spans="1:10" x14ac:dyDescent="0.25">
      <c r="A556">
        <v>554</v>
      </c>
      <c r="B556">
        <v>555</v>
      </c>
      <c r="C556">
        <v>0.1515</v>
      </c>
      <c r="D556">
        <v>0.74</v>
      </c>
      <c r="E556">
        <v>0.22389999999999999</v>
      </c>
      <c r="F556">
        <v>5</v>
      </c>
      <c r="G556">
        <v>103</v>
      </c>
      <c r="H556">
        <v>108</v>
      </c>
      <c r="I556" t="str">
        <f t="shared" si="16"/>
        <v>Registered Dominant</v>
      </c>
      <c r="J556" t="str">
        <f t="shared" si="17"/>
        <v>High Demand</v>
      </c>
    </row>
    <row r="557" spans="1:10" x14ac:dyDescent="0.25">
      <c r="A557">
        <v>555</v>
      </c>
      <c r="B557">
        <v>556</v>
      </c>
      <c r="C557">
        <v>0.18179999999999999</v>
      </c>
      <c r="D557">
        <v>0.74</v>
      </c>
      <c r="E557">
        <v>0.1343</v>
      </c>
      <c r="F557">
        <v>5</v>
      </c>
      <c r="G557">
        <v>233</v>
      </c>
      <c r="H557">
        <v>238</v>
      </c>
      <c r="I557" t="str">
        <f t="shared" si="16"/>
        <v>Registered Dominant</v>
      </c>
      <c r="J557" t="str">
        <f t="shared" si="17"/>
        <v>High Demand</v>
      </c>
    </row>
    <row r="558" spans="1:10" x14ac:dyDescent="0.25">
      <c r="A558">
        <v>556</v>
      </c>
      <c r="B558">
        <v>557</v>
      </c>
      <c r="C558">
        <v>0.2273</v>
      </c>
      <c r="D558">
        <v>0.64</v>
      </c>
      <c r="E558">
        <v>8.9599999999999999E-2</v>
      </c>
      <c r="F558">
        <v>10</v>
      </c>
      <c r="G558">
        <v>134</v>
      </c>
      <c r="H558">
        <v>144</v>
      </c>
      <c r="I558" t="str">
        <f t="shared" si="16"/>
        <v>Registered Dominant</v>
      </c>
      <c r="J558" t="str">
        <f t="shared" si="17"/>
        <v>High Demand</v>
      </c>
    </row>
    <row r="559" spans="1:10" x14ac:dyDescent="0.25">
      <c r="A559">
        <v>557</v>
      </c>
      <c r="B559">
        <v>558</v>
      </c>
      <c r="C559">
        <v>0.2424</v>
      </c>
      <c r="D559">
        <v>0.6</v>
      </c>
      <c r="E559">
        <v>0.1045</v>
      </c>
      <c r="F559">
        <v>6</v>
      </c>
      <c r="G559">
        <v>49</v>
      </c>
      <c r="H559">
        <v>55</v>
      </c>
      <c r="I559" t="str">
        <f t="shared" si="16"/>
        <v>Registered Dominant</v>
      </c>
      <c r="J559" t="str">
        <f t="shared" si="17"/>
        <v>High Demand</v>
      </c>
    </row>
    <row r="560" spans="1:10" x14ac:dyDescent="0.25">
      <c r="A560">
        <v>558</v>
      </c>
      <c r="B560">
        <v>559</v>
      </c>
      <c r="C560">
        <v>0.2424</v>
      </c>
      <c r="D560">
        <v>0.6</v>
      </c>
      <c r="E560">
        <v>0.1343</v>
      </c>
      <c r="F560">
        <v>6</v>
      </c>
      <c r="G560">
        <v>55</v>
      </c>
      <c r="H560">
        <v>61</v>
      </c>
      <c r="I560" t="str">
        <f t="shared" si="16"/>
        <v>Registered Dominant</v>
      </c>
      <c r="J560" t="str">
        <f t="shared" si="17"/>
        <v>High Demand</v>
      </c>
    </row>
    <row r="561" spans="1:10" x14ac:dyDescent="0.25">
      <c r="A561">
        <v>559</v>
      </c>
      <c r="B561">
        <v>560</v>
      </c>
      <c r="C561">
        <v>0.28789999999999999</v>
      </c>
      <c r="D561">
        <v>0.56000000000000005</v>
      </c>
      <c r="E561">
        <v>8.9599999999999999E-2</v>
      </c>
      <c r="F561">
        <v>21</v>
      </c>
      <c r="G561">
        <v>85</v>
      </c>
      <c r="H561">
        <v>106</v>
      </c>
      <c r="I561" t="str">
        <f t="shared" si="16"/>
        <v>Registered Dominant</v>
      </c>
      <c r="J561" t="str">
        <f t="shared" si="17"/>
        <v>High Demand</v>
      </c>
    </row>
    <row r="562" spans="1:10" x14ac:dyDescent="0.25">
      <c r="A562">
        <v>560</v>
      </c>
      <c r="B562">
        <v>561</v>
      </c>
      <c r="C562">
        <v>0.2727</v>
      </c>
      <c r="D562">
        <v>0.56000000000000005</v>
      </c>
      <c r="E562">
        <v>0.1343</v>
      </c>
      <c r="F562">
        <v>21</v>
      </c>
      <c r="G562">
        <v>72</v>
      </c>
      <c r="H562">
        <v>93</v>
      </c>
      <c r="I562" t="str">
        <f t="shared" si="16"/>
        <v>Registered Dominant</v>
      </c>
      <c r="J562" t="str">
        <f t="shared" si="17"/>
        <v>High Demand</v>
      </c>
    </row>
    <row r="563" spans="1:10" x14ac:dyDescent="0.25">
      <c r="A563">
        <v>561</v>
      </c>
      <c r="B563">
        <v>562</v>
      </c>
      <c r="C563">
        <v>0.33329999999999999</v>
      </c>
      <c r="D563">
        <v>0.45</v>
      </c>
      <c r="E563">
        <v>0</v>
      </c>
      <c r="F563">
        <v>11</v>
      </c>
      <c r="G563">
        <v>57</v>
      </c>
      <c r="H563">
        <v>68</v>
      </c>
      <c r="I563" t="str">
        <f t="shared" si="16"/>
        <v>Registered Dominant</v>
      </c>
      <c r="J563" t="str">
        <f t="shared" si="17"/>
        <v>High Demand</v>
      </c>
    </row>
    <row r="564" spans="1:10" x14ac:dyDescent="0.25">
      <c r="A564">
        <v>562</v>
      </c>
      <c r="B564">
        <v>563</v>
      </c>
      <c r="C564">
        <v>0.34849999999999998</v>
      </c>
      <c r="D564">
        <v>0.42</v>
      </c>
      <c r="E564">
        <v>0</v>
      </c>
      <c r="F564">
        <v>21</v>
      </c>
      <c r="G564">
        <v>63</v>
      </c>
      <c r="H564">
        <v>84</v>
      </c>
      <c r="I564" t="str">
        <f t="shared" si="16"/>
        <v>Registered Dominant</v>
      </c>
      <c r="J564" t="str">
        <f t="shared" si="17"/>
        <v>High Demand</v>
      </c>
    </row>
    <row r="565" spans="1:10" x14ac:dyDescent="0.25">
      <c r="A565">
        <v>563</v>
      </c>
      <c r="B565">
        <v>564</v>
      </c>
      <c r="C565">
        <v>0.34849999999999998</v>
      </c>
      <c r="D565">
        <v>0.42</v>
      </c>
      <c r="E565">
        <v>0</v>
      </c>
      <c r="F565">
        <v>14</v>
      </c>
      <c r="G565">
        <v>102</v>
      </c>
      <c r="H565">
        <v>116</v>
      </c>
      <c r="I565" t="str">
        <f t="shared" si="16"/>
        <v>Registered Dominant</v>
      </c>
      <c r="J565" t="str">
        <f t="shared" si="17"/>
        <v>High Demand</v>
      </c>
    </row>
    <row r="566" spans="1:10" x14ac:dyDescent="0.25">
      <c r="A566">
        <v>564</v>
      </c>
      <c r="B566">
        <v>565</v>
      </c>
      <c r="C566">
        <v>0.33329999999999999</v>
      </c>
      <c r="D566">
        <v>0.45</v>
      </c>
      <c r="E566">
        <v>0</v>
      </c>
      <c r="F566">
        <v>14</v>
      </c>
      <c r="G566">
        <v>208</v>
      </c>
      <c r="H566">
        <v>222</v>
      </c>
      <c r="I566" t="str">
        <f t="shared" si="16"/>
        <v>Registered Dominant</v>
      </c>
      <c r="J566" t="str">
        <f t="shared" si="17"/>
        <v>High Demand</v>
      </c>
    </row>
    <row r="567" spans="1:10" x14ac:dyDescent="0.25">
      <c r="A567">
        <v>565</v>
      </c>
      <c r="B567">
        <v>566</v>
      </c>
      <c r="C567">
        <v>0.31819999999999998</v>
      </c>
      <c r="D567">
        <v>0.49</v>
      </c>
      <c r="E567">
        <v>8.9599999999999999E-2</v>
      </c>
      <c r="F567">
        <v>7</v>
      </c>
      <c r="G567">
        <v>218</v>
      </c>
      <c r="H567">
        <v>225</v>
      </c>
      <c r="I567" t="str">
        <f t="shared" si="16"/>
        <v>Registered Dominant</v>
      </c>
      <c r="J567" t="str">
        <f t="shared" si="17"/>
        <v>High Demand</v>
      </c>
    </row>
    <row r="568" spans="1:10" x14ac:dyDescent="0.25">
      <c r="A568">
        <v>566</v>
      </c>
      <c r="B568">
        <v>567</v>
      </c>
      <c r="C568">
        <v>0.2576</v>
      </c>
      <c r="D568">
        <v>0.65</v>
      </c>
      <c r="E568">
        <v>0.16420000000000001</v>
      </c>
      <c r="F568">
        <v>13</v>
      </c>
      <c r="G568">
        <v>133</v>
      </c>
      <c r="H568">
        <v>146</v>
      </c>
      <c r="I568" t="str">
        <f t="shared" si="16"/>
        <v>Registered Dominant</v>
      </c>
      <c r="J568" t="str">
        <f t="shared" si="17"/>
        <v>High Demand</v>
      </c>
    </row>
    <row r="569" spans="1:10" x14ac:dyDescent="0.25">
      <c r="A569">
        <v>567</v>
      </c>
      <c r="B569">
        <v>568</v>
      </c>
      <c r="C569">
        <v>0.2273</v>
      </c>
      <c r="D569">
        <v>0.65</v>
      </c>
      <c r="E569">
        <v>0.19400000000000001</v>
      </c>
      <c r="F569">
        <v>16</v>
      </c>
      <c r="G569">
        <v>103</v>
      </c>
      <c r="H569">
        <v>119</v>
      </c>
      <c r="I569" t="str">
        <f t="shared" si="16"/>
        <v>Registered Dominant</v>
      </c>
      <c r="J569" t="str">
        <f t="shared" si="17"/>
        <v>High Demand</v>
      </c>
    </row>
    <row r="570" spans="1:10" x14ac:dyDescent="0.25">
      <c r="A570">
        <v>568</v>
      </c>
      <c r="B570">
        <v>569</v>
      </c>
      <c r="C570">
        <v>0.2273</v>
      </c>
      <c r="D570">
        <v>0.65</v>
      </c>
      <c r="E570">
        <v>0.19400000000000001</v>
      </c>
      <c r="F570">
        <v>5</v>
      </c>
      <c r="G570">
        <v>40</v>
      </c>
      <c r="H570">
        <v>45</v>
      </c>
      <c r="I570" t="str">
        <f t="shared" si="16"/>
        <v>Registered Dominant</v>
      </c>
      <c r="J570" t="str">
        <f t="shared" si="17"/>
        <v>Low Demand</v>
      </c>
    </row>
    <row r="571" spans="1:10" x14ac:dyDescent="0.25">
      <c r="A571">
        <v>569</v>
      </c>
      <c r="B571">
        <v>570</v>
      </c>
      <c r="C571">
        <v>0.2273</v>
      </c>
      <c r="D571">
        <v>0.64</v>
      </c>
      <c r="E571">
        <v>0.16420000000000001</v>
      </c>
      <c r="F571">
        <v>4</v>
      </c>
      <c r="G571">
        <v>49</v>
      </c>
      <c r="H571">
        <v>53</v>
      </c>
      <c r="I571" t="str">
        <f t="shared" si="16"/>
        <v>Registered Dominant</v>
      </c>
      <c r="J571" t="str">
        <f t="shared" si="17"/>
        <v>High Demand</v>
      </c>
    </row>
    <row r="572" spans="1:10" x14ac:dyDescent="0.25">
      <c r="A572">
        <v>570</v>
      </c>
      <c r="B572">
        <v>571</v>
      </c>
      <c r="C572">
        <v>0.2273</v>
      </c>
      <c r="D572">
        <v>0.64</v>
      </c>
      <c r="E572">
        <v>0.16420000000000001</v>
      </c>
      <c r="F572">
        <v>3</v>
      </c>
      <c r="G572">
        <v>37</v>
      </c>
      <c r="H572">
        <v>40</v>
      </c>
      <c r="I572" t="str">
        <f t="shared" si="16"/>
        <v>Registered Dominant</v>
      </c>
      <c r="J572" t="str">
        <f t="shared" si="17"/>
        <v>Low Demand</v>
      </c>
    </row>
    <row r="573" spans="1:10" x14ac:dyDescent="0.25">
      <c r="A573">
        <v>571</v>
      </c>
      <c r="B573">
        <v>572</v>
      </c>
      <c r="C573">
        <v>0.2273</v>
      </c>
      <c r="D573">
        <v>0.69</v>
      </c>
      <c r="E573">
        <v>0.1343</v>
      </c>
      <c r="F573">
        <v>3</v>
      </c>
      <c r="G573">
        <v>14</v>
      </c>
      <c r="H573">
        <v>17</v>
      </c>
      <c r="I573" t="str">
        <f t="shared" si="16"/>
        <v>Registered Dominant</v>
      </c>
      <c r="J573" t="str">
        <f t="shared" si="17"/>
        <v>Low Demand</v>
      </c>
    </row>
    <row r="574" spans="1:10" x14ac:dyDescent="0.25">
      <c r="A574">
        <v>572</v>
      </c>
      <c r="B574">
        <v>573</v>
      </c>
      <c r="C574">
        <v>0.2424</v>
      </c>
      <c r="D574">
        <v>0.65</v>
      </c>
      <c r="E574">
        <v>0.1343</v>
      </c>
      <c r="F574">
        <v>0</v>
      </c>
      <c r="G574">
        <v>5</v>
      </c>
      <c r="H574">
        <v>5</v>
      </c>
      <c r="I574" t="str">
        <f t="shared" si="16"/>
        <v>Registered Dominant</v>
      </c>
      <c r="J574" t="str">
        <f t="shared" si="17"/>
        <v>Low Demand</v>
      </c>
    </row>
    <row r="575" spans="1:10" x14ac:dyDescent="0.25">
      <c r="A575">
        <v>573</v>
      </c>
      <c r="B575">
        <v>574</v>
      </c>
      <c r="C575">
        <v>0.2273</v>
      </c>
      <c r="D575">
        <v>0.69</v>
      </c>
      <c r="E575">
        <v>0.19400000000000001</v>
      </c>
      <c r="F575">
        <v>3</v>
      </c>
      <c r="G575">
        <v>7</v>
      </c>
      <c r="H575">
        <v>10</v>
      </c>
      <c r="I575" t="str">
        <f t="shared" si="16"/>
        <v>Registered Dominant</v>
      </c>
      <c r="J575" t="str">
        <f t="shared" si="17"/>
        <v>Low Demand</v>
      </c>
    </row>
    <row r="576" spans="1:10" x14ac:dyDescent="0.25">
      <c r="A576">
        <v>574</v>
      </c>
      <c r="B576">
        <v>575</v>
      </c>
      <c r="C576">
        <v>0.18179999999999999</v>
      </c>
      <c r="D576">
        <v>0.86</v>
      </c>
      <c r="E576">
        <v>0.28360000000000002</v>
      </c>
      <c r="F576">
        <v>0</v>
      </c>
      <c r="G576">
        <v>1</v>
      </c>
      <c r="H576">
        <v>1</v>
      </c>
      <c r="I576" t="str">
        <f t="shared" si="16"/>
        <v>Registered Dominant</v>
      </c>
      <c r="J576" t="str">
        <f t="shared" si="17"/>
        <v>Low Demand</v>
      </c>
    </row>
    <row r="577" spans="1:10" x14ac:dyDescent="0.25">
      <c r="A577">
        <v>575</v>
      </c>
      <c r="B577">
        <v>576</v>
      </c>
      <c r="C577">
        <v>0.18179999999999999</v>
      </c>
      <c r="D577">
        <v>0.86</v>
      </c>
      <c r="E577">
        <v>0.28360000000000002</v>
      </c>
      <c r="F577">
        <v>0</v>
      </c>
      <c r="G577">
        <v>8</v>
      </c>
      <c r="H577">
        <v>8</v>
      </c>
      <c r="I577" t="str">
        <f t="shared" si="16"/>
        <v>Registered Dominant</v>
      </c>
      <c r="J577" t="str">
        <f t="shared" si="17"/>
        <v>Low Demand</v>
      </c>
    </row>
    <row r="578" spans="1:10" x14ac:dyDescent="0.25">
      <c r="A578">
        <v>576</v>
      </c>
      <c r="B578">
        <v>577</v>
      </c>
      <c r="C578">
        <v>0.21210000000000001</v>
      </c>
      <c r="D578">
        <v>0.87</v>
      </c>
      <c r="E578">
        <v>0.29849999999999999</v>
      </c>
      <c r="F578">
        <v>1</v>
      </c>
      <c r="G578">
        <v>29</v>
      </c>
      <c r="H578">
        <v>30</v>
      </c>
      <c r="I578" t="str">
        <f t="shared" ref="I578:I641" si="18">IF(G578&gt;F578,"Registered Dominant","Casual Dominant")</f>
        <v>Registered Dominant</v>
      </c>
      <c r="J578" t="str">
        <f t="shared" ref="J578:J641" si="19">IF(H578&gt;AVERAGE($G$2:$G$1389),"High Demand","Low Demand")</f>
        <v>Low Demand</v>
      </c>
    </row>
    <row r="579" spans="1:10" x14ac:dyDescent="0.25">
      <c r="A579">
        <v>577</v>
      </c>
      <c r="B579">
        <v>578</v>
      </c>
      <c r="C579">
        <v>0.21210000000000001</v>
      </c>
      <c r="D579">
        <v>0.87</v>
      </c>
      <c r="E579">
        <v>0.29849999999999999</v>
      </c>
      <c r="F579">
        <v>3</v>
      </c>
      <c r="G579">
        <v>69</v>
      </c>
      <c r="H579">
        <v>72</v>
      </c>
      <c r="I579" t="str">
        <f t="shared" si="18"/>
        <v>Registered Dominant</v>
      </c>
      <c r="J579" t="str">
        <f t="shared" si="19"/>
        <v>High Demand</v>
      </c>
    </row>
    <row r="580" spans="1:10" x14ac:dyDescent="0.25">
      <c r="A580">
        <v>578</v>
      </c>
      <c r="B580">
        <v>579</v>
      </c>
      <c r="C580">
        <v>0.21210000000000001</v>
      </c>
      <c r="D580">
        <v>0.87</v>
      </c>
      <c r="E580">
        <v>0.29849999999999999</v>
      </c>
      <c r="F580">
        <v>3</v>
      </c>
      <c r="G580">
        <v>55</v>
      </c>
      <c r="H580">
        <v>58</v>
      </c>
      <c r="I580" t="str">
        <f t="shared" si="18"/>
        <v>Registered Dominant</v>
      </c>
      <c r="J580" t="str">
        <f t="shared" si="19"/>
        <v>High Demand</v>
      </c>
    </row>
    <row r="581" spans="1:10" x14ac:dyDescent="0.25">
      <c r="A581">
        <v>579</v>
      </c>
      <c r="B581">
        <v>580</v>
      </c>
      <c r="C581">
        <v>0.21210000000000001</v>
      </c>
      <c r="D581">
        <v>0.93</v>
      </c>
      <c r="E581">
        <v>0.28360000000000002</v>
      </c>
      <c r="F581">
        <v>2</v>
      </c>
      <c r="G581">
        <v>26</v>
      </c>
      <c r="H581">
        <v>28</v>
      </c>
      <c r="I581" t="str">
        <f t="shared" si="18"/>
        <v>Registered Dominant</v>
      </c>
      <c r="J581" t="str">
        <f t="shared" si="19"/>
        <v>Low Demand</v>
      </c>
    </row>
    <row r="582" spans="1:10" x14ac:dyDescent="0.25">
      <c r="A582">
        <v>580</v>
      </c>
      <c r="B582">
        <v>581</v>
      </c>
      <c r="C582">
        <v>0.19700000000000001</v>
      </c>
      <c r="D582">
        <v>0.93</v>
      </c>
      <c r="E582">
        <v>0.32840000000000003</v>
      </c>
      <c r="F582">
        <v>6</v>
      </c>
      <c r="G582">
        <v>35</v>
      </c>
      <c r="H582">
        <v>41</v>
      </c>
      <c r="I582" t="str">
        <f t="shared" si="18"/>
        <v>Registered Dominant</v>
      </c>
      <c r="J582" t="str">
        <f t="shared" si="19"/>
        <v>Low Demand</v>
      </c>
    </row>
    <row r="583" spans="1:10" x14ac:dyDescent="0.25">
      <c r="A583">
        <v>581</v>
      </c>
      <c r="B583">
        <v>582</v>
      </c>
      <c r="C583">
        <v>0.19700000000000001</v>
      </c>
      <c r="D583">
        <v>0.93</v>
      </c>
      <c r="E583">
        <v>0.32840000000000003</v>
      </c>
      <c r="F583">
        <v>7</v>
      </c>
      <c r="G583">
        <v>41</v>
      </c>
      <c r="H583">
        <v>48</v>
      </c>
      <c r="I583" t="str">
        <f t="shared" si="18"/>
        <v>Registered Dominant</v>
      </c>
      <c r="J583" t="str">
        <f t="shared" si="19"/>
        <v>Low Demand</v>
      </c>
    </row>
    <row r="584" spans="1:10" x14ac:dyDescent="0.25">
      <c r="A584">
        <v>582</v>
      </c>
      <c r="B584">
        <v>583</v>
      </c>
      <c r="C584">
        <v>0.19700000000000001</v>
      </c>
      <c r="D584">
        <v>0.93</v>
      </c>
      <c r="E584">
        <v>0.32840000000000003</v>
      </c>
      <c r="F584">
        <v>4</v>
      </c>
      <c r="G584">
        <v>43</v>
      </c>
      <c r="H584">
        <v>47</v>
      </c>
      <c r="I584" t="str">
        <f t="shared" si="18"/>
        <v>Registered Dominant</v>
      </c>
      <c r="J584" t="str">
        <f t="shared" si="19"/>
        <v>Low Demand</v>
      </c>
    </row>
    <row r="585" spans="1:10" x14ac:dyDescent="0.25">
      <c r="A585">
        <v>583</v>
      </c>
      <c r="B585">
        <v>584</v>
      </c>
      <c r="C585">
        <v>0.19700000000000001</v>
      </c>
      <c r="D585">
        <v>0.93</v>
      </c>
      <c r="E585">
        <v>0.35820000000000002</v>
      </c>
      <c r="F585">
        <v>0</v>
      </c>
      <c r="G585">
        <v>36</v>
      </c>
      <c r="H585">
        <v>36</v>
      </c>
      <c r="I585" t="str">
        <f t="shared" si="18"/>
        <v>Registered Dominant</v>
      </c>
      <c r="J585" t="str">
        <f t="shared" si="19"/>
        <v>Low Demand</v>
      </c>
    </row>
    <row r="586" spans="1:10" x14ac:dyDescent="0.25">
      <c r="A586">
        <v>584</v>
      </c>
      <c r="B586">
        <v>585</v>
      </c>
      <c r="C586">
        <v>0.18179999999999999</v>
      </c>
      <c r="D586">
        <v>0.93</v>
      </c>
      <c r="E586">
        <v>0.4627</v>
      </c>
      <c r="F586">
        <v>1</v>
      </c>
      <c r="G586">
        <v>42</v>
      </c>
      <c r="H586">
        <v>43</v>
      </c>
      <c r="I586" t="str">
        <f t="shared" si="18"/>
        <v>Registered Dominant</v>
      </c>
      <c r="J586" t="str">
        <f t="shared" si="19"/>
        <v>Low Demand</v>
      </c>
    </row>
    <row r="587" spans="1:10" x14ac:dyDescent="0.25">
      <c r="A587">
        <v>585</v>
      </c>
      <c r="B587">
        <v>586</v>
      </c>
      <c r="C587">
        <v>0.19700000000000001</v>
      </c>
      <c r="D587">
        <v>0.93</v>
      </c>
      <c r="E587">
        <v>0.32840000000000003</v>
      </c>
      <c r="F587">
        <v>1</v>
      </c>
      <c r="G587">
        <v>35</v>
      </c>
      <c r="H587">
        <v>36</v>
      </c>
      <c r="I587" t="str">
        <f t="shared" si="18"/>
        <v>Registered Dominant</v>
      </c>
      <c r="J587" t="str">
        <f t="shared" si="19"/>
        <v>Low Demand</v>
      </c>
    </row>
    <row r="588" spans="1:10" x14ac:dyDescent="0.25">
      <c r="A588">
        <v>586</v>
      </c>
      <c r="B588">
        <v>587</v>
      </c>
      <c r="C588">
        <v>0.18179999999999999</v>
      </c>
      <c r="D588">
        <v>0.93</v>
      </c>
      <c r="E588">
        <v>0.35820000000000002</v>
      </c>
      <c r="F588">
        <v>0</v>
      </c>
      <c r="G588">
        <v>26</v>
      </c>
      <c r="H588">
        <v>26</v>
      </c>
      <c r="I588" t="str">
        <f t="shared" si="18"/>
        <v>Registered Dominant</v>
      </c>
      <c r="J588" t="str">
        <f t="shared" si="19"/>
        <v>Low Demand</v>
      </c>
    </row>
    <row r="589" spans="1:10" x14ac:dyDescent="0.25">
      <c r="A589">
        <v>587</v>
      </c>
      <c r="B589">
        <v>588</v>
      </c>
      <c r="C589">
        <v>0.2273</v>
      </c>
      <c r="D589">
        <v>0.55000000000000004</v>
      </c>
      <c r="E589">
        <v>0.19400000000000001</v>
      </c>
      <c r="F589">
        <v>1</v>
      </c>
      <c r="G589">
        <v>23</v>
      </c>
      <c r="H589">
        <v>24</v>
      </c>
      <c r="I589" t="str">
        <f t="shared" si="18"/>
        <v>Registered Dominant</v>
      </c>
      <c r="J589" t="str">
        <f t="shared" si="19"/>
        <v>Low Demand</v>
      </c>
    </row>
    <row r="590" spans="1:10" x14ac:dyDescent="0.25">
      <c r="A590">
        <v>588</v>
      </c>
      <c r="B590">
        <v>589</v>
      </c>
      <c r="C590">
        <v>0.2424</v>
      </c>
      <c r="D590">
        <v>0.55000000000000004</v>
      </c>
      <c r="E590">
        <v>0.1045</v>
      </c>
      <c r="F590">
        <v>2</v>
      </c>
      <c r="G590">
        <v>82</v>
      </c>
      <c r="H590">
        <v>84</v>
      </c>
      <c r="I590" t="str">
        <f t="shared" si="18"/>
        <v>Registered Dominant</v>
      </c>
      <c r="J590" t="str">
        <f t="shared" si="19"/>
        <v>High Demand</v>
      </c>
    </row>
    <row r="591" spans="1:10" x14ac:dyDescent="0.25">
      <c r="A591">
        <v>589</v>
      </c>
      <c r="B591">
        <v>590</v>
      </c>
      <c r="C591">
        <v>0.2273</v>
      </c>
      <c r="D591">
        <v>0.69</v>
      </c>
      <c r="E591">
        <v>8.9599999999999999E-2</v>
      </c>
      <c r="F591">
        <v>3</v>
      </c>
      <c r="G591">
        <v>101</v>
      </c>
      <c r="H591">
        <v>104</v>
      </c>
      <c r="I591" t="str">
        <f t="shared" si="18"/>
        <v>Registered Dominant</v>
      </c>
      <c r="J591" t="str">
        <f t="shared" si="19"/>
        <v>High Demand</v>
      </c>
    </row>
    <row r="592" spans="1:10" x14ac:dyDescent="0.25">
      <c r="A592">
        <v>590</v>
      </c>
      <c r="B592">
        <v>591</v>
      </c>
      <c r="C592">
        <v>0.2273</v>
      </c>
      <c r="D592">
        <v>0.69</v>
      </c>
      <c r="E592">
        <v>8.9599999999999999E-2</v>
      </c>
      <c r="F592">
        <v>3</v>
      </c>
      <c r="G592">
        <v>76</v>
      </c>
      <c r="H592">
        <v>79</v>
      </c>
      <c r="I592" t="str">
        <f t="shared" si="18"/>
        <v>Registered Dominant</v>
      </c>
      <c r="J592" t="str">
        <f t="shared" si="19"/>
        <v>High Demand</v>
      </c>
    </row>
    <row r="593" spans="1:10" x14ac:dyDescent="0.25">
      <c r="A593">
        <v>591</v>
      </c>
      <c r="B593">
        <v>592</v>
      </c>
      <c r="C593">
        <v>0.21210000000000001</v>
      </c>
      <c r="D593">
        <v>0.74</v>
      </c>
      <c r="E593">
        <v>8.9599999999999999E-2</v>
      </c>
      <c r="F593">
        <v>4</v>
      </c>
      <c r="G593">
        <v>55</v>
      </c>
      <c r="H593">
        <v>59</v>
      </c>
      <c r="I593" t="str">
        <f t="shared" si="18"/>
        <v>Registered Dominant</v>
      </c>
      <c r="J593" t="str">
        <f t="shared" si="19"/>
        <v>High Demand</v>
      </c>
    </row>
    <row r="594" spans="1:10" x14ac:dyDescent="0.25">
      <c r="A594">
        <v>592</v>
      </c>
      <c r="B594">
        <v>593</v>
      </c>
      <c r="C594">
        <v>0.21210000000000001</v>
      </c>
      <c r="D594">
        <v>0.74</v>
      </c>
      <c r="E594">
        <v>8.9599999999999999E-2</v>
      </c>
      <c r="F594">
        <v>2</v>
      </c>
      <c r="G594">
        <v>36</v>
      </c>
      <c r="H594">
        <v>38</v>
      </c>
      <c r="I594" t="str">
        <f t="shared" si="18"/>
        <v>Registered Dominant</v>
      </c>
      <c r="J594" t="str">
        <f t="shared" si="19"/>
        <v>Low Demand</v>
      </c>
    </row>
    <row r="595" spans="1:10" x14ac:dyDescent="0.25">
      <c r="A595">
        <v>593</v>
      </c>
      <c r="B595">
        <v>594</v>
      </c>
      <c r="C595">
        <v>0.21210000000000001</v>
      </c>
      <c r="D595">
        <v>0.74</v>
      </c>
      <c r="E595">
        <v>8.9599999999999999E-2</v>
      </c>
      <c r="F595">
        <v>0</v>
      </c>
      <c r="G595">
        <v>27</v>
      </c>
      <c r="H595">
        <v>27</v>
      </c>
      <c r="I595" t="str">
        <f t="shared" si="18"/>
        <v>Registered Dominant</v>
      </c>
      <c r="J595" t="str">
        <f t="shared" si="19"/>
        <v>Low Demand</v>
      </c>
    </row>
    <row r="596" spans="1:10" x14ac:dyDescent="0.25">
      <c r="A596">
        <v>594</v>
      </c>
      <c r="B596">
        <v>595</v>
      </c>
      <c r="C596">
        <v>0.19700000000000001</v>
      </c>
      <c r="D596">
        <v>0.8</v>
      </c>
      <c r="E596">
        <v>0.16420000000000001</v>
      </c>
      <c r="F596">
        <v>0</v>
      </c>
      <c r="G596">
        <v>16</v>
      </c>
      <c r="H596">
        <v>16</v>
      </c>
      <c r="I596" t="str">
        <f t="shared" si="18"/>
        <v>Registered Dominant</v>
      </c>
      <c r="J596" t="str">
        <f t="shared" si="19"/>
        <v>Low Demand</v>
      </c>
    </row>
    <row r="597" spans="1:10" x14ac:dyDescent="0.25">
      <c r="A597">
        <v>595</v>
      </c>
      <c r="B597">
        <v>596</v>
      </c>
      <c r="C597">
        <v>0.21210000000000001</v>
      </c>
      <c r="D597">
        <v>0.75</v>
      </c>
      <c r="E597">
        <v>0.1343</v>
      </c>
      <c r="F597">
        <v>0</v>
      </c>
      <c r="G597">
        <v>9</v>
      </c>
      <c r="H597">
        <v>9</v>
      </c>
      <c r="I597" t="str">
        <f t="shared" si="18"/>
        <v>Registered Dominant</v>
      </c>
      <c r="J597" t="str">
        <f t="shared" si="19"/>
        <v>Low Demand</v>
      </c>
    </row>
    <row r="598" spans="1:10" x14ac:dyDescent="0.25">
      <c r="A598">
        <v>596</v>
      </c>
      <c r="B598">
        <v>597</v>
      </c>
      <c r="C598">
        <v>0.21210000000000001</v>
      </c>
      <c r="D598">
        <v>0.75</v>
      </c>
      <c r="E598">
        <v>0.1343</v>
      </c>
      <c r="F598">
        <v>1</v>
      </c>
      <c r="G598">
        <v>2</v>
      </c>
      <c r="H598">
        <v>3</v>
      </c>
      <c r="I598" t="str">
        <f t="shared" si="18"/>
        <v>Registered Dominant</v>
      </c>
      <c r="J598" t="str">
        <f t="shared" si="19"/>
        <v>Low Demand</v>
      </c>
    </row>
    <row r="599" spans="1:10" x14ac:dyDescent="0.25">
      <c r="A599">
        <v>597</v>
      </c>
      <c r="B599">
        <v>598</v>
      </c>
      <c r="C599">
        <v>0.21210000000000001</v>
      </c>
      <c r="D599">
        <v>0.75</v>
      </c>
      <c r="E599">
        <v>0.16420000000000001</v>
      </c>
      <c r="F599">
        <v>0</v>
      </c>
      <c r="G599">
        <v>2</v>
      </c>
      <c r="H599">
        <v>2</v>
      </c>
      <c r="I599" t="str">
        <f t="shared" si="18"/>
        <v>Registered Dominant</v>
      </c>
      <c r="J599" t="str">
        <f t="shared" si="19"/>
        <v>Low Demand</v>
      </c>
    </row>
    <row r="600" spans="1:10" x14ac:dyDescent="0.25">
      <c r="A600">
        <v>598</v>
      </c>
      <c r="B600">
        <v>599</v>
      </c>
      <c r="C600">
        <v>0.2273</v>
      </c>
      <c r="D600">
        <v>0.75</v>
      </c>
      <c r="E600">
        <v>0.1045</v>
      </c>
      <c r="F600">
        <v>1</v>
      </c>
      <c r="G600">
        <v>0</v>
      </c>
      <c r="H600">
        <v>1</v>
      </c>
      <c r="I600" t="str">
        <f t="shared" si="18"/>
        <v>Casual Dominant</v>
      </c>
      <c r="J600" t="str">
        <f t="shared" si="19"/>
        <v>Low Demand</v>
      </c>
    </row>
    <row r="601" spans="1:10" x14ac:dyDescent="0.25">
      <c r="A601">
        <v>599</v>
      </c>
      <c r="B601">
        <v>600</v>
      </c>
      <c r="C601">
        <v>0.21210000000000001</v>
      </c>
      <c r="D601">
        <v>0.8</v>
      </c>
      <c r="E601">
        <v>0.1045</v>
      </c>
      <c r="F601">
        <v>0</v>
      </c>
      <c r="G601">
        <v>4</v>
      </c>
      <c r="H601">
        <v>4</v>
      </c>
      <c r="I601" t="str">
        <f t="shared" si="18"/>
        <v>Registered Dominant</v>
      </c>
      <c r="J601" t="str">
        <f t="shared" si="19"/>
        <v>Low Demand</v>
      </c>
    </row>
    <row r="602" spans="1:10" x14ac:dyDescent="0.25">
      <c r="A602">
        <v>600</v>
      </c>
      <c r="B602">
        <v>601</v>
      </c>
      <c r="C602">
        <v>0.19700000000000001</v>
      </c>
      <c r="D602">
        <v>0.8</v>
      </c>
      <c r="E602">
        <v>0.1343</v>
      </c>
      <c r="F602">
        <v>0</v>
      </c>
      <c r="G602">
        <v>16</v>
      </c>
      <c r="H602">
        <v>16</v>
      </c>
      <c r="I602" t="str">
        <f t="shared" si="18"/>
        <v>Registered Dominant</v>
      </c>
      <c r="J602" t="str">
        <f t="shared" si="19"/>
        <v>Low Demand</v>
      </c>
    </row>
    <row r="603" spans="1:10" x14ac:dyDescent="0.25">
      <c r="A603">
        <v>601</v>
      </c>
      <c r="B603">
        <v>602</v>
      </c>
      <c r="C603">
        <v>0.19700000000000001</v>
      </c>
      <c r="D603">
        <v>0.86</v>
      </c>
      <c r="E603">
        <v>8.9599999999999999E-2</v>
      </c>
      <c r="F603">
        <v>2</v>
      </c>
      <c r="G603">
        <v>58</v>
      </c>
      <c r="H603">
        <v>60</v>
      </c>
      <c r="I603" t="str">
        <f t="shared" si="18"/>
        <v>Registered Dominant</v>
      </c>
      <c r="J603" t="str">
        <f t="shared" si="19"/>
        <v>High Demand</v>
      </c>
    </row>
    <row r="604" spans="1:10" x14ac:dyDescent="0.25">
      <c r="A604">
        <v>602</v>
      </c>
      <c r="B604">
        <v>603</v>
      </c>
      <c r="C604">
        <v>0.19700000000000001</v>
      </c>
      <c r="D604">
        <v>0.86</v>
      </c>
      <c r="E604">
        <v>8.9599999999999999E-2</v>
      </c>
      <c r="F604">
        <v>2</v>
      </c>
      <c r="G604">
        <v>155</v>
      </c>
      <c r="H604">
        <v>157</v>
      </c>
      <c r="I604" t="str">
        <f t="shared" si="18"/>
        <v>Registered Dominant</v>
      </c>
      <c r="J604" t="str">
        <f t="shared" si="19"/>
        <v>High Demand</v>
      </c>
    </row>
    <row r="605" spans="1:10" x14ac:dyDescent="0.25">
      <c r="A605">
        <v>603</v>
      </c>
      <c r="B605">
        <v>604</v>
      </c>
      <c r="C605">
        <v>0.21210000000000001</v>
      </c>
      <c r="D605">
        <v>0.86</v>
      </c>
      <c r="E605">
        <v>8.9599999999999999E-2</v>
      </c>
      <c r="F605">
        <v>6</v>
      </c>
      <c r="G605">
        <v>95</v>
      </c>
      <c r="H605">
        <v>101</v>
      </c>
      <c r="I605" t="str">
        <f t="shared" si="18"/>
        <v>Registered Dominant</v>
      </c>
      <c r="J605" t="str">
        <f t="shared" si="19"/>
        <v>High Demand</v>
      </c>
    </row>
    <row r="606" spans="1:10" x14ac:dyDescent="0.25">
      <c r="A606">
        <v>604</v>
      </c>
      <c r="B606">
        <v>605</v>
      </c>
      <c r="C606">
        <v>0.21210000000000001</v>
      </c>
      <c r="D606">
        <v>0.86</v>
      </c>
      <c r="E606">
        <v>0.1045</v>
      </c>
      <c r="F606">
        <v>0</v>
      </c>
      <c r="G606">
        <v>49</v>
      </c>
      <c r="H606">
        <v>49</v>
      </c>
      <c r="I606" t="str">
        <f t="shared" si="18"/>
        <v>Registered Dominant</v>
      </c>
      <c r="J606" t="str">
        <f t="shared" si="19"/>
        <v>Low Demand</v>
      </c>
    </row>
    <row r="607" spans="1:10" x14ac:dyDescent="0.25">
      <c r="A607">
        <v>605</v>
      </c>
      <c r="B607">
        <v>606</v>
      </c>
      <c r="C607">
        <v>0.21210000000000001</v>
      </c>
      <c r="D607">
        <v>0.93</v>
      </c>
      <c r="E607">
        <v>0.1045</v>
      </c>
      <c r="F607">
        <v>0</v>
      </c>
      <c r="G607">
        <v>30</v>
      </c>
      <c r="H607">
        <v>30</v>
      </c>
      <c r="I607" t="str">
        <f t="shared" si="18"/>
        <v>Registered Dominant</v>
      </c>
      <c r="J607" t="str">
        <f t="shared" si="19"/>
        <v>Low Demand</v>
      </c>
    </row>
    <row r="608" spans="1:10" x14ac:dyDescent="0.25">
      <c r="A608">
        <v>606</v>
      </c>
      <c r="B608">
        <v>607</v>
      </c>
      <c r="C608">
        <v>0.21210000000000001</v>
      </c>
      <c r="D608">
        <v>0.93</v>
      </c>
      <c r="E608">
        <v>0.1045</v>
      </c>
      <c r="F608">
        <v>1</v>
      </c>
      <c r="G608">
        <v>28</v>
      </c>
      <c r="H608">
        <v>29</v>
      </c>
      <c r="I608" t="str">
        <f t="shared" si="18"/>
        <v>Registered Dominant</v>
      </c>
      <c r="J608" t="str">
        <f t="shared" si="19"/>
        <v>Low Demand</v>
      </c>
    </row>
    <row r="609" spans="1:10" x14ac:dyDescent="0.25">
      <c r="A609">
        <v>607</v>
      </c>
      <c r="B609">
        <v>608</v>
      </c>
      <c r="C609">
        <v>0.21210000000000001</v>
      </c>
      <c r="D609">
        <v>0.93</v>
      </c>
      <c r="E609">
        <v>0.1045</v>
      </c>
      <c r="F609">
        <v>0</v>
      </c>
      <c r="G609">
        <v>31</v>
      </c>
      <c r="H609">
        <v>31</v>
      </c>
      <c r="I609" t="str">
        <f t="shared" si="18"/>
        <v>Registered Dominant</v>
      </c>
      <c r="J609" t="str">
        <f t="shared" si="19"/>
        <v>Low Demand</v>
      </c>
    </row>
    <row r="610" spans="1:10" x14ac:dyDescent="0.25">
      <c r="A610">
        <v>608</v>
      </c>
      <c r="B610">
        <v>609</v>
      </c>
      <c r="C610">
        <v>0.2727</v>
      </c>
      <c r="D610">
        <v>0.8</v>
      </c>
      <c r="E610">
        <v>0</v>
      </c>
      <c r="F610">
        <v>2</v>
      </c>
      <c r="G610">
        <v>36</v>
      </c>
      <c r="H610">
        <v>38</v>
      </c>
      <c r="I610" t="str">
        <f t="shared" si="18"/>
        <v>Registered Dominant</v>
      </c>
      <c r="J610" t="str">
        <f t="shared" si="19"/>
        <v>Low Demand</v>
      </c>
    </row>
    <row r="611" spans="1:10" x14ac:dyDescent="0.25">
      <c r="A611">
        <v>609</v>
      </c>
      <c r="B611">
        <v>610</v>
      </c>
      <c r="C611">
        <v>0.2576</v>
      </c>
      <c r="D611">
        <v>0.86</v>
      </c>
      <c r="E611">
        <v>0</v>
      </c>
      <c r="F611">
        <v>1</v>
      </c>
      <c r="G611">
        <v>40</v>
      </c>
      <c r="H611">
        <v>41</v>
      </c>
      <c r="I611" t="str">
        <f t="shared" si="18"/>
        <v>Registered Dominant</v>
      </c>
      <c r="J611" t="str">
        <f t="shared" si="19"/>
        <v>Low Demand</v>
      </c>
    </row>
    <row r="612" spans="1:10" x14ac:dyDescent="0.25">
      <c r="I612" s="4" t="str">
        <f t="shared" si="18"/>
        <v>Casual Dominant</v>
      </c>
      <c r="J612" s="4" t="str">
        <f t="shared" si="19"/>
        <v>Low Demand</v>
      </c>
    </row>
    <row r="613" spans="1:10" x14ac:dyDescent="0.25">
      <c r="I613" s="4" t="str">
        <f t="shared" si="18"/>
        <v>Casual Dominant</v>
      </c>
      <c r="J613" s="4" t="str">
        <f t="shared" si="19"/>
        <v>Low Demand</v>
      </c>
    </row>
    <row r="614" spans="1:10" x14ac:dyDescent="0.25">
      <c r="I614" s="4" t="str">
        <f t="shared" si="18"/>
        <v>Casual Dominant</v>
      </c>
      <c r="J614" s="4" t="str">
        <f t="shared" si="19"/>
        <v>Low Demand</v>
      </c>
    </row>
    <row r="615" spans="1:10" x14ac:dyDescent="0.25">
      <c r="I615" s="4" t="str">
        <f t="shared" si="18"/>
        <v>Casual Dominant</v>
      </c>
      <c r="J615" s="4" t="str">
        <f t="shared" si="19"/>
        <v>Low Demand</v>
      </c>
    </row>
    <row r="616" spans="1:10" x14ac:dyDescent="0.25">
      <c r="I616" s="4" t="str">
        <f t="shared" si="18"/>
        <v>Casual Dominant</v>
      </c>
      <c r="J616" s="4" t="str">
        <f t="shared" si="19"/>
        <v>Low Demand</v>
      </c>
    </row>
    <row r="617" spans="1:10" x14ac:dyDescent="0.25">
      <c r="I617" s="4" t="str">
        <f t="shared" si="18"/>
        <v>Casual Dominant</v>
      </c>
      <c r="J617" s="4" t="str">
        <f t="shared" si="19"/>
        <v>Low Demand</v>
      </c>
    </row>
    <row r="618" spans="1:10" x14ac:dyDescent="0.25">
      <c r="I618" s="4" t="str">
        <f t="shared" si="18"/>
        <v>Casual Dominant</v>
      </c>
      <c r="J618" s="4" t="str">
        <f t="shared" si="19"/>
        <v>Low Demand</v>
      </c>
    </row>
    <row r="619" spans="1:10" x14ac:dyDescent="0.25">
      <c r="I619" s="4" t="str">
        <f t="shared" si="18"/>
        <v>Casual Dominant</v>
      </c>
      <c r="J619" s="4" t="str">
        <f t="shared" si="19"/>
        <v>Low Demand</v>
      </c>
    </row>
    <row r="620" spans="1:10" x14ac:dyDescent="0.25">
      <c r="I620" s="4" t="str">
        <f t="shared" si="18"/>
        <v>Casual Dominant</v>
      </c>
      <c r="J620" s="4" t="str">
        <f t="shared" si="19"/>
        <v>Low Demand</v>
      </c>
    </row>
    <row r="621" spans="1:10" x14ac:dyDescent="0.25">
      <c r="I621" s="4" t="str">
        <f t="shared" si="18"/>
        <v>Casual Dominant</v>
      </c>
      <c r="J621" s="4" t="str">
        <f t="shared" si="19"/>
        <v>Low Demand</v>
      </c>
    </row>
    <row r="622" spans="1:10" x14ac:dyDescent="0.25">
      <c r="I622" s="4" t="str">
        <f t="shared" si="18"/>
        <v>Casual Dominant</v>
      </c>
      <c r="J622" s="4" t="str">
        <f t="shared" si="19"/>
        <v>Low Demand</v>
      </c>
    </row>
    <row r="623" spans="1:10" x14ac:dyDescent="0.25">
      <c r="I623" s="4" t="str">
        <f t="shared" si="18"/>
        <v>Casual Dominant</v>
      </c>
      <c r="J623" s="4" t="str">
        <f t="shared" si="19"/>
        <v>Low Demand</v>
      </c>
    </row>
    <row r="624" spans="1:10" x14ac:dyDescent="0.25">
      <c r="I624" s="4" t="str">
        <f t="shared" si="18"/>
        <v>Casual Dominant</v>
      </c>
      <c r="J624" s="4" t="str">
        <f t="shared" si="19"/>
        <v>Low Demand</v>
      </c>
    </row>
    <row r="625" spans="9:10" x14ac:dyDescent="0.25">
      <c r="I625" s="4" t="str">
        <f t="shared" si="18"/>
        <v>Casual Dominant</v>
      </c>
      <c r="J625" s="4" t="str">
        <f t="shared" si="19"/>
        <v>Low Demand</v>
      </c>
    </row>
    <row r="626" spans="9:10" x14ac:dyDescent="0.25">
      <c r="I626" s="4" t="str">
        <f t="shared" si="18"/>
        <v>Casual Dominant</v>
      </c>
      <c r="J626" s="4" t="str">
        <f t="shared" si="19"/>
        <v>Low Demand</v>
      </c>
    </row>
    <row r="627" spans="9:10" x14ac:dyDescent="0.25">
      <c r="I627" s="4" t="str">
        <f t="shared" si="18"/>
        <v>Casual Dominant</v>
      </c>
      <c r="J627" s="4" t="str">
        <f t="shared" si="19"/>
        <v>Low Demand</v>
      </c>
    </row>
    <row r="628" spans="9:10" x14ac:dyDescent="0.25">
      <c r="I628" s="4" t="str">
        <f t="shared" si="18"/>
        <v>Casual Dominant</v>
      </c>
      <c r="J628" s="4" t="str">
        <f t="shared" si="19"/>
        <v>Low Demand</v>
      </c>
    </row>
    <row r="629" spans="9:10" x14ac:dyDescent="0.25">
      <c r="I629" s="4" t="str">
        <f t="shared" si="18"/>
        <v>Casual Dominant</v>
      </c>
      <c r="J629" s="4" t="str">
        <f t="shared" si="19"/>
        <v>Low Demand</v>
      </c>
    </row>
    <row r="630" spans="9:10" x14ac:dyDescent="0.25">
      <c r="I630" s="4" t="str">
        <f t="shared" si="18"/>
        <v>Casual Dominant</v>
      </c>
      <c r="J630" s="4" t="str">
        <f t="shared" si="19"/>
        <v>Low Demand</v>
      </c>
    </row>
    <row r="631" spans="9:10" x14ac:dyDescent="0.25">
      <c r="I631" s="4" t="str">
        <f t="shared" si="18"/>
        <v>Casual Dominant</v>
      </c>
      <c r="J631" s="4" t="str">
        <f t="shared" si="19"/>
        <v>Low Demand</v>
      </c>
    </row>
    <row r="632" spans="9:10" x14ac:dyDescent="0.25">
      <c r="I632" s="4" t="str">
        <f t="shared" si="18"/>
        <v>Casual Dominant</v>
      </c>
      <c r="J632" s="4" t="str">
        <f t="shared" si="19"/>
        <v>Low Demand</v>
      </c>
    </row>
    <row r="633" spans="9:10" x14ac:dyDescent="0.25">
      <c r="I633" s="4" t="str">
        <f t="shared" si="18"/>
        <v>Casual Dominant</v>
      </c>
      <c r="J633" s="4" t="str">
        <f t="shared" si="19"/>
        <v>Low Demand</v>
      </c>
    </row>
    <row r="634" spans="9:10" x14ac:dyDescent="0.25">
      <c r="I634" s="4" t="str">
        <f t="shared" si="18"/>
        <v>Casual Dominant</v>
      </c>
      <c r="J634" s="4" t="str">
        <f t="shared" si="19"/>
        <v>Low Demand</v>
      </c>
    </row>
    <row r="635" spans="9:10" x14ac:dyDescent="0.25">
      <c r="I635" s="4" t="str">
        <f t="shared" si="18"/>
        <v>Casual Dominant</v>
      </c>
      <c r="J635" s="4" t="str">
        <f t="shared" si="19"/>
        <v>Low Demand</v>
      </c>
    </row>
    <row r="636" spans="9:10" x14ac:dyDescent="0.25">
      <c r="I636" s="4" t="str">
        <f t="shared" si="18"/>
        <v>Casual Dominant</v>
      </c>
      <c r="J636" s="4" t="str">
        <f t="shared" si="19"/>
        <v>Low Demand</v>
      </c>
    </row>
    <row r="637" spans="9:10" x14ac:dyDescent="0.25">
      <c r="I637" s="4" t="str">
        <f t="shared" si="18"/>
        <v>Casual Dominant</v>
      </c>
      <c r="J637" s="4" t="str">
        <f t="shared" si="19"/>
        <v>Low Demand</v>
      </c>
    </row>
    <row r="638" spans="9:10" x14ac:dyDescent="0.25">
      <c r="I638" s="4" t="str">
        <f t="shared" si="18"/>
        <v>Casual Dominant</v>
      </c>
      <c r="J638" s="4" t="str">
        <f t="shared" si="19"/>
        <v>Low Demand</v>
      </c>
    </row>
    <row r="639" spans="9:10" x14ac:dyDescent="0.25">
      <c r="I639" s="4" t="str">
        <f t="shared" si="18"/>
        <v>Casual Dominant</v>
      </c>
      <c r="J639" s="4" t="str">
        <f t="shared" si="19"/>
        <v>Low Demand</v>
      </c>
    </row>
    <row r="640" spans="9:10" x14ac:dyDescent="0.25">
      <c r="I640" s="4" t="str">
        <f t="shared" si="18"/>
        <v>Casual Dominant</v>
      </c>
      <c r="J640" s="4" t="str">
        <f t="shared" si="19"/>
        <v>Low Demand</v>
      </c>
    </row>
    <row r="641" spans="9:10" x14ac:dyDescent="0.25">
      <c r="I641" s="4" t="str">
        <f t="shared" si="18"/>
        <v>Casual Dominant</v>
      </c>
      <c r="J641" s="4" t="str">
        <f t="shared" si="19"/>
        <v>Low Demand</v>
      </c>
    </row>
    <row r="642" spans="9:10" x14ac:dyDescent="0.25">
      <c r="I642" s="4" t="str">
        <f t="shared" ref="I642:I705" si="20">IF(G642&gt;F642,"Registered Dominant","Casual Dominant")</f>
        <v>Casual Dominant</v>
      </c>
      <c r="J642" s="4" t="str">
        <f t="shared" ref="J642:J705" si="21">IF(H642&gt;AVERAGE($G$2:$G$1389),"High Demand","Low Demand")</f>
        <v>Low Demand</v>
      </c>
    </row>
    <row r="643" spans="9:10" x14ac:dyDescent="0.25">
      <c r="I643" s="4" t="str">
        <f t="shared" si="20"/>
        <v>Casual Dominant</v>
      </c>
      <c r="J643" s="4" t="str">
        <f t="shared" si="21"/>
        <v>Low Demand</v>
      </c>
    </row>
    <row r="644" spans="9:10" x14ac:dyDescent="0.25">
      <c r="I644" s="4" t="str">
        <f t="shared" si="20"/>
        <v>Casual Dominant</v>
      </c>
      <c r="J644" s="4" t="str">
        <f t="shared" si="21"/>
        <v>Low Demand</v>
      </c>
    </row>
    <row r="645" spans="9:10" x14ac:dyDescent="0.25">
      <c r="I645" s="4" t="str">
        <f t="shared" si="20"/>
        <v>Casual Dominant</v>
      </c>
      <c r="J645" s="4" t="str">
        <f t="shared" si="21"/>
        <v>Low Demand</v>
      </c>
    </row>
    <row r="646" spans="9:10" x14ac:dyDescent="0.25">
      <c r="I646" s="4" t="str">
        <f t="shared" si="20"/>
        <v>Casual Dominant</v>
      </c>
      <c r="J646" s="4" t="str">
        <f t="shared" si="21"/>
        <v>Low Demand</v>
      </c>
    </row>
    <row r="647" spans="9:10" x14ac:dyDescent="0.25">
      <c r="I647" s="4" t="str">
        <f t="shared" si="20"/>
        <v>Casual Dominant</v>
      </c>
      <c r="J647" s="4" t="str">
        <f t="shared" si="21"/>
        <v>Low Demand</v>
      </c>
    </row>
    <row r="648" spans="9:10" x14ac:dyDescent="0.25">
      <c r="I648" s="4" t="str">
        <f t="shared" si="20"/>
        <v>Casual Dominant</v>
      </c>
      <c r="J648" s="4" t="str">
        <f t="shared" si="21"/>
        <v>Low Demand</v>
      </c>
    </row>
    <row r="649" spans="9:10" x14ac:dyDescent="0.25">
      <c r="I649" s="4" t="str">
        <f t="shared" si="20"/>
        <v>Casual Dominant</v>
      </c>
      <c r="J649" s="4" t="str">
        <f t="shared" si="21"/>
        <v>Low Demand</v>
      </c>
    </row>
    <row r="650" spans="9:10" x14ac:dyDescent="0.25">
      <c r="I650" s="4" t="str">
        <f t="shared" si="20"/>
        <v>Casual Dominant</v>
      </c>
      <c r="J650" s="4" t="str">
        <f t="shared" si="21"/>
        <v>Low Demand</v>
      </c>
    </row>
    <row r="651" spans="9:10" x14ac:dyDescent="0.25">
      <c r="I651" s="4" t="str">
        <f t="shared" si="20"/>
        <v>Casual Dominant</v>
      </c>
      <c r="J651" s="4" t="str">
        <f t="shared" si="21"/>
        <v>Low Demand</v>
      </c>
    </row>
    <row r="652" spans="9:10" x14ac:dyDescent="0.25">
      <c r="I652" s="4" t="str">
        <f t="shared" si="20"/>
        <v>Casual Dominant</v>
      </c>
      <c r="J652" s="4" t="str">
        <f t="shared" si="21"/>
        <v>Low Demand</v>
      </c>
    </row>
    <row r="653" spans="9:10" x14ac:dyDescent="0.25">
      <c r="I653" s="4" t="str">
        <f t="shared" si="20"/>
        <v>Casual Dominant</v>
      </c>
      <c r="J653" s="4" t="str">
        <f t="shared" si="21"/>
        <v>Low Demand</v>
      </c>
    </row>
    <row r="654" spans="9:10" x14ac:dyDescent="0.25">
      <c r="I654" s="4" t="str">
        <f t="shared" si="20"/>
        <v>Casual Dominant</v>
      </c>
      <c r="J654" s="4" t="str">
        <f t="shared" si="21"/>
        <v>Low Demand</v>
      </c>
    </row>
    <row r="655" spans="9:10" x14ac:dyDescent="0.25">
      <c r="I655" s="4" t="str">
        <f t="shared" si="20"/>
        <v>Casual Dominant</v>
      </c>
      <c r="J655" s="4" t="str">
        <f t="shared" si="21"/>
        <v>Low Demand</v>
      </c>
    </row>
    <row r="656" spans="9:10" x14ac:dyDescent="0.25">
      <c r="I656" s="4" t="str">
        <f t="shared" si="20"/>
        <v>Casual Dominant</v>
      </c>
      <c r="J656" s="4" t="str">
        <f t="shared" si="21"/>
        <v>Low Demand</v>
      </c>
    </row>
    <row r="657" spans="9:10" x14ac:dyDescent="0.25">
      <c r="I657" s="4" t="str">
        <f t="shared" si="20"/>
        <v>Casual Dominant</v>
      </c>
      <c r="J657" s="4" t="str">
        <f t="shared" si="21"/>
        <v>Low Demand</v>
      </c>
    </row>
    <row r="658" spans="9:10" x14ac:dyDescent="0.25">
      <c r="I658" s="4" t="str">
        <f t="shared" si="20"/>
        <v>Casual Dominant</v>
      </c>
      <c r="J658" s="4" t="str">
        <f t="shared" si="21"/>
        <v>Low Demand</v>
      </c>
    </row>
    <row r="659" spans="9:10" x14ac:dyDescent="0.25">
      <c r="I659" s="4" t="str">
        <f t="shared" si="20"/>
        <v>Casual Dominant</v>
      </c>
      <c r="J659" s="4" t="str">
        <f t="shared" si="21"/>
        <v>Low Demand</v>
      </c>
    </row>
    <row r="660" spans="9:10" x14ac:dyDescent="0.25">
      <c r="I660" s="4" t="str">
        <f t="shared" si="20"/>
        <v>Casual Dominant</v>
      </c>
      <c r="J660" s="4" t="str">
        <f t="shared" si="21"/>
        <v>Low Demand</v>
      </c>
    </row>
    <row r="661" spans="9:10" x14ac:dyDescent="0.25">
      <c r="I661" s="4" t="str">
        <f t="shared" si="20"/>
        <v>Casual Dominant</v>
      </c>
      <c r="J661" s="4" t="str">
        <f t="shared" si="21"/>
        <v>Low Demand</v>
      </c>
    </row>
    <row r="662" spans="9:10" x14ac:dyDescent="0.25">
      <c r="I662" s="4" t="str">
        <f t="shared" si="20"/>
        <v>Casual Dominant</v>
      </c>
      <c r="J662" s="4" t="str">
        <f t="shared" si="21"/>
        <v>Low Demand</v>
      </c>
    </row>
    <row r="663" spans="9:10" x14ac:dyDescent="0.25">
      <c r="I663" s="4" t="str">
        <f t="shared" si="20"/>
        <v>Casual Dominant</v>
      </c>
      <c r="J663" s="4" t="str">
        <f t="shared" si="21"/>
        <v>Low Demand</v>
      </c>
    </row>
    <row r="664" spans="9:10" x14ac:dyDescent="0.25">
      <c r="I664" s="4" t="str">
        <f t="shared" si="20"/>
        <v>Casual Dominant</v>
      </c>
      <c r="J664" s="4" t="str">
        <f t="shared" si="21"/>
        <v>Low Demand</v>
      </c>
    </row>
    <row r="665" spans="9:10" x14ac:dyDescent="0.25">
      <c r="I665" s="4" t="str">
        <f t="shared" si="20"/>
        <v>Casual Dominant</v>
      </c>
      <c r="J665" s="4" t="str">
        <f t="shared" si="21"/>
        <v>Low Demand</v>
      </c>
    </row>
    <row r="666" spans="9:10" x14ac:dyDescent="0.25">
      <c r="I666" s="4" t="str">
        <f t="shared" si="20"/>
        <v>Casual Dominant</v>
      </c>
      <c r="J666" s="4" t="str">
        <f t="shared" si="21"/>
        <v>Low Demand</v>
      </c>
    </row>
    <row r="667" spans="9:10" x14ac:dyDescent="0.25">
      <c r="I667" s="4" t="str">
        <f t="shared" si="20"/>
        <v>Casual Dominant</v>
      </c>
      <c r="J667" s="4" t="str">
        <f t="shared" si="21"/>
        <v>Low Demand</v>
      </c>
    </row>
    <row r="668" spans="9:10" x14ac:dyDescent="0.25">
      <c r="I668" s="4" t="str">
        <f t="shared" si="20"/>
        <v>Casual Dominant</v>
      </c>
      <c r="J668" s="4" t="str">
        <f t="shared" si="21"/>
        <v>Low Demand</v>
      </c>
    </row>
    <row r="669" spans="9:10" x14ac:dyDescent="0.25">
      <c r="I669" s="4" t="str">
        <f t="shared" si="20"/>
        <v>Casual Dominant</v>
      </c>
      <c r="J669" s="4" t="str">
        <f t="shared" si="21"/>
        <v>Low Demand</v>
      </c>
    </row>
    <row r="670" spans="9:10" x14ac:dyDescent="0.25">
      <c r="I670" s="4" t="str">
        <f t="shared" si="20"/>
        <v>Casual Dominant</v>
      </c>
      <c r="J670" s="4" t="str">
        <f t="shared" si="21"/>
        <v>Low Demand</v>
      </c>
    </row>
    <row r="671" spans="9:10" x14ac:dyDescent="0.25">
      <c r="I671" s="4" t="str">
        <f t="shared" si="20"/>
        <v>Casual Dominant</v>
      </c>
      <c r="J671" s="4" t="str">
        <f t="shared" si="21"/>
        <v>Low Demand</v>
      </c>
    </row>
    <row r="672" spans="9:10" x14ac:dyDescent="0.25">
      <c r="I672" s="4" t="str">
        <f t="shared" si="20"/>
        <v>Casual Dominant</v>
      </c>
      <c r="J672" s="4" t="str">
        <f t="shared" si="21"/>
        <v>Low Demand</v>
      </c>
    </row>
    <row r="673" spans="9:10" x14ac:dyDescent="0.25">
      <c r="I673" s="4" t="str">
        <f t="shared" si="20"/>
        <v>Casual Dominant</v>
      </c>
      <c r="J673" s="4" t="str">
        <f t="shared" si="21"/>
        <v>Low Demand</v>
      </c>
    </row>
    <row r="674" spans="9:10" x14ac:dyDescent="0.25">
      <c r="I674" s="4" t="str">
        <f t="shared" si="20"/>
        <v>Casual Dominant</v>
      </c>
      <c r="J674" s="4" t="str">
        <f t="shared" si="21"/>
        <v>Low Demand</v>
      </c>
    </row>
    <row r="675" spans="9:10" x14ac:dyDescent="0.25">
      <c r="I675" s="4" t="str">
        <f t="shared" si="20"/>
        <v>Casual Dominant</v>
      </c>
      <c r="J675" s="4" t="str">
        <f t="shared" si="21"/>
        <v>Low Demand</v>
      </c>
    </row>
    <row r="676" spans="9:10" x14ac:dyDescent="0.25">
      <c r="I676" s="4" t="str">
        <f t="shared" si="20"/>
        <v>Casual Dominant</v>
      </c>
      <c r="J676" s="4" t="str">
        <f t="shared" si="21"/>
        <v>Low Demand</v>
      </c>
    </row>
    <row r="677" spans="9:10" x14ac:dyDescent="0.25">
      <c r="I677" s="4" t="str">
        <f t="shared" si="20"/>
        <v>Casual Dominant</v>
      </c>
      <c r="J677" s="4" t="str">
        <f t="shared" si="21"/>
        <v>Low Demand</v>
      </c>
    </row>
    <row r="678" spans="9:10" x14ac:dyDescent="0.25">
      <c r="I678" s="4" t="str">
        <f t="shared" si="20"/>
        <v>Casual Dominant</v>
      </c>
      <c r="J678" s="4" t="str">
        <f t="shared" si="21"/>
        <v>Low Demand</v>
      </c>
    </row>
    <row r="679" spans="9:10" x14ac:dyDescent="0.25">
      <c r="I679" s="4" t="str">
        <f t="shared" si="20"/>
        <v>Casual Dominant</v>
      </c>
      <c r="J679" s="4" t="str">
        <f t="shared" si="21"/>
        <v>Low Demand</v>
      </c>
    </row>
    <row r="680" spans="9:10" x14ac:dyDescent="0.25">
      <c r="I680" s="4" t="str">
        <f t="shared" si="20"/>
        <v>Casual Dominant</v>
      </c>
      <c r="J680" s="4" t="str">
        <f t="shared" si="21"/>
        <v>Low Demand</v>
      </c>
    </row>
    <row r="681" spans="9:10" x14ac:dyDescent="0.25">
      <c r="I681" s="4" t="str">
        <f t="shared" si="20"/>
        <v>Casual Dominant</v>
      </c>
      <c r="J681" s="4" t="str">
        <f t="shared" si="21"/>
        <v>Low Demand</v>
      </c>
    </row>
    <row r="682" spans="9:10" x14ac:dyDescent="0.25">
      <c r="I682" s="4" t="str">
        <f t="shared" si="20"/>
        <v>Casual Dominant</v>
      </c>
      <c r="J682" s="4" t="str">
        <f t="shared" si="21"/>
        <v>Low Demand</v>
      </c>
    </row>
    <row r="683" spans="9:10" x14ac:dyDescent="0.25">
      <c r="I683" s="4" t="str">
        <f t="shared" si="20"/>
        <v>Casual Dominant</v>
      </c>
      <c r="J683" s="4" t="str">
        <f t="shared" si="21"/>
        <v>Low Demand</v>
      </c>
    </row>
    <row r="684" spans="9:10" x14ac:dyDescent="0.25">
      <c r="I684" s="4" t="str">
        <f t="shared" si="20"/>
        <v>Casual Dominant</v>
      </c>
      <c r="J684" s="4" t="str">
        <f t="shared" si="21"/>
        <v>Low Demand</v>
      </c>
    </row>
    <row r="685" spans="9:10" x14ac:dyDescent="0.25">
      <c r="I685" s="4" t="str">
        <f t="shared" si="20"/>
        <v>Casual Dominant</v>
      </c>
      <c r="J685" s="4" t="str">
        <f t="shared" si="21"/>
        <v>Low Demand</v>
      </c>
    </row>
    <row r="686" spans="9:10" x14ac:dyDescent="0.25">
      <c r="I686" s="4" t="str">
        <f t="shared" si="20"/>
        <v>Casual Dominant</v>
      </c>
      <c r="J686" s="4" t="str">
        <f t="shared" si="21"/>
        <v>Low Demand</v>
      </c>
    </row>
    <row r="687" spans="9:10" x14ac:dyDescent="0.25">
      <c r="I687" s="4" t="str">
        <f t="shared" si="20"/>
        <v>Casual Dominant</v>
      </c>
      <c r="J687" s="4" t="str">
        <f t="shared" si="21"/>
        <v>Low Demand</v>
      </c>
    </row>
    <row r="688" spans="9:10" x14ac:dyDescent="0.25">
      <c r="I688" s="4" t="str">
        <f t="shared" si="20"/>
        <v>Casual Dominant</v>
      </c>
      <c r="J688" s="4" t="str">
        <f t="shared" si="21"/>
        <v>Low Demand</v>
      </c>
    </row>
    <row r="689" spans="9:10" x14ac:dyDescent="0.25">
      <c r="I689" s="4" t="str">
        <f t="shared" si="20"/>
        <v>Casual Dominant</v>
      </c>
      <c r="J689" s="4" t="str">
        <f t="shared" si="21"/>
        <v>Low Demand</v>
      </c>
    </row>
    <row r="690" spans="9:10" x14ac:dyDescent="0.25">
      <c r="I690" s="4" t="str">
        <f t="shared" si="20"/>
        <v>Casual Dominant</v>
      </c>
      <c r="J690" s="4" t="str">
        <f t="shared" si="21"/>
        <v>Low Demand</v>
      </c>
    </row>
    <row r="691" spans="9:10" x14ac:dyDescent="0.25">
      <c r="I691" s="4" t="str">
        <f t="shared" si="20"/>
        <v>Casual Dominant</v>
      </c>
      <c r="J691" s="4" t="str">
        <f t="shared" si="21"/>
        <v>Low Demand</v>
      </c>
    </row>
    <row r="692" spans="9:10" x14ac:dyDescent="0.25">
      <c r="I692" s="4" t="str">
        <f t="shared" si="20"/>
        <v>Casual Dominant</v>
      </c>
      <c r="J692" s="4" t="str">
        <f t="shared" si="21"/>
        <v>Low Demand</v>
      </c>
    </row>
    <row r="693" spans="9:10" x14ac:dyDescent="0.25">
      <c r="I693" s="4" t="str">
        <f t="shared" si="20"/>
        <v>Casual Dominant</v>
      </c>
      <c r="J693" s="4" t="str">
        <f t="shared" si="21"/>
        <v>Low Demand</v>
      </c>
    </row>
    <row r="694" spans="9:10" x14ac:dyDescent="0.25">
      <c r="I694" s="4" t="str">
        <f t="shared" si="20"/>
        <v>Casual Dominant</v>
      </c>
      <c r="J694" s="4" t="str">
        <f t="shared" si="21"/>
        <v>Low Demand</v>
      </c>
    </row>
    <row r="695" spans="9:10" x14ac:dyDescent="0.25">
      <c r="I695" s="4" t="str">
        <f t="shared" si="20"/>
        <v>Casual Dominant</v>
      </c>
      <c r="J695" s="4" t="str">
        <f t="shared" si="21"/>
        <v>Low Demand</v>
      </c>
    </row>
    <row r="696" spans="9:10" x14ac:dyDescent="0.25">
      <c r="I696" s="4" t="str">
        <f t="shared" si="20"/>
        <v>Casual Dominant</v>
      </c>
      <c r="J696" s="4" t="str">
        <f t="shared" si="21"/>
        <v>Low Demand</v>
      </c>
    </row>
    <row r="697" spans="9:10" x14ac:dyDescent="0.25">
      <c r="I697" s="4" t="str">
        <f t="shared" si="20"/>
        <v>Casual Dominant</v>
      </c>
      <c r="J697" s="4" t="str">
        <f t="shared" si="21"/>
        <v>Low Demand</v>
      </c>
    </row>
    <row r="698" spans="9:10" x14ac:dyDescent="0.25">
      <c r="I698" s="4" t="str">
        <f t="shared" si="20"/>
        <v>Casual Dominant</v>
      </c>
      <c r="J698" s="4" t="str">
        <f t="shared" si="21"/>
        <v>Low Demand</v>
      </c>
    </row>
    <row r="699" spans="9:10" x14ac:dyDescent="0.25">
      <c r="I699" s="4" t="str">
        <f t="shared" si="20"/>
        <v>Casual Dominant</v>
      </c>
      <c r="J699" s="4" t="str">
        <f t="shared" si="21"/>
        <v>Low Demand</v>
      </c>
    </row>
    <row r="700" spans="9:10" x14ac:dyDescent="0.25">
      <c r="I700" s="4" t="str">
        <f t="shared" si="20"/>
        <v>Casual Dominant</v>
      </c>
      <c r="J700" s="4" t="str">
        <f t="shared" si="21"/>
        <v>Low Demand</v>
      </c>
    </row>
    <row r="701" spans="9:10" x14ac:dyDescent="0.25">
      <c r="I701" s="4" t="str">
        <f t="shared" si="20"/>
        <v>Casual Dominant</v>
      </c>
      <c r="J701" s="4" t="str">
        <f t="shared" si="21"/>
        <v>Low Demand</v>
      </c>
    </row>
    <row r="702" spans="9:10" x14ac:dyDescent="0.25">
      <c r="I702" s="4" t="str">
        <f t="shared" si="20"/>
        <v>Casual Dominant</v>
      </c>
      <c r="J702" s="4" t="str">
        <f t="shared" si="21"/>
        <v>Low Demand</v>
      </c>
    </row>
    <row r="703" spans="9:10" x14ac:dyDescent="0.25">
      <c r="I703" s="4" t="str">
        <f t="shared" si="20"/>
        <v>Casual Dominant</v>
      </c>
      <c r="J703" s="4" t="str">
        <f t="shared" si="21"/>
        <v>Low Demand</v>
      </c>
    </row>
    <row r="704" spans="9:10" x14ac:dyDescent="0.25">
      <c r="I704" s="4" t="str">
        <f t="shared" si="20"/>
        <v>Casual Dominant</v>
      </c>
      <c r="J704" s="4" t="str">
        <f t="shared" si="21"/>
        <v>Low Demand</v>
      </c>
    </row>
    <row r="705" spans="9:10" x14ac:dyDescent="0.25">
      <c r="I705" s="4" t="str">
        <f t="shared" si="20"/>
        <v>Casual Dominant</v>
      </c>
      <c r="J705" s="4" t="str">
        <f t="shared" si="21"/>
        <v>Low Demand</v>
      </c>
    </row>
    <row r="706" spans="9:10" x14ac:dyDescent="0.25">
      <c r="I706" s="4" t="str">
        <f t="shared" ref="I706:I769" si="22">IF(G706&gt;F706,"Registered Dominant","Casual Dominant")</f>
        <v>Casual Dominant</v>
      </c>
      <c r="J706" s="4" t="str">
        <f t="shared" ref="J706:J769" si="23">IF(H706&gt;AVERAGE($G$2:$G$1389),"High Demand","Low Demand")</f>
        <v>Low Demand</v>
      </c>
    </row>
    <row r="707" spans="9:10" x14ac:dyDescent="0.25">
      <c r="I707" s="4" t="str">
        <f t="shared" si="22"/>
        <v>Casual Dominant</v>
      </c>
      <c r="J707" s="4" t="str">
        <f t="shared" si="23"/>
        <v>Low Demand</v>
      </c>
    </row>
    <row r="708" spans="9:10" x14ac:dyDescent="0.25">
      <c r="I708" s="4" t="str">
        <f t="shared" si="22"/>
        <v>Casual Dominant</v>
      </c>
      <c r="J708" s="4" t="str">
        <f t="shared" si="23"/>
        <v>Low Demand</v>
      </c>
    </row>
    <row r="709" spans="9:10" x14ac:dyDescent="0.25">
      <c r="I709" s="4" t="str">
        <f t="shared" si="22"/>
        <v>Casual Dominant</v>
      </c>
      <c r="J709" s="4" t="str">
        <f t="shared" si="23"/>
        <v>Low Demand</v>
      </c>
    </row>
    <row r="710" spans="9:10" x14ac:dyDescent="0.25">
      <c r="I710" s="4" t="str">
        <f t="shared" si="22"/>
        <v>Casual Dominant</v>
      </c>
      <c r="J710" s="4" t="str">
        <f t="shared" si="23"/>
        <v>Low Demand</v>
      </c>
    </row>
    <row r="711" spans="9:10" x14ac:dyDescent="0.25">
      <c r="I711" s="4" t="str">
        <f t="shared" si="22"/>
        <v>Casual Dominant</v>
      </c>
      <c r="J711" s="4" t="str">
        <f t="shared" si="23"/>
        <v>Low Demand</v>
      </c>
    </row>
    <row r="712" spans="9:10" x14ac:dyDescent="0.25">
      <c r="I712" s="4" t="str">
        <f t="shared" si="22"/>
        <v>Casual Dominant</v>
      </c>
      <c r="J712" s="4" t="str">
        <f t="shared" si="23"/>
        <v>Low Demand</v>
      </c>
    </row>
    <row r="713" spans="9:10" x14ac:dyDescent="0.25">
      <c r="I713" s="4" t="str">
        <f t="shared" si="22"/>
        <v>Casual Dominant</v>
      </c>
      <c r="J713" s="4" t="str">
        <f t="shared" si="23"/>
        <v>Low Demand</v>
      </c>
    </row>
    <row r="714" spans="9:10" x14ac:dyDescent="0.25">
      <c r="I714" s="4" t="str">
        <f t="shared" si="22"/>
        <v>Casual Dominant</v>
      </c>
      <c r="J714" s="4" t="str">
        <f t="shared" si="23"/>
        <v>Low Demand</v>
      </c>
    </row>
    <row r="715" spans="9:10" x14ac:dyDescent="0.25">
      <c r="I715" s="4" t="str">
        <f t="shared" si="22"/>
        <v>Casual Dominant</v>
      </c>
      <c r="J715" s="4" t="str">
        <f t="shared" si="23"/>
        <v>Low Demand</v>
      </c>
    </row>
    <row r="716" spans="9:10" x14ac:dyDescent="0.25">
      <c r="I716" s="4" t="str">
        <f t="shared" si="22"/>
        <v>Casual Dominant</v>
      </c>
      <c r="J716" s="4" t="str">
        <f t="shared" si="23"/>
        <v>Low Demand</v>
      </c>
    </row>
    <row r="717" spans="9:10" x14ac:dyDescent="0.25">
      <c r="I717" s="4" t="str">
        <f t="shared" si="22"/>
        <v>Casual Dominant</v>
      </c>
      <c r="J717" s="4" t="str">
        <f t="shared" si="23"/>
        <v>Low Demand</v>
      </c>
    </row>
    <row r="718" spans="9:10" x14ac:dyDescent="0.25">
      <c r="I718" s="4" t="str">
        <f t="shared" si="22"/>
        <v>Casual Dominant</v>
      </c>
      <c r="J718" s="4" t="str">
        <f t="shared" si="23"/>
        <v>Low Demand</v>
      </c>
    </row>
    <row r="719" spans="9:10" x14ac:dyDescent="0.25">
      <c r="I719" s="4" t="str">
        <f t="shared" si="22"/>
        <v>Casual Dominant</v>
      </c>
      <c r="J719" s="4" t="str">
        <f t="shared" si="23"/>
        <v>Low Demand</v>
      </c>
    </row>
    <row r="720" spans="9:10" x14ac:dyDescent="0.25">
      <c r="I720" s="4" t="str">
        <f t="shared" si="22"/>
        <v>Casual Dominant</v>
      </c>
      <c r="J720" s="4" t="str">
        <f t="shared" si="23"/>
        <v>Low Demand</v>
      </c>
    </row>
    <row r="721" spans="9:10" x14ac:dyDescent="0.25">
      <c r="I721" s="4" t="str">
        <f t="shared" si="22"/>
        <v>Casual Dominant</v>
      </c>
      <c r="J721" s="4" t="str">
        <f t="shared" si="23"/>
        <v>Low Demand</v>
      </c>
    </row>
    <row r="722" spans="9:10" x14ac:dyDescent="0.25">
      <c r="I722" s="4" t="str">
        <f t="shared" si="22"/>
        <v>Casual Dominant</v>
      </c>
      <c r="J722" s="4" t="str">
        <f t="shared" si="23"/>
        <v>Low Demand</v>
      </c>
    </row>
    <row r="723" spans="9:10" x14ac:dyDescent="0.25">
      <c r="I723" s="4" t="str">
        <f t="shared" si="22"/>
        <v>Casual Dominant</v>
      </c>
      <c r="J723" s="4" t="str">
        <f t="shared" si="23"/>
        <v>Low Demand</v>
      </c>
    </row>
    <row r="724" spans="9:10" x14ac:dyDescent="0.25">
      <c r="I724" s="4" t="str">
        <f t="shared" si="22"/>
        <v>Casual Dominant</v>
      </c>
      <c r="J724" s="4" t="str">
        <f t="shared" si="23"/>
        <v>Low Demand</v>
      </c>
    </row>
    <row r="725" spans="9:10" x14ac:dyDescent="0.25">
      <c r="I725" s="4" t="str">
        <f t="shared" si="22"/>
        <v>Casual Dominant</v>
      </c>
      <c r="J725" s="4" t="str">
        <f t="shared" si="23"/>
        <v>Low Demand</v>
      </c>
    </row>
    <row r="726" spans="9:10" x14ac:dyDescent="0.25">
      <c r="I726" s="4" t="str">
        <f t="shared" si="22"/>
        <v>Casual Dominant</v>
      </c>
      <c r="J726" s="4" t="str">
        <f t="shared" si="23"/>
        <v>Low Demand</v>
      </c>
    </row>
    <row r="727" spans="9:10" x14ac:dyDescent="0.25">
      <c r="I727" s="4" t="str">
        <f t="shared" si="22"/>
        <v>Casual Dominant</v>
      </c>
      <c r="J727" s="4" t="str">
        <f t="shared" si="23"/>
        <v>Low Demand</v>
      </c>
    </row>
    <row r="728" spans="9:10" x14ac:dyDescent="0.25">
      <c r="I728" s="4" t="str">
        <f t="shared" si="22"/>
        <v>Casual Dominant</v>
      </c>
      <c r="J728" s="4" t="str">
        <f t="shared" si="23"/>
        <v>Low Demand</v>
      </c>
    </row>
    <row r="729" spans="9:10" x14ac:dyDescent="0.25">
      <c r="I729" s="4" t="str">
        <f t="shared" si="22"/>
        <v>Casual Dominant</v>
      </c>
      <c r="J729" s="4" t="str">
        <f t="shared" si="23"/>
        <v>Low Demand</v>
      </c>
    </row>
    <row r="730" spans="9:10" x14ac:dyDescent="0.25">
      <c r="I730" s="4" t="str">
        <f t="shared" si="22"/>
        <v>Casual Dominant</v>
      </c>
      <c r="J730" s="4" t="str">
        <f t="shared" si="23"/>
        <v>Low Demand</v>
      </c>
    </row>
    <row r="731" spans="9:10" x14ac:dyDescent="0.25">
      <c r="I731" s="4" t="str">
        <f t="shared" si="22"/>
        <v>Casual Dominant</v>
      </c>
      <c r="J731" s="4" t="str">
        <f t="shared" si="23"/>
        <v>Low Demand</v>
      </c>
    </row>
    <row r="732" spans="9:10" x14ac:dyDescent="0.25">
      <c r="I732" s="4" t="str">
        <f t="shared" si="22"/>
        <v>Casual Dominant</v>
      </c>
      <c r="J732" s="4" t="str">
        <f t="shared" si="23"/>
        <v>Low Demand</v>
      </c>
    </row>
    <row r="733" spans="9:10" x14ac:dyDescent="0.25">
      <c r="I733" s="4" t="str">
        <f t="shared" si="22"/>
        <v>Casual Dominant</v>
      </c>
      <c r="J733" s="4" t="str">
        <f t="shared" si="23"/>
        <v>Low Demand</v>
      </c>
    </row>
    <row r="734" spans="9:10" x14ac:dyDescent="0.25">
      <c r="I734" s="4" t="str">
        <f t="shared" si="22"/>
        <v>Casual Dominant</v>
      </c>
      <c r="J734" s="4" t="str">
        <f t="shared" si="23"/>
        <v>Low Demand</v>
      </c>
    </row>
    <row r="735" spans="9:10" x14ac:dyDescent="0.25">
      <c r="I735" s="4" t="str">
        <f t="shared" si="22"/>
        <v>Casual Dominant</v>
      </c>
      <c r="J735" s="4" t="str">
        <f t="shared" si="23"/>
        <v>Low Demand</v>
      </c>
    </row>
    <row r="736" spans="9:10" x14ac:dyDescent="0.25">
      <c r="I736" s="4" t="str">
        <f t="shared" si="22"/>
        <v>Casual Dominant</v>
      </c>
      <c r="J736" s="4" t="str">
        <f t="shared" si="23"/>
        <v>Low Demand</v>
      </c>
    </row>
    <row r="737" spans="9:10" x14ac:dyDescent="0.25">
      <c r="I737" s="4" t="str">
        <f t="shared" si="22"/>
        <v>Casual Dominant</v>
      </c>
      <c r="J737" s="4" t="str">
        <f t="shared" si="23"/>
        <v>Low Demand</v>
      </c>
    </row>
    <row r="738" spans="9:10" x14ac:dyDescent="0.25">
      <c r="I738" s="4" t="str">
        <f t="shared" si="22"/>
        <v>Casual Dominant</v>
      </c>
      <c r="J738" s="4" t="str">
        <f t="shared" si="23"/>
        <v>Low Demand</v>
      </c>
    </row>
    <row r="739" spans="9:10" x14ac:dyDescent="0.25">
      <c r="I739" s="4" t="str">
        <f t="shared" si="22"/>
        <v>Casual Dominant</v>
      </c>
      <c r="J739" s="4" t="str">
        <f t="shared" si="23"/>
        <v>Low Demand</v>
      </c>
    </row>
    <row r="740" spans="9:10" x14ac:dyDescent="0.25">
      <c r="I740" s="4" t="str">
        <f t="shared" si="22"/>
        <v>Casual Dominant</v>
      </c>
      <c r="J740" s="4" t="str">
        <f t="shared" si="23"/>
        <v>Low Demand</v>
      </c>
    </row>
    <row r="741" spans="9:10" x14ac:dyDescent="0.25">
      <c r="I741" s="4" t="str">
        <f t="shared" si="22"/>
        <v>Casual Dominant</v>
      </c>
      <c r="J741" s="4" t="str">
        <f t="shared" si="23"/>
        <v>Low Demand</v>
      </c>
    </row>
    <row r="742" spans="9:10" x14ac:dyDescent="0.25">
      <c r="I742" s="4" t="str">
        <f t="shared" si="22"/>
        <v>Casual Dominant</v>
      </c>
      <c r="J742" s="4" t="str">
        <f t="shared" si="23"/>
        <v>Low Demand</v>
      </c>
    </row>
    <row r="743" spans="9:10" x14ac:dyDescent="0.25">
      <c r="I743" s="4" t="str">
        <f t="shared" si="22"/>
        <v>Casual Dominant</v>
      </c>
      <c r="J743" s="4" t="str">
        <f t="shared" si="23"/>
        <v>Low Demand</v>
      </c>
    </row>
    <row r="744" spans="9:10" x14ac:dyDescent="0.25">
      <c r="I744" s="4" t="str">
        <f t="shared" si="22"/>
        <v>Casual Dominant</v>
      </c>
      <c r="J744" s="4" t="str">
        <f t="shared" si="23"/>
        <v>Low Demand</v>
      </c>
    </row>
    <row r="745" spans="9:10" x14ac:dyDescent="0.25">
      <c r="I745" s="4" t="str">
        <f t="shared" si="22"/>
        <v>Casual Dominant</v>
      </c>
      <c r="J745" s="4" t="str">
        <f t="shared" si="23"/>
        <v>Low Demand</v>
      </c>
    </row>
    <row r="746" spans="9:10" x14ac:dyDescent="0.25">
      <c r="I746" s="4" t="str">
        <f t="shared" si="22"/>
        <v>Casual Dominant</v>
      </c>
      <c r="J746" s="4" t="str">
        <f t="shared" si="23"/>
        <v>Low Demand</v>
      </c>
    </row>
    <row r="747" spans="9:10" x14ac:dyDescent="0.25">
      <c r="I747" s="4" t="str">
        <f t="shared" si="22"/>
        <v>Casual Dominant</v>
      </c>
      <c r="J747" s="4" t="str">
        <f t="shared" si="23"/>
        <v>Low Demand</v>
      </c>
    </row>
    <row r="748" spans="9:10" x14ac:dyDescent="0.25">
      <c r="I748" s="4" t="str">
        <f t="shared" si="22"/>
        <v>Casual Dominant</v>
      </c>
      <c r="J748" s="4" t="str">
        <f t="shared" si="23"/>
        <v>Low Demand</v>
      </c>
    </row>
    <row r="749" spans="9:10" x14ac:dyDescent="0.25">
      <c r="I749" s="4" t="str">
        <f t="shared" si="22"/>
        <v>Casual Dominant</v>
      </c>
      <c r="J749" s="4" t="str">
        <f t="shared" si="23"/>
        <v>Low Demand</v>
      </c>
    </row>
    <row r="750" spans="9:10" x14ac:dyDescent="0.25">
      <c r="I750" s="4" t="str">
        <f t="shared" si="22"/>
        <v>Casual Dominant</v>
      </c>
      <c r="J750" s="4" t="str">
        <f t="shared" si="23"/>
        <v>Low Demand</v>
      </c>
    </row>
    <row r="751" spans="9:10" x14ac:dyDescent="0.25">
      <c r="I751" s="4" t="str">
        <f t="shared" si="22"/>
        <v>Casual Dominant</v>
      </c>
      <c r="J751" s="4" t="str">
        <f t="shared" si="23"/>
        <v>Low Demand</v>
      </c>
    </row>
    <row r="752" spans="9:10" x14ac:dyDescent="0.25">
      <c r="I752" s="4" t="str">
        <f t="shared" si="22"/>
        <v>Casual Dominant</v>
      </c>
      <c r="J752" s="4" t="str">
        <f t="shared" si="23"/>
        <v>Low Demand</v>
      </c>
    </row>
    <row r="753" spans="9:10" x14ac:dyDescent="0.25">
      <c r="I753" s="4" t="str">
        <f t="shared" si="22"/>
        <v>Casual Dominant</v>
      </c>
      <c r="J753" s="4" t="str">
        <f t="shared" si="23"/>
        <v>Low Demand</v>
      </c>
    </row>
    <row r="754" spans="9:10" x14ac:dyDescent="0.25">
      <c r="I754" s="4" t="str">
        <f t="shared" si="22"/>
        <v>Casual Dominant</v>
      </c>
      <c r="J754" s="4" t="str">
        <f t="shared" si="23"/>
        <v>Low Demand</v>
      </c>
    </row>
    <row r="755" spans="9:10" x14ac:dyDescent="0.25">
      <c r="I755" s="4" t="str">
        <f t="shared" si="22"/>
        <v>Casual Dominant</v>
      </c>
      <c r="J755" s="4" t="str">
        <f t="shared" si="23"/>
        <v>Low Demand</v>
      </c>
    </row>
    <row r="756" spans="9:10" x14ac:dyDescent="0.25">
      <c r="I756" s="4" t="str">
        <f t="shared" si="22"/>
        <v>Casual Dominant</v>
      </c>
      <c r="J756" s="4" t="str">
        <f t="shared" si="23"/>
        <v>Low Demand</v>
      </c>
    </row>
    <row r="757" spans="9:10" x14ac:dyDescent="0.25">
      <c r="I757" s="4" t="str">
        <f t="shared" si="22"/>
        <v>Casual Dominant</v>
      </c>
      <c r="J757" s="4" t="str">
        <f t="shared" si="23"/>
        <v>Low Demand</v>
      </c>
    </row>
    <row r="758" spans="9:10" x14ac:dyDescent="0.25">
      <c r="I758" s="4" t="str">
        <f t="shared" si="22"/>
        <v>Casual Dominant</v>
      </c>
      <c r="J758" s="4" t="str">
        <f t="shared" si="23"/>
        <v>Low Demand</v>
      </c>
    </row>
    <row r="759" spans="9:10" x14ac:dyDescent="0.25">
      <c r="I759" s="4" t="str">
        <f t="shared" si="22"/>
        <v>Casual Dominant</v>
      </c>
      <c r="J759" s="4" t="str">
        <f t="shared" si="23"/>
        <v>Low Demand</v>
      </c>
    </row>
    <row r="760" spans="9:10" x14ac:dyDescent="0.25">
      <c r="I760" s="4" t="str">
        <f t="shared" si="22"/>
        <v>Casual Dominant</v>
      </c>
      <c r="J760" s="4" t="str">
        <f t="shared" si="23"/>
        <v>Low Demand</v>
      </c>
    </row>
    <row r="761" spans="9:10" x14ac:dyDescent="0.25">
      <c r="I761" s="4" t="str">
        <f t="shared" si="22"/>
        <v>Casual Dominant</v>
      </c>
      <c r="J761" s="4" t="str">
        <f t="shared" si="23"/>
        <v>Low Demand</v>
      </c>
    </row>
    <row r="762" spans="9:10" x14ac:dyDescent="0.25">
      <c r="I762" s="4" t="str">
        <f t="shared" si="22"/>
        <v>Casual Dominant</v>
      </c>
      <c r="J762" s="4" t="str">
        <f t="shared" si="23"/>
        <v>Low Demand</v>
      </c>
    </row>
    <row r="763" spans="9:10" x14ac:dyDescent="0.25">
      <c r="I763" s="4" t="str">
        <f t="shared" si="22"/>
        <v>Casual Dominant</v>
      </c>
      <c r="J763" s="4" t="str">
        <f t="shared" si="23"/>
        <v>Low Demand</v>
      </c>
    </row>
    <row r="764" spans="9:10" x14ac:dyDescent="0.25">
      <c r="I764" s="4" t="str">
        <f t="shared" si="22"/>
        <v>Casual Dominant</v>
      </c>
      <c r="J764" s="4" t="str">
        <f t="shared" si="23"/>
        <v>Low Demand</v>
      </c>
    </row>
    <row r="765" spans="9:10" x14ac:dyDescent="0.25">
      <c r="I765" s="4" t="str">
        <f t="shared" si="22"/>
        <v>Casual Dominant</v>
      </c>
      <c r="J765" s="4" t="str">
        <f t="shared" si="23"/>
        <v>Low Demand</v>
      </c>
    </row>
    <row r="766" spans="9:10" x14ac:dyDescent="0.25">
      <c r="I766" s="4" t="str">
        <f t="shared" si="22"/>
        <v>Casual Dominant</v>
      </c>
      <c r="J766" s="4" t="str">
        <f t="shared" si="23"/>
        <v>Low Demand</v>
      </c>
    </row>
    <row r="767" spans="9:10" x14ac:dyDescent="0.25">
      <c r="I767" s="4" t="str">
        <f t="shared" si="22"/>
        <v>Casual Dominant</v>
      </c>
      <c r="J767" s="4" t="str">
        <f t="shared" si="23"/>
        <v>Low Demand</v>
      </c>
    </row>
    <row r="768" spans="9:10" x14ac:dyDescent="0.25">
      <c r="I768" s="4" t="str">
        <f t="shared" si="22"/>
        <v>Casual Dominant</v>
      </c>
      <c r="J768" s="4" t="str">
        <f t="shared" si="23"/>
        <v>Low Demand</v>
      </c>
    </row>
    <row r="769" spans="9:10" x14ac:dyDescent="0.25">
      <c r="I769" s="4" t="str">
        <f t="shared" si="22"/>
        <v>Casual Dominant</v>
      </c>
      <c r="J769" s="4" t="str">
        <f t="shared" si="23"/>
        <v>Low Demand</v>
      </c>
    </row>
    <row r="770" spans="9:10" x14ac:dyDescent="0.25">
      <c r="I770" s="4" t="str">
        <f t="shared" ref="I770:I833" si="24">IF(G770&gt;F770,"Registered Dominant","Casual Dominant")</f>
        <v>Casual Dominant</v>
      </c>
      <c r="J770" s="4" t="str">
        <f t="shared" ref="J770:J833" si="25">IF(H770&gt;AVERAGE($G$2:$G$1389),"High Demand","Low Demand")</f>
        <v>Low Demand</v>
      </c>
    </row>
    <row r="771" spans="9:10" x14ac:dyDescent="0.25">
      <c r="I771" s="4" t="str">
        <f t="shared" si="24"/>
        <v>Casual Dominant</v>
      </c>
      <c r="J771" s="4" t="str">
        <f t="shared" si="25"/>
        <v>Low Demand</v>
      </c>
    </row>
    <row r="772" spans="9:10" x14ac:dyDescent="0.25">
      <c r="I772" s="4" t="str">
        <f t="shared" si="24"/>
        <v>Casual Dominant</v>
      </c>
      <c r="J772" s="4" t="str">
        <f t="shared" si="25"/>
        <v>Low Demand</v>
      </c>
    </row>
    <row r="773" spans="9:10" x14ac:dyDescent="0.25">
      <c r="I773" s="4" t="str">
        <f t="shared" si="24"/>
        <v>Casual Dominant</v>
      </c>
      <c r="J773" s="4" t="str">
        <f t="shared" si="25"/>
        <v>Low Demand</v>
      </c>
    </row>
    <row r="774" spans="9:10" x14ac:dyDescent="0.25">
      <c r="I774" s="4" t="str">
        <f t="shared" si="24"/>
        <v>Casual Dominant</v>
      </c>
      <c r="J774" s="4" t="str">
        <f t="shared" si="25"/>
        <v>Low Demand</v>
      </c>
    </row>
    <row r="775" spans="9:10" x14ac:dyDescent="0.25">
      <c r="I775" s="4" t="str">
        <f t="shared" si="24"/>
        <v>Casual Dominant</v>
      </c>
      <c r="J775" s="4" t="str">
        <f t="shared" si="25"/>
        <v>Low Demand</v>
      </c>
    </row>
    <row r="776" spans="9:10" x14ac:dyDescent="0.25">
      <c r="I776" s="4" t="str">
        <f t="shared" si="24"/>
        <v>Casual Dominant</v>
      </c>
      <c r="J776" s="4" t="str">
        <f t="shared" si="25"/>
        <v>Low Demand</v>
      </c>
    </row>
    <row r="777" spans="9:10" x14ac:dyDescent="0.25">
      <c r="I777" s="4" t="str">
        <f t="shared" si="24"/>
        <v>Casual Dominant</v>
      </c>
      <c r="J777" s="4" t="str">
        <f t="shared" si="25"/>
        <v>Low Demand</v>
      </c>
    </row>
    <row r="778" spans="9:10" x14ac:dyDescent="0.25">
      <c r="I778" s="4" t="str">
        <f t="shared" si="24"/>
        <v>Casual Dominant</v>
      </c>
      <c r="J778" s="4" t="str">
        <f t="shared" si="25"/>
        <v>Low Demand</v>
      </c>
    </row>
    <row r="779" spans="9:10" x14ac:dyDescent="0.25">
      <c r="I779" s="4" t="str">
        <f t="shared" si="24"/>
        <v>Casual Dominant</v>
      </c>
      <c r="J779" s="4" t="str">
        <f t="shared" si="25"/>
        <v>Low Demand</v>
      </c>
    </row>
    <row r="780" spans="9:10" x14ac:dyDescent="0.25">
      <c r="I780" s="4" t="str">
        <f t="shared" si="24"/>
        <v>Casual Dominant</v>
      </c>
      <c r="J780" s="4" t="str">
        <f t="shared" si="25"/>
        <v>Low Demand</v>
      </c>
    </row>
    <row r="781" spans="9:10" x14ac:dyDescent="0.25">
      <c r="I781" s="4" t="str">
        <f t="shared" si="24"/>
        <v>Casual Dominant</v>
      </c>
      <c r="J781" s="4" t="str">
        <f t="shared" si="25"/>
        <v>Low Demand</v>
      </c>
    </row>
    <row r="782" spans="9:10" x14ac:dyDescent="0.25">
      <c r="I782" s="4" t="str">
        <f t="shared" si="24"/>
        <v>Casual Dominant</v>
      </c>
      <c r="J782" s="4" t="str">
        <f t="shared" si="25"/>
        <v>Low Demand</v>
      </c>
    </row>
    <row r="783" spans="9:10" x14ac:dyDescent="0.25">
      <c r="I783" s="4" t="str">
        <f t="shared" si="24"/>
        <v>Casual Dominant</v>
      </c>
      <c r="J783" s="4" t="str">
        <f t="shared" si="25"/>
        <v>Low Demand</v>
      </c>
    </row>
    <row r="784" spans="9:10" x14ac:dyDescent="0.25">
      <c r="I784" s="4" t="str">
        <f t="shared" si="24"/>
        <v>Casual Dominant</v>
      </c>
      <c r="J784" s="4" t="str">
        <f t="shared" si="25"/>
        <v>Low Demand</v>
      </c>
    </row>
    <row r="785" spans="9:10" x14ac:dyDescent="0.25">
      <c r="I785" s="4" t="str">
        <f t="shared" si="24"/>
        <v>Casual Dominant</v>
      </c>
      <c r="J785" s="4" t="str">
        <f t="shared" si="25"/>
        <v>Low Demand</v>
      </c>
    </row>
    <row r="786" spans="9:10" x14ac:dyDescent="0.25">
      <c r="I786" s="4" t="str">
        <f t="shared" si="24"/>
        <v>Casual Dominant</v>
      </c>
      <c r="J786" s="4" t="str">
        <f t="shared" si="25"/>
        <v>Low Demand</v>
      </c>
    </row>
    <row r="787" spans="9:10" x14ac:dyDescent="0.25">
      <c r="I787" s="4" t="str">
        <f t="shared" si="24"/>
        <v>Casual Dominant</v>
      </c>
      <c r="J787" s="4" t="str">
        <f t="shared" si="25"/>
        <v>Low Demand</v>
      </c>
    </row>
    <row r="788" spans="9:10" x14ac:dyDescent="0.25">
      <c r="I788" s="4" t="str">
        <f t="shared" si="24"/>
        <v>Casual Dominant</v>
      </c>
      <c r="J788" s="4" t="str">
        <f t="shared" si="25"/>
        <v>Low Demand</v>
      </c>
    </row>
    <row r="789" spans="9:10" x14ac:dyDescent="0.25">
      <c r="I789" s="4" t="str">
        <f t="shared" si="24"/>
        <v>Casual Dominant</v>
      </c>
      <c r="J789" s="4" t="str">
        <f t="shared" si="25"/>
        <v>Low Demand</v>
      </c>
    </row>
    <row r="790" spans="9:10" x14ac:dyDescent="0.25">
      <c r="I790" s="4" t="str">
        <f t="shared" si="24"/>
        <v>Casual Dominant</v>
      </c>
      <c r="J790" s="4" t="str">
        <f t="shared" si="25"/>
        <v>Low Demand</v>
      </c>
    </row>
    <row r="791" spans="9:10" x14ac:dyDescent="0.25">
      <c r="I791" s="4" t="str">
        <f t="shared" si="24"/>
        <v>Casual Dominant</v>
      </c>
      <c r="J791" s="4" t="str">
        <f t="shared" si="25"/>
        <v>Low Demand</v>
      </c>
    </row>
    <row r="792" spans="9:10" x14ac:dyDescent="0.25">
      <c r="I792" s="4" t="str">
        <f t="shared" si="24"/>
        <v>Casual Dominant</v>
      </c>
      <c r="J792" s="4" t="str">
        <f t="shared" si="25"/>
        <v>Low Demand</v>
      </c>
    </row>
    <row r="793" spans="9:10" x14ac:dyDescent="0.25">
      <c r="I793" s="4" t="str">
        <f t="shared" si="24"/>
        <v>Casual Dominant</v>
      </c>
      <c r="J793" s="4" t="str">
        <f t="shared" si="25"/>
        <v>Low Demand</v>
      </c>
    </row>
    <row r="794" spans="9:10" x14ac:dyDescent="0.25">
      <c r="I794" s="4" t="str">
        <f t="shared" si="24"/>
        <v>Casual Dominant</v>
      </c>
      <c r="J794" s="4" t="str">
        <f t="shared" si="25"/>
        <v>Low Demand</v>
      </c>
    </row>
    <row r="795" spans="9:10" x14ac:dyDescent="0.25">
      <c r="I795" s="4" t="str">
        <f t="shared" si="24"/>
        <v>Casual Dominant</v>
      </c>
      <c r="J795" s="4" t="str">
        <f t="shared" si="25"/>
        <v>Low Demand</v>
      </c>
    </row>
    <row r="796" spans="9:10" x14ac:dyDescent="0.25">
      <c r="I796" s="4" t="str">
        <f t="shared" si="24"/>
        <v>Casual Dominant</v>
      </c>
      <c r="J796" s="4" t="str">
        <f t="shared" si="25"/>
        <v>Low Demand</v>
      </c>
    </row>
    <row r="797" spans="9:10" x14ac:dyDescent="0.25">
      <c r="I797" s="4" t="str">
        <f t="shared" si="24"/>
        <v>Casual Dominant</v>
      </c>
      <c r="J797" s="4" t="str">
        <f t="shared" si="25"/>
        <v>Low Demand</v>
      </c>
    </row>
    <row r="798" spans="9:10" x14ac:dyDescent="0.25">
      <c r="I798" s="4" t="str">
        <f t="shared" si="24"/>
        <v>Casual Dominant</v>
      </c>
      <c r="J798" s="4" t="str">
        <f t="shared" si="25"/>
        <v>Low Demand</v>
      </c>
    </row>
    <row r="799" spans="9:10" x14ac:dyDescent="0.25">
      <c r="I799" s="4" t="str">
        <f t="shared" si="24"/>
        <v>Casual Dominant</v>
      </c>
      <c r="J799" s="4" t="str">
        <f t="shared" si="25"/>
        <v>Low Demand</v>
      </c>
    </row>
    <row r="800" spans="9:10" x14ac:dyDescent="0.25">
      <c r="I800" s="4" t="str">
        <f t="shared" si="24"/>
        <v>Casual Dominant</v>
      </c>
      <c r="J800" s="4" t="str">
        <f t="shared" si="25"/>
        <v>Low Demand</v>
      </c>
    </row>
    <row r="801" spans="9:10" x14ac:dyDescent="0.25">
      <c r="I801" s="4" t="str">
        <f t="shared" si="24"/>
        <v>Casual Dominant</v>
      </c>
      <c r="J801" s="4" t="str">
        <f t="shared" si="25"/>
        <v>Low Demand</v>
      </c>
    </row>
    <row r="802" spans="9:10" x14ac:dyDescent="0.25">
      <c r="I802" s="4" t="str">
        <f t="shared" si="24"/>
        <v>Casual Dominant</v>
      </c>
      <c r="J802" s="4" t="str">
        <f t="shared" si="25"/>
        <v>Low Demand</v>
      </c>
    </row>
    <row r="803" spans="9:10" x14ac:dyDescent="0.25">
      <c r="I803" s="4" t="str">
        <f t="shared" si="24"/>
        <v>Casual Dominant</v>
      </c>
      <c r="J803" s="4" t="str">
        <f t="shared" si="25"/>
        <v>Low Demand</v>
      </c>
    </row>
    <row r="804" spans="9:10" x14ac:dyDescent="0.25">
      <c r="I804" s="4" t="str">
        <f t="shared" si="24"/>
        <v>Casual Dominant</v>
      </c>
      <c r="J804" s="4" t="str">
        <f t="shared" si="25"/>
        <v>Low Demand</v>
      </c>
    </row>
    <row r="805" spans="9:10" x14ac:dyDescent="0.25">
      <c r="I805" s="4" t="str">
        <f t="shared" si="24"/>
        <v>Casual Dominant</v>
      </c>
      <c r="J805" s="4" t="str">
        <f t="shared" si="25"/>
        <v>Low Demand</v>
      </c>
    </row>
    <row r="806" spans="9:10" x14ac:dyDescent="0.25">
      <c r="I806" s="4" t="str">
        <f t="shared" si="24"/>
        <v>Casual Dominant</v>
      </c>
      <c r="J806" s="4" t="str">
        <f t="shared" si="25"/>
        <v>Low Demand</v>
      </c>
    </row>
    <row r="807" spans="9:10" x14ac:dyDescent="0.25">
      <c r="I807" s="4" t="str">
        <f t="shared" si="24"/>
        <v>Casual Dominant</v>
      </c>
      <c r="J807" s="4" t="str">
        <f t="shared" si="25"/>
        <v>Low Demand</v>
      </c>
    </row>
    <row r="808" spans="9:10" x14ac:dyDescent="0.25">
      <c r="I808" s="4" t="str">
        <f t="shared" si="24"/>
        <v>Casual Dominant</v>
      </c>
      <c r="J808" s="4" t="str">
        <f t="shared" si="25"/>
        <v>Low Demand</v>
      </c>
    </row>
    <row r="809" spans="9:10" x14ac:dyDescent="0.25">
      <c r="I809" s="4" t="str">
        <f t="shared" si="24"/>
        <v>Casual Dominant</v>
      </c>
      <c r="J809" s="4" t="str">
        <f t="shared" si="25"/>
        <v>Low Demand</v>
      </c>
    </row>
    <row r="810" spans="9:10" x14ac:dyDescent="0.25">
      <c r="I810" s="4" t="str">
        <f t="shared" si="24"/>
        <v>Casual Dominant</v>
      </c>
      <c r="J810" s="4" t="str">
        <f t="shared" si="25"/>
        <v>Low Demand</v>
      </c>
    </row>
    <row r="811" spans="9:10" x14ac:dyDescent="0.25">
      <c r="I811" s="4" t="str">
        <f t="shared" si="24"/>
        <v>Casual Dominant</v>
      </c>
      <c r="J811" s="4" t="str">
        <f t="shared" si="25"/>
        <v>Low Demand</v>
      </c>
    </row>
    <row r="812" spans="9:10" x14ac:dyDescent="0.25">
      <c r="I812" s="4" t="str">
        <f t="shared" si="24"/>
        <v>Casual Dominant</v>
      </c>
      <c r="J812" s="4" t="str">
        <f t="shared" si="25"/>
        <v>Low Demand</v>
      </c>
    </row>
    <row r="813" spans="9:10" x14ac:dyDescent="0.25">
      <c r="I813" s="4" t="str">
        <f t="shared" si="24"/>
        <v>Casual Dominant</v>
      </c>
      <c r="J813" s="4" t="str">
        <f t="shared" si="25"/>
        <v>Low Demand</v>
      </c>
    </row>
    <row r="814" spans="9:10" x14ac:dyDescent="0.25">
      <c r="I814" s="4" t="str">
        <f t="shared" si="24"/>
        <v>Casual Dominant</v>
      </c>
      <c r="J814" s="4" t="str">
        <f t="shared" si="25"/>
        <v>Low Demand</v>
      </c>
    </row>
    <row r="815" spans="9:10" x14ac:dyDescent="0.25">
      <c r="I815" s="4" t="str">
        <f t="shared" si="24"/>
        <v>Casual Dominant</v>
      </c>
      <c r="J815" s="4" t="str">
        <f t="shared" si="25"/>
        <v>Low Demand</v>
      </c>
    </row>
    <row r="816" spans="9:10" x14ac:dyDescent="0.25">
      <c r="I816" s="4" t="str">
        <f t="shared" si="24"/>
        <v>Casual Dominant</v>
      </c>
      <c r="J816" s="4" t="str">
        <f t="shared" si="25"/>
        <v>Low Demand</v>
      </c>
    </row>
    <row r="817" spans="9:10" x14ac:dyDescent="0.25">
      <c r="I817" s="4" t="str">
        <f t="shared" si="24"/>
        <v>Casual Dominant</v>
      </c>
      <c r="J817" s="4" t="str">
        <f t="shared" si="25"/>
        <v>Low Demand</v>
      </c>
    </row>
    <row r="818" spans="9:10" x14ac:dyDescent="0.25">
      <c r="I818" s="4" t="str">
        <f t="shared" si="24"/>
        <v>Casual Dominant</v>
      </c>
      <c r="J818" s="4" t="str">
        <f t="shared" si="25"/>
        <v>Low Demand</v>
      </c>
    </row>
    <row r="819" spans="9:10" x14ac:dyDescent="0.25">
      <c r="I819" s="4" t="str">
        <f t="shared" si="24"/>
        <v>Casual Dominant</v>
      </c>
      <c r="J819" s="4" t="str">
        <f t="shared" si="25"/>
        <v>Low Demand</v>
      </c>
    </row>
    <row r="820" spans="9:10" x14ac:dyDescent="0.25">
      <c r="I820" s="4" t="str">
        <f t="shared" si="24"/>
        <v>Casual Dominant</v>
      </c>
      <c r="J820" s="4" t="str">
        <f t="shared" si="25"/>
        <v>Low Demand</v>
      </c>
    </row>
    <row r="821" spans="9:10" x14ac:dyDescent="0.25">
      <c r="I821" s="4" t="str">
        <f t="shared" si="24"/>
        <v>Casual Dominant</v>
      </c>
      <c r="J821" s="4" t="str">
        <f t="shared" si="25"/>
        <v>Low Demand</v>
      </c>
    </row>
    <row r="822" spans="9:10" x14ac:dyDescent="0.25">
      <c r="I822" s="4" t="str">
        <f t="shared" si="24"/>
        <v>Casual Dominant</v>
      </c>
      <c r="J822" s="4" t="str">
        <f t="shared" si="25"/>
        <v>Low Demand</v>
      </c>
    </row>
    <row r="823" spans="9:10" x14ac:dyDescent="0.25">
      <c r="I823" s="4" t="str">
        <f t="shared" si="24"/>
        <v>Casual Dominant</v>
      </c>
      <c r="J823" s="4" t="str">
        <f t="shared" si="25"/>
        <v>Low Demand</v>
      </c>
    </row>
    <row r="824" spans="9:10" x14ac:dyDescent="0.25">
      <c r="I824" s="4" t="str">
        <f t="shared" si="24"/>
        <v>Casual Dominant</v>
      </c>
      <c r="J824" s="4" t="str">
        <f t="shared" si="25"/>
        <v>Low Demand</v>
      </c>
    </row>
    <row r="825" spans="9:10" x14ac:dyDescent="0.25">
      <c r="I825" s="4" t="str">
        <f t="shared" si="24"/>
        <v>Casual Dominant</v>
      </c>
      <c r="J825" s="4" t="str">
        <f t="shared" si="25"/>
        <v>Low Demand</v>
      </c>
    </row>
    <row r="826" spans="9:10" x14ac:dyDescent="0.25">
      <c r="I826" s="4" t="str">
        <f t="shared" si="24"/>
        <v>Casual Dominant</v>
      </c>
      <c r="J826" s="4" t="str">
        <f t="shared" si="25"/>
        <v>Low Demand</v>
      </c>
    </row>
    <row r="827" spans="9:10" x14ac:dyDescent="0.25">
      <c r="I827" s="4" t="str">
        <f t="shared" si="24"/>
        <v>Casual Dominant</v>
      </c>
      <c r="J827" s="4" t="str">
        <f t="shared" si="25"/>
        <v>Low Demand</v>
      </c>
    </row>
    <row r="828" spans="9:10" x14ac:dyDescent="0.25">
      <c r="I828" s="4" t="str">
        <f t="shared" si="24"/>
        <v>Casual Dominant</v>
      </c>
      <c r="J828" s="4" t="str">
        <f t="shared" si="25"/>
        <v>Low Demand</v>
      </c>
    </row>
    <row r="829" spans="9:10" x14ac:dyDescent="0.25">
      <c r="I829" s="4" t="str">
        <f t="shared" si="24"/>
        <v>Casual Dominant</v>
      </c>
      <c r="J829" s="4" t="str">
        <f t="shared" si="25"/>
        <v>Low Demand</v>
      </c>
    </row>
    <row r="830" spans="9:10" x14ac:dyDescent="0.25">
      <c r="I830" s="4" t="str">
        <f t="shared" si="24"/>
        <v>Casual Dominant</v>
      </c>
      <c r="J830" s="4" t="str">
        <f t="shared" si="25"/>
        <v>Low Demand</v>
      </c>
    </row>
    <row r="831" spans="9:10" x14ac:dyDescent="0.25">
      <c r="I831" s="4" t="str">
        <f t="shared" si="24"/>
        <v>Casual Dominant</v>
      </c>
      <c r="J831" s="4" t="str">
        <f t="shared" si="25"/>
        <v>Low Demand</v>
      </c>
    </row>
    <row r="832" spans="9:10" x14ac:dyDescent="0.25">
      <c r="I832" s="4" t="str">
        <f t="shared" si="24"/>
        <v>Casual Dominant</v>
      </c>
      <c r="J832" s="4" t="str">
        <f t="shared" si="25"/>
        <v>Low Demand</v>
      </c>
    </row>
    <row r="833" spans="9:10" x14ac:dyDescent="0.25">
      <c r="I833" s="4" t="str">
        <f t="shared" si="24"/>
        <v>Casual Dominant</v>
      </c>
      <c r="J833" s="4" t="str">
        <f t="shared" si="25"/>
        <v>Low Demand</v>
      </c>
    </row>
    <row r="834" spans="9:10" x14ac:dyDescent="0.25">
      <c r="I834" s="4" t="str">
        <f t="shared" ref="I834:I897" si="26">IF(G834&gt;F834,"Registered Dominant","Casual Dominant")</f>
        <v>Casual Dominant</v>
      </c>
      <c r="J834" s="4" t="str">
        <f t="shared" ref="J834:J897" si="27">IF(H834&gt;AVERAGE($G$2:$G$1389),"High Demand","Low Demand")</f>
        <v>Low Demand</v>
      </c>
    </row>
    <row r="835" spans="9:10" x14ac:dyDescent="0.25">
      <c r="I835" s="4" t="str">
        <f t="shared" si="26"/>
        <v>Casual Dominant</v>
      </c>
      <c r="J835" s="4" t="str">
        <f t="shared" si="27"/>
        <v>Low Demand</v>
      </c>
    </row>
    <row r="836" spans="9:10" x14ac:dyDescent="0.25">
      <c r="I836" s="4" t="str">
        <f t="shared" si="26"/>
        <v>Casual Dominant</v>
      </c>
      <c r="J836" s="4" t="str">
        <f t="shared" si="27"/>
        <v>Low Demand</v>
      </c>
    </row>
    <row r="837" spans="9:10" x14ac:dyDescent="0.25">
      <c r="I837" s="4" t="str">
        <f t="shared" si="26"/>
        <v>Casual Dominant</v>
      </c>
      <c r="J837" s="4" t="str">
        <f t="shared" si="27"/>
        <v>Low Demand</v>
      </c>
    </row>
    <row r="838" spans="9:10" x14ac:dyDescent="0.25">
      <c r="I838" s="4" t="str">
        <f t="shared" si="26"/>
        <v>Casual Dominant</v>
      </c>
      <c r="J838" s="4" t="str">
        <f t="shared" si="27"/>
        <v>Low Demand</v>
      </c>
    </row>
    <row r="839" spans="9:10" x14ac:dyDescent="0.25">
      <c r="I839" s="4" t="str">
        <f t="shared" si="26"/>
        <v>Casual Dominant</v>
      </c>
      <c r="J839" s="4" t="str">
        <f t="shared" si="27"/>
        <v>Low Demand</v>
      </c>
    </row>
    <row r="840" spans="9:10" x14ac:dyDescent="0.25">
      <c r="I840" s="4" t="str">
        <f t="shared" si="26"/>
        <v>Casual Dominant</v>
      </c>
      <c r="J840" s="4" t="str">
        <f t="shared" si="27"/>
        <v>Low Demand</v>
      </c>
    </row>
    <row r="841" spans="9:10" x14ac:dyDescent="0.25">
      <c r="I841" s="4" t="str">
        <f t="shared" si="26"/>
        <v>Casual Dominant</v>
      </c>
      <c r="J841" s="4" t="str">
        <f t="shared" si="27"/>
        <v>Low Demand</v>
      </c>
    </row>
    <row r="842" spans="9:10" x14ac:dyDescent="0.25">
      <c r="I842" s="4" t="str">
        <f t="shared" si="26"/>
        <v>Casual Dominant</v>
      </c>
      <c r="J842" s="4" t="str">
        <f t="shared" si="27"/>
        <v>Low Demand</v>
      </c>
    </row>
    <row r="843" spans="9:10" x14ac:dyDescent="0.25">
      <c r="I843" s="4" t="str">
        <f t="shared" si="26"/>
        <v>Casual Dominant</v>
      </c>
      <c r="J843" s="4" t="str">
        <f t="shared" si="27"/>
        <v>Low Demand</v>
      </c>
    </row>
    <row r="844" spans="9:10" x14ac:dyDescent="0.25">
      <c r="I844" s="4" t="str">
        <f t="shared" si="26"/>
        <v>Casual Dominant</v>
      </c>
      <c r="J844" s="4" t="str">
        <f t="shared" si="27"/>
        <v>Low Demand</v>
      </c>
    </row>
    <row r="845" spans="9:10" x14ac:dyDescent="0.25">
      <c r="I845" s="4" t="str">
        <f t="shared" si="26"/>
        <v>Casual Dominant</v>
      </c>
      <c r="J845" s="4" t="str">
        <f t="shared" si="27"/>
        <v>Low Demand</v>
      </c>
    </row>
    <row r="846" spans="9:10" x14ac:dyDescent="0.25">
      <c r="I846" s="4" t="str">
        <f t="shared" si="26"/>
        <v>Casual Dominant</v>
      </c>
      <c r="J846" s="4" t="str">
        <f t="shared" si="27"/>
        <v>Low Demand</v>
      </c>
    </row>
    <row r="847" spans="9:10" x14ac:dyDescent="0.25">
      <c r="I847" s="4" t="str">
        <f t="shared" si="26"/>
        <v>Casual Dominant</v>
      </c>
      <c r="J847" s="4" t="str">
        <f t="shared" si="27"/>
        <v>Low Demand</v>
      </c>
    </row>
    <row r="848" spans="9:10" x14ac:dyDescent="0.25">
      <c r="I848" s="4" t="str">
        <f t="shared" si="26"/>
        <v>Casual Dominant</v>
      </c>
      <c r="J848" s="4" t="str">
        <f t="shared" si="27"/>
        <v>Low Demand</v>
      </c>
    </row>
    <row r="849" spans="9:10" x14ac:dyDescent="0.25">
      <c r="I849" s="4" t="str">
        <f t="shared" si="26"/>
        <v>Casual Dominant</v>
      </c>
      <c r="J849" s="4" t="str">
        <f t="shared" si="27"/>
        <v>Low Demand</v>
      </c>
    </row>
    <row r="850" spans="9:10" x14ac:dyDescent="0.25">
      <c r="I850" s="4" t="str">
        <f t="shared" si="26"/>
        <v>Casual Dominant</v>
      </c>
      <c r="J850" s="4" t="str">
        <f t="shared" si="27"/>
        <v>Low Demand</v>
      </c>
    </row>
    <row r="851" spans="9:10" x14ac:dyDescent="0.25">
      <c r="I851" s="4" t="str">
        <f t="shared" si="26"/>
        <v>Casual Dominant</v>
      </c>
      <c r="J851" s="4" t="str">
        <f t="shared" si="27"/>
        <v>Low Demand</v>
      </c>
    </row>
    <row r="852" spans="9:10" x14ac:dyDescent="0.25">
      <c r="I852" s="4" t="str">
        <f t="shared" si="26"/>
        <v>Casual Dominant</v>
      </c>
      <c r="J852" s="4" t="str">
        <f t="shared" si="27"/>
        <v>Low Demand</v>
      </c>
    </row>
    <row r="853" spans="9:10" x14ac:dyDescent="0.25">
      <c r="I853" s="4" t="str">
        <f t="shared" si="26"/>
        <v>Casual Dominant</v>
      </c>
      <c r="J853" s="4" t="str">
        <f t="shared" si="27"/>
        <v>Low Demand</v>
      </c>
    </row>
    <row r="854" spans="9:10" x14ac:dyDescent="0.25">
      <c r="I854" s="4" t="str">
        <f t="shared" si="26"/>
        <v>Casual Dominant</v>
      </c>
      <c r="J854" s="4" t="str">
        <f t="shared" si="27"/>
        <v>Low Demand</v>
      </c>
    </row>
    <row r="855" spans="9:10" x14ac:dyDescent="0.25">
      <c r="I855" s="4" t="str">
        <f t="shared" si="26"/>
        <v>Casual Dominant</v>
      </c>
      <c r="J855" s="4" t="str">
        <f t="shared" si="27"/>
        <v>Low Demand</v>
      </c>
    </row>
    <row r="856" spans="9:10" x14ac:dyDescent="0.25">
      <c r="I856" s="4" t="str">
        <f t="shared" si="26"/>
        <v>Casual Dominant</v>
      </c>
      <c r="J856" s="4" t="str">
        <f t="shared" si="27"/>
        <v>Low Demand</v>
      </c>
    </row>
    <row r="857" spans="9:10" x14ac:dyDescent="0.25">
      <c r="I857" s="4" t="str">
        <f t="shared" si="26"/>
        <v>Casual Dominant</v>
      </c>
      <c r="J857" s="4" t="str">
        <f t="shared" si="27"/>
        <v>Low Demand</v>
      </c>
    </row>
    <row r="858" spans="9:10" x14ac:dyDescent="0.25">
      <c r="I858" s="4" t="str">
        <f t="shared" si="26"/>
        <v>Casual Dominant</v>
      </c>
      <c r="J858" s="4" t="str">
        <f t="shared" si="27"/>
        <v>Low Demand</v>
      </c>
    </row>
    <row r="859" spans="9:10" x14ac:dyDescent="0.25">
      <c r="I859" s="4" t="str">
        <f t="shared" si="26"/>
        <v>Casual Dominant</v>
      </c>
      <c r="J859" s="4" t="str">
        <f t="shared" si="27"/>
        <v>Low Demand</v>
      </c>
    </row>
    <row r="860" spans="9:10" x14ac:dyDescent="0.25">
      <c r="I860" s="4" t="str">
        <f t="shared" si="26"/>
        <v>Casual Dominant</v>
      </c>
      <c r="J860" s="4" t="str">
        <f t="shared" si="27"/>
        <v>Low Demand</v>
      </c>
    </row>
    <row r="861" spans="9:10" x14ac:dyDescent="0.25">
      <c r="I861" s="4" t="str">
        <f t="shared" si="26"/>
        <v>Casual Dominant</v>
      </c>
      <c r="J861" s="4" t="str">
        <f t="shared" si="27"/>
        <v>Low Demand</v>
      </c>
    </row>
    <row r="862" spans="9:10" x14ac:dyDescent="0.25">
      <c r="I862" s="4" t="str">
        <f t="shared" si="26"/>
        <v>Casual Dominant</v>
      </c>
      <c r="J862" s="4" t="str">
        <f t="shared" si="27"/>
        <v>Low Demand</v>
      </c>
    </row>
    <row r="863" spans="9:10" x14ac:dyDescent="0.25">
      <c r="I863" s="4" t="str">
        <f t="shared" si="26"/>
        <v>Casual Dominant</v>
      </c>
      <c r="J863" s="4" t="str">
        <f t="shared" si="27"/>
        <v>Low Demand</v>
      </c>
    </row>
    <row r="864" spans="9:10" x14ac:dyDescent="0.25">
      <c r="I864" s="4" t="str">
        <f t="shared" si="26"/>
        <v>Casual Dominant</v>
      </c>
      <c r="J864" s="4" t="str">
        <f t="shared" si="27"/>
        <v>Low Demand</v>
      </c>
    </row>
    <row r="865" spans="9:10" x14ac:dyDescent="0.25">
      <c r="I865" s="4" t="str">
        <f t="shared" si="26"/>
        <v>Casual Dominant</v>
      </c>
      <c r="J865" s="4" t="str">
        <f t="shared" si="27"/>
        <v>Low Demand</v>
      </c>
    </row>
    <row r="866" spans="9:10" x14ac:dyDescent="0.25">
      <c r="I866" s="4" t="str">
        <f t="shared" si="26"/>
        <v>Casual Dominant</v>
      </c>
      <c r="J866" s="4" t="str">
        <f t="shared" si="27"/>
        <v>Low Demand</v>
      </c>
    </row>
    <row r="867" spans="9:10" x14ac:dyDescent="0.25">
      <c r="I867" s="4" t="str">
        <f t="shared" si="26"/>
        <v>Casual Dominant</v>
      </c>
      <c r="J867" s="4" t="str">
        <f t="shared" si="27"/>
        <v>Low Demand</v>
      </c>
    </row>
    <row r="868" spans="9:10" x14ac:dyDescent="0.25">
      <c r="I868" s="4" t="str">
        <f t="shared" si="26"/>
        <v>Casual Dominant</v>
      </c>
      <c r="J868" s="4" t="str">
        <f t="shared" si="27"/>
        <v>Low Demand</v>
      </c>
    </row>
    <row r="869" spans="9:10" x14ac:dyDescent="0.25">
      <c r="I869" s="4" t="str">
        <f t="shared" si="26"/>
        <v>Casual Dominant</v>
      </c>
      <c r="J869" s="4" t="str">
        <f t="shared" si="27"/>
        <v>Low Demand</v>
      </c>
    </row>
    <row r="870" spans="9:10" x14ac:dyDescent="0.25">
      <c r="I870" s="4" t="str">
        <f t="shared" si="26"/>
        <v>Casual Dominant</v>
      </c>
      <c r="J870" s="4" t="str">
        <f t="shared" si="27"/>
        <v>Low Demand</v>
      </c>
    </row>
    <row r="871" spans="9:10" x14ac:dyDescent="0.25">
      <c r="I871" s="4" t="str">
        <f t="shared" si="26"/>
        <v>Casual Dominant</v>
      </c>
      <c r="J871" s="4" t="str">
        <f t="shared" si="27"/>
        <v>Low Demand</v>
      </c>
    </row>
    <row r="872" spans="9:10" x14ac:dyDescent="0.25">
      <c r="I872" s="4" t="str">
        <f t="shared" si="26"/>
        <v>Casual Dominant</v>
      </c>
      <c r="J872" s="4" t="str">
        <f t="shared" si="27"/>
        <v>Low Demand</v>
      </c>
    </row>
    <row r="873" spans="9:10" x14ac:dyDescent="0.25">
      <c r="I873" s="4" t="str">
        <f t="shared" si="26"/>
        <v>Casual Dominant</v>
      </c>
      <c r="J873" s="4" t="str">
        <f t="shared" si="27"/>
        <v>Low Demand</v>
      </c>
    </row>
    <row r="874" spans="9:10" x14ac:dyDescent="0.25">
      <c r="I874" s="4" t="str">
        <f t="shared" si="26"/>
        <v>Casual Dominant</v>
      </c>
      <c r="J874" s="4" t="str">
        <f t="shared" si="27"/>
        <v>Low Demand</v>
      </c>
    </row>
    <row r="875" spans="9:10" x14ac:dyDescent="0.25">
      <c r="I875" s="4" t="str">
        <f t="shared" si="26"/>
        <v>Casual Dominant</v>
      </c>
      <c r="J875" s="4" t="str">
        <f t="shared" si="27"/>
        <v>Low Demand</v>
      </c>
    </row>
    <row r="876" spans="9:10" x14ac:dyDescent="0.25">
      <c r="I876" s="4" t="str">
        <f t="shared" si="26"/>
        <v>Casual Dominant</v>
      </c>
      <c r="J876" s="4" t="str">
        <f t="shared" si="27"/>
        <v>Low Demand</v>
      </c>
    </row>
    <row r="877" spans="9:10" x14ac:dyDescent="0.25">
      <c r="I877" s="4" t="str">
        <f t="shared" si="26"/>
        <v>Casual Dominant</v>
      </c>
      <c r="J877" s="4" t="str">
        <f t="shared" si="27"/>
        <v>Low Demand</v>
      </c>
    </row>
    <row r="878" spans="9:10" x14ac:dyDescent="0.25">
      <c r="I878" s="4" t="str">
        <f t="shared" si="26"/>
        <v>Casual Dominant</v>
      </c>
      <c r="J878" s="4" t="str">
        <f t="shared" si="27"/>
        <v>Low Demand</v>
      </c>
    </row>
    <row r="879" spans="9:10" x14ac:dyDescent="0.25">
      <c r="I879" s="4" t="str">
        <f t="shared" si="26"/>
        <v>Casual Dominant</v>
      </c>
      <c r="J879" s="4" t="str">
        <f t="shared" si="27"/>
        <v>Low Demand</v>
      </c>
    </row>
    <row r="880" spans="9:10" x14ac:dyDescent="0.25">
      <c r="I880" s="4" t="str">
        <f t="shared" si="26"/>
        <v>Casual Dominant</v>
      </c>
      <c r="J880" s="4" t="str">
        <f t="shared" si="27"/>
        <v>Low Demand</v>
      </c>
    </row>
    <row r="881" spans="9:10" x14ac:dyDescent="0.25">
      <c r="I881" s="4" t="str">
        <f t="shared" si="26"/>
        <v>Casual Dominant</v>
      </c>
      <c r="J881" s="4" t="str">
        <f t="shared" si="27"/>
        <v>Low Demand</v>
      </c>
    </row>
    <row r="882" spans="9:10" x14ac:dyDescent="0.25">
      <c r="I882" s="4" t="str">
        <f t="shared" si="26"/>
        <v>Casual Dominant</v>
      </c>
      <c r="J882" s="4" t="str">
        <f t="shared" si="27"/>
        <v>Low Demand</v>
      </c>
    </row>
    <row r="883" spans="9:10" x14ac:dyDescent="0.25">
      <c r="I883" s="4" t="str">
        <f t="shared" si="26"/>
        <v>Casual Dominant</v>
      </c>
      <c r="J883" s="4" t="str">
        <f t="shared" si="27"/>
        <v>Low Demand</v>
      </c>
    </row>
    <row r="884" spans="9:10" x14ac:dyDescent="0.25">
      <c r="I884" s="4" t="str">
        <f t="shared" si="26"/>
        <v>Casual Dominant</v>
      </c>
      <c r="J884" s="4" t="str">
        <f t="shared" si="27"/>
        <v>Low Demand</v>
      </c>
    </row>
    <row r="885" spans="9:10" x14ac:dyDescent="0.25">
      <c r="I885" s="4" t="str">
        <f t="shared" si="26"/>
        <v>Casual Dominant</v>
      </c>
      <c r="J885" s="4" t="str">
        <f t="shared" si="27"/>
        <v>Low Demand</v>
      </c>
    </row>
    <row r="886" spans="9:10" x14ac:dyDescent="0.25">
      <c r="I886" s="4" t="str">
        <f t="shared" si="26"/>
        <v>Casual Dominant</v>
      </c>
      <c r="J886" s="4" t="str">
        <f t="shared" si="27"/>
        <v>Low Demand</v>
      </c>
    </row>
    <row r="887" spans="9:10" x14ac:dyDescent="0.25">
      <c r="I887" s="4" t="str">
        <f t="shared" si="26"/>
        <v>Casual Dominant</v>
      </c>
      <c r="J887" s="4" t="str">
        <f t="shared" si="27"/>
        <v>Low Demand</v>
      </c>
    </row>
    <row r="888" spans="9:10" x14ac:dyDescent="0.25">
      <c r="I888" s="4" t="str">
        <f t="shared" si="26"/>
        <v>Casual Dominant</v>
      </c>
      <c r="J888" s="4" t="str">
        <f t="shared" si="27"/>
        <v>Low Demand</v>
      </c>
    </row>
    <row r="889" spans="9:10" x14ac:dyDescent="0.25">
      <c r="I889" s="4" t="str">
        <f t="shared" si="26"/>
        <v>Casual Dominant</v>
      </c>
      <c r="J889" s="4" t="str">
        <f t="shared" si="27"/>
        <v>Low Demand</v>
      </c>
    </row>
    <row r="890" spans="9:10" x14ac:dyDescent="0.25">
      <c r="I890" s="4" t="str">
        <f t="shared" si="26"/>
        <v>Casual Dominant</v>
      </c>
      <c r="J890" s="4" t="str">
        <f t="shared" si="27"/>
        <v>Low Demand</v>
      </c>
    </row>
    <row r="891" spans="9:10" x14ac:dyDescent="0.25">
      <c r="I891" s="4" t="str">
        <f t="shared" si="26"/>
        <v>Casual Dominant</v>
      </c>
      <c r="J891" s="4" t="str">
        <f t="shared" si="27"/>
        <v>Low Demand</v>
      </c>
    </row>
    <row r="892" spans="9:10" x14ac:dyDescent="0.25">
      <c r="I892" s="4" t="str">
        <f t="shared" si="26"/>
        <v>Casual Dominant</v>
      </c>
      <c r="J892" s="4" t="str">
        <f t="shared" si="27"/>
        <v>Low Demand</v>
      </c>
    </row>
    <row r="893" spans="9:10" x14ac:dyDescent="0.25">
      <c r="I893" s="4" t="str">
        <f t="shared" si="26"/>
        <v>Casual Dominant</v>
      </c>
      <c r="J893" s="4" t="str">
        <f t="shared" si="27"/>
        <v>Low Demand</v>
      </c>
    </row>
    <row r="894" spans="9:10" x14ac:dyDescent="0.25">
      <c r="I894" s="4" t="str">
        <f t="shared" si="26"/>
        <v>Casual Dominant</v>
      </c>
      <c r="J894" s="4" t="str">
        <f t="shared" si="27"/>
        <v>Low Demand</v>
      </c>
    </row>
    <row r="895" spans="9:10" x14ac:dyDescent="0.25">
      <c r="I895" s="4" t="str">
        <f t="shared" si="26"/>
        <v>Casual Dominant</v>
      </c>
      <c r="J895" s="4" t="str">
        <f t="shared" si="27"/>
        <v>Low Demand</v>
      </c>
    </row>
    <row r="896" spans="9:10" x14ac:dyDescent="0.25">
      <c r="I896" s="4" t="str">
        <f t="shared" si="26"/>
        <v>Casual Dominant</v>
      </c>
      <c r="J896" s="4" t="str">
        <f t="shared" si="27"/>
        <v>Low Demand</v>
      </c>
    </row>
    <row r="897" spans="9:10" x14ac:dyDescent="0.25">
      <c r="I897" s="4" t="str">
        <f t="shared" si="26"/>
        <v>Casual Dominant</v>
      </c>
      <c r="J897" s="4" t="str">
        <f t="shared" si="27"/>
        <v>Low Demand</v>
      </c>
    </row>
    <row r="898" spans="9:10" x14ac:dyDescent="0.25">
      <c r="I898" s="4" t="str">
        <f t="shared" ref="I898:I961" si="28">IF(G898&gt;F898,"Registered Dominant","Casual Dominant")</f>
        <v>Casual Dominant</v>
      </c>
      <c r="J898" s="4" t="str">
        <f t="shared" ref="J898:J961" si="29">IF(H898&gt;AVERAGE($G$2:$G$1389),"High Demand","Low Demand")</f>
        <v>Low Demand</v>
      </c>
    </row>
    <row r="899" spans="9:10" x14ac:dyDescent="0.25">
      <c r="I899" s="4" t="str">
        <f t="shared" si="28"/>
        <v>Casual Dominant</v>
      </c>
      <c r="J899" s="4" t="str">
        <f t="shared" si="29"/>
        <v>Low Demand</v>
      </c>
    </row>
    <row r="900" spans="9:10" x14ac:dyDescent="0.25">
      <c r="I900" s="4" t="str">
        <f t="shared" si="28"/>
        <v>Casual Dominant</v>
      </c>
      <c r="J900" s="4" t="str">
        <f t="shared" si="29"/>
        <v>Low Demand</v>
      </c>
    </row>
    <row r="901" spans="9:10" x14ac:dyDescent="0.25">
      <c r="I901" s="4" t="str">
        <f t="shared" si="28"/>
        <v>Casual Dominant</v>
      </c>
      <c r="J901" s="4" t="str">
        <f t="shared" si="29"/>
        <v>Low Demand</v>
      </c>
    </row>
    <row r="902" spans="9:10" x14ac:dyDescent="0.25">
      <c r="I902" s="4" t="str">
        <f t="shared" si="28"/>
        <v>Casual Dominant</v>
      </c>
      <c r="J902" s="4" t="str">
        <f t="shared" si="29"/>
        <v>Low Demand</v>
      </c>
    </row>
    <row r="903" spans="9:10" x14ac:dyDescent="0.25">
      <c r="I903" s="4" t="str">
        <f t="shared" si="28"/>
        <v>Casual Dominant</v>
      </c>
      <c r="J903" s="4" t="str">
        <f t="shared" si="29"/>
        <v>Low Demand</v>
      </c>
    </row>
    <row r="904" spans="9:10" x14ac:dyDescent="0.25">
      <c r="I904" s="4" t="str">
        <f t="shared" si="28"/>
        <v>Casual Dominant</v>
      </c>
      <c r="J904" s="4" t="str">
        <f t="shared" si="29"/>
        <v>Low Demand</v>
      </c>
    </row>
    <row r="905" spans="9:10" x14ac:dyDescent="0.25">
      <c r="I905" s="4" t="str">
        <f t="shared" si="28"/>
        <v>Casual Dominant</v>
      </c>
      <c r="J905" s="4" t="str">
        <f t="shared" si="29"/>
        <v>Low Demand</v>
      </c>
    </row>
    <row r="906" spans="9:10" x14ac:dyDescent="0.25">
      <c r="I906" s="4" t="str">
        <f t="shared" si="28"/>
        <v>Casual Dominant</v>
      </c>
      <c r="J906" s="4" t="str">
        <f t="shared" si="29"/>
        <v>Low Demand</v>
      </c>
    </row>
    <row r="907" spans="9:10" x14ac:dyDescent="0.25">
      <c r="I907" s="4" t="str">
        <f t="shared" si="28"/>
        <v>Casual Dominant</v>
      </c>
      <c r="J907" s="4" t="str">
        <f t="shared" si="29"/>
        <v>Low Demand</v>
      </c>
    </row>
    <row r="908" spans="9:10" x14ac:dyDescent="0.25">
      <c r="I908" s="4" t="str">
        <f t="shared" si="28"/>
        <v>Casual Dominant</v>
      </c>
      <c r="J908" s="4" t="str">
        <f t="shared" si="29"/>
        <v>Low Demand</v>
      </c>
    </row>
    <row r="909" spans="9:10" x14ac:dyDescent="0.25">
      <c r="I909" s="4" t="str">
        <f t="shared" si="28"/>
        <v>Casual Dominant</v>
      </c>
      <c r="J909" s="4" t="str">
        <f t="shared" si="29"/>
        <v>Low Demand</v>
      </c>
    </row>
    <row r="910" spans="9:10" x14ac:dyDescent="0.25">
      <c r="I910" s="4" t="str">
        <f t="shared" si="28"/>
        <v>Casual Dominant</v>
      </c>
      <c r="J910" s="4" t="str">
        <f t="shared" si="29"/>
        <v>Low Demand</v>
      </c>
    </row>
    <row r="911" spans="9:10" x14ac:dyDescent="0.25">
      <c r="I911" s="4" t="str">
        <f t="shared" si="28"/>
        <v>Casual Dominant</v>
      </c>
      <c r="J911" s="4" t="str">
        <f t="shared" si="29"/>
        <v>Low Demand</v>
      </c>
    </row>
    <row r="912" spans="9:10" x14ac:dyDescent="0.25">
      <c r="I912" s="4" t="str">
        <f t="shared" si="28"/>
        <v>Casual Dominant</v>
      </c>
      <c r="J912" s="4" t="str">
        <f t="shared" si="29"/>
        <v>Low Demand</v>
      </c>
    </row>
    <row r="913" spans="9:10" x14ac:dyDescent="0.25">
      <c r="I913" s="4" t="str">
        <f t="shared" si="28"/>
        <v>Casual Dominant</v>
      </c>
      <c r="J913" s="4" t="str">
        <f t="shared" si="29"/>
        <v>Low Demand</v>
      </c>
    </row>
    <row r="914" spans="9:10" x14ac:dyDescent="0.25">
      <c r="I914" s="4" t="str">
        <f t="shared" si="28"/>
        <v>Casual Dominant</v>
      </c>
      <c r="J914" s="4" t="str">
        <f t="shared" si="29"/>
        <v>Low Demand</v>
      </c>
    </row>
    <row r="915" spans="9:10" x14ac:dyDescent="0.25">
      <c r="I915" s="4" t="str">
        <f t="shared" si="28"/>
        <v>Casual Dominant</v>
      </c>
      <c r="J915" s="4" t="str">
        <f t="shared" si="29"/>
        <v>Low Demand</v>
      </c>
    </row>
    <row r="916" spans="9:10" x14ac:dyDescent="0.25">
      <c r="I916" s="4" t="str">
        <f t="shared" si="28"/>
        <v>Casual Dominant</v>
      </c>
      <c r="J916" s="4" t="str">
        <f t="shared" si="29"/>
        <v>Low Demand</v>
      </c>
    </row>
    <row r="917" spans="9:10" x14ac:dyDescent="0.25">
      <c r="I917" s="4" t="str">
        <f t="shared" si="28"/>
        <v>Casual Dominant</v>
      </c>
      <c r="J917" s="4" t="str">
        <f t="shared" si="29"/>
        <v>Low Demand</v>
      </c>
    </row>
    <row r="918" spans="9:10" x14ac:dyDescent="0.25">
      <c r="I918" s="4" t="str">
        <f t="shared" si="28"/>
        <v>Casual Dominant</v>
      </c>
      <c r="J918" s="4" t="str">
        <f t="shared" si="29"/>
        <v>Low Demand</v>
      </c>
    </row>
    <row r="919" spans="9:10" x14ac:dyDescent="0.25">
      <c r="I919" s="4" t="str">
        <f t="shared" si="28"/>
        <v>Casual Dominant</v>
      </c>
      <c r="J919" s="4" t="str">
        <f t="shared" si="29"/>
        <v>Low Demand</v>
      </c>
    </row>
    <row r="920" spans="9:10" x14ac:dyDescent="0.25">
      <c r="I920" s="4" t="str">
        <f t="shared" si="28"/>
        <v>Casual Dominant</v>
      </c>
      <c r="J920" s="4" t="str">
        <f t="shared" si="29"/>
        <v>Low Demand</v>
      </c>
    </row>
    <row r="921" spans="9:10" x14ac:dyDescent="0.25">
      <c r="I921" s="4" t="str">
        <f t="shared" si="28"/>
        <v>Casual Dominant</v>
      </c>
      <c r="J921" s="4" t="str">
        <f t="shared" si="29"/>
        <v>Low Demand</v>
      </c>
    </row>
    <row r="922" spans="9:10" x14ac:dyDescent="0.25">
      <c r="I922" s="4" t="str">
        <f t="shared" si="28"/>
        <v>Casual Dominant</v>
      </c>
      <c r="J922" s="4" t="str">
        <f t="shared" si="29"/>
        <v>Low Demand</v>
      </c>
    </row>
    <row r="923" spans="9:10" x14ac:dyDescent="0.25">
      <c r="I923" s="4" t="str">
        <f t="shared" si="28"/>
        <v>Casual Dominant</v>
      </c>
      <c r="J923" s="4" t="str">
        <f t="shared" si="29"/>
        <v>Low Demand</v>
      </c>
    </row>
    <row r="924" spans="9:10" x14ac:dyDescent="0.25">
      <c r="I924" s="4" t="str">
        <f t="shared" si="28"/>
        <v>Casual Dominant</v>
      </c>
      <c r="J924" s="4" t="str">
        <f t="shared" si="29"/>
        <v>Low Demand</v>
      </c>
    </row>
    <row r="925" spans="9:10" x14ac:dyDescent="0.25">
      <c r="I925" s="4" t="str">
        <f t="shared" si="28"/>
        <v>Casual Dominant</v>
      </c>
      <c r="J925" s="4" t="str">
        <f t="shared" si="29"/>
        <v>Low Demand</v>
      </c>
    </row>
    <row r="926" spans="9:10" x14ac:dyDescent="0.25">
      <c r="I926" s="4" t="str">
        <f t="shared" si="28"/>
        <v>Casual Dominant</v>
      </c>
      <c r="J926" s="4" t="str">
        <f t="shared" si="29"/>
        <v>Low Demand</v>
      </c>
    </row>
    <row r="927" spans="9:10" x14ac:dyDescent="0.25">
      <c r="I927" s="4" t="str">
        <f t="shared" si="28"/>
        <v>Casual Dominant</v>
      </c>
      <c r="J927" s="4" t="str">
        <f t="shared" si="29"/>
        <v>Low Demand</v>
      </c>
    </row>
    <row r="928" spans="9:10" x14ac:dyDescent="0.25">
      <c r="I928" s="4" t="str">
        <f t="shared" si="28"/>
        <v>Casual Dominant</v>
      </c>
      <c r="J928" s="4" t="str">
        <f t="shared" si="29"/>
        <v>Low Demand</v>
      </c>
    </row>
    <row r="929" spans="9:10" x14ac:dyDescent="0.25">
      <c r="I929" s="4" t="str">
        <f t="shared" si="28"/>
        <v>Casual Dominant</v>
      </c>
      <c r="J929" s="4" t="str">
        <f t="shared" si="29"/>
        <v>Low Demand</v>
      </c>
    </row>
    <row r="930" spans="9:10" x14ac:dyDescent="0.25">
      <c r="I930" s="4" t="str">
        <f t="shared" si="28"/>
        <v>Casual Dominant</v>
      </c>
      <c r="J930" s="4" t="str">
        <f t="shared" si="29"/>
        <v>Low Demand</v>
      </c>
    </row>
    <row r="931" spans="9:10" x14ac:dyDescent="0.25">
      <c r="I931" s="4" t="str">
        <f t="shared" si="28"/>
        <v>Casual Dominant</v>
      </c>
      <c r="J931" s="4" t="str">
        <f t="shared" si="29"/>
        <v>Low Demand</v>
      </c>
    </row>
    <row r="932" spans="9:10" x14ac:dyDescent="0.25">
      <c r="I932" s="4" t="str">
        <f t="shared" si="28"/>
        <v>Casual Dominant</v>
      </c>
      <c r="J932" s="4" t="str">
        <f t="shared" si="29"/>
        <v>Low Demand</v>
      </c>
    </row>
    <row r="933" spans="9:10" x14ac:dyDescent="0.25">
      <c r="I933" s="4" t="str">
        <f t="shared" si="28"/>
        <v>Casual Dominant</v>
      </c>
      <c r="J933" s="4" t="str">
        <f t="shared" si="29"/>
        <v>Low Demand</v>
      </c>
    </row>
    <row r="934" spans="9:10" x14ac:dyDescent="0.25">
      <c r="I934" s="4" t="str">
        <f t="shared" si="28"/>
        <v>Casual Dominant</v>
      </c>
      <c r="J934" s="4" t="str">
        <f t="shared" si="29"/>
        <v>Low Demand</v>
      </c>
    </row>
    <row r="935" spans="9:10" x14ac:dyDescent="0.25">
      <c r="I935" s="4" t="str">
        <f t="shared" si="28"/>
        <v>Casual Dominant</v>
      </c>
      <c r="J935" s="4" t="str">
        <f t="shared" si="29"/>
        <v>Low Demand</v>
      </c>
    </row>
    <row r="936" spans="9:10" x14ac:dyDescent="0.25">
      <c r="I936" s="4" t="str">
        <f t="shared" si="28"/>
        <v>Casual Dominant</v>
      </c>
      <c r="J936" s="4" t="str">
        <f t="shared" si="29"/>
        <v>Low Demand</v>
      </c>
    </row>
    <row r="937" spans="9:10" x14ac:dyDescent="0.25">
      <c r="I937" s="4" t="str">
        <f t="shared" si="28"/>
        <v>Casual Dominant</v>
      </c>
      <c r="J937" s="4" t="str">
        <f t="shared" si="29"/>
        <v>Low Demand</v>
      </c>
    </row>
    <row r="938" spans="9:10" x14ac:dyDescent="0.25">
      <c r="I938" s="4" t="str">
        <f t="shared" si="28"/>
        <v>Casual Dominant</v>
      </c>
      <c r="J938" s="4" t="str">
        <f t="shared" si="29"/>
        <v>Low Demand</v>
      </c>
    </row>
    <row r="939" spans="9:10" x14ac:dyDescent="0.25">
      <c r="I939" s="4" t="str">
        <f t="shared" si="28"/>
        <v>Casual Dominant</v>
      </c>
      <c r="J939" s="4" t="str">
        <f t="shared" si="29"/>
        <v>Low Demand</v>
      </c>
    </row>
    <row r="940" spans="9:10" x14ac:dyDescent="0.25">
      <c r="I940" s="4" t="str">
        <f t="shared" si="28"/>
        <v>Casual Dominant</v>
      </c>
      <c r="J940" s="4" t="str">
        <f t="shared" si="29"/>
        <v>Low Demand</v>
      </c>
    </row>
    <row r="941" spans="9:10" x14ac:dyDescent="0.25">
      <c r="I941" s="4" t="str">
        <f t="shared" si="28"/>
        <v>Casual Dominant</v>
      </c>
      <c r="J941" s="4" t="str">
        <f t="shared" si="29"/>
        <v>Low Demand</v>
      </c>
    </row>
    <row r="942" spans="9:10" x14ac:dyDescent="0.25">
      <c r="I942" s="4" t="str">
        <f t="shared" si="28"/>
        <v>Casual Dominant</v>
      </c>
      <c r="J942" s="4" t="str">
        <f t="shared" si="29"/>
        <v>Low Demand</v>
      </c>
    </row>
    <row r="943" spans="9:10" x14ac:dyDescent="0.25">
      <c r="I943" s="4" t="str">
        <f t="shared" si="28"/>
        <v>Casual Dominant</v>
      </c>
      <c r="J943" s="4" t="str">
        <f t="shared" si="29"/>
        <v>Low Demand</v>
      </c>
    </row>
    <row r="944" spans="9:10" x14ac:dyDescent="0.25">
      <c r="I944" s="4" t="str">
        <f t="shared" si="28"/>
        <v>Casual Dominant</v>
      </c>
      <c r="J944" s="4" t="str">
        <f t="shared" si="29"/>
        <v>Low Demand</v>
      </c>
    </row>
    <row r="945" spans="9:10" x14ac:dyDescent="0.25">
      <c r="I945" s="4" t="str">
        <f t="shared" si="28"/>
        <v>Casual Dominant</v>
      </c>
      <c r="J945" s="4" t="str">
        <f t="shared" si="29"/>
        <v>Low Demand</v>
      </c>
    </row>
    <row r="946" spans="9:10" x14ac:dyDescent="0.25">
      <c r="I946" s="4" t="str">
        <f t="shared" si="28"/>
        <v>Casual Dominant</v>
      </c>
      <c r="J946" s="4" t="str">
        <f t="shared" si="29"/>
        <v>Low Demand</v>
      </c>
    </row>
    <row r="947" spans="9:10" x14ac:dyDescent="0.25">
      <c r="I947" s="4" t="str">
        <f t="shared" si="28"/>
        <v>Casual Dominant</v>
      </c>
      <c r="J947" s="4" t="str">
        <f t="shared" si="29"/>
        <v>Low Demand</v>
      </c>
    </row>
    <row r="948" spans="9:10" x14ac:dyDescent="0.25">
      <c r="I948" s="4" t="str">
        <f t="shared" si="28"/>
        <v>Casual Dominant</v>
      </c>
      <c r="J948" s="4" t="str">
        <f t="shared" si="29"/>
        <v>Low Demand</v>
      </c>
    </row>
    <row r="949" spans="9:10" x14ac:dyDescent="0.25">
      <c r="I949" s="4" t="str">
        <f t="shared" si="28"/>
        <v>Casual Dominant</v>
      </c>
      <c r="J949" s="4" t="str">
        <f t="shared" si="29"/>
        <v>Low Demand</v>
      </c>
    </row>
    <row r="950" spans="9:10" x14ac:dyDescent="0.25">
      <c r="I950" s="4" t="str">
        <f t="shared" si="28"/>
        <v>Casual Dominant</v>
      </c>
      <c r="J950" s="4" t="str">
        <f t="shared" si="29"/>
        <v>Low Demand</v>
      </c>
    </row>
    <row r="951" spans="9:10" x14ac:dyDescent="0.25">
      <c r="I951" s="4" t="str">
        <f t="shared" si="28"/>
        <v>Casual Dominant</v>
      </c>
      <c r="J951" s="4" t="str">
        <f t="shared" si="29"/>
        <v>Low Demand</v>
      </c>
    </row>
    <row r="952" spans="9:10" x14ac:dyDescent="0.25">
      <c r="I952" s="4" t="str">
        <f t="shared" si="28"/>
        <v>Casual Dominant</v>
      </c>
      <c r="J952" s="4" t="str">
        <f t="shared" si="29"/>
        <v>Low Demand</v>
      </c>
    </row>
    <row r="953" spans="9:10" x14ac:dyDescent="0.25">
      <c r="I953" s="4" t="str">
        <f t="shared" si="28"/>
        <v>Casual Dominant</v>
      </c>
      <c r="J953" s="4" t="str">
        <f t="shared" si="29"/>
        <v>Low Demand</v>
      </c>
    </row>
    <row r="954" spans="9:10" x14ac:dyDescent="0.25">
      <c r="I954" s="4" t="str">
        <f t="shared" si="28"/>
        <v>Casual Dominant</v>
      </c>
      <c r="J954" s="4" t="str">
        <f t="shared" si="29"/>
        <v>Low Demand</v>
      </c>
    </row>
    <row r="955" spans="9:10" x14ac:dyDescent="0.25">
      <c r="I955" s="4" t="str">
        <f t="shared" si="28"/>
        <v>Casual Dominant</v>
      </c>
      <c r="J955" s="4" t="str">
        <f t="shared" si="29"/>
        <v>Low Demand</v>
      </c>
    </row>
    <row r="956" spans="9:10" x14ac:dyDescent="0.25">
      <c r="I956" s="4" t="str">
        <f t="shared" si="28"/>
        <v>Casual Dominant</v>
      </c>
      <c r="J956" s="4" t="str">
        <f t="shared" si="29"/>
        <v>Low Demand</v>
      </c>
    </row>
    <row r="957" spans="9:10" x14ac:dyDescent="0.25">
      <c r="I957" s="4" t="str">
        <f t="shared" si="28"/>
        <v>Casual Dominant</v>
      </c>
      <c r="J957" s="4" t="str">
        <f t="shared" si="29"/>
        <v>Low Demand</v>
      </c>
    </row>
    <row r="958" spans="9:10" x14ac:dyDescent="0.25">
      <c r="I958" s="4" t="str">
        <f t="shared" si="28"/>
        <v>Casual Dominant</v>
      </c>
      <c r="J958" s="4" t="str">
        <f t="shared" si="29"/>
        <v>Low Demand</v>
      </c>
    </row>
    <row r="959" spans="9:10" x14ac:dyDescent="0.25">
      <c r="I959" s="4" t="str">
        <f t="shared" si="28"/>
        <v>Casual Dominant</v>
      </c>
      <c r="J959" s="4" t="str">
        <f t="shared" si="29"/>
        <v>Low Demand</v>
      </c>
    </row>
    <row r="960" spans="9:10" x14ac:dyDescent="0.25">
      <c r="I960" s="4" t="str">
        <f t="shared" si="28"/>
        <v>Casual Dominant</v>
      </c>
      <c r="J960" s="4" t="str">
        <f t="shared" si="29"/>
        <v>Low Demand</v>
      </c>
    </row>
    <row r="961" spans="9:10" x14ac:dyDescent="0.25">
      <c r="I961" s="4" t="str">
        <f t="shared" si="28"/>
        <v>Casual Dominant</v>
      </c>
      <c r="J961" s="4" t="str">
        <f t="shared" si="29"/>
        <v>Low Demand</v>
      </c>
    </row>
    <row r="962" spans="9:10" x14ac:dyDescent="0.25">
      <c r="I962" s="4" t="str">
        <f t="shared" ref="I962:I1000" si="30">IF(G962&gt;F962,"Registered Dominant","Casual Dominant")</f>
        <v>Casual Dominant</v>
      </c>
      <c r="J962" s="4" t="str">
        <f t="shared" ref="J962:J1000" si="31">IF(H962&gt;AVERAGE($G$2:$G$1389),"High Demand","Low Demand")</f>
        <v>Low Demand</v>
      </c>
    </row>
    <row r="963" spans="9:10" x14ac:dyDescent="0.25">
      <c r="I963" s="4" t="str">
        <f t="shared" si="30"/>
        <v>Casual Dominant</v>
      </c>
      <c r="J963" s="4" t="str">
        <f t="shared" si="31"/>
        <v>Low Demand</v>
      </c>
    </row>
    <row r="964" spans="9:10" x14ac:dyDescent="0.25">
      <c r="I964" s="4" t="str">
        <f t="shared" si="30"/>
        <v>Casual Dominant</v>
      </c>
      <c r="J964" s="4" t="str">
        <f t="shared" si="31"/>
        <v>Low Demand</v>
      </c>
    </row>
    <row r="965" spans="9:10" x14ac:dyDescent="0.25">
      <c r="I965" s="4" t="str">
        <f t="shared" si="30"/>
        <v>Casual Dominant</v>
      </c>
      <c r="J965" s="4" t="str">
        <f t="shared" si="31"/>
        <v>Low Demand</v>
      </c>
    </row>
    <row r="966" spans="9:10" x14ac:dyDescent="0.25">
      <c r="I966" s="4" t="str">
        <f t="shared" si="30"/>
        <v>Casual Dominant</v>
      </c>
      <c r="J966" s="4" t="str">
        <f t="shared" si="31"/>
        <v>Low Demand</v>
      </c>
    </row>
    <row r="967" spans="9:10" x14ac:dyDescent="0.25">
      <c r="I967" s="4" t="str">
        <f t="shared" si="30"/>
        <v>Casual Dominant</v>
      </c>
      <c r="J967" s="4" t="str">
        <f t="shared" si="31"/>
        <v>Low Demand</v>
      </c>
    </row>
    <row r="968" spans="9:10" x14ac:dyDescent="0.25">
      <c r="I968" s="4" t="str">
        <f t="shared" si="30"/>
        <v>Casual Dominant</v>
      </c>
      <c r="J968" s="4" t="str">
        <f t="shared" si="31"/>
        <v>Low Demand</v>
      </c>
    </row>
    <row r="969" spans="9:10" x14ac:dyDescent="0.25">
      <c r="I969" s="4" t="str">
        <f t="shared" si="30"/>
        <v>Casual Dominant</v>
      </c>
      <c r="J969" s="4" t="str">
        <f t="shared" si="31"/>
        <v>Low Demand</v>
      </c>
    </row>
    <row r="970" spans="9:10" x14ac:dyDescent="0.25">
      <c r="I970" s="4" t="str">
        <f t="shared" si="30"/>
        <v>Casual Dominant</v>
      </c>
      <c r="J970" s="4" t="str">
        <f t="shared" si="31"/>
        <v>Low Demand</v>
      </c>
    </row>
    <row r="971" spans="9:10" x14ac:dyDescent="0.25">
      <c r="I971" s="4" t="str">
        <f t="shared" si="30"/>
        <v>Casual Dominant</v>
      </c>
      <c r="J971" s="4" t="str">
        <f t="shared" si="31"/>
        <v>Low Demand</v>
      </c>
    </row>
    <row r="972" spans="9:10" x14ac:dyDescent="0.25">
      <c r="I972" s="4" t="str">
        <f t="shared" si="30"/>
        <v>Casual Dominant</v>
      </c>
      <c r="J972" s="4" t="str">
        <f t="shared" si="31"/>
        <v>Low Demand</v>
      </c>
    </row>
    <row r="973" spans="9:10" x14ac:dyDescent="0.25">
      <c r="I973" s="4" t="str">
        <f t="shared" si="30"/>
        <v>Casual Dominant</v>
      </c>
      <c r="J973" s="4" t="str">
        <f t="shared" si="31"/>
        <v>Low Demand</v>
      </c>
    </row>
    <row r="974" spans="9:10" x14ac:dyDescent="0.25">
      <c r="I974" s="4" t="str">
        <f t="shared" si="30"/>
        <v>Casual Dominant</v>
      </c>
      <c r="J974" s="4" t="str">
        <f t="shared" si="31"/>
        <v>Low Demand</v>
      </c>
    </row>
    <row r="975" spans="9:10" x14ac:dyDescent="0.25">
      <c r="I975" s="4" t="str">
        <f t="shared" si="30"/>
        <v>Casual Dominant</v>
      </c>
      <c r="J975" s="4" t="str">
        <f t="shared" si="31"/>
        <v>Low Demand</v>
      </c>
    </row>
    <row r="976" spans="9:10" x14ac:dyDescent="0.25">
      <c r="I976" s="4" t="str">
        <f t="shared" si="30"/>
        <v>Casual Dominant</v>
      </c>
      <c r="J976" s="4" t="str">
        <f t="shared" si="31"/>
        <v>Low Demand</v>
      </c>
    </row>
    <row r="977" spans="9:10" x14ac:dyDescent="0.25">
      <c r="I977" s="4" t="str">
        <f t="shared" si="30"/>
        <v>Casual Dominant</v>
      </c>
      <c r="J977" s="4" t="str">
        <f t="shared" si="31"/>
        <v>Low Demand</v>
      </c>
    </row>
    <row r="978" spans="9:10" x14ac:dyDescent="0.25">
      <c r="I978" s="4" t="str">
        <f t="shared" si="30"/>
        <v>Casual Dominant</v>
      </c>
      <c r="J978" s="4" t="str">
        <f t="shared" si="31"/>
        <v>Low Demand</v>
      </c>
    </row>
    <row r="979" spans="9:10" x14ac:dyDescent="0.25">
      <c r="I979" s="4" t="str">
        <f t="shared" si="30"/>
        <v>Casual Dominant</v>
      </c>
      <c r="J979" s="4" t="str">
        <f t="shared" si="31"/>
        <v>Low Demand</v>
      </c>
    </row>
    <row r="980" spans="9:10" x14ac:dyDescent="0.25">
      <c r="I980" s="4" t="str">
        <f t="shared" si="30"/>
        <v>Casual Dominant</v>
      </c>
      <c r="J980" s="4" t="str">
        <f t="shared" si="31"/>
        <v>Low Demand</v>
      </c>
    </row>
    <row r="981" spans="9:10" x14ac:dyDescent="0.25">
      <c r="I981" s="4" t="str">
        <f t="shared" si="30"/>
        <v>Casual Dominant</v>
      </c>
      <c r="J981" s="4" t="str">
        <f t="shared" si="31"/>
        <v>Low Demand</v>
      </c>
    </row>
    <row r="982" spans="9:10" x14ac:dyDescent="0.25">
      <c r="I982" s="4" t="str">
        <f t="shared" si="30"/>
        <v>Casual Dominant</v>
      </c>
      <c r="J982" s="4" t="str">
        <f t="shared" si="31"/>
        <v>Low Demand</v>
      </c>
    </row>
    <row r="983" spans="9:10" x14ac:dyDescent="0.25">
      <c r="I983" s="4" t="str">
        <f t="shared" si="30"/>
        <v>Casual Dominant</v>
      </c>
      <c r="J983" s="4" t="str">
        <f t="shared" si="31"/>
        <v>Low Demand</v>
      </c>
    </row>
    <row r="984" spans="9:10" x14ac:dyDescent="0.25">
      <c r="I984" s="4" t="str">
        <f t="shared" si="30"/>
        <v>Casual Dominant</v>
      </c>
      <c r="J984" s="4" t="str">
        <f t="shared" si="31"/>
        <v>Low Demand</v>
      </c>
    </row>
    <row r="985" spans="9:10" x14ac:dyDescent="0.25">
      <c r="I985" s="4" t="str">
        <f t="shared" si="30"/>
        <v>Casual Dominant</v>
      </c>
      <c r="J985" s="4" t="str">
        <f t="shared" si="31"/>
        <v>Low Demand</v>
      </c>
    </row>
    <row r="986" spans="9:10" x14ac:dyDescent="0.25">
      <c r="I986" s="4" t="str">
        <f t="shared" si="30"/>
        <v>Casual Dominant</v>
      </c>
      <c r="J986" s="4" t="str">
        <f t="shared" si="31"/>
        <v>Low Demand</v>
      </c>
    </row>
    <row r="987" spans="9:10" x14ac:dyDescent="0.25">
      <c r="I987" s="4" t="str">
        <f t="shared" si="30"/>
        <v>Casual Dominant</v>
      </c>
      <c r="J987" s="4" t="str">
        <f t="shared" si="31"/>
        <v>Low Demand</v>
      </c>
    </row>
    <row r="988" spans="9:10" x14ac:dyDescent="0.25">
      <c r="I988" s="4" t="str">
        <f t="shared" si="30"/>
        <v>Casual Dominant</v>
      </c>
      <c r="J988" s="4" t="str">
        <f t="shared" si="31"/>
        <v>Low Demand</v>
      </c>
    </row>
    <row r="989" spans="9:10" x14ac:dyDescent="0.25">
      <c r="I989" s="4" t="str">
        <f t="shared" si="30"/>
        <v>Casual Dominant</v>
      </c>
      <c r="J989" s="4" t="str">
        <f t="shared" si="31"/>
        <v>Low Demand</v>
      </c>
    </row>
    <row r="990" spans="9:10" x14ac:dyDescent="0.25">
      <c r="I990" s="4" t="str">
        <f t="shared" si="30"/>
        <v>Casual Dominant</v>
      </c>
      <c r="J990" s="4" t="str">
        <f t="shared" si="31"/>
        <v>Low Demand</v>
      </c>
    </row>
    <row r="991" spans="9:10" x14ac:dyDescent="0.25">
      <c r="I991" s="4" t="str">
        <f t="shared" si="30"/>
        <v>Casual Dominant</v>
      </c>
      <c r="J991" s="4" t="str">
        <f t="shared" si="31"/>
        <v>Low Demand</v>
      </c>
    </row>
    <row r="992" spans="9:10" x14ac:dyDescent="0.25">
      <c r="I992" s="4" t="str">
        <f t="shared" si="30"/>
        <v>Casual Dominant</v>
      </c>
      <c r="J992" s="4" t="str">
        <f t="shared" si="31"/>
        <v>Low Demand</v>
      </c>
    </row>
    <row r="993" spans="9:10" x14ac:dyDescent="0.25">
      <c r="I993" s="4" t="str">
        <f t="shared" si="30"/>
        <v>Casual Dominant</v>
      </c>
      <c r="J993" s="4" t="str">
        <f t="shared" si="31"/>
        <v>Low Demand</v>
      </c>
    </row>
    <row r="994" spans="9:10" x14ac:dyDescent="0.25">
      <c r="I994" s="4" t="str">
        <f t="shared" si="30"/>
        <v>Casual Dominant</v>
      </c>
      <c r="J994" s="4" t="str">
        <f t="shared" si="31"/>
        <v>Low Demand</v>
      </c>
    </row>
    <row r="995" spans="9:10" x14ac:dyDescent="0.25">
      <c r="I995" s="4" t="str">
        <f t="shared" si="30"/>
        <v>Casual Dominant</v>
      </c>
      <c r="J995" s="4" t="str">
        <f t="shared" si="31"/>
        <v>Low Demand</v>
      </c>
    </row>
    <row r="996" spans="9:10" x14ac:dyDescent="0.25">
      <c r="I996" s="4" t="str">
        <f t="shared" si="30"/>
        <v>Casual Dominant</v>
      </c>
      <c r="J996" s="4" t="str">
        <f t="shared" si="31"/>
        <v>Low Demand</v>
      </c>
    </row>
    <row r="997" spans="9:10" x14ac:dyDescent="0.25">
      <c r="I997" s="4" t="str">
        <f t="shared" si="30"/>
        <v>Casual Dominant</v>
      </c>
      <c r="J997" s="4" t="str">
        <f t="shared" si="31"/>
        <v>Low Demand</v>
      </c>
    </row>
    <row r="998" spans="9:10" x14ac:dyDescent="0.25">
      <c r="I998" s="4" t="str">
        <f t="shared" si="30"/>
        <v>Casual Dominant</v>
      </c>
      <c r="J998" s="4" t="str">
        <f t="shared" si="31"/>
        <v>Low Demand</v>
      </c>
    </row>
    <row r="999" spans="9:10" x14ac:dyDescent="0.25">
      <c r="I999" s="4" t="str">
        <f t="shared" si="30"/>
        <v>Casual Dominant</v>
      </c>
      <c r="J999" s="4" t="str">
        <f t="shared" si="31"/>
        <v>Low Demand</v>
      </c>
    </row>
    <row r="1000" spans="9:10" x14ac:dyDescent="0.25">
      <c r="I1000" s="4" t="str">
        <f t="shared" si="30"/>
        <v>Casual Dominant</v>
      </c>
      <c r="J1000" s="4" t="str">
        <f t="shared" si="31"/>
        <v>Low Demand</v>
      </c>
    </row>
  </sheetData>
  <conditionalFormatting sqref="H1">
    <cfRule type="colorScale" priority="4">
      <colorScale>
        <cfvo type="min"/>
        <cfvo type="percentile" val="50"/>
        <cfvo type="max"/>
        <color rgb="FFF8696B"/>
        <color rgb="FFFCFCFF"/>
        <color rgb="FF5A8AC6"/>
      </colorScale>
    </cfRule>
  </conditionalFormatting>
  <conditionalFormatting sqref="H1:H1000">
    <cfRule type="colorScale" priority="6">
      <colorScale>
        <cfvo type="min"/>
        <cfvo type="percentile" val="50"/>
        <cfvo type="max"/>
        <color rgb="FFF8696B"/>
        <color rgb="FFFCFCFF"/>
        <color rgb="FF5A8AC6"/>
      </colorScale>
    </cfRule>
  </conditionalFormatting>
  <conditionalFormatting sqref="D2:D1000">
    <cfRule type="colorScale" priority="8">
      <colorScale>
        <cfvo type="min"/>
        <cfvo type="percentile" val="50"/>
        <cfvo type="max"/>
        <color rgb="FFF8696B"/>
        <color rgb="FFFCFCFF"/>
        <color rgb="FF5A8AC6"/>
      </colorScale>
    </cfRule>
  </conditionalFormatting>
  <conditionalFormatting sqref="E2:E1000">
    <cfRule type="colorScale" priority="10">
      <colorScale>
        <cfvo type="min"/>
        <cfvo type="percentile" val="50"/>
        <cfvo type="max"/>
        <color rgb="FFF8696B"/>
        <color rgb="FFFCFCFF"/>
        <color rgb="FF5A8AC6"/>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11D26-BAB2-400C-9E05-3AFA22CB0A2B}">
  <sheetPr codeName="Sheet3"/>
  <dimension ref="A1:W391"/>
  <sheetViews>
    <sheetView topLeftCell="B231" workbookViewId="0">
      <selection activeCell="W2" sqref="W2:W391"/>
    </sheetView>
  </sheetViews>
  <sheetFormatPr defaultRowHeight="15" x14ac:dyDescent="0.25"/>
  <cols>
    <col min="1" max="1" width="9.42578125" bestFit="1" customWidth="1"/>
    <col min="2" max="2" width="13.85546875" bestFit="1" customWidth="1"/>
    <col min="3" max="3" width="9.42578125" bestFit="1" customWidth="1"/>
    <col min="4" max="4" width="5" bestFit="1" customWidth="1"/>
    <col min="5" max="5" width="8" bestFit="1" customWidth="1"/>
    <col min="6" max="6" width="5.140625" bestFit="1" customWidth="1"/>
    <col min="7" max="7" width="9.85546875" bestFit="1" customWidth="1"/>
    <col min="8" max="8" width="11.28515625" bestFit="1" customWidth="1"/>
    <col min="9" max="9" width="12.85546875" bestFit="1" customWidth="1"/>
    <col min="10" max="10" width="8" bestFit="1" customWidth="1"/>
    <col min="11" max="11" width="9" bestFit="1" customWidth="1"/>
    <col min="12" max="12" width="7.28515625" bestFit="1" customWidth="1"/>
    <col min="13" max="13" width="13.140625" bestFit="1" customWidth="1"/>
    <col min="14" max="14" width="8.7109375" bestFit="1" customWidth="1"/>
    <col min="15" max="15" width="12.42578125" bestFit="1" customWidth="1"/>
    <col min="16" max="16" width="6.5703125" bestFit="1" customWidth="1"/>
    <col min="17" max="17" width="10.5703125" bestFit="1" customWidth="1"/>
    <col min="19" max="19" width="9.5703125" bestFit="1" customWidth="1"/>
    <col min="20" max="20" width="10.140625" bestFit="1" customWidth="1"/>
    <col min="21" max="21" width="9.7109375" bestFit="1" customWidth="1"/>
    <col min="23" max="23" width="21.140625" bestFit="1" customWidth="1"/>
  </cols>
  <sheetData>
    <row r="1" spans="1:23" x14ac:dyDescent="0.25">
      <c r="A1" t="s">
        <v>0</v>
      </c>
      <c r="B1" t="s">
        <v>1</v>
      </c>
      <c r="C1" t="s">
        <v>2</v>
      </c>
      <c r="D1" t="s">
        <v>3</v>
      </c>
      <c r="E1" t="s">
        <v>4</v>
      </c>
      <c r="F1" t="s">
        <v>5</v>
      </c>
      <c r="G1" t="s">
        <v>6</v>
      </c>
      <c r="H1" t="s">
        <v>7</v>
      </c>
      <c r="I1" t="s">
        <v>8</v>
      </c>
      <c r="J1" t="s">
        <v>9</v>
      </c>
      <c r="K1" t="s">
        <v>10</v>
      </c>
      <c r="L1" t="s">
        <v>11</v>
      </c>
      <c r="M1" t="s">
        <v>12</v>
      </c>
      <c r="N1" t="s">
        <v>13</v>
      </c>
      <c r="O1" t="s">
        <v>14</v>
      </c>
      <c r="P1" t="s">
        <v>15</v>
      </c>
      <c r="Q1" t="s">
        <v>17</v>
      </c>
      <c r="R1" t="s">
        <v>18</v>
      </c>
      <c r="S1" t="s">
        <v>16</v>
      </c>
      <c r="T1" t="s">
        <v>22</v>
      </c>
      <c r="U1" t="s">
        <v>19</v>
      </c>
      <c r="V1" t="s">
        <v>23</v>
      </c>
      <c r="W1" t="s">
        <v>43</v>
      </c>
    </row>
    <row r="2" spans="1:23" x14ac:dyDescent="0.25">
      <c r="A2">
        <v>620</v>
      </c>
      <c r="B2" s="1">
        <v>40572</v>
      </c>
      <c r="C2">
        <v>1</v>
      </c>
      <c r="D2">
        <v>0</v>
      </c>
      <c r="E2">
        <v>1</v>
      </c>
      <c r="F2">
        <v>1</v>
      </c>
      <c r="G2" t="b">
        <v>0</v>
      </c>
      <c r="H2">
        <v>6</v>
      </c>
      <c r="I2">
        <v>1</v>
      </c>
      <c r="J2">
        <v>0.22</v>
      </c>
      <c r="K2">
        <v>0.2273</v>
      </c>
      <c r="L2">
        <v>0.64</v>
      </c>
      <c r="M2">
        <v>0.19400000000000001</v>
      </c>
      <c r="N2">
        <v>0</v>
      </c>
      <c r="O2">
        <v>20</v>
      </c>
      <c r="P2" s="3">
        <v>20</v>
      </c>
      <c r="Q2" t="str">
        <f>IF(dataset_3[[#This Row],[cnt]]&gt;AVERAGE(dataset_3[cnt]),"High","Low")</f>
        <v>Low</v>
      </c>
      <c r="R2" t="str">
        <f>TEXT(dataset_3[dteday],"mmm")</f>
        <v>Jan</v>
      </c>
      <c r="S2" t="str">
        <f t="shared" ref="S2:S65" si="0">IF(H2=0,"Weekend","Weekday")</f>
        <v>Weekday</v>
      </c>
      <c r="T2" s="4" t="str">
        <f t="shared" ref="T2:T65" si="1">IF(F2&lt;12,"Morning",IF(F2&lt;17,"Afternoon","Evening"))</f>
        <v>Morning</v>
      </c>
      <c r="U2" s="4" t="str">
        <f t="shared" ref="U2:U65" si="2">IF(J2&lt;0.3,"Cold",IF(J2&lt;0.6,"Moderate","Hot"))</f>
        <v>Cold</v>
      </c>
      <c r="V2" s="4" t="str">
        <f t="shared" ref="V2:V65" si="3">IF(P2&gt;AVERAGE($P$2:$P$1000),"High","Low")</f>
        <v>Low</v>
      </c>
      <c r="W2" s="4" t="str">
        <f t="shared" ref="W2:W65" si="4">IF(ABS(P2-AVERAGE($P$2:$P$1000))&gt;2*STDEV($P$2:$P$1000),"Anomaly","Normal")</f>
        <v>Normal</v>
      </c>
    </row>
    <row r="3" spans="1:23" x14ac:dyDescent="0.25">
      <c r="A3">
        <v>621</v>
      </c>
      <c r="B3" s="1">
        <v>40572</v>
      </c>
      <c r="C3">
        <v>1</v>
      </c>
      <c r="D3">
        <v>0</v>
      </c>
      <c r="E3">
        <v>1</v>
      </c>
      <c r="F3">
        <v>2</v>
      </c>
      <c r="G3" t="b">
        <v>0</v>
      </c>
      <c r="H3">
        <v>6</v>
      </c>
      <c r="I3">
        <v>1</v>
      </c>
      <c r="J3">
        <v>0.22</v>
      </c>
      <c r="K3">
        <v>0.2273</v>
      </c>
      <c r="L3">
        <v>0.64</v>
      </c>
      <c r="M3">
        <v>0.16420000000000001</v>
      </c>
      <c r="N3">
        <v>0</v>
      </c>
      <c r="O3">
        <v>15</v>
      </c>
      <c r="P3" s="3">
        <v>15</v>
      </c>
      <c r="Q3" t="str">
        <f>IF(dataset_3[[#This Row],[cnt]]&gt;AVERAGE(dataset_3[cnt]),"High","Low")</f>
        <v>Low</v>
      </c>
      <c r="R3" t="str">
        <f>TEXT(dataset_3[dteday],"mmm")</f>
        <v>Jan</v>
      </c>
      <c r="S3" t="str">
        <f t="shared" si="0"/>
        <v>Weekday</v>
      </c>
      <c r="T3" s="4" t="str">
        <f t="shared" si="1"/>
        <v>Morning</v>
      </c>
      <c r="U3" s="4" t="str">
        <f t="shared" si="2"/>
        <v>Cold</v>
      </c>
      <c r="V3" s="4" t="str">
        <f t="shared" si="3"/>
        <v>Low</v>
      </c>
      <c r="W3" s="4" t="str">
        <f t="shared" si="4"/>
        <v>Normal</v>
      </c>
    </row>
    <row r="4" spans="1:23" x14ac:dyDescent="0.25">
      <c r="A4">
        <v>622</v>
      </c>
      <c r="B4" s="1">
        <v>40572</v>
      </c>
      <c r="C4">
        <v>1</v>
      </c>
      <c r="D4">
        <v>0</v>
      </c>
      <c r="E4">
        <v>1</v>
      </c>
      <c r="F4">
        <v>3</v>
      </c>
      <c r="G4" t="b">
        <v>0</v>
      </c>
      <c r="H4">
        <v>6</v>
      </c>
      <c r="I4">
        <v>1</v>
      </c>
      <c r="J4">
        <v>0.2</v>
      </c>
      <c r="K4">
        <v>0.21210000000000001</v>
      </c>
      <c r="L4">
        <v>0.64</v>
      </c>
      <c r="M4">
        <v>0.1343</v>
      </c>
      <c r="N4">
        <v>3</v>
      </c>
      <c r="O4">
        <v>5</v>
      </c>
      <c r="P4" s="3">
        <v>8</v>
      </c>
      <c r="Q4" t="str">
        <f>IF(dataset_3[[#This Row],[cnt]]&gt;AVERAGE(dataset_3[cnt]),"High","Low")</f>
        <v>Low</v>
      </c>
      <c r="R4" t="str">
        <f>TEXT(dataset_3[dteday],"mmm")</f>
        <v>Jan</v>
      </c>
      <c r="S4" t="str">
        <f t="shared" si="0"/>
        <v>Weekday</v>
      </c>
      <c r="T4" s="4" t="str">
        <f t="shared" si="1"/>
        <v>Morning</v>
      </c>
      <c r="U4" s="4" t="str">
        <f t="shared" si="2"/>
        <v>Cold</v>
      </c>
      <c r="V4" s="4" t="str">
        <f t="shared" si="3"/>
        <v>Low</v>
      </c>
      <c r="W4" s="4" t="str">
        <f t="shared" si="4"/>
        <v>Normal</v>
      </c>
    </row>
    <row r="5" spans="1:23" x14ac:dyDescent="0.25">
      <c r="A5">
        <v>623</v>
      </c>
      <c r="B5" s="1">
        <v>40572</v>
      </c>
      <c r="C5">
        <v>1</v>
      </c>
      <c r="D5">
        <v>0</v>
      </c>
      <c r="E5">
        <v>1</v>
      </c>
      <c r="F5">
        <v>4</v>
      </c>
      <c r="G5" t="b">
        <v>0</v>
      </c>
      <c r="H5">
        <v>6</v>
      </c>
      <c r="I5">
        <v>1</v>
      </c>
      <c r="J5">
        <v>0.16</v>
      </c>
      <c r="K5">
        <v>0.18179999999999999</v>
      </c>
      <c r="L5">
        <v>0.69</v>
      </c>
      <c r="M5">
        <v>0.1045</v>
      </c>
      <c r="N5">
        <v>1</v>
      </c>
      <c r="O5">
        <v>2</v>
      </c>
      <c r="P5" s="3">
        <v>3</v>
      </c>
      <c r="Q5" t="str">
        <f>IF(dataset_3[[#This Row],[cnt]]&gt;AVERAGE(dataset_3[cnt]),"High","Low")</f>
        <v>Low</v>
      </c>
      <c r="R5" t="str">
        <f>TEXT(dataset_3[dteday],"mmm")</f>
        <v>Jan</v>
      </c>
      <c r="S5" t="str">
        <f t="shared" si="0"/>
        <v>Weekday</v>
      </c>
      <c r="T5" s="4" t="str">
        <f t="shared" si="1"/>
        <v>Morning</v>
      </c>
      <c r="U5" s="4" t="str">
        <f t="shared" si="2"/>
        <v>Cold</v>
      </c>
      <c r="V5" s="4" t="str">
        <f t="shared" si="3"/>
        <v>Low</v>
      </c>
      <c r="W5" s="4" t="str">
        <f t="shared" si="4"/>
        <v>Normal</v>
      </c>
    </row>
    <row r="6" spans="1:23" x14ac:dyDescent="0.25">
      <c r="A6">
        <v>624</v>
      </c>
      <c r="B6" s="1">
        <v>40572</v>
      </c>
      <c r="C6">
        <v>1</v>
      </c>
      <c r="D6">
        <v>0</v>
      </c>
      <c r="E6">
        <v>1</v>
      </c>
      <c r="F6">
        <v>6</v>
      </c>
      <c r="G6" t="b">
        <v>0</v>
      </c>
      <c r="H6">
        <v>6</v>
      </c>
      <c r="I6">
        <v>1</v>
      </c>
      <c r="J6">
        <v>0.16</v>
      </c>
      <c r="K6">
        <v>0.18179999999999999</v>
      </c>
      <c r="L6">
        <v>0.64</v>
      </c>
      <c r="M6">
        <v>0.1343</v>
      </c>
      <c r="N6">
        <v>0</v>
      </c>
      <c r="O6">
        <v>2</v>
      </c>
      <c r="P6" s="3">
        <v>2</v>
      </c>
      <c r="Q6" t="str">
        <f>IF(dataset_3[[#This Row],[cnt]]&gt;AVERAGE(dataset_3[cnt]),"High","Low")</f>
        <v>Low</v>
      </c>
      <c r="R6" t="str">
        <f>TEXT(dataset_3[dteday],"mmm")</f>
        <v>Jan</v>
      </c>
      <c r="S6" t="str">
        <f t="shared" si="0"/>
        <v>Weekday</v>
      </c>
      <c r="T6" s="4" t="str">
        <f t="shared" si="1"/>
        <v>Morning</v>
      </c>
      <c r="U6" s="4" t="str">
        <f t="shared" si="2"/>
        <v>Cold</v>
      </c>
      <c r="V6" s="4" t="str">
        <f t="shared" si="3"/>
        <v>Low</v>
      </c>
      <c r="W6" s="4" t="str">
        <f t="shared" si="4"/>
        <v>Normal</v>
      </c>
    </row>
    <row r="7" spans="1:23" x14ac:dyDescent="0.25">
      <c r="A7">
        <v>625</v>
      </c>
      <c r="B7" s="1">
        <v>40572</v>
      </c>
      <c r="C7">
        <v>1</v>
      </c>
      <c r="D7">
        <v>0</v>
      </c>
      <c r="E7">
        <v>1</v>
      </c>
      <c r="F7">
        <v>7</v>
      </c>
      <c r="G7" t="b">
        <v>0</v>
      </c>
      <c r="H7">
        <v>6</v>
      </c>
      <c r="I7">
        <v>1</v>
      </c>
      <c r="J7">
        <v>0.16</v>
      </c>
      <c r="K7">
        <v>0.18179999999999999</v>
      </c>
      <c r="L7">
        <v>0.59</v>
      </c>
      <c r="M7">
        <v>0.1045</v>
      </c>
      <c r="N7">
        <v>1</v>
      </c>
      <c r="O7">
        <v>4</v>
      </c>
      <c r="P7" s="3">
        <v>5</v>
      </c>
      <c r="Q7" t="str">
        <f>IF(dataset_3[[#This Row],[cnt]]&gt;AVERAGE(dataset_3[cnt]),"High","Low")</f>
        <v>Low</v>
      </c>
      <c r="R7" t="str">
        <f>TEXT(dataset_3[dteday],"mmm")</f>
        <v>Jan</v>
      </c>
      <c r="S7" t="str">
        <f t="shared" si="0"/>
        <v>Weekday</v>
      </c>
      <c r="T7" s="4" t="str">
        <f t="shared" si="1"/>
        <v>Morning</v>
      </c>
      <c r="U7" s="4" t="str">
        <f t="shared" si="2"/>
        <v>Cold</v>
      </c>
      <c r="V7" s="4" t="str">
        <f t="shared" si="3"/>
        <v>Low</v>
      </c>
      <c r="W7" s="4" t="str">
        <f t="shared" si="4"/>
        <v>Normal</v>
      </c>
    </row>
    <row r="8" spans="1:23" x14ac:dyDescent="0.25">
      <c r="A8">
        <v>626</v>
      </c>
      <c r="B8" s="1">
        <v>40572</v>
      </c>
      <c r="C8">
        <v>1</v>
      </c>
      <c r="D8">
        <v>0</v>
      </c>
      <c r="E8">
        <v>1</v>
      </c>
      <c r="F8">
        <v>8</v>
      </c>
      <c r="G8" t="b">
        <v>0</v>
      </c>
      <c r="H8">
        <v>6</v>
      </c>
      <c r="I8">
        <v>1</v>
      </c>
      <c r="J8">
        <v>0.18</v>
      </c>
      <c r="K8">
        <v>0.19700000000000001</v>
      </c>
      <c r="L8">
        <v>0.55000000000000004</v>
      </c>
      <c r="M8">
        <v>0.16420000000000001</v>
      </c>
      <c r="N8">
        <v>3</v>
      </c>
      <c r="O8">
        <v>31</v>
      </c>
      <c r="P8" s="3">
        <v>34</v>
      </c>
      <c r="Q8" t="str">
        <f>IF(dataset_3[[#This Row],[cnt]]&gt;AVERAGE(dataset_3[cnt]),"High","Low")</f>
        <v>Low</v>
      </c>
      <c r="R8" t="str">
        <f>TEXT(dataset_3[dteday],"mmm")</f>
        <v>Jan</v>
      </c>
      <c r="S8" t="str">
        <f t="shared" si="0"/>
        <v>Weekday</v>
      </c>
      <c r="T8" s="4" t="str">
        <f t="shared" si="1"/>
        <v>Morning</v>
      </c>
      <c r="U8" s="4" t="str">
        <f t="shared" si="2"/>
        <v>Cold</v>
      </c>
      <c r="V8" s="4" t="str">
        <f t="shared" si="3"/>
        <v>Low</v>
      </c>
      <c r="W8" s="4" t="str">
        <f t="shared" si="4"/>
        <v>Normal</v>
      </c>
    </row>
    <row r="9" spans="1:23" x14ac:dyDescent="0.25">
      <c r="A9">
        <v>627</v>
      </c>
      <c r="B9" s="1">
        <v>40572</v>
      </c>
      <c r="C9">
        <v>1</v>
      </c>
      <c r="D9">
        <v>0</v>
      </c>
      <c r="E9">
        <v>1</v>
      </c>
      <c r="F9">
        <v>9</v>
      </c>
      <c r="G9" t="b">
        <v>0</v>
      </c>
      <c r="H9">
        <v>6</v>
      </c>
      <c r="I9">
        <v>1</v>
      </c>
      <c r="J9">
        <v>0.18</v>
      </c>
      <c r="K9">
        <v>0.21210000000000001</v>
      </c>
      <c r="L9">
        <v>0.59</v>
      </c>
      <c r="M9">
        <v>8.9599999999999999E-2</v>
      </c>
      <c r="N9">
        <v>0</v>
      </c>
      <c r="O9">
        <v>34</v>
      </c>
      <c r="P9" s="3">
        <v>34</v>
      </c>
      <c r="Q9" t="str">
        <f>IF(dataset_3[[#This Row],[cnt]]&gt;AVERAGE(dataset_3[cnt]),"High","Low")</f>
        <v>Low</v>
      </c>
      <c r="R9" t="str">
        <f>TEXT(dataset_3[dteday],"mmm")</f>
        <v>Jan</v>
      </c>
      <c r="S9" t="str">
        <f t="shared" si="0"/>
        <v>Weekday</v>
      </c>
      <c r="T9" s="4" t="str">
        <f t="shared" si="1"/>
        <v>Morning</v>
      </c>
      <c r="U9" s="4" t="str">
        <f t="shared" si="2"/>
        <v>Cold</v>
      </c>
      <c r="V9" s="4" t="str">
        <f t="shared" si="3"/>
        <v>Low</v>
      </c>
      <c r="W9" s="4" t="str">
        <f t="shared" si="4"/>
        <v>Normal</v>
      </c>
    </row>
    <row r="10" spans="1:23" x14ac:dyDescent="0.25">
      <c r="A10">
        <v>628</v>
      </c>
      <c r="B10" s="1">
        <v>40572</v>
      </c>
      <c r="C10">
        <v>1</v>
      </c>
      <c r="D10">
        <v>0</v>
      </c>
      <c r="E10">
        <v>1</v>
      </c>
      <c r="F10">
        <v>10</v>
      </c>
      <c r="G10" t="b">
        <v>0</v>
      </c>
      <c r="H10">
        <v>6</v>
      </c>
      <c r="I10">
        <v>2</v>
      </c>
      <c r="J10">
        <v>0.18</v>
      </c>
      <c r="K10">
        <v>0.21210000000000001</v>
      </c>
      <c r="L10">
        <v>0.64</v>
      </c>
      <c r="M10">
        <v>0.1045</v>
      </c>
      <c r="N10">
        <v>4</v>
      </c>
      <c r="O10">
        <v>51</v>
      </c>
      <c r="P10" s="3">
        <v>55</v>
      </c>
      <c r="Q10" t="str">
        <f>IF(dataset_3[[#This Row],[cnt]]&gt;AVERAGE(dataset_3[cnt]),"High","Low")</f>
        <v>Low</v>
      </c>
      <c r="R10" t="str">
        <f>TEXT(dataset_3[dteday],"mmm")</f>
        <v>Jan</v>
      </c>
      <c r="S10" t="str">
        <f t="shared" si="0"/>
        <v>Weekday</v>
      </c>
      <c r="T10" s="4" t="str">
        <f t="shared" si="1"/>
        <v>Morning</v>
      </c>
      <c r="U10" s="4" t="str">
        <f t="shared" si="2"/>
        <v>Cold</v>
      </c>
      <c r="V10" s="4" t="str">
        <f t="shared" si="3"/>
        <v>Low</v>
      </c>
      <c r="W10" s="4" t="str">
        <f t="shared" si="4"/>
        <v>Normal</v>
      </c>
    </row>
    <row r="11" spans="1:23" x14ac:dyDescent="0.25">
      <c r="A11">
        <v>629</v>
      </c>
      <c r="B11" s="1">
        <v>40572</v>
      </c>
      <c r="C11">
        <v>1</v>
      </c>
      <c r="D11">
        <v>0</v>
      </c>
      <c r="E11">
        <v>1</v>
      </c>
      <c r="F11">
        <v>11</v>
      </c>
      <c r="G11" t="b">
        <v>0</v>
      </c>
      <c r="H11">
        <v>6</v>
      </c>
      <c r="I11">
        <v>2</v>
      </c>
      <c r="J11">
        <v>0.18</v>
      </c>
      <c r="K11">
        <v>0.19700000000000001</v>
      </c>
      <c r="L11">
        <v>0.64</v>
      </c>
      <c r="M11">
        <v>0.1343</v>
      </c>
      <c r="N11">
        <v>4</v>
      </c>
      <c r="O11">
        <v>60</v>
      </c>
      <c r="P11" s="3">
        <v>64</v>
      </c>
      <c r="Q11" t="str">
        <f>IF(dataset_3[[#This Row],[cnt]]&gt;AVERAGE(dataset_3[cnt]),"High","Low")</f>
        <v>High</v>
      </c>
      <c r="R11" t="str">
        <f>TEXT(dataset_3[dteday],"mmm")</f>
        <v>Jan</v>
      </c>
      <c r="S11" t="str">
        <f t="shared" si="0"/>
        <v>Weekday</v>
      </c>
      <c r="T11" s="4" t="str">
        <f t="shared" si="1"/>
        <v>Morning</v>
      </c>
      <c r="U11" s="4" t="str">
        <f t="shared" si="2"/>
        <v>Cold</v>
      </c>
      <c r="V11" s="4" t="str">
        <f t="shared" si="3"/>
        <v>High</v>
      </c>
      <c r="W11" s="4" t="str">
        <f t="shared" si="4"/>
        <v>Normal</v>
      </c>
    </row>
    <row r="12" spans="1:23" x14ac:dyDescent="0.25">
      <c r="A12">
        <v>630</v>
      </c>
      <c r="B12" s="1">
        <v>40572</v>
      </c>
      <c r="C12">
        <v>1</v>
      </c>
      <c r="D12">
        <v>0</v>
      </c>
      <c r="E12">
        <v>1</v>
      </c>
      <c r="F12">
        <v>12</v>
      </c>
      <c r="G12" t="b">
        <v>0</v>
      </c>
      <c r="H12">
        <v>6</v>
      </c>
      <c r="I12">
        <v>2</v>
      </c>
      <c r="J12">
        <v>0.2</v>
      </c>
      <c r="K12">
        <v>0.19700000000000001</v>
      </c>
      <c r="L12">
        <v>0.59</v>
      </c>
      <c r="M12">
        <v>0.19400000000000001</v>
      </c>
      <c r="N12">
        <v>12</v>
      </c>
      <c r="O12">
        <v>66</v>
      </c>
      <c r="P12" s="3">
        <v>78</v>
      </c>
      <c r="Q12" t="str">
        <f>IF(dataset_3[[#This Row],[cnt]]&gt;AVERAGE(dataset_3[cnt]),"High","Low")</f>
        <v>High</v>
      </c>
      <c r="R12" t="str">
        <f>TEXT(dataset_3[dteday],"mmm")</f>
        <v>Jan</v>
      </c>
      <c r="S12" t="str">
        <f t="shared" si="0"/>
        <v>Weekday</v>
      </c>
      <c r="T12" s="4" t="str">
        <f t="shared" si="1"/>
        <v>Afternoon</v>
      </c>
      <c r="U12" s="4" t="str">
        <f t="shared" si="2"/>
        <v>Cold</v>
      </c>
      <c r="V12" s="4" t="str">
        <f t="shared" si="3"/>
        <v>High</v>
      </c>
      <c r="W12" s="4" t="str">
        <f t="shared" si="4"/>
        <v>Normal</v>
      </c>
    </row>
    <row r="13" spans="1:23" x14ac:dyDescent="0.25">
      <c r="A13">
        <v>631</v>
      </c>
      <c r="B13" s="1">
        <v>40572</v>
      </c>
      <c r="C13">
        <v>1</v>
      </c>
      <c r="D13">
        <v>0</v>
      </c>
      <c r="E13">
        <v>1</v>
      </c>
      <c r="F13">
        <v>13</v>
      </c>
      <c r="G13" t="b">
        <v>0</v>
      </c>
      <c r="H13">
        <v>6</v>
      </c>
      <c r="I13">
        <v>2</v>
      </c>
      <c r="J13">
        <v>0.22</v>
      </c>
      <c r="K13">
        <v>0.2273</v>
      </c>
      <c r="L13">
        <v>0.55000000000000004</v>
      </c>
      <c r="M13">
        <v>0.16420000000000001</v>
      </c>
      <c r="N13">
        <v>9</v>
      </c>
      <c r="O13">
        <v>56</v>
      </c>
      <c r="P13" s="3">
        <v>65</v>
      </c>
      <c r="Q13" t="str">
        <f>IF(dataset_3[[#This Row],[cnt]]&gt;AVERAGE(dataset_3[cnt]),"High","Low")</f>
        <v>High</v>
      </c>
      <c r="R13" t="str">
        <f>TEXT(dataset_3[dteday],"mmm")</f>
        <v>Jan</v>
      </c>
      <c r="S13" t="str">
        <f t="shared" si="0"/>
        <v>Weekday</v>
      </c>
      <c r="T13" s="4" t="str">
        <f t="shared" si="1"/>
        <v>Afternoon</v>
      </c>
      <c r="U13" s="4" t="str">
        <f t="shared" si="2"/>
        <v>Cold</v>
      </c>
      <c r="V13" s="4" t="str">
        <f t="shared" si="3"/>
        <v>High</v>
      </c>
      <c r="W13" s="4" t="str">
        <f t="shared" si="4"/>
        <v>Normal</v>
      </c>
    </row>
    <row r="14" spans="1:23" x14ac:dyDescent="0.25">
      <c r="A14">
        <v>632</v>
      </c>
      <c r="B14" s="1">
        <v>40572</v>
      </c>
      <c r="C14">
        <v>1</v>
      </c>
      <c r="D14">
        <v>0</v>
      </c>
      <c r="E14">
        <v>1</v>
      </c>
      <c r="F14">
        <v>14</v>
      </c>
      <c r="G14" t="b">
        <v>0</v>
      </c>
      <c r="H14">
        <v>6</v>
      </c>
      <c r="I14">
        <v>2</v>
      </c>
      <c r="J14">
        <v>0.22</v>
      </c>
      <c r="K14">
        <v>0.2273</v>
      </c>
      <c r="L14">
        <v>0.6</v>
      </c>
      <c r="M14">
        <v>0.1343</v>
      </c>
      <c r="N14">
        <v>10</v>
      </c>
      <c r="O14">
        <v>89</v>
      </c>
      <c r="P14" s="3">
        <v>99</v>
      </c>
      <c r="Q14" t="str">
        <f>IF(dataset_3[[#This Row],[cnt]]&gt;AVERAGE(dataset_3[cnt]),"High","Low")</f>
        <v>High</v>
      </c>
      <c r="R14" t="str">
        <f>TEXT(dataset_3[dteday],"mmm")</f>
        <v>Jan</v>
      </c>
      <c r="S14" t="str">
        <f t="shared" si="0"/>
        <v>Weekday</v>
      </c>
      <c r="T14" s="4" t="str">
        <f t="shared" si="1"/>
        <v>Afternoon</v>
      </c>
      <c r="U14" s="4" t="str">
        <f t="shared" si="2"/>
        <v>Cold</v>
      </c>
      <c r="V14" s="4" t="str">
        <f t="shared" si="3"/>
        <v>High</v>
      </c>
      <c r="W14" s="4" t="str">
        <f t="shared" si="4"/>
        <v>Normal</v>
      </c>
    </row>
    <row r="15" spans="1:23" x14ac:dyDescent="0.25">
      <c r="A15">
        <v>633</v>
      </c>
      <c r="B15" s="1">
        <v>40572</v>
      </c>
      <c r="C15">
        <v>1</v>
      </c>
      <c r="D15">
        <v>0</v>
      </c>
      <c r="E15">
        <v>1</v>
      </c>
      <c r="F15">
        <v>15</v>
      </c>
      <c r="G15" t="b">
        <v>0</v>
      </c>
      <c r="H15">
        <v>6</v>
      </c>
      <c r="I15">
        <v>1</v>
      </c>
      <c r="J15">
        <v>0.22</v>
      </c>
      <c r="K15">
        <v>0.21210000000000001</v>
      </c>
      <c r="L15">
        <v>0.69</v>
      </c>
      <c r="M15">
        <v>0.25369999999999998</v>
      </c>
      <c r="N15">
        <v>22</v>
      </c>
      <c r="O15">
        <v>98</v>
      </c>
      <c r="P15" s="3">
        <v>120</v>
      </c>
      <c r="Q15" t="str">
        <f>IF(dataset_3[[#This Row],[cnt]]&gt;AVERAGE(dataset_3[cnt]),"High","Low")</f>
        <v>High</v>
      </c>
      <c r="R15" t="str">
        <f>TEXT(dataset_3[dteday],"mmm")</f>
        <v>Jan</v>
      </c>
      <c r="S15" t="str">
        <f t="shared" si="0"/>
        <v>Weekday</v>
      </c>
      <c r="T15" s="4" t="str">
        <f t="shared" si="1"/>
        <v>Afternoon</v>
      </c>
      <c r="U15" s="4" t="str">
        <f t="shared" si="2"/>
        <v>Cold</v>
      </c>
      <c r="V15" s="4" t="str">
        <f t="shared" si="3"/>
        <v>High</v>
      </c>
      <c r="W15" s="4" t="str">
        <f t="shared" si="4"/>
        <v>Normal</v>
      </c>
    </row>
    <row r="16" spans="1:23" x14ac:dyDescent="0.25">
      <c r="A16">
        <v>634</v>
      </c>
      <c r="B16" s="1">
        <v>40572</v>
      </c>
      <c r="C16">
        <v>1</v>
      </c>
      <c r="D16">
        <v>0</v>
      </c>
      <c r="E16">
        <v>1</v>
      </c>
      <c r="F16">
        <v>16</v>
      </c>
      <c r="G16" t="b">
        <v>0</v>
      </c>
      <c r="H16">
        <v>6</v>
      </c>
      <c r="I16">
        <v>1</v>
      </c>
      <c r="J16">
        <v>0.24</v>
      </c>
      <c r="K16">
        <v>0.2424</v>
      </c>
      <c r="L16">
        <v>0.6</v>
      </c>
      <c r="M16">
        <v>0.16420000000000001</v>
      </c>
      <c r="N16">
        <v>19</v>
      </c>
      <c r="O16">
        <v>88</v>
      </c>
      <c r="P16" s="3">
        <v>107</v>
      </c>
      <c r="Q16" t="str">
        <f>IF(dataset_3[[#This Row],[cnt]]&gt;AVERAGE(dataset_3[cnt]),"High","Low")</f>
        <v>High</v>
      </c>
      <c r="R16" t="str">
        <f>TEXT(dataset_3[dteday],"mmm")</f>
        <v>Jan</v>
      </c>
      <c r="S16" t="str">
        <f t="shared" si="0"/>
        <v>Weekday</v>
      </c>
      <c r="T16" s="4" t="str">
        <f t="shared" si="1"/>
        <v>Afternoon</v>
      </c>
      <c r="U16" s="4" t="str">
        <f t="shared" si="2"/>
        <v>Cold</v>
      </c>
      <c r="V16" s="4" t="str">
        <f t="shared" si="3"/>
        <v>High</v>
      </c>
      <c r="W16" s="4" t="str">
        <f t="shared" si="4"/>
        <v>Normal</v>
      </c>
    </row>
    <row r="17" spans="1:23" x14ac:dyDescent="0.25">
      <c r="A17">
        <v>635</v>
      </c>
      <c r="B17" s="1">
        <v>40572</v>
      </c>
      <c r="C17">
        <v>1</v>
      </c>
      <c r="D17">
        <v>0</v>
      </c>
      <c r="E17">
        <v>1</v>
      </c>
      <c r="F17">
        <v>17</v>
      </c>
      <c r="G17" t="b">
        <v>0</v>
      </c>
      <c r="H17">
        <v>6</v>
      </c>
      <c r="I17">
        <v>1</v>
      </c>
      <c r="J17">
        <v>0.24</v>
      </c>
      <c r="K17">
        <v>0.28789999999999999</v>
      </c>
      <c r="L17">
        <v>0.6</v>
      </c>
      <c r="M17">
        <v>0</v>
      </c>
      <c r="N17">
        <v>9</v>
      </c>
      <c r="O17">
        <v>82</v>
      </c>
      <c r="P17" s="3">
        <v>91</v>
      </c>
      <c r="Q17" t="str">
        <f>IF(dataset_3[[#This Row],[cnt]]&gt;AVERAGE(dataset_3[cnt]),"High","Low")</f>
        <v>High</v>
      </c>
      <c r="R17" t="str">
        <f>TEXT(dataset_3[dteday],"mmm")</f>
        <v>Jan</v>
      </c>
      <c r="S17" t="str">
        <f t="shared" si="0"/>
        <v>Weekday</v>
      </c>
      <c r="T17" s="4" t="str">
        <f t="shared" si="1"/>
        <v>Evening</v>
      </c>
      <c r="U17" s="4" t="str">
        <f t="shared" si="2"/>
        <v>Cold</v>
      </c>
      <c r="V17" s="4" t="str">
        <f t="shared" si="3"/>
        <v>High</v>
      </c>
      <c r="W17" s="4" t="str">
        <f t="shared" si="4"/>
        <v>Normal</v>
      </c>
    </row>
    <row r="18" spans="1:23" x14ac:dyDescent="0.25">
      <c r="A18">
        <v>636</v>
      </c>
      <c r="B18" s="1">
        <v>40572</v>
      </c>
      <c r="C18">
        <v>1</v>
      </c>
      <c r="D18">
        <v>0</v>
      </c>
      <c r="E18">
        <v>1</v>
      </c>
      <c r="F18">
        <v>18</v>
      </c>
      <c r="G18" t="b">
        <v>0</v>
      </c>
      <c r="H18">
        <v>6</v>
      </c>
      <c r="I18">
        <v>1</v>
      </c>
      <c r="J18">
        <v>0.22</v>
      </c>
      <c r="K18">
        <v>0.2273</v>
      </c>
      <c r="L18">
        <v>0.69</v>
      </c>
      <c r="M18">
        <v>0.1343</v>
      </c>
      <c r="N18">
        <v>9</v>
      </c>
      <c r="O18">
        <v>59</v>
      </c>
      <c r="P18" s="3">
        <v>68</v>
      </c>
      <c r="Q18" t="str">
        <f>IF(dataset_3[[#This Row],[cnt]]&gt;AVERAGE(dataset_3[cnt]),"High","Low")</f>
        <v>High</v>
      </c>
      <c r="R18" t="str">
        <f>TEXT(dataset_3[dteday],"mmm")</f>
        <v>Jan</v>
      </c>
      <c r="S18" t="str">
        <f t="shared" si="0"/>
        <v>Weekday</v>
      </c>
      <c r="T18" s="4" t="str">
        <f t="shared" si="1"/>
        <v>Evening</v>
      </c>
      <c r="U18" s="4" t="str">
        <f t="shared" si="2"/>
        <v>Cold</v>
      </c>
      <c r="V18" s="4" t="str">
        <f t="shared" si="3"/>
        <v>High</v>
      </c>
      <c r="W18" s="4" t="str">
        <f t="shared" si="4"/>
        <v>Normal</v>
      </c>
    </row>
    <row r="19" spans="1:23" x14ac:dyDescent="0.25">
      <c r="A19">
        <v>637</v>
      </c>
      <c r="B19" s="1">
        <v>40572</v>
      </c>
      <c r="C19">
        <v>1</v>
      </c>
      <c r="D19">
        <v>0</v>
      </c>
      <c r="E19">
        <v>1</v>
      </c>
      <c r="F19">
        <v>19</v>
      </c>
      <c r="G19" t="b">
        <v>0</v>
      </c>
      <c r="H19">
        <v>6</v>
      </c>
      <c r="I19">
        <v>2</v>
      </c>
      <c r="J19">
        <v>0.22</v>
      </c>
      <c r="K19">
        <v>0.21210000000000001</v>
      </c>
      <c r="L19">
        <v>0.69</v>
      </c>
      <c r="M19">
        <v>0.25369999999999998</v>
      </c>
      <c r="N19">
        <v>6</v>
      </c>
      <c r="O19">
        <v>52</v>
      </c>
      <c r="P19" s="3">
        <v>58</v>
      </c>
      <c r="Q19" t="str">
        <f>IF(dataset_3[[#This Row],[cnt]]&gt;AVERAGE(dataset_3[cnt]),"High","Low")</f>
        <v>Low</v>
      </c>
      <c r="R19" t="str">
        <f>TEXT(dataset_3[dteday],"mmm")</f>
        <v>Jan</v>
      </c>
      <c r="S19" t="str">
        <f t="shared" si="0"/>
        <v>Weekday</v>
      </c>
      <c r="T19" s="4" t="str">
        <f t="shared" si="1"/>
        <v>Evening</v>
      </c>
      <c r="U19" s="4" t="str">
        <f t="shared" si="2"/>
        <v>Cold</v>
      </c>
      <c r="V19" s="4" t="str">
        <f t="shared" si="3"/>
        <v>Low</v>
      </c>
      <c r="W19" s="4" t="str">
        <f t="shared" si="4"/>
        <v>Normal</v>
      </c>
    </row>
    <row r="20" spans="1:23" x14ac:dyDescent="0.25">
      <c r="A20">
        <v>638</v>
      </c>
      <c r="B20" s="1">
        <v>40572</v>
      </c>
      <c r="C20">
        <v>1</v>
      </c>
      <c r="D20">
        <v>0</v>
      </c>
      <c r="E20">
        <v>1</v>
      </c>
      <c r="F20">
        <v>20</v>
      </c>
      <c r="G20" t="b">
        <v>0</v>
      </c>
      <c r="H20">
        <v>6</v>
      </c>
      <c r="I20">
        <v>1</v>
      </c>
      <c r="J20">
        <v>0.18</v>
      </c>
      <c r="K20">
        <v>0.21210000000000001</v>
      </c>
      <c r="L20">
        <v>0.74</v>
      </c>
      <c r="M20">
        <v>8.9599999999999999E-2</v>
      </c>
      <c r="N20">
        <v>1</v>
      </c>
      <c r="O20">
        <v>42</v>
      </c>
      <c r="P20" s="3">
        <v>43</v>
      </c>
      <c r="Q20" t="str">
        <f>IF(dataset_3[[#This Row],[cnt]]&gt;AVERAGE(dataset_3[cnt]),"High","Low")</f>
        <v>Low</v>
      </c>
      <c r="R20" t="str">
        <f>TEXT(dataset_3[dteday],"mmm")</f>
        <v>Jan</v>
      </c>
      <c r="S20" t="str">
        <f t="shared" si="0"/>
        <v>Weekday</v>
      </c>
      <c r="T20" s="4" t="str">
        <f t="shared" si="1"/>
        <v>Evening</v>
      </c>
      <c r="U20" s="4" t="str">
        <f t="shared" si="2"/>
        <v>Cold</v>
      </c>
      <c r="V20" s="4" t="str">
        <f t="shared" si="3"/>
        <v>Low</v>
      </c>
      <c r="W20" s="4" t="str">
        <f t="shared" si="4"/>
        <v>Normal</v>
      </c>
    </row>
    <row r="21" spans="1:23" x14ac:dyDescent="0.25">
      <c r="A21">
        <v>639</v>
      </c>
      <c r="B21" s="1">
        <v>40572</v>
      </c>
      <c r="C21">
        <v>1</v>
      </c>
      <c r="D21">
        <v>0</v>
      </c>
      <c r="E21">
        <v>1</v>
      </c>
      <c r="F21">
        <v>21</v>
      </c>
      <c r="G21" t="b">
        <v>0</v>
      </c>
      <c r="H21">
        <v>6</v>
      </c>
      <c r="I21">
        <v>1</v>
      </c>
      <c r="J21">
        <v>0.18</v>
      </c>
      <c r="K21">
        <v>0.21210000000000001</v>
      </c>
      <c r="L21">
        <v>0.74</v>
      </c>
      <c r="M21">
        <v>8.9599999999999999E-2</v>
      </c>
      <c r="N21">
        <v>1</v>
      </c>
      <c r="O21">
        <v>35</v>
      </c>
      <c r="P21" s="3">
        <v>36</v>
      </c>
      <c r="Q21" t="str">
        <f>IF(dataset_3[[#This Row],[cnt]]&gt;AVERAGE(dataset_3[cnt]),"High","Low")</f>
        <v>Low</v>
      </c>
      <c r="R21" t="str">
        <f>TEXT(dataset_3[dteday],"mmm")</f>
        <v>Jan</v>
      </c>
      <c r="S21" t="str">
        <f t="shared" si="0"/>
        <v>Weekday</v>
      </c>
      <c r="T21" s="4" t="str">
        <f t="shared" si="1"/>
        <v>Evening</v>
      </c>
      <c r="U21" s="4" t="str">
        <f t="shared" si="2"/>
        <v>Cold</v>
      </c>
      <c r="V21" s="4" t="str">
        <f t="shared" si="3"/>
        <v>Low</v>
      </c>
      <c r="W21" s="4" t="str">
        <f t="shared" si="4"/>
        <v>Normal</v>
      </c>
    </row>
    <row r="22" spans="1:23" x14ac:dyDescent="0.25">
      <c r="A22">
        <v>640</v>
      </c>
      <c r="B22" s="1">
        <v>40572</v>
      </c>
      <c r="C22">
        <v>1</v>
      </c>
      <c r="D22">
        <v>0</v>
      </c>
      <c r="E22">
        <v>1</v>
      </c>
      <c r="F22">
        <v>22</v>
      </c>
      <c r="G22" t="b">
        <v>0</v>
      </c>
      <c r="H22">
        <v>6</v>
      </c>
      <c r="I22">
        <v>1</v>
      </c>
      <c r="J22">
        <v>0.16</v>
      </c>
      <c r="K22">
        <v>0.19700000000000001</v>
      </c>
      <c r="L22">
        <v>0.8</v>
      </c>
      <c r="M22">
        <v>8.9599999999999999E-2</v>
      </c>
      <c r="N22">
        <v>4</v>
      </c>
      <c r="O22">
        <v>28</v>
      </c>
      <c r="P22" s="3">
        <v>32</v>
      </c>
      <c r="Q22" t="str">
        <f>IF(dataset_3[[#This Row],[cnt]]&gt;AVERAGE(dataset_3[cnt]),"High","Low")</f>
        <v>Low</v>
      </c>
      <c r="R22" t="str">
        <f>TEXT(dataset_3[dteday],"mmm")</f>
        <v>Jan</v>
      </c>
      <c r="S22" t="str">
        <f t="shared" si="0"/>
        <v>Weekday</v>
      </c>
      <c r="T22" s="4" t="str">
        <f t="shared" si="1"/>
        <v>Evening</v>
      </c>
      <c r="U22" s="4" t="str">
        <f t="shared" si="2"/>
        <v>Cold</v>
      </c>
      <c r="V22" s="4" t="str">
        <f t="shared" si="3"/>
        <v>Low</v>
      </c>
      <c r="W22" s="4" t="str">
        <f t="shared" si="4"/>
        <v>Normal</v>
      </c>
    </row>
    <row r="23" spans="1:23" x14ac:dyDescent="0.25">
      <c r="A23">
        <v>641</v>
      </c>
      <c r="B23" s="1">
        <v>40572</v>
      </c>
      <c r="C23">
        <v>1</v>
      </c>
      <c r="D23">
        <v>0</v>
      </c>
      <c r="E23">
        <v>1</v>
      </c>
      <c r="F23">
        <v>23</v>
      </c>
      <c r="G23" t="b">
        <v>0</v>
      </c>
      <c r="H23">
        <v>6</v>
      </c>
      <c r="I23">
        <v>1</v>
      </c>
      <c r="J23">
        <v>0.16</v>
      </c>
      <c r="K23">
        <v>0.19700000000000001</v>
      </c>
      <c r="L23">
        <v>0.8</v>
      </c>
      <c r="M23">
        <v>8.9599999999999999E-2</v>
      </c>
      <c r="N23">
        <v>3</v>
      </c>
      <c r="O23">
        <v>30</v>
      </c>
      <c r="P23" s="3">
        <v>33</v>
      </c>
      <c r="Q23" t="str">
        <f>IF(dataset_3[[#This Row],[cnt]]&gt;AVERAGE(dataset_3[cnt]),"High","Low")</f>
        <v>Low</v>
      </c>
      <c r="R23" t="str">
        <f>TEXT(dataset_3[dteday],"mmm")</f>
        <v>Jan</v>
      </c>
      <c r="S23" t="str">
        <f t="shared" si="0"/>
        <v>Weekday</v>
      </c>
      <c r="T23" s="4" t="str">
        <f t="shared" si="1"/>
        <v>Evening</v>
      </c>
      <c r="U23" s="4" t="str">
        <f t="shared" si="2"/>
        <v>Cold</v>
      </c>
      <c r="V23" s="4" t="str">
        <f t="shared" si="3"/>
        <v>Low</v>
      </c>
      <c r="W23" s="4" t="str">
        <f t="shared" si="4"/>
        <v>Normal</v>
      </c>
    </row>
    <row r="24" spans="1:23" x14ac:dyDescent="0.25">
      <c r="A24">
        <v>642</v>
      </c>
      <c r="B24" s="1">
        <v>40573</v>
      </c>
      <c r="C24">
        <v>1</v>
      </c>
      <c r="D24">
        <v>0</v>
      </c>
      <c r="E24">
        <v>1</v>
      </c>
      <c r="F24">
        <v>0</v>
      </c>
      <c r="G24" t="b">
        <v>0</v>
      </c>
      <c r="H24">
        <v>0</v>
      </c>
      <c r="I24">
        <v>1</v>
      </c>
      <c r="J24">
        <v>0.16</v>
      </c>
      <c r="K24">
        <v>0.18179999999999999</v>
      </c>
      <c r="L24">
        <v>0.8</v>
      </c>
      <c r="M24">
        <v>0.1045</v>
      </c>
      <c r="N24">
        <v>0</v>
      </c>
      <c r="O24">
        <v>33</v>
      </c>
      <c r="P24" s="3">
        <v>33</v>
      </c>
      <c r="Q24" t="str">
        <f>IF(dataset_3[[#This Row],[cnt]]&gt;AVERAGE(dataset_3[cnt]),"High","Low")</f>
        <v>Low</v>
      </c>
      <c r="R24" t="str">
        <f>TEXT(dataset_3[dteday],"mmm")</f>
        <v>Jan</v>
      </c>
      <c r="S24" t="str">
        <f t="shared" si="0"/>
        <v>Weekend</v>
      </c>
      <c r="T24" s="4" t="str">
        <f t="shared" si="1"/>
        <v>Morning</v>
      </c>
      <c r="U24" s="4" t="str">
        <f t="shared" si="2"/>
        <v>Cold</v>
      </c>
      <c r="V24" s="4" t="str">
        <f t="shared" si="3"/>
        <v>Low</v>
      </c>
      <c r="W24" s="4" t="str">
        <f t="shared" si="4"/>
        <v>Normal</v>
      </c>
    </row>
    <row r="25" spans="1:23" x14ac:dyDescent="0.25">
      <c r="A25">
        <v>643</v>
      </c>
      <c r="B25" s="1">
        <v>40573</v>
      </c>
      <c r="C25">
        <v>1</v>
      </c>
      <c r="D25">
        <v>0</v>
      </c>
      <c r="E25">
        <v>1</v>
      </c>
      <c r="F25">
        <v>1</v>
      </c>
      <c r="G25" t="b">
        <v>0</v>
      </c>
      <c r="H25">
        <v>0</v>
      </c>
      <c r="I25">
        <v>1</v>
      </c>
      <c r="J25">
        <v>0.14000000000000001</v>
      </c>
      <c r="K25">
        <v>0.21210000000000001</v>
      </c>
      <c r="L25">
        <v>0.8</v>
      </c>
      <c r="M25">
        <v>0</v>
      </c>
      <c r="N25">
        <v>7</v>
      </c>
      <c r="O25">
        <v>22</v>
      </c>
      <c r="P25" s="3">
        <v>29</v>
      </c>
      <c r="Q25" t="str">
        <f>IF(dataset_3[[#This Row],[cnt]]&gt;AVERAGE(dataset_3[cnt]),"High","Low")</f>
        <v>Low</v>
      </c>
      <c r="R25" t="str">
        <f>TEXT(dataset_3[dteday],"mmm")</f>
        <v>Jan</v>
      </c>
      <c r="S25" t="str">
        <f t="shared" si="0"/>
        <v>Weekend</v>
      </c>
      <c r="T25" s="4" t="str">
        <f t="shared" si="1"/>
        <v>Morning</v>
      </c>
      <c r="U25" s="4" t="str">
        <f t="shared" si="2"/>
        <v>Cold</v>
      </c>
      <c r="V25" s="4" t="str">
        <f t="shared" si="3"/>
        <v>Low</v>
      </c>
      <c r="W25" s="4" t="str">
        <f t="shared" si="4"/>
        <v>Normal</v>
      </c>
    </row>
    <row r="26" spans="1:23" x14ac:dyDescent="0.25">
      <c r="A26">
        <v>644</v>
      </c>
      <c r="B26" s="1">
        <v>40573</v>
      </c>
      <c r="C26">
        <v>1</v>
      </c>
      <c r="D26">
        <v>0</v>
      </c>
      <c r="E26">
        <v>1</v>
      </c>
      <c r="F26">
        <v>2</v>
      </c>
      <c r="G26" t="b">
        <v>0</v>
      </c>
      <c r="H26">
        <v>0</v>
      </c>
      <c r="I26">
        <v>1</v>
      </c>
      <c r="J26">
        <v>0.16</v>
      </c>
      <c r="K26">
        <v>0.2273</v>
      </c>
      <c r="L26">
        <v>0.8</v>
      </c>
      <c r="M26">
        <v>0</v>
      </c>
      <c r="N26">
        <v>1</v>
      </c>
      <c r="O26">
        <v>10</v>
      </c>
      <c r="P26" s="3">
        <v>11</v>
      </c>
      <c r="Q26" t="str">
        <f>IF(dataset_3[[#This Row],[cnt]]&gt;AVERAGE(dataset_3[cnt]),"High","Low")</f>
        <v>Low</v>
      </c>
      <c r="R26" t="str">
        <f>TEXT(dataset_3[dteday],"mmm")</f>
        <v>Jan</v>
      </c>
      <c r="S26" t="str">
        <f t="shared" si="0"/>
        <v>Weekend</v>
      </c>
      <c r="T26" s="4" t="str">
        <f t="shared" si="1"/>
        <v>Morning</v>
      </c>
      <c r="U26" s="4" t="str">
        <f t="shared" si="2"/>
        <v>Cold</v>
      </c>
      <c r="V26" s="4" t="str">
        <f t="shared" si="3"/>
        <v>Low</v>
      </c>
      <c r="W26" s="4" t="str">
        <f t="shared" si="4"/>
        <v>Normal</v>
      </c>
    </row>
    <row r="27" spans="1:23" x14ac:dyDescent="0.25">
      <c r="A27">
        <v>645</v>
      </c>
      <c r="B27" s="1">
        <v>40573</v>
      </c>
      <c r="C27">
        <v>1</v>
      </c>
      <c r="D27">
        <v>0</v>
      </c>
      <c r="E27">
        <v>1</v>
      </c>
      <c r="F27">
        <v>3</v>
      </c>
      <c r="G27" t="b">
        <v>0</v>
      </c>
      <c r="H27">
        <v>0</v>
      </c>
      <c r="I27">
        <v>1</v>
      </c>
      <c r="J27">
        <v>0.14000000000000001</v>
      </c>
      <c r="K27">
        <v>0.21210000000000001</v>
      </c>
      <c r="L27">
        <v>0.93</v>
      </c>
      <c r="M27">
        <v>0</v>
      </c>
      <c r="N27">
        <v>1</v>
      </c>
      <c r="O27">
        <v>7</v>
      </c>
      <c r="P27" s="3">
        <v>8</v>
      </c>
      <c r="Q27" t="str">
        <f>IF(dataset_3[[#This Row],[cnt]]&gt;AVERAGE(dataset_3[cnt]),"High","Low")</f>
        <v>Low</v>
      </c>
      <c r="R27" t="str">
        <f>TEXT(dataset_3[dteday],"mmm")</f>
        <v>Jan</v>
      </c>
      <c r="S27" t="str">
        <f t="shared" si="0"/>
        <v>Weekend</v>
      </c>
      <c r="T27" s="4" t="str">
        <f t="shared" si="1"/>
        <v>Morning</v>
      </c>
      <c r="U27" s="4" t="str">
        <f t="shared" si="2"/>
        <v>Cold</v>
      </c>
      <c r="V27" s="4" t="str">
        <f t="shared" si="3"/>
        <v>Low</v>
      </c>
      <c r="W27" s="4" t="str">
        <f t="shared" si="4"/>
        <v>Normal</v>
      </c>
    </row>
    <row r="28" spans="1:23" x14ac:dyDescent="0.25">
      <c r="A28">
        <v>646</v>
      </c>
      <c r="B28" s="1">
        <v>40573</v>
      </c>
      <c r="C28">
        <v>1</v>
      </c>
      <c r="D28">
        <v>0</v>
      </c>
      <c r="E28">
        <v>1</v>
      </c>
      <c r="F28">
        <v>4</v>
      </c>
      <c r="G28" t="b">
        <v>0</v>
      </c>
      <c r="H28">
        <v>0</v>
      </c>
      <c r="I28">
        <v>1</v>
      </c>
      <c r="J28">
        <v>0.14000000000000001</v>
      </c>
      <c r="K28">
        <v>0.21210000000000001</v>
      </c>
      <c r="L28">
        <v>0.93</v>
      </c>
      <c r="M28">
        <v>0</v>
      </c>
      <c r="N28">
        <v>0</v>
      </c>
      <c r="O28">
        <v>1</v>
      </c>
      <c r="P28" s="3">
        <v>1</v>
      </c>
      <c r="Q28" t="str">
        <f>IF(dataset_3[[#This Row],[cnt]]&gt;AVERAGE(dataset_3[cnt]),"High","Low")</f>
        <v>Low</v>
      </c>
      <c r="R28" t="str">
        <f>TEXT(dataset_3[dteday],"mmm")</f>
        <v>Jan</v>
      </c>
      <c r="S28" t="str">
        <f t="shared" si="0"/>
        <v>Weekend</v>
      </c>
      <c r="T28" s="4" t="str">
        <f t="shared" si="1"/>
        <v>Morning</v>
      </c>
      <c r="U28" s="4" t="str">
        <f t="shared" si="2"/>
        <v>Cold</v>
      </c>
      <c r="V28" s="4" t="str">
        <f t="shared" si="3"/>
        <v>Low</v>
      </c>
      <c r="W28" s="4" t="str">
        <f t="shared" si="4"/>
        <v>Normal</v>
      </c>
    </row>
    <row r="29" spans="1:23" x14ac:dyDescent="0.25">
      <c r="A29">
        <v>647</v>
      </c>
      <c r="B29" s="1">
        <v>40573</v>
      </c>
      <c r="C29">
        <v>1</v>
      </c>
      <c r="D29">
        <v>0</v>
      </c>
      <c r="E29">
        <v>1</v>
      </c>
      <c r="F29">
        <v>5</v>
      </c>
      <c r="G29" t="b">
        <v>0</v>
      </c>
      <c r="H29">
        <v>0</v>
      </c>
      <c r="I29">
        <v>1</v>
      </c>
      <c r="J29">
        <v>0.14000000000000001</v>
      </c>
      <c r="K29">
        <v>0.21210000000000001</v>
      </c>
      <c r="L29">
        <v>0.86</v>
      </c>
      <c r="M29">
        <v>0</v>
      </c>
      <c r="N29">
        <v>0</v>
      </c>
      <c r="O29">
        <v>3</v>
      </c>
      <c r="P29" s="3">
        <v>3</v>
      </c>
      <c r="Q29" t="str">
        <f>IF(dataset_3[[#This Row],[cnt]]&gt;AVERAGE(dataset_3[cnt]),"High","Low")</f>
        <v>Low</v>
      </c>
      <c r="R29" t="str">
        <f>TEXT(dataset_3[dteday],"mmm")</f>
        <v>Jan</v>
      </c>
      <c r="S29" t="str">
        <f t="shared" si="0"/>
        <v>Weekend</v>
      </c>
      <c r="T29" s="4" t="str">
        <f t="shared" si="1"/>
        <v>Morning</v>
      </c>
      <c r="U29" s="4" t="str">
        <f t="shared" si="2"/>
        <v>Cold</v>
      </c>
      <c r="V29" s="4" t="str">
        <f t="shared" si="3"/>
        <v>Low</v>
      </c>
      <c r="W29" s="4" t="str">
        <f t="shared" si="4"/>
        <v>Normal</v>
      </c>
    </row>
    <row r="30" spans="1:23" x14ac:dyDescent="0.25">
      <c r="A30">
        <v>648</v>
      </c>
      <c r="B30" s="1">
        <v>40573</v>
      </c>
      <c r="C30">
        <v>1</v>
      </c>
      <c r="D30">
        <v>0</v>
      </c>
      <c r="E30">
        <v>1</v>
      </c>
      <c r="F30">
        <v>7</v>
      </c>
      <c r="G30" t="b">
        <v>0</v>
      </c>
      <c r="H30">
        <v>0</v>
      </c>
      <c r="I30">
        <v>1</v>
      </c>
      <c r="J30">
        <v>0.14000000000000001</v>
      </c>
      <c r="K30">
        <v>0.21210000000000001</v>
      </c>
      <c r="L30">
        <v>0.86</v>
      </c>
      <c r="M30">
        <v>0</v>
      </c>
      <c r="N30">
        <v>0</v>
      </c>
      <c r="O30">
        <v>3</v>
      </c>
      <c r="P30" s="3">
        <v>3</v>
      </c>
      <c r="Q30" t="str">
        <f>IF(dataset_3[[#This Row],[cnt]]&gt;AVERAGE(dataset_3[cnt]),"High","Low")</f>
        <v>Low</v>
      </c>
      <c r="R30" t="str">
        <f>TEXT(dataset_3[dteday],"mmm")</f>
        <v>Jan</v>
      </c>
      <c r="S30" t="str">
        <f t="shared" si="0"/>
        <v>Weekend</v>
      </c>
      <c r="T30" s="4" t="str">
        <f t="shared" si="1"/>
        <v>Morning</v>
      </c>
      <c r="U30" s="4" t="str">
        <f t="shared" si="2"/>
        <v>Cold</v>
      </c>
      <c r="V30" s="4" t="str">
        <f t="shared" si="3"/>
        <v>Low</v>
      </c>
      <c r="W30" s="4" t="str">
        <f t="shared" si="4"/>
        <v>Normal</v>
      </c>
    </row>
    <row r="31" spans="1:23" x14ac:dyDescent="0.25">
      <c r="A31">
        <v>649</v>
      </c>
      <c r="B31" s="1">
        <v>40573</v>
      </c>
      <c r="C31">
        <v>1</v>
      </c>
      <c r="D31">
        <v>0</v>
      </c>
      <c r="E31">
        <v>1</v>
      </c>
      <c r="F31">
        <v>8</v>
      </c>
      <c r="G31" t="b">
        <v>0</v>
      </c>
      <c r="H31">
        <v>0</v>
      </c>
      <c r="I31">
        <v>2</v>
      </c>
      <c r="J31">
        <v>0.14000000000000001</v>
      </c>
      <c r="K31">
        <v>0.21210000000000001</v>
      </c>
      <c r="L31">
        <v>0.86</v>
      </c>
      <c r="M31">
        <v>0</v>
      </c>
      <c r="N31">
        <v>1</v>
      </c>
      <c r="O31">
        <v>11</v>
      </c>
      <c r="P31" s="3">
        <v>12</v>
      </c>
      <c r="Q31" t="str">
        <f>IF(dataset_3[[#This Row],[cnt]]&gt;AVERAGE(dataset_3[cnt]),"High","Low")</f>
        <v>Low</v>
      </c>
      <c r="R31" t="str">
        <f>TEXT(dataset_3[dteday],"mmm")</f>
        <v>Jan</v>
      </c>
      <c r="S31" t="str">
        <f t="shared" si="0"/>
        <v>Weekend</v>
      </c>
      <c r="T31" s="4" t="str">
        <f t="shared" si="1"/>
        <v>Morning</v>
      </c>
      <c r="U31" s="4" t="str">
        <f t="shared" si="2"/>
        <v>Cold</v>
      </c>
      <c r="V31" s="4" t="str">
        <f t="shared" si="3"/>
        <v>Low</v>
      </c>
      <c r="W31" s="4" t="str">
        <f t="shared" si="4"/>
        <v>Normal</v>
      </c>
    </row>
    <row r="32" spans="1:23" x14ac:dyDescent="0.25">
      <c r="A32">
        <v>650</v>
      </c>
      <c r="B32" s="1">
        <v>40573</v>
      </c>
      <c r="C32">
        <v>1</v>
      </c>
      <c r="D32">
        <v>0</v>
      </c>
      <c r="E32">
        <v>1</v>
      </c>
      <c r="F32">
        <v>9</v>
      </c>
      <c r="G32" t="b">
        <v>0</v>
      </c>
      <c r="H32">
        <v>0</v>
      </c>
      <c r="I32">
        <v>2</v>
      </c>
      <c r="J32">
        <v>0.16</v>
      </c>
      <c r="K32">
        <v>0.2273</v>
      </c>
      <c r="L32">
        <v>0.8</v>
      </c>
      <c r="M32">
        <v>0</v>
      </c>
      <c r="N32">
        <v>4</v>
      </c>
      <c r="O32">
        <v>34</v>
      </c>
      <c r="P32" s="3">
        <v>38</v>
      </c>
      <c r="Q32" t="str">
        <f>IF(dataset_3[[#This Row],[cnt]]&gt;AVERAGE(dataset_3[cnt]),"High","Low")</f>
        <v>Low</v>
      </c>
      <c r="R32" t="str">
        <f>TEXT(dataset_3[dteday],"mmm")</f>
        <v>Jan</v>
      </c>
      <c r="S32" t="str">
        <f t="shared" si="0"/>
        <v>Weekend</v>
      </c>
      <c r="T32" s="4" t="str">
        <f t="shared" si="1"/>
        <v>Morning</v>
      </c>
      <c r="U32" s="4" t="str">
        <f t="shared" si="2"/>
        <v>Cold</v>
      </c>
      <c r="V32" s="4" t="str">
        <f t="shared" si="3"/>
        <v>Low</v>
      </c>
      <c r="W32" s="4" t="str">
        <f t="shared" si="4"/>
        <v>Normal</v>
      </c>
    </row>
    <row r="33" spans="1:23" x14ac:dyDescent="0.25">
      <c r="A33">
        <v>651</v>
      </c>
      <c r="B33" s="1">
        <v>40573</v>
      </c>
      <c r="C33">
        <v>1</v>
      </c>
      <c r="D33">
        <v>0</v>
      </c>
      <c r="E33">
        <v>1</v>
      </c>
      <c r="F33">
        <v>10</v>
      </c>
      <c r="G33" t="b">
        <v>0</v>
      </c>
      <c r="H33">
        <v>0</v>
      </c>
      <c r="I33">
        <v>2</v>
      </c>
      <c r="J33">
        <v>0.18</v>
      </c>
      <c r="K33">
        <v>0.2424</v>
      </c>
      <c r="L33">
        <v>0.8</v>
      </c>
      <c r="M33">
        <v>0</v>
      </c>
      <c r="N33">
        <v>7</v>
      </c>
      <c r="O33">
        <v>57</v>
      </c>
      <c r="P33" s="3">
        <v>64</v>
      </c>
      <c r="Q33" t="str">
        <f>IF(dataset_3[[#This Row],[cnt]]&gt;AVERAGE(dataset_3[cnt]),"High","Low")</f>
        <v>High</v>
      </c>
      <c r="R33" t="str">
        <f>TEXT(dataset_3[dteday],"mmm")</f>
        <v>Jan</v>
      </c>
      <c r="S33" t="str">
        <f t="shared" si="0"/>
        <v>Weekend</v>
      </c>
      <c r="T33" s="4" t="str">
        <f t="shared" si="1"/>
        <v>Morning</v>
      </c>
      <c r="U33" s="4" t="str">
        <f t="shared" si="2"/>
        <v>Cold</v>
      </c>
      <c r="V33" s="4" t="str">
        <f t="shared" si="3"/>
        <v>High</v>
      </c>
      <c r="W33" s="4" t="str">
        <f t="shared" si="4"/>
        <v>Normal</v>
      </c>
    </row>
    <row r="34" spans="1:23" x14ac:dyDescent="0.25">
      <c r="A34">
        <v>652</v>
      </c>
      <c r="B34" s="1">
        <v>40573</v>
      </c>
      <c r="C34">
        <v>1</v>
      </c>
      <c r="D34">
        <v>0</v>
      </c>
      <c r="E34">
        <v>1</v>
      </c>
      <c r="F34">
        <v>11</v>
      </c>
      <c r="G34" t="b">
        <v>0</v>
      </c>
      <c r="H34">
        <v>0</v>
      </c>
      <c r="I34">
        <v>1</v>
      </c>
      <c r="J34">
        <v>0.22</v>
      </c>
      <c r="K34">
        <v>0.2727</v>
      </c>
      <c r="L34">
        <v>0.75</v>
      </c>
      <c r="M34">
        <v>0</v>
      </c>
      <c r="N34">
        <v>9</v>
      </c>
      <c r="O34">
        <v>50</v>
      </c>
      <c r="P34" s="3">
        <v>59</v>
      </c>
      <c r="Q34" t="str">
        <f>IF(dataset_3[[#This Row],[cnt]]&gt;AVERAGE(dataset_3[cnt]),"High","Low")</f>
        <v>Low</v>
      </c>
      <c r="R34" t="str">
        <f>TEXT(dataset_3[dteday],"mmm")</f>
        <v>Jan</v>
      </c>
      <c r="S34" t="str">
        <f t="shared" si="0"/>
        <v>Weekend</v>
      </c>
      <c r="T34" s="4" t="str">
        <f t="shared" si="1"/>
        <v>Morning</v>
      </c>
      <c r="U34" s="4" t="str">
        <f t="shared" si="2"/>
        <v>Cold</v>
      </c>
      <c r="V34" s="4" t="str">
        <f t="shared" si="3"/>
        <v>Low</v>
      </c>
      <c r="W34" s="4" t="str">
        <f t="shared" si="4"/>
        <v>Normal</v>
      </c>
    </row>
    <row r="35" spans="1:23" x14ac:dyDescent="0.25">
      <c r="A35">
        <v>653</v>
      </c>
      <c r="B35" s="1">
        <v>40573</v>
      </c>
      <c r="C35">
        <v>1</v>
      </c>
      <c r="D35">
        <v>0</v>
      </c>
      <c r="E35">
        <v>1</v>
      </c>
      <c r="F35">
        <v>12</v>
      </c>
      <c r="G35" t="b">
        <v>0</v>
      </c>
      <c r="H35">
        <v>0</v>
      </c>
      <c r="I35">
        <v>1</v>
      </c>
      <c r="J35">
        <v>0.3</v>
      </c>
      <c r="K35">
        <v>0.31819999999999998</v>
      </c>
      <c r="L35">
        <v>0.52</v>
      </c>
      <c r="M35">
        <v>0.1045</v>
      </c>
      <c r="N35">
        <v>10</v>
      </c>
      <c r="O35">
        <v>87</v>
      </c>
      <c r="P35" s="3">
        <v>97</v>
      </c>
      <c r="Q35" t="str">
        <f>IF(dataset_3[[#This Row],[cnt]]&gt;AVERAGE(dataset_3[cnt]),"High","Low")</f>
        <v>High</v>
      </c>
      <c r="R35" t="str">
        <f>TEXT(dataset_3[dteday],"mmm")</f>
        <v>Jan</v>
      </c>
      <c r="S35" t="str">
        <f t="shared" si="0"/>
        <v>Weekend</v>
      </c>
      <c r="T35" s="4" t="str">
        <f t="shared" si="1"/>
        <v>Afternoon</v>
      </c>
      <c r="U35" s="4" t="str">
        <f t="shared" si="2"/>
        <v>Moderate</v>
      </c>
      <c r="V35" s="4" t="str">
        <f t="shared" si="3"/>
        <v>High</v>
      </c>
      <c r="W35" s="4" t="str">
        <f t="shared" si="4"/>
        <v>Normal</v>
      </c>
    </row>
    <row r="36" spans="1:23" x14ac:dyDescent="0.25">
      <c r="A36">
        <v>654</v>
      </c>
      <c r="B36" s="1">
        <v>40573</v>
      </c>
      <c r="C36">
        <v>1</v>
      </c>
      <c r="D36">
        <v>0</v>
      </c>
      <c r="E36">
        <v>1</v>
      </c>
      <c r="F36">
        <v>13</v>
      </c>
      <c r="G36" t="b">
        <v>0</v>
      </c>
      <c r="H36">
        <v>0</v>
      </c>
      <c r="I36">
        <v>1</v>
      </c>
      <c r="J36">
        <v>0.28000000000000003</v>
      </c>
      <c r="K36">
        <v>0.28789999999999999</v>
      </c>
      <c r="L36">
        <v>0.61</v>
      </c>
      <c r="M36">
        <v>0.1045</v>
      </c>
      <c r="N36">
        <v>13</v>
      </c>
      <c r="O36">
        <v>71</v>
      </c>
      <c r="P36" s="3">
        <v>84</v>
      </c>
      <c r="Q36" t="str">
        <f>IF(dataset_3[[#This Row],[cnt]]&gt;AVERAGE(dataset_3[cnt]),"High","Low")</f>
        <v>High</v>
      </c>
      <c r="R36" t="str">
        <f>TEXT(dataset_3[dteday],"mmm")</f>
        <v>Jan</v>
      </c>
      <c r="S36" t="str">
        <f t="shared" si="0"/>
        <v>Weekend</v>
      </c>
      <c r="T36" s="4" t="str">
        <f t="shared" si="1"/>
        <v>Afternoon</v>
      </c>
      <c r="U36" s="4" t="str">
        <f t="shared" si="2"/>
        <v>Cold</v>
      </c>
      <c r="V36" s="4" t="str">
        <f t="shared" si="3"/>
        <v>High</v>
      </c>
      <c r="W36" s="4" t="str">
        <f t="shared" si="4"/>
        <v>Normal</v>
      </c>
    </row>
    <row r="37" spans="1:23" x14ac:dyDescent="0.25">
      <c r="A37">
        <v>655</v>
      </c>
      <c r="B37" s="1">
        <v>40573</v>
      </c>
      <c r="C37">
        <v>1</v>
      </c>
      <c r="D37">
        <v>0</v>
      </c>
      <c r="E37">
        <v>1</v>
      </c>
      <c r="F37">
        <v>14</v>
      </c>
      <c r="G37" t="b">
        <v>0</v>
      </c>
      <c r="H37">
        <v>0</v>
      </c>
      <c r="I37">
        <v>1</v>
      </c>
      <c r="J37">
        <v>0.28000000000000003</v>
      </c>
      <c r="K37">
        <v>0.30299999999999999</v>
      </c>
      <c r="L37">
        <v>0.61</v>
      </c>
      <c r="M37">
        <v>8.9599999999999999E-2</v>
      </c>
      <c r="N37">
        <v>18</v>
      </c>
      <c r="O37">
        <v>104</v>
      </c>
      <c r="P37" s="3">
        <v>122</v>
      </c>
      <c r="Q37" t="str">
        <f>IF(dataset_3[[#This Row],[cnt]]&gt;AVERAGE(dataset_3[cnt]),"High","Low")</f>
        <v>High</v>
      </c>
      <c r="R37" t="str">
        <f>TEXT(dataset_3[dteday],"mmm")</f>
        <v>Jan</v>
      </c>
      <c r="S37" t="str">
        <f t="shared" si="0"/>
        <v>Weekend</v>
      </c>
      <c r="T37" s="4" t="str">
        <f t="shared" si="1"/>
        <v>Afternoon</v>
      </c>
      <c r="U37" s="4" t="str">
        <f t="shared" si="2"/>
        <v>Cold</v>
      </c>
      <c r="V37" s="4" t="str">
        <f t="shared" si="3"/>
        <v>High</v>
      </c>
      <c r="W37" s="4" t="str">
        <f t="shared" si="4"/>
        <v>Normal</v>
      </c>
    </row>
    <row r="38" spans="1:23" x14ac:dyDescent="0.25">
      <c r="A38">
        <v>656</v>
      </c>
      <c r="B38" s="1">
        <v>40573</v>
      </c>
      <c r="C38">
        <v>1</v>
      </c>
      <c r="D38">
        <v>0</v>
      </c>
      <c r="E38">
        <v>1</v>
      </c>
      <c r="F38">
        <v>15</v>
      </c>
      <c r="G38" t="b">
        <v>0</v>
      </c>
      <c r="H38">
        <v>0</v>
      </c>
      <c r="I38">
        <v>1</v>
      </c>
      <c r="J38">
        <v>0.3</v>
      </c>
      <c r="K38">
        <v>0.33329999999999999</v>
      </c>
      <c r="L38">
        <v>0.56000000000000005</v>
      </c>
      <c r="M38">
        <v>0</v>
      </c>
      <c r="N38">
        <v>14</v>
      </c>
      <c r="O38">
        <v>95</v>
      </c>
      <c r="P38" s="3">
        <v>109</v>
      </c>
      <c r="Q38" t="str">
        <f>IF(dataset_3[[#This Row],[cnt]]&gt;AVERAGE(dataset_3[cnt]),"High","Low")</f>
        <v>High</v>
      </c>
      <c r="R38" t="str">
        <f>TEXT(dataset_3[dteday],"mmm")</f>
        <v>Jan</v>
      </c>
      <c r="S38" t="str">
        <f t="shared" si="0"/>
        <v>Weekend</v>
      </c>
      <c r="T38" s="4" t="str">
        <f t="shared" si="1"/>
        <v>Afternoon</v>
      </c>
      <c r="U38" s="4" t="str">
        <f t="shared" si="2"/>
        <v>Moderate</v>
      </c>
      <c r="V38" s="4" t="str">
        <f t="shared" si="3"/>
        <v>High</v>
      </c>
      <c r="W38" s="4" t="str">
        <f t="shared" si="4"/>
        <v>Normal</v>
      </c>
    </row>
    <row r="39" spans="1:23" x14ac:dyDescent="0.25">
      <c r="A39">
        <v>657</v>
      </c>
      <c r="B39" s="1">
        <v>40573</v>
      </c>
      <c r="C39">
        <v>1</v>
      </c>
      <c r="D39">
        <v>0</v>
      </c>
      <c r="E39">
        <v>1</v>
      </c>
      <c r="F39">
        <v>16</v>
      </c>
      <c r="G39" t="b">
        <v>0</v>
      </c>
      <c r="H39">
        <v>0</v>
      </c>
      <c r="I39">
        <v>1</v>
      </c>
      <c r="J39">
        <v>0.3</v>
      </c>
      <c r="K39">
        <v>0.33329999999999999</v>
      </c>
      <c r="L39">
        <v>0.56000000000000005</v>
      </c>
      <c r="M39">
        <v>0</v>
      </c>
      <c r="N39">
        <v>19</v>
      </c>
      <c r="O39">
        <v>104</v>
      </c>
      <c r="P39" s="3">
        <v>123</v>
      </c>
      <c r="Q39" t="str">
        <f>IF(dataset_3[[#This Row],[cnt]]&gt;AVERAGE(dataset_3[cnt]),"High","Low")</f>
        <v>High</v>
      </c>
      <c r="R39" t="str">
        <f>TEXT(dataset_3[dteday],"mmm")</f>
        <v>Jan</v>
      </c>
      <c r="S39" t="str">
        <f t="shared" si="0"/>
        <v>Weekend</v>
      </c>
      <c r="T39" s="4" t="str">
        <f t="shared" si="1"/>
        <v>Afternoon</v>
      </c>
      <c r="U39" s="4" t="str">
        <f t="shared" si="2"/>
        <v>Moderate</v>
      </c>
      <c r="V39" s="4" t="str">
        <f t="shared" si="3"/>
        <v>High</v>
      </c>
      <c r="W39" s="4" t="str">
        <f t="shared" si="4"/>
        <v>Normal</v>
      </c>
    </row>
    <row r="40" spans="1:23" x14ac:dyDescent="0.25">
      <c r="A40">
        <v>658</v>
      </c>
      <c r="B40" s="1">
        <v>40573</v>
      </c>
      <c r="C40">
        <v>1</v>
      </c>
      <c r="D40">
        <v>0</v>
      </c>
      <c r="E40">
        <v>1</v>
      </c>
      <c r="F40">
        <v>17</v>
      </c>
      <c r="G40" t="b">
        <v>0</v>
      </c>
      <c r="H40">
        <v>0</v>
      </c>
      <c r="I40">
        <v>1</v>
      </c>
      <c r="J40">
        <v>0.3</v>
      </c>
      <c r="K40">
        <v>0.28789999999999999</v>
      </c>
      <c r="L40">
        <v>0.56000000000000005</v>
      </c>
      <c r="M40">
        <v>0.19400000000000001</v>
      </c>
      <c r="N40">
        <v>6</v>
      </c>
      <c r="O40">
        <v>71</v>
      </c>
      <c r="P40" s="3">
        <v>77</v>
      </c>
      <c r="Q40" t="str">
        <f>IF(dataset_3[[#This Row],[cnt]]&gt;AVERAGE(dataset_3[cnt]),"High","Low")</f>
        <v>High</v>
      </c>
      <c r="R40" t="str">
        <f>TEXT(dataset_3[dteday],"mmm")</f>
        <v>Jan</v>
      </c>
      <c r="S40" t="str">
        <f t="shared" si="0"/>
        <v>Weekend</v>
      </c>
      <c r="T40" s="4" t="str">
        <f t="shared" si="1"/>
        <v>Evening</v>
      </c>
      <c r="U40" s="4" t="str">
        <f t="shared" si="2"/>
        <v>Moderate</v>
      </c>
      <c r="V40" s="4" t="str">
        <f t="shared" si="3"/>
        <v>High</v>
      </c>
      <c r="W40" s="4" t="str">
        <f t="shared" si="4"/>
        <v>Normal</v>
      </c>
    </row>
    <row r="41" spans="1:23" x14ac:dyDescent="0.25">
      <c r="A41">
        <v>659</v>
      </c>
      <c r="B41" s="1">
        <v>40573</v>
      </c>
      <c r="C41">
        <v>1</v>
      </c>
      <c r="D41">
        <v>0</v>
      </c>
      <c r="E41">
        <v>1</v>
      </c>
      <c r="F41">
        <v>18</v>
      </c>
      <c r="G41" t="b">
        <v>0</v>
      </c>
      <c r="H41">
        <v>0</v>
      </c>
      <c r="I41">
        <v>1</v>
      </c>
      <c r="J41">
        <v>0.26</v>
      </c>
      <c r="K41">
        <v>0.2576</v>
      </c>
      <c r="L41">
        <v>0.65</v>
      </c>
      <c r="M41">
        <v>0.16420000000000001</v>
      </c>
      <c r="N41">
        <v>8</v>
      </c>
      <c r="O41">
        <v>57</v>
      </c>
      <c r="P41" s="3">
        <v>65</v>
      </c>
      <c r="Q41" t="str">
        <f>IF(dataset_3[[#This Row],[cnt]]&gt;AVERAGE(dataset_3[cnt]),"High","Low")</f>
        <v>High</v>
      </c>
      <c r="R41" t="str">
        <f>TEXT(dataset_3[dteday],"mmm")</f>
        <v>Jan</v>
      </c>
      <c r="S41" t="str">
        <f t="shared" si="0"/>
        <v>Weekend</v>
      </c>
      <c r="T41" s="4" t="str">
        <f t="shared" si="1"/>
        <v>Evening</v>
      </c>
      <c r="U41" s="4" t="str">
        <f t="shared" si="2"/>
        <v>Cold</v>
      </c>
      <c r="V41" s="4" t="str">
        <f t="shared" si="3"/>
        <v>High</v>
      </c>
      <c r="W41" s="4" t="str">
        <f t="shared" si="4"/>
        <v>Normal</v>
      </c>
    </row>
    <row r="42" spans="1:23" x14ac:dyDescent="0.25">
      <c r="A42">
        <v>660</v>
      </c>
      <c r="B42" s="1">
        <v>40573</v>
      </c>
      <c r="C42">
        <v>1</v>
      </c>
      <c r="D42">
        <v>0</v>
      </c>
      <c r="E42">
        <v>1</v>
      </c>
      <c r="F42">
        <v>19</v>
      </c>
      <c r="G42" t="b">
        <v>0</v>
      </c>
      <c r="H42">
        <v>0</v>
      </c>
      <c r="I42">
        <v>1</v>
      </c>
      <c r="J42">
        <v>0.26</v>
      </c>
      <c r="K42">
        <v>0.2576</v>
      </c>
      <c r="L42">
        <v>0.65</v>
      </c>
      <c r="M42">
        <v>0.19400000000000001</v>
      </c>
      <c r="N42">
        <v>9</v>
      </c>
      <c r="O42">
        <v>46</v>
      </c>
      <c r="P42" s="3">
        <v>55</v>
      </c>
      <c r="Q42" t="str">
        <f>IF(dataset_3[[#This Row],[cnt]]&gt;AVERAGE(dataset_3[cnt]),"High","Low")</f>
        <v>Low</v>
      </c>
      <c r="R42" t="str">
        <f>TEXT(dataset_3[dteday],"mmm")</f>
        <v>Jan</v>
      </c>
      <c r="S42" t="str">
        <f t="shared" si="0"/>
        <v>Weekend</v>
      </c>
      <c r="T42" s="4" t="str">
        <f t="shared" si="1"/>
        <v>Evening</v>
      </c>
      <c r="U42" s="4" t="str">
        <f t="shared" si="2"/>
        <v>Cold</v>
      </c>
      <c r="V42" s="4" t="str">
        <f t="shared" si="3"/>
        <v>Low</v>
      </c>
      <c r="W42" s="4" t="str">
        <f t="shared" si="4"/>
        <v>Normal</v>
      </c>
    </row>
    <row r="43" spans="1:23" x14ac:dyDescent="0.25">
      <c r="A43">
        <v>661</v>
      </c>
      <c r="B43" s="1">
        <v>40573</v>
      </c>
      <c r="C43">
        <v>1</v>
      </c>
      <c r="D43">
        <v>0</v>
      </c>
      <c r="E43">
        <v>1</v>
      </c>
      <c r="F43">
        <v>20</v>
      </c>
      <c r="G43" t="b">
        <v>0</v>
      </c>
      <c r="H43">
        <v>0</v>
      </c>
      <c r="I43">
        <v>2</v>
      </c>
      <c r="J43">
        <v>0.26</v>
      </c>
      <c r="K43">
        <v>0.2727</v>
      </c>
      <c r="L43">
        <v>0.65</v>
      </c>
      <c r="M43">
        <v>0.1045</v>
      </c>
      <c r="N43">
        <v>3</v>
      </c>
      <c r="O43">
        <v>30</v>
      </c>
      <c r="P43" s="3">
        <v>33</v>
      </c>
      <c r="Q43" t="str">
        <f>IF(dataset_3[[#This Row],[cnt]]&gt;AVERAGE(dataset_3[cnt]),"High","Low")</f>
        <v>Low</v>
      </c>
      <c r="R43" t="str">
        <f>TEXT(dataset_3[dteday],"mmm")</f>
        <v>Jan</v>
      </c>
      <c r="S43" t="str">
        <f t="shared" si="0"/>
        <v>Weekend</v>
      </c>
      <c r="T43" s="4" t="str">
        <f t="shared" si="1"/>
        <v>Evening</v>
      </c>
      <c r="U43" s="4" t="str">
        <f t="shared" si="2"/>
        <v>Cold</v>
      </c>
      <c r="V43" s="4" t="str">
        <f t="shared" si="3"/>
        <v>Low</v>
      </c>
      <c r="W43" s="4" t="str">
        <f t="shared" si="4"/>
        <v>Normal</v>
      </c>
    </row>
    <row r="44" spans="1:23" x14ac:dyDescent="0.25">
      <c r="A44">
        <v>662</v>
      </c>
      <c r="B44" s="1">
        <v>40573</v>
      </c>
      <c r="C44">
        <v>1</v>
      </c>
      <c r="D44">
        <v>0</v>
      </c>
      <c r="E44">
        <v>1</v>
      </c>
      <c r="F44">
        <v>21</v>
      </c>
      <c r="G44" t="b">
        <v>0</v>
      </c>
      <c r="H44">
        <v>0</v>
      </c>
      <c r="I44">
        <v>2</v>
      </c>
      <c r="J44">
        <v>0.24</v>
      </c>
      <c r="K44">
        <v>0.2424</v>
      </c>
      <c r="L44">
        <v>0.7</v>
      </c>
      <c r="M44">
        <v>0.16420000000000001</v>
      </c>
      <c r="N44">
        <v>3</v>
      </c>
      <c r="O44">
        <v>25</v>
      </c>
      <c r="P44" s="3">
        <v>28</v>
      </c>
      <c r="Q44" t="str">
        <f>IF(dataset_3[[#This Row],[cnt]]&gt;AVERAGE(dataset_3[cnt]),"High","Low")</f>
        <v>Low</v>
      </c>
      <c r="R44" t="str">
        <f>TEXT(dataset_3[dteday],"mmm")</f>
        <v>Jan</v>
      </c>
      <c r="S44" t="str">
        <f t="shared" si="0"/>
        <v>Weekend</v>
      </c>
      <c r="T44" s="4" t="str">
        <f t="shared" si="1"/>
        <v>Evening</v>
      </c>
      <c r="U44" s="4" t="str">
        <f t="shared" si="2"/>
        <v>Cold</v>
      </c>
      <c r="V44" s="4" t="str">
        <f t="shared" si="3"/>
        <v>Low</v>
      </c>
      <c r="W44" s="4" t="str">
        <f t="shared" si="4"/>
        <v>Normal</v>
      </c>
    </row>
    <row r="45" spans="1:23" x14ac:dyDescent="0.25">
      <c r="A45">
        <v>663</v>
      </c>
      <c r="B45" s="1">
        <v>40573</v>
      </c>
      <c r="C45">
        <v>1</v>
      </c>
      <c r="D45">
        <v>0</v>
      </c>
      <c r="E45">
        <v>1</v>
      </c>
      <c r="F45">
        <v>22</v>
      </c>
      <c r="G45" t="b">
        <v>0</v>
      </c>
      <c r="H45">
        <v>0</v>
      </c>
      <c r="I45">
        <v>2</v>
      </c>
      <c r="J45">
        <v>0.24</v>
      </c>
      <c r="K45">
        <v>0.2273</v>
      </c>
      <c r="L45">
        <v>0.7</v>
      </c>
      <c r="M45">
        <v>0.19400000000000001</v>
      </c>
      <c r="N45">
        <v>2</v>
      </c>
      <c r="O45">
        <v>19</v>
      </c>
      <c r="P45" s="3">
        <v>21</v>
      </c>
      <c r="Q45" t="str">
        <f>IF(dataset_3[[#This Row],[cnt]]&gt;AVERAGE(dataset_3[cnt]),"High","Low")</f>
        <v>Low</v>
      </c>
      <c r="R45" t="str">
        <f>TEXT(dataset_3[dteday],"mmm")</f>
        <v>Jan</v>
      </c>
      <c r="S45" t="str">
        <f t="shared" si="0"/>
        <v>Weekend</v>
      </c>
      <c r="T45" s="4" t="str">
        <f t="shared" si="1"/>
        <v>Evening</v>
      </c>
      <c r="U45" s="4" t="str">
        <f t="shared" si="2"/>
        <v>Cold</v>
      </c>
      <c r="V45" s="4" t="str">
        <f t="shared" si="3"/>
        <v>Low</v>
      </c>
      <c r="W45" s="4" t="str">
        <f t="shared" si="4"/>
        <v>Normal</v>
      </c>
    </row>
    <row r="46" spans="1:23" x14ac:dyDescent="0.25">
      <c r="A46">
        <v>664</v>
      </c>
      <c r="B46" s="1">
        <v>40573</v>
      </c>
      <c r="C46">
        <v>1</v>
      </c>
      <c r="D46">
        <v>0</v>
      </c>
      <c r="E46">
        <v>1</v>
      </c>
      <c r="F46">
        <v>23</v>
      </c>
      <c r="G46" t="b">
        <v>0</v>
      </c>
      <c r="H46">
        <v>0</v>
      </c>
      <c r="I46">
        <v>2</v>
      </c>
      <c r="J46">
        <v>0.24</v>
      </c>
      <c r="K46">
        <v>0.21210000000000001</v>
      </c>
      <c r="L46">
        <v>0.65</v>
      </c>
      <c r="M46">
        <v>0.28360000000000002</v>
      </c>
      <c r="N46">
        <v>5</v>
      </c>
      <c r="O46">
        <v>16</v>
      </c>
      <c r="P46" s="3">
        <v>21</v>
      </c>
      <c r="Q46" t="str">
        <f>IF(dataset_3[[#This Row],[cnt]]&gt;AVERAGE(dataset_3[cnt]),"High","Low")</f>
        <v>Low</v>
      </c>
      <c r="R46" t="str">
        <f>TEXT(dataset_3[dteday],"mmm")</f>
        <v>Jan</v>
      </c>
      <c r="S46" t="str">
        <f t="shared" si="0"/>
        <v>Weekend</v>
      </c>
      <c r="T46" s="4" t="str">
        <f t="shared" si="1"/>
        <v>Evening</v>
      </c>
      <c r="U46" s="4" t="str">
        <f t="shared" si="2"/>
        <v>Cold</v>
      </c>
      <c r="V46" s="4" t="str">
        <f t="shared" si="3"/>
        <v>Low</v>
      </c>
      <c r="W46" s="4" t="str">
        <f t="shared" si="4"/>
        <v>Normal</v>
      </c>
    </row>
    <row r="47" spans="1:23" x14ac:dyDescent="0.25">
      <c r="A47">
        <v>665</v>
      </c>
      <c r="B47" s="1">
        <v>40574</v>
      </c>
      <c r="C47">
        <v>1</v>
      </c>
      <c r="D47">
        <v>0</v>
      </c>
      <c r="E47">
        <v>1</v>
      </c>
      <c r="F47">
        <v>0</v>
      </c>
      <c r="G47" t="b">
        <v>0</v>
      </c>
      <c r="H47">
        <v>1</v>
      </c>
      <c r="I47">
        <v>2</v>
      </c>
      <c r="J47">
        <v>0.24</v>
      </c>
      <c r="K47">
        <v>0.2273</v>
      </c>
      <c r="L47">
        <v>0.65</v>
      </c>
      <c r="M47">
        <v>0.22389999999999999</v>
      </c>
      <c r="N47">
        <v>1</v>
      </c>
      <c r="O47">
        <v>6</v>
      </c>
      <c r="P47" s="3">
        <v>7</v>
      </c>
      <c r="Q47" t="str">
        <f>IF(dataset_3[[#This Row],[cnt]]&gt;AVERAGE(dataset_3[cnt]),"High","Low")</f>
        <v>Low</v>
      </c>
      <c r="R47" t="str">
        <f>TEXT(dataset_3[dteday],"mmm")</f>
        <v>Jan</v>
      </c>
      <c r="S47" t="str">
        <f t="shared" si="0"/>
        <v>Weekday</v>
      </c>
      <c r="T47" s="4" t="str">
        <f t="shared" si="1"/>
        <v>Morning</v>
      </c>
      <c r="U47" s="4" t="str">
        <f t="shared" si="2"/>
        <v>Cold</v>
      </c>
      <c r="V47" s="4" t="str">
        <f t="shared" si="3"/>
        <v>Low</v>
      </c>
      <c r="W47" s="4" t="str">
        <f t="shared" si="4"/>
        <v>Normal</v>
      </c>
    </row>
    <row r="48" spans="1:23" x14ac:dyDescent="0.25">
      <c r="A48">
        <v>666</v>
      </c>
      <c r="B48" s="1">
        <v>40574</v>
      </c>
      <c r="C48">
        <v>1</v>
      </c>
      <c r="D48">
        <v>0</v>
      </c>
      <c r="E48">
        <v>1</v>
      </c>
      <c r="F48">
        <v>1</v>
      </c>
      <c r="G48" t="b">
        <v>0</v>
      </c>
      <c r="H48">
        <v>1</v>
      </c>
      <c r="I48">
        <v>1</v>
      </c>
      <c r="J48">
        <v>0.22</v>
      </c>
      <c r="K48">
        <v>0.21210000000000001</v>
      </c>
      <c r="L48">
        <v>0.64</v>
      </c>
      <c r="M48">
        <v>0.25369999999999998</v>
      </c>
      <c r="N48">
        <v>2</v>
      </c>
      <c r="O48">
        <v>5</v>
      </c>
      <c r="P48" s="3">
        <v>7</v>
      </c>
      <c r="Q48" t="str">
        <f>IF(dataset_3[[#This Row],[cnt]]&gt;AVERAGE(dataset_3[cnt]),"High","Low")</f>
        <v>Low</v>
      </c>
      <c r="R48" t="str">
        <f>TEXT(dataset_3[dteday],"mmm")</f>
        <v>Jan</v>
      </c>
      <c r="S48" t="str">
        <f t="shared" si="0"/>
        <v>Weekday</v>
      </c>
      <c r="T48" s="4" t="str">
        <f t="shared" si="1"/>
        <v>Morning</v>
      </c>
      <c r="U48" s="4" t="str">
        <f t="shared" si="2"/>
        <v>Cold</v>
      </c>
      <c r="V48" s="4" t="str">
        <f t="shared" si="3"/>
        <v>Low</v>
      </c>
      <c r="W48" s="4" t="str">
        <f t="shared" si="4"/>
        <v>Normal</v>
      </c>
    </row>
    <row r="49" spans="1:23" x14ac:dyDescent="0.25">
      <c r="A49">
        <v>667</v>
      </c>
      <c r="B49" s="1">
        <v>40574</v>
      </c>
      <c r="C49">
        <v>1</v>
      </c>
      <c r="D49">
        <v>0</v>
      </c>
      <c r="E49">
        <v>1</v>
      </c>
      <c r="F49">
        <v>2</v>
      </c>
      <c r="G49" t="b">
        <v>0</v>
      </c>
      <c r="H49">
        <v>1</v>
      </c>
      <c r="I49">
        <v>1</v>
      </c>
      <c r="J49">
        <v>0.22</v>
      </c>
      <c r="K49">
        <v>0.2273</v>
      </c>
      <c r="L49">
        <v>0.64</v>
      </c>
      <c r="M49">
        <v>0.19400000000000001</v>
      </c>
      <c r="N49">
        <v>0</v>
      </c>
      <c r="O49">
        <v>1</v>
      </c>
      <c r="P49" s="3">
        <v>1</v>
      </c>
      <c r="Q49" t="str">
        <f>IF(dataset_3[[#This Row],[cnt]]&gt;AVERAGE(dataset_3[cnt]),"High","Low")</f>
        <v>Low</v>
      </c>
      <c r="R49" t="str">
        <f>TEXT(dataset_3[dteday],"mmm")</f>
        <v>Jan</v>
      </c>
      <c r="S49" t="str">
        <f t="shared" si="0"/>
        <v>Weekday</v>
      </c>
      <c r="T49" s="4" t="str">
        <f t="shared" si="1"/>
        <v>Morning</v>
      </c>
      <c r="U49" s="4" t="str">
        <f t="shared" si="2"/>
        <v>Cold</v>
      </c>
      <c r="V49" s="4" t="str">
        <f t="shared" si="3"/>
        <v>Low</v>
      </c>
      <c r="W49" s="4" t="str">
        <f t="shared" si="4"/>
        <v>Normal</v>
      </c>
    </row>
    <row r="50" spans="1:23" x14ac:dyDescent="0.25">
      <c r="A50">
        <v>668</v>
      </c>
      <c r="B50" s="1">
        <v>40574</v>
      </c>
      <c r="C50">
        <v>1</v>
      </c>
      <c r="D50">
        <v>0</v>
      </c>
      <c r="E50">
        <v>1</v>
      </c>
      <c r="F50">
        <v>3</v>
      </c>
      <c r="G50" t="b">
        <v>0</v>
      </c>
      <c r="H50">
        <v>1</v>
      </c>
      <c r="I50">
        <v>1</v>
      </c>
      <c r="J50">
        <v>0.22</v>
      </c>
      <c r="K50">
        <v>0.2273</v>
      </c>
      <c r="L50">
        <v>0.64</v>
      </c>
      <c r="M50">
        <v>0.19400000000000001</v>
      </c>
      <c r="N50">
        <v>0</v>
      </c>
      <c r="O50">
        <v>2</v>
      </c>
      <c r="P50" s="3">
        <v>2</v>
      </c>
      <c r="Q50" t="str">
        <f>IF(dataset_3[[#This Row],[cnt]]&gt;AVERAGE(dataset_3[cnt]),"High","Low")</f>
        <v>Low</v>
      </c>
      <c r="R50" t="str">
        <f>TEXT(dataset_3[dteday],"mmm")</f>
        <v>Jan</v>
      </c>
      <c r="S50" t="str">
        <f t="shared" si="0"/>
        <v>Weekday</v>
      </c>
      <c r="T50" s="4" t="str">
        <f t="shared" si="1"/>
        <v>Morning</v>
      </c>
      <c r="U50" s="4" t="str">
        <f t="shared" si="2"/>
        <v>Cold</v>
      </c>
      <c r="V50" s="4" t="str">
        <f t="shared" si="3"/>
        <v>Low</v>
      </c>
      <c r="W50" s="4" t="str">
        <f t="shared" si="4"/>
        <v>Normal</v>
      </c>
    </row>
    <row r="51" spans="1:23" x14ac:dyDescent="0.25">
      <c r="A51">
        <v>669</v>
      </c>
      <c r="B51" s="1">
        <v>40574</v>
      </c>
      <c r="C51">
        <v>1</v>
      </c>
      <c r="D51">
        <v>0</v>
      </c>
      <c r="E51">
        <v>1</v>
      </c>
      <c r="F51">
        <v>4</v>
      </c>
      <c r="G51" t="b">
        <v>0</v>
      </c>
      <c r="H51">
        <v>1</v>
      </c>
      <c r="I51">
        <v>1</v>
      </c>
      <c r="J51">
        <v>0.2</v>
      </c>
      <c r="K51">
        <v>0.19700000000000001</v>
      </c>
      <c r="L51">
        <v>0.59</v>
      </c>
      <c r="M51">
        <v>0.22389999999999999</v>
      </c>
      <c r="N51">
        <v>0</v>
      </c>
      <c r="O51">
        <v>2</v>
      </c>
      <c r="P51" s="3">
        <v>2</v>
      </c>
      <c r="Q51" t="str">
        <f>IF(dataset_3[[#This Row],[cnt]]&gt;AVERAGE(dataset_3[cnt]),"High","Low")</f>
        <v>Low</v>
      </c>
      <c r="R51" t="str">
        <f>TEXT(dataset_3[dteday],"mmm")</f>
        <v>Jan</v>
      </c>
      <c r="S51" t="str">
        <f t="shared" si="0"/>
        <v>Weekday</v>
      </c>
      <c r="T51" s="4" t="str">
        <f t="shared" si="1"/>
        <v>Morning</v>
      </c>
      <c r="U51" s="4" t="str">
        <f t="shared" si="2"/>
        <v>Cold</v>
      </c>
      <c r="V51" s="4" t="str">
        <f t="shared" si="3"/>
        <v>Low</v>
      </c>
      <c r="W51" s="4" t="str">
        <f t="shared" si="4"/>
        <v>Normal</v>
      </c>
    </row>
    <row r="52" spans="1:23" x14ac:dyDescent="0.25">
      <c r="A52">
        <v>670</v>
      </c>
      <c r="B52" s="1">
        <v>40574</v>
      </c>
      <c r="C52">
        <v>1</v>
      </c>
      <c r="D52">
        <v>0</v>
      </c>
      <c r="E52">
        <v>1</v>
      </c>
      <c r="F52">
        <v>5</v>
      </c>
      <c r="G52" t="b">
        <v>0</v>
      </c>
      <c r="H52">
        <v>1</v>
      </c>
      <c r="I52">
        <v>1</v>
      </c>
      <c r="J52">
        <v>0.18</v>
      </c>
      <c r="K52">
        <v>0.16669999999999999</v>
      </c>
      <c r="L52">
        <v>0.64</v>
      </c>
      <c r="M52">
        <v>0.28360000000000002</v>
      </c>
      <c r="N52">
        <v>0</v>
      </c>
      <c r="O52">
        <v>8</v>
      </c>
      <c r="P52" s="3">
        <v>8</v>
      </c>
      <c r="Q52" t="str">
        <f>IF(dataset_3[[#This Row],[cnt]]&gt;AVERAGE(dataset_3[cnt]),"High","Low")</f>
        <v>Low</v>
      </c>
      <c r="R52" t="str">
        <f>TEXT(dataset_3[dteday],"mmm")</f>
        <v>Jan</v>
      </c>
      <c r="S52" t="str">
        <f t="shared" si="0"/>
        <v>Weekday</v>
      </c>
      <c r="T52" s="4" t="str">
        <f t="shared" si="1"/>
        <v>Morning</v>
      </c>
      <c r="U52" s="4" t="str">
        <f t="shared" si="2"/>
        <v>Cold</v>
      </c>
      <c r="V52" s="4" t="str">
        <f t="shared" si="3"/>
        <v>Low</v>
      </c>
      <c r="W52" s="4" t="str">
        <f t="shared" si="4"/>
        <v>Normal</v>
      </c>
    </row>
    <row r="53" spans="1:23" x14ac:dyDescent="0.25">
      <c r="A53">
        <v>671</v>
      </c>
      <c r="B53" s="1">
        <v>40574</v>
      </c>
      <c r="C53">
        <v>1</v>
      </c>
      <c r="D53">
        <v>0</v>
      </c>
      <c r="E53">
        <v>1</v>
      </c>
      <c r="F53">
        <v>6</v>
      </c>
      <c r="G53" t="b">
        <v>0</v>
      </c>
      <c r="H53">
        <v>1</v>
      </c>
      <c r="I53">
        <v>1</v>
      </c>
      <c r="J53">
        <v>0.16</v>
      </c>
      <c r="K53">
        <v>0.13639999999999999</v>
      </c>
      <c r="L53">
        <v>0.69</v>
      </c>
      <c r="M53">
        <v>0.32840000000000003</v>
      </c>
      <c r="N53">
        <v>0</v>
      </c>
      <c r="O53">
        <v>37</v>
      </c>
      <c r="P53" s="3">
        <v>37</v>
      </c>
      <c r="Q53" t="str">
        <f>IF(dataset_3[[#This Row],[cnt]]&gt;AVERAGE(dataset_3[cnt]),"High","Low")</f>
        <v>Low</v>
      </c>
      <c r="R53" t="str">
        <f>TEXT(dataset_3[dteday],"mmm")</f>
        <v>Jan</v>
      </c>
      <c r="S53" t="str">
        <f t="shared" si="0"/>
        <v>Weekday</v>
      </c>
      <c r="T53" s="4" t="str">
        <f t="shared" si="1"/>
        <v>Morning</v>
      </c>
      <c r="U53" s="4" t="str">
        <f t="shared" si="2"/>
        <v>Cold</v>
      </c>
      <c r="V53" s="4" t="str">
        <f t="shared" si="3"/>
        <v>Low</v>
      </c>
      <c r="W53" s="4" t="str">
        <f t="shared" si="4"/>
        <v>Normal</v>
      </c>
    </row>
    <row r="54" spans="1:23" x14ac:dyDescent="0.25">
      <c r="A54">
        <v>672</v>
      </c>
      <c r="B54" s="1">
        <v>40574</v>
      </c>
      <c r="C54">
        <v>1</v>
      </c>
      <c r="D54">
        <v>0</v>
      </c>
      <c r="E54">
        <v>1</v>
      </c>
      <c r="F54">
        <v>7</v>
      </c>
      <c r="G54" t="b">
        <v>0</v>
      </c>
      <c r="H54">
        <v>1</v>
      </c>
      <c r="I54">
        <v>2</v>
      </c>
      <c r="J54">
        <v>0.16</v>
      </c>
      <c r="K54">
        <v>0.13639999999999999</v>
      </c>
      <c r="L54">
        <v>0.64</v>
      </c>
      <c r="M54">
        <v>0.28360000000000002</v>
      </c>
      <c r="N54">
        <v>1</v>
      </c>
      <c r="O54">
        <v>71</v>
      </c>
      <c r="P54" s="3">
        <v>72</v>
      </c>
      <c r="Q54" t="str">
        <f>IF(dataset_3[[#This Row],[cnt]]&gt;AVERAGE(dataset_3[cnt]),"High","Low")</f>
        <v>High</v>
      </c>
      <c r="R54" t="str">
        <f>TEXT(dataset_3[dteday],"mmm")</f>
        <v>Jan</v>
      </c>
      <c r="S54" t="str">
        <f t="shared" si="0"/>
        <v>Weekday</v>
      </c>
      <c r="T54" s="4" t="str">
        <f t="shared" si="1"/>
        <v>Morning</v>
      </c>
      <c r="U54" s="4" t="str">
        <f t="shared" si="2"/>
        <v>Cold</v>
      </c>
      <c r="V54" s="4" t="str">
        <f t="shared" si="3"/>
        <v>High</v>
      </c>
      <c r="W54" s="4" t="str">
        <f t="shared" si="4"/>
        <v>Normal</v>
      </c>
    </row>
    <row r="55" spans="1:23" x14ac:dyDescent="0.25">
      <c r="A55">
        <v>673</v>
      </c>
      <c r="B55" s="1">
        <v>40574</v>
      </c>
      <c r="C55">
        <v>1</v>
      </c>
      <c r="D55">
        <v>0</v>
      </c>
      <c r="E55">
        <v>1</v>
      </c>
      <c r="F55">
        <v>8</v>
      </c>
      <c r="G55" t="b">
        <v>0</v>
      </c>
      <c r="H55">
        <v>1</v>
      </c>
      <c r="I55">
        <v>2</v>
      </c>
      <c r="J55">
        <v>0.16</v>
      </c>
      <c r="K55">
        <v>0.13639999999999999</v>
      </c>
      <c r="L55">
        <v>0.59</v>
      </c>
      <c r="M55">
        <v>0.28360000000000002</v>
      </c>
      <c r="N55">
        <v>3</v>
      </c>
      <c r="O55">
        <v>182</v>
      </c>
      <c r="P55" s="3">
        <v>185</v>
      </c>
      <c r="Q55" t="str">
        <f>IF(dataset_3[[#This Row],[cnt]]&gt;AVERAGE(dataset_3[cnt]),"High","Low")</f>
        <v>High</v>
      </c>
      <c r="R55" t="str">
        <f>TEXT(dataset_3[dteday],"mmm")</f>
        <v>Jan</v>
      </c>
      <c r="S55" t="str">
        <f t="shared" si="0"/>
        <v>Weekday</v>
      </c>
      <c r="T55" s="4" t="str">
        <f t="shared" si="1"/>
        <v>Morning</v>
      </c>
      <c r="U55" s="4" t="str">
        <f t="shared" si="2"/>
        <v>Cold</v>
      </c>
      <c r="V55" s="4" t="str">
        <f t="shared" si="3"/>
        <v>High</v>
      </c>
      <c r="W55" s="4" t="str">
        <f t="shared" si="4"/>
        <v>Anomaly</v>
      </c>
    </row>
    <row r="56" spans="1:23" x14ac:dyDescent="0.25">
      <c r="A56">
        <v>674</v>
      </c>
      <c r="B56" s="1">
        <v>40574</v>
      </c>
      <c r="C56">
        <v>1</v>
      </c>
      <c r="D56">
        <v>0</v>
      </c>
      <c r="E56">
        <v>1</v>
      </c>
      <c r="F56">
        <v>9</v>
      </c>
      <c r="G56" t="b">
        <v>0</v>
      </c>
      <c r="H56">
        <v>1</v>
      </c>
      <c r="I56">
        <v>2</v>
      </c>
      <c r="J56">
        <v>0.16</v>
      </c>
      <c r="K56">
        <v>0.13639999999999999</v>
      </c>
      <c r="L56">
        <v>0.59</v>
      </c>
      <c r="M56">
        <v>0.29849999999999999</v>
      </c>
      <c r="N56">
        <v>0</v>
      </c>
      <c r="O56">
        <v>112</v>
      </c>
      <c r="P56" s="3">
        <v>112</v>
      </c>
      <c r="Q56" t="str">
        <f>IF(dataset_3[[#This Row],[cnt]]&gt;AVERAGE(dataset_3[cnt]),"High","Low")</f>
        <v>High</v>
      </c>
      <c r="R56" t="str">
        <f>TEXT(dataset_3[dteday],"mmm")</f>
        <v>Jan</v>
      </c>
      <c r="S56" t="str">
        <f t="shared" si="0"/>
        <v>Weekday</v>
      </c>
      <c r="T56" s="4" t="str">
        <f t="shared" si="1"/>
        <v>Morning</v>
      </c>
      <c r="U56" s="4" t="str">
        <f t="shared" si="2"/>
        <v>Cold</v>
      </c>
      <c r="V56" s="4" t="str">
        <f t="shared" si="3"/>
        <v>High</v>
      </c>
      <c r="W56" s="4" t="str">
        <f t="shared" si="4"/>
        <v>Normal</v>
      </c>
    </row>
    <row r="57" spans="1:23" x14ac:dyDescent="0.25">
      <c r="A57">
        <v>675</v>
      </c>
      <c r="B57" s="1">
        <v>40574</v>
      </c>
      <c r="C57">
        <v>1</v>
      </c>
      <c r="D57">
        <v>0</v>
      </c>
      <c r="E57">
        <v>1</v>
      </c>
      <c r="F57">
        <v>10</v>
      </c>
      <c r="G57" t="b">
        <v>0</v>
      </c>
      <c r="H57">
        <v>1</v>
      </c>
      <c r="I57">
        <v>2</v>
      </c>
      <c r="J57">
        <v>0.16</v>
      </c>
      <c r="K57">
        <v>0.1515</v>
      </c>
      <c r="L57">
        <v>0.59</v>
      </c>
      <c r="M57">
        <v>0.19400000000000001</v>
      </c>
      <c r="N57">
        <v>1</v>
      </c>
      <c r="O57">
        <v>68</v>
      </c>
      <c r="P57" s="3">
        <v>69</v>
      </c>
      <c r="Q57" t="str">
        <f>IF(dataset_3[[#This Row],[cnt]]&gt;AVERAGE(dataset_3[cnt]),"High","Low")</f>
        <v>High</v>
      </c>
      <c r="R57" t="str">
        <f>TEXT(dataset_3[dteday],"mmm")</f>
        <v>Jan</v>
      </c>
      <c r="S57" t="str">
        <f t="shared" si="0"/>
        <v>Weekday</v>
      </c>
      <c r="T57" s="4" t="str">
        <f t="shared" si="1"/>
        <v>Morning</v>
      </c>
      <c r="U57" s="4" t="str">
        <f t="shared" si="2"/>
        <v>Cold</v>
      </c>
      <c r="V57" s="4" t="str">
        <f t="shared" si="3"/>
        <v>High</v>
      </c>
      <c r="W57" s="4" t="str">
        <f t="shared" si="4"/>
        <v>Normal</v>
      </c>
    </row>
    <row r="58" spans="1:23" x14ac:dyDescent="0.25">
      <c r="A58">
        <v>676</v>
      </c>
      <c r="B58" s="1">
        <v>40574</v>
      </c>
      <c r="C58">
        <v>1</v>
      </c>
      <c r="D58">
        <v>0</v>
      </c>
      <c r="E58">
        <v>1</v>
      </c>
      <c r="F58">
        <v>11</v>
      </c>
      <c r="G58" t="b">
        <v>0</v>
      </c>
      <c r="H58">
        <v>1</v>
      </c>
      <c r="I58">
        <v>2</v>
      </c>
      <c r="J58">
        <v>0.16</v>
      </c>
      <c r="K58">
        <v>0.1515</v>
      </c>
      <c r="L58">
        <v>0.59</v>
      </c>
      <c r="M58">
        <v>0.19400000000000001</v>
      </c>
      <c r="N58">
        <v>2</v>
      </c>
      <c r="O58">
        <v>46</v>
      </c>
      <c r="P58" s="3">
        <v>48</v>
      </c>
      <c r="Q58" t="str">
        <f>IF(dataset_3[[#This Row],[cnt]]&gt;AVERAGE(dataset_3[cnt]),"High","Low")</f>
        <v>Low</v>
      </c>
      <c r="R58" t="str">
        <f>TEXT(dataset_3[dteday],"mmm")</f>
        <v>Jan</v>
      </c>
      <c r="S58" t="str">
        <f t="shared" si="0"/>
        <v>Weekday</v>
      </c>
      <c r="T58" s="4" t="str">
        <f t="shared" si="1"/>
        <v>Morning</v>
      </c>
      <c r="U58" s="4" t="str">
        <f t="shared" si="2"/>
        <v>Cold</v>
      </c>
      <c r="V58" s="4" t="str">
        <f t="shared" si="3"/>
        <v>Low</v>
      </c>
      <c r="W58" s="4" t="str">
        <f t="shared" si="4"/>
        <v>Normal</v>
      </c>
    </row>
    <row r="59" spans="1:23" x14ac:dyDescent="0.25">
      <c r="A59">
        <v>677</v>
      </c>
      <c r="B59" s="1">
        <v>40574</v>
      </c>
      <c r="C59">
        <v>1</v>
      </c>
      <c r="D59">
        <v>0</v>
      </c>
      <c r="E59">
        <v>1</v>
      </c>
      <c r="F59">
        <v>12</v>
      </c>
      <c r="G59" t="b">
        <v>0</v>
      </c>
      <c r="H59">
        <v>1</v>
      </c>
      <c r="I59">
        <v>2</v>
      </c>
      <c r="J59">
        <v>0.18</v>
      </c>
      <c r="K59">
        <v>0.21210000000000001</v>
      </c>
      <c r="L59">
        <v>0.55000000000000004</v>
      </c>
      <c r="M59">
        <v>0.1045</v>
      </c>
      <c r="N59">
        <v>6</v>
      </c>
      <c r="O59">
        <v>62</v>
      </c>
      <c r="P59" s="3">
        <v>68</v>
      </c>
      <c r="Q59" t="str">
        <f>IF(dataset_3[[#This Row],[cnt]]&gt;AVERAGE(dataset_3[cnt]),"High","Low")</f>
        <v>High</v>
      </c>
      <c r="R59" t="str">
        <f>TEXT(dataset_3[dteday],"mmm")</f>
        <v>Jan</v>
      </c>
      <c r="S59" t="str">
        <f t="shared" si="0"/>
        <v>Weekday</v>
      </c>
      <c r="T59" s="4" t="str">
        <f t="shared" si="1"/>
        <v>Afternoon</v>
      </c>
      <c r="U59" s="4" t="str">
        <f t="shared" si="2"/>
        <v>Cold</v>
      </c>
      <c r="V59" s="4" t="str">
        <f t="shared" si="3"/>
        <v>High</v>
      </c>
      <c r="W59" s="4" t="str">
        <f t="shared" si="4"/>
        <v>Normal</v>
      </c>
    </row>
    <row r="60" spans="1:23" x14ac:dyDescent="0.25">
      <c r="A60">
        <v>678</v>
      </c>
      <c r="B60" s="1">
        <v>40574</v>
      </c>
      <c r="C60">
        <v>1</v>
      </c>
      <c r="D60">
        <v>0</v>
      </c>
      <c r="E60">
        <v>1</v>
      </c>
      <c r="F60">
        <v>13</v>
      </c>
      <c r="G60" t="b">
        <v>0</v>
      </c>
      <c r="H60">
        <v>1</v>
      </c>
      <c r="I60">
        <v>2</v>
      </c>
      <c r="J60">
        <v>0.16</v>
      </c>
      <c r="K60">
        <v>0.2273</v>
      </c>
      <c r="L60">
        <v>0.59</v>
      </c>
      <c r="M60">
        <v>0</v>
      </c>
      <c r="N60">
        <v>2</v>
      </c>
      <c r="O60">
        <v>52</v>
      </c>
      <c r="P60" s="3">
        <v>54</v>
      </c>
      <c r="Q60" t="str">
        <f>IF(dataset_3[[#This Row],[cnt]]&gt;AVERAGE(dataset_3[cnt]),"High","Low")</f>
        <v>Low</v>
      </c>
      <c r="R60" t="str">
        <f>TEXT(dataset_3[dteday],"mmm")</f>
        <v>Jan</v>
      </c>
      <c r="S60" t="str">
        <f t="shared" si="0"/>
        <v>Weekday</v>
      </c>
      <c r="T60" s="4" t="str">
        <f t="shared" si="1"/>
        <v>Afternoon</v>
      </c>
      <c r="U60" s="4" t="str">
        <f t="shared" si="2"/>
        <v>Cold</v>
      </c>
      <c r="V60" s="4" t="str">
        <f t="shared" si="3"/>
        <v>Low</v>
      </c>
      <c r="W60" s="4" t="str">
        <f t="shared" si="4"/>
        <v>Normal</v>
      </c>
    </row>
    <row r="61" spans="1:23" x14ac:dyDescent="0.25">
      <c r="A61">
        <v>679</v>
      </c>
      <c r="B61" s="1">
        <v>40574</v>
      </c>
      <c r="C61">
        <v>1</v>
      </c>
      <c r="D61">
        <v>0</v>
      </c>
      <c r="E61">
        <v>1</v>
      </c>
      <c r="F61">
        <v>14</v>
      </c>
      <c r="G61" t="b">
        <v>0</v>
      </c>
      <c r="H61">
        <v>1</v>
      </c>
      <c r="I61">
        <v>2</v>
      </c>
      <c r="J61">
        <v>0.18</v>
      </c>
      <c r="K61">
        <v>0.19700000000000001</v>
      </c>
      <c r="L61">
        <v>0.55000000000000004</v>
      </c>
      <c r="M61">
        <v>0.1343</v>
      </c>
      <c r="N61">
        <v>1</v>
      </c>
      <c r="O61">
        <v>85</v>
      </c>
      <c r="P61" s="3">
        <v>86</v>
      </c>
      <c r="Q61" t="str">
        <f>IF(dataset_3[[#This Row],[cnt]]&gt;AVERAGE(dataset_3[cnt]),"High","Low")</f>
        <v>High</v>
      </c>
      <c r="R61" t="str">
        <f>TEXT(dataset_3[dteday],"mmm")</f>
        <v>Jan</v>
      </c>
      <c r="S61" t="str">
        <f t="shared" si="0"/>
        <v>Weekday</v>
      </c>
      <c r="T61" s="4" t="str">
        <f t="shared" si="1"/>
        <v>Afternoon</v>
      </c>
      <c r="U61" s="4" t="str">
        <f t="shared" si="2"/>
        <v>Cold</v>
      </c>
      <c r="V61" s="4" t="str">
        <f t="shared" si="3"/>
        <v>High</v>
      </c>
      <c r="W61" s="4" t="str">
        <f t="shared" si="4"/>
        <v>Normal</v>
      </c>
    </row>
    <row r="62" spans="1:23" x14ac:dyDescent="0.25">
      <c r="A62">
        <v>680</v>
      </c>
      <c r="B62" s="1">
        <v>40574</v>
      </c>
      <c r="C62">
        <v>1</v>
      </c>
      <c r="D62">
        <v>0</v>
      </c>
      <c r="E62">
        <v>1</v>
      </c>
      <c r="F62">
        <v>15</v>
      </c>
      <c r="G62" t="b">
        <v>0</v>
      </c>
      <c r="H62">
        <v>1</v>
      </c>
      <c r="I62">
        <v>2</v>
      </c>
      <c r="J62">
        <v>0.16</v>
      </c>
      <c r="K62">
        <v>0.18179999999999999</v>
      </c>
      <c r="L62">
        <v>0.59</v>
      </c>
      <c r="M62">
        <v>0.1343</v>
      </c>
      <c r="N62">
        <v>3</v>
      </c>
      <c r="O62">
        <v>41</v>
      </c>
      <c r="P62" s="3">
        <v>44</v>
      </c>
      <c r="Q62" t="str">
        <f>IF(dataset_3[[#This Row],[cnt]]&gt;AVERAGE(dataset_3[cnt]),"High","Low")</f>
        <v>Low</v>
      </c>
      <c r="R62" t="str">
        <f>TEXT(dataset_3[dteday],"mmm")</f>
        <v>Jan</v>
      </c>
      <c r="S62" t="str">
        <f t="shared" si="0"/>
        <v>Weekday</v>
      </c>
      <c r="T62" s="4" t="str">
        <f t="shared" si="1"/>
        <v>Afternoon</v>
      </c>
      <c r="U62" s="4" t="str">
        <f t="shared" si="2"/>
        <v>Cold</v>
      </c>
      <c r="V62" s="4" t="str">
        <f t="shared" si="3"/>
        <v>Low</v>
      </c>
      <c r="W62" s="4" t="str">
        <f t="shared" si="4"/>
        <v>Normal</v>
      </c>
    </row>
    <row r="63" spans="1:23" x14ac:dyDescent="0.25">
      <c r="A63">
        <v>681</v>
      </c>
      <c r="B63" s="1">
        <v>40574</v>
      </c>
      <c r="C63">
        <v>1</v>
      </c>
      <c r="D63">
        <v>0</v>
      </c>
      <c r="E63">
        <v>1</v>
      </c>
      <c r="F63">
        <v>16</v>
      </c>
      <c r="G63" t="b">
        <v>0</v>
      </c>
      <c r="H63">
        <v>1</v>
      </c>
      <c r="I63">
        <v>2</v>
      </c>
      <c r="J63">
        <v>0.16</v>
      </c>
      <c r="K63">
        <v>0.18179999999999999</v>
      </c>
      <c r="L63">
        <v>0.56000000000000005</v>
      </c>
      <c r="M63">
        <v>0.19400000000000001</v>
      </c>
      <c r="N63">
        <v>3</v>
      </c>
      <c r="O63">
        <v>83</v>
      </c>
      <c r="P63" s="3">
        <v>86</v>
      </c>
      <c r="Q63" t="str">
        <f>IF(dataset_3[[#This Row],[cnt]]&gt;AVERAGE(dataset_3[cnt]),"High","Low")</f>
        <v>High</v>
      </c>
      <c r="R63" t="str">
        <f>TEXT(dataset_3[dteday],"mmm")</f>
        <v>Jan</v>
      </c>
      <c r="S63" t="str">
        <f t="shared" si="0"/>
        <v>Weekday</v>
      </c>
      <c r="T63" s="4" t="str">
        <f t="shared" si="1"/>
        <v>Afternoon</v>
      </c>
      <c r="U63" s="4" t="str">
        <f t="shared" si="2"/>
        <v>Cold</v>
      </c>
      <c r="V63" s="4" t="str">
        <f t="shared" si="3"/>
        <v>High</v>
      </c>
      <c r="W63" s="4" t="str">
        <f t="shared" si="4"/>
        <v>Normal</v>
      </c>
    </row>
    <row r="64" spans="1:23" x14ac:dyDescent="0.25">
      <c r="A64">
        <v>682</v>
      </c>
      <c r="B64" s="1">
        <v>40574</v>
      </c>
      <c r="C64">
        <v>1</v>
      </c>
      <c r="D64">
        <v>0</v>
      </c>
      <c r="E64">
        <v>1</v>
      </c>
      <c r="F64">
        <v>17</v>
      </c>
      <c r="G64" t="b">
        <v>0</v>
      </c>
      <c r="H64">
        <v>1</v>
      </c>
      <c r="I64">
        <v>2</v>
      </c>
      <c r="J64">
        <v>0.16</v>
      </c>
      <c r="K64">
        <v>0.1515</v>
      </c>
      <c r="L64">
        <v>0.59</v>
      </c>
      <c r="M64">
        <v>0.19400000000000001</v>
      </c>
      <c r="N64">
        <v>6</v>
      </c>
      <c r="O64">
        <v>155</v>
      </c>
      <c r="P64" s="3">
        <v>161</v>
      </c>
      <c r="Q64" t="str">
        <f>IF(dataset_3[[#This Row],[cnt]]&gt;AVERAGE(dataset_3[cnt]),"High","Low")</f>
        <v>High</v>
      </c>
      <c r="R64" t="str">
        <f>TEXT(dataset_3[dteday],"mmm")</f>
        <v>Jan</v>
      </c>
      <c r="S64" t="str">
        <f t="shared" si="0"/>
        <v>Weekday</v>
      </c>
      <c r="T64" s="4" t="str">
        <f t="shared" si="1"/>
        <v>Evening</v>
      </c>
      <c r="U64" s="4" t="str">
        <f t="shared" si="2"/>
        <v>Cold</v>
      </c>
      <c r="V64" s="4" t="str">
        <f t="shared" si="3"/>
        <v>High</v>
      </c>
      <c r="W64" s="4" t="str">
        <f t="shared" si="4"/>
        <v>Normal</v>
      </c>
    </row>
    <row r="65" spans="1:23" x14ac:dyDescent="0.25">
      <c r="A65">
        <v>683</v>
      </c>
      <c r="B65" s="1">
        <v>40574</v>
      </c>
      <c r="C65">
        <v>1</v>
      </c>
      <c r="D65">
        <v>0</v>
      </c>
      <c r="E65">
        <v>1</v>
      </c>
      <c r="F65">
        <v>18</v>
      </c>
      <c r="G65" t="b">
        <v>0</v>
      </c>
      <c r="H65">
        <v>1</v>
      </c>
      <c r="I65">
        <v>2</v>
      </c>
      <c r="J65">
        <v>0.16</v>
      </c>
      <c r="K65">
        <v>0.1515</v>
      </c>
      <c r="L65">
        <v>0.55000000000000004</v>
      </c>
      <c r="M65">
        <v>0.22389999999999999</v>
      </c>
      <c r="N65">
        <v>3</v>
      </c>
      <c r="O65">
        <v>153</v>
      </c>
      <c r="P65" s="3">
        <v>156</v>
      </c>
      <c r="Q65" t="str">
        <f>IF(dataset_3[[#This Row],[cnt]]&gt;AVERAGE(dataset_3[cnt]),"High","Low")</f>
        <v>High</v>
      </c>
      <c r="R65" t="str">
        <f>TEXT(dataset_3[dteday],"mmm")</f>
        <v>Jan</v>
      </c>
      <c r="S65" t="str">
        <f t="shared" si="0"/>
        <v>Weekday</v>
      </c>
      <c r="T65" s="4" t="str">
        <f t="shared" si="1"/>
        <v>Evening</v>
      </c>
      <c r="U65" s="4" t="str">
        <f t="shared" si="2"/>
        <v>Cold</v>
      </c>
      <c r="V65" s="4" t="str">
        <f t="shared" si="3"/>
        <v>High</v>
      </c>
      <c r="W65" s="4" t="str">
        <f t="shared" si="4"/>
        <v>Normal</v>
      </c>
    </row>
    <row r="66" spans="1:23" x14ac:dyDescent="0.25">
      <c r="A66">
        <v>684</v>
      </c>
      <c r="B66" s="1">
        <v>40574</v>
      </c>
      <c r="C66">
        <v>1</v>
      </c>
      <c r="D66">
        <v>0</v>
      </c>
      <c r="E66">
        <v>1</v>
      </c>
      <c r="F66">
        <v>19</v>
      </c>
      <c r="G66" t="b">
        <v>0</v>
      </c>
      <c r="H66">
        <v>1</v>
      </c>
      <c r="I66">
        <v>1</v>
      </c>
      <c r="J66">
        <v>0.3</v>
      </c>
      <c r="K66">
        <v>0.31819999999999998</v>
      </c>
      <c r="L66">
        <v>0.61</v>
      </c>
      <c r="M66">
        <v>0.1045</v>
      </c>
      <c r="N66">
        <v>3</v>
      </c>
      <c r="O66">
        <v>108</v>
      </c>
      <c r="P66" s="3">
        <v>111</v>
      </c>
      <c r="Q66" t="str">
        <f>IF(dataset_3[[#This Row],[cnt]]&gt;AVERAGE(dataset_3[cnt]),"High","Low")</f>
        <v>High</v>
      </c>
      <c r="R66" t="str">
        <f>TEXT(dataset_3[dteday],"mmm")</f>
        <v>Jan</v>
      </c>
      <c r="S66" t="str">
        <f t="shared" ref="S66:S129" si="5">IF(H66=0,"Weekend","Weekday")</f>
        <v>Weekday</v>
      </c>
      <c r="T66" s="4" t="str">
        <f t="shared" ref="T66:T129" si="6">IF(F66&lt;12,"Morning",IF(F66&lt;17,"Afternoon","Evening"))</f>
        <v>Evening</v>
      </c>
      <c r="U66" s="4" t="str">
        <f t="shared" ref="U66:U129" si="7">IF(J66&lt;0.3,"Cold",IF(J66&lt;0.6,"Moderate","Hot"))</f>
        <v>Moderate</v>
      </c>
      <c r="V66" s="4" t="str">
        <f t="shared" ref="V66:V129" si="8">IF(P66&gt;AVERAGE($P$2:$P$1000),"High","Low")</f>
        <v>High</v>
      </c>
      <c r="W66" s="4" t="str">
        <f t="shared" ref="W66:W129" si="9">IF(ABS(P66-AVERAGE($P$2:$P$1000))&gt;2*STDEV($P$2:$P$1000),"Anomaly","Normal")</f>
        <v>Normal</v>
      </c>
    </row>
    <row r="67" spans="1:23" x14ac:dyDescent="0.25">
      <c r="A67">
        <v>685</v>
      </c>
      <c r="B67" s="1">
        <v>40574</v>
      </c>
      <c r="C67">
        <v>1</v>
      </c>
      <c r="D67">
        <v>0</v>
      </c>
      <c r="E67">
        <v>1</v>
      </c>
      <c r="F67">
        <v>20</v>
      </c>
      <c r="G67" t="b">
        <v>0</v>
      </c>
      <c r="H67">
        <v>1</v>
      </c>
      <c r="I67">
        <v>3</v>
      </c>
      <c r="J67">
        <v>0.16</v>
      </c>
      <c r="K67">
        <v>0.16669999999999999</v>
      </c>
      <c r="L67">
        <v>0.59</v>
      </c>
      <c r="M67">
        <v>0.16420000000000001</v>
      </c>
      <c r="N67">
        <v>0</v>
      </c>
      <c r="O67">
        <v>78</v>
      </c>
      <c r="P67" s="3">
        <v>78</v>
      </c>
      <c r="Q67" t="str">
        <f>IF(dataset_3[[#This Row],[cnt]]&gt;AVERAGE(dataset_3[cnt]),"High","Low")</f>
        <v>High</v>
      </c>
      <c r="R67" t="str">
        <f>TEXT(dataset_3[dteday],"mmm")</f>
        <v>Jan</v>
      </c>
      <c r="S67" t="str">
        <f t="shared" si="5"/>
        <v>Weekday</v>
      </c>
      <c r="T67" s="4" t="str">
        <f t="shared" si="6"/>
        <v>Evening</v>
      </c>
      <c r="U67" s="4" t="str">
        <f t="shared" si="7"/>
        <v>Cold</v>
      </c>
      <c r="V67" s="4" t="str">
        <f t="shared" si="8"/>
        <v>High</v>
      </c>
      <c r="W67" s="4" t="str">
        <f t="shared" si="9"/>
        <v>Normal</v>
      </c>
    </row>
    <row r="68" spans="1:23" x14ac:dyDescent="0.25">
      <c r="A68">
        <v>686</v>
      </c>
      <c r="B68" s="1">
        <v>40574</v>
      </c>
      <c r="C68">
        <v>1</v>
      </c>
      <c r="D68">
        <v>0</v>
      </c>
      <c r="E68">
        <v>1</v>
      </c>
      <c r="F68">
        <v>21</v>
      </c>
      <c r="G68" t="b">
        <v>0</v>
      </c>
      <c r="H68">
        <v>1</v>
      </c>
      <c r="I68">
        <v>3</v>
      </c>
      <c r="J68">
        <v>0.16</v>
      </c>
      <c r="K68">
        <v>0.19700000000000001</v>
      </c>
      <c r="L68">
        <v>0.59</v>
      </c>
      <c r="M68">
        <v>8.9599999999999999E-2</v>
      </c>
      <c r="N68">
        <v>3</v>
      </c>
      <c r="O68">
        <v>53</v>
      </c>
      <c r="P68" s="3">
        <v>56</v>
      </c>
      <c r="Q68" t="str">
        <f>IF(dataset_3[[#This Row],[cnt]]&gt;AVERAGE(dataset_3[cnt]),"High","Low")</f>
        <v>Low</v>
      </c>
      <c r="R68" t="str">
        <f>TEXT(dataset_3[dteday],"mmm")</f>
        <v>Jan</v>
      </c>
      <c r="S68" t="str">
        <f t="shared" si="5"/>
        <v>Weekday</v>
      </c>
      <c r="T68" s="4" t="str">
        <f t="shared" si="6"/>
        <v>Evening</v>
      </c>
      <c r="U68" s="4" t="str">
        <f t="shared" si="7"/>
        <v>Cold</v>
      </c>
      <c r="V68" s="4" t="str">
        <f t="shared" si="8"/>
        <v>Low</v>
      </c>
      <c r="W68" s="4" t="str">
        <f t="shared" si="9"/>
        <v>Normal</v>
      </c>
    </row>
    <row r="69" spans="1:23" x14ac:dyDescent="0.25">
      <c r="A69">
        <v>687</v>
      </c>
      <c r="B69" s="1">
        <v>40574</v>
      </c>
      <c r="C69">
        <v>1</v>
      </c>
      <c r="D69">
        <v>0</v>
      </c>
      <c r="E69">
        <v>1</v>
      </c>
      <c r="F69">
        <v>22</v>
      </c>
      <c r="G69" t="b">
        <v>0</v>
      </c>
      <c r="H69">
        <v>1</v>
      </c>
      <c r="I69">
        <v>2</v>
      </c>
      <c r="J69">
        <v>0.16</v>
      </c>
      <c r="K69">
        <v>0.18179999999999999</v>
      </c>
      <c r="L69">
        <v>0.59</v>
      </c>
      <c r="M69">
        <v>0.1045</v>
      </c>
      <c r="N69">
        <v>0</v>
      </c>
      <c r="O69">
        <v>34</v>
      </c>
      <c r="P69" s="3">
        <v>34</v>
      </c>
      <c r="Q69" t="str">
        <f>IF(dataset_3[[#This Row],[cnt]]&gt;AVERAGE(dataset_3[cnt]),"High","Low")</f>
        <v>Low</v>
      </c>
      <c r="R69" t="str">
        <f>TEXT(dataset_3[dteday],"mmm")</f>
        <v>Jan</v>
      </c>
      <c r="S69" t="str">
        <f t="shared" si="5"/>
        <v>Weekday</v>
      </c>
      <c r="T69" s="4" t="str">
        <f t="shared" si="6"/>
        <v>Evening</v>
      </c>
      <c r="U69" s="4" t="str">
        <f t="shared" si="7"/>
        <v>Cold</v>
      </c>
      <c r="V69" s="4" t="str">
        <f t="shared" si="8"/>
        <v>Low</v>
      </c>
      <c r="W69" s="4" t="str">
        <f t="shared" si="9"/>
        <v>Normal</v>
      </c>
    </row>
    <row r="70" spans="1:23" x14ac:dyDescent="0.25">
      <c r="A70">
        <v>688</v>
      </c>
      <c r="B70" s="1">
        <v>40574</v>
      </c>
      <c r="C70">
        <v>1</v>
      </c>
      <c r="D70">
        <v>0</v>
      </c>
      <c r="E70">
        <v>1</v>
      </c>
      <c r="F70">
        <v>23</v>
      </c>
      <c r="G70" t="b">
        <v>0</v>
      </c>
      <c r="H70">
        <v>1</v>
      </c>
      <c r="I70">
        <v>2</v>
      </c>
      <c r="J70">
        <v>0.16</v>
      </c>
      <c r="K70">
        <v>0.19700000000000001</v>
      </c>
      <c r="L70">
        <v>0.64</v>
      </c>
      <c r="M70">
        <v>8.9599999999999999E-2</v>
      </c>
      <c r="N70">
        <v>2</v>
      </c>
      <c r="O70">
        <v>15</v>
      </c>
      <c r="P70" s="3">
        <v>17</v>
      </c>
      <c r="Q70" t="str">
        <f>IF(dataset_3[[#This Row],[cnt]]&gt;AVERAGE(dataset_3[cnt]),"High","Low")</f>
        <v>Low</v>
      </c>
      <c r="R70" t="str">
        <f>TEXT(dataset_3[dteday],"mmm")</f>
        <v>Jan</v>
      </c>
      <c r="S70" t="str">
        <f t="shared" si="5"/>
        <v>Weekday</v>
      </c>
      <c r="T70" s="4" t="str">
        <f t="shared" si="6"/>
        <v>Evening</v>
      </c>
      <c r="U70" s="4" t="str">
        <f t="shared" si="7"/>
        <v>Cold</v>
      </c>
      <c r="V70" s="4" t="str">
        <f t="shared" si="8"/>
        <v>Low</v>
      </c>
      <c r="W70" s="4" t="str">
        <f t="shared" si="9"/>
        <v>Normal</v>
      </c>
    </row>
    <row r="71" spans="1:23" x14ac:dyDescent="0.25">
      <c r="A71">
        <v>689</v>
      </c>
      <c r="B71" s="1">
        <v>40575</v>
      </c>
      <c r="C71">
        <v>1</v>
      </c>
      <c r="D71">
        <v>0</v>
      </c>
      <c r="E71">
        <v>2</v>
      </c>
      <c r="F71">
        <v>0</v>
      </c>
      <c r="G71" t="b">
        <v>0</v>
      </c>
      <c r="H71">
        <v>2</v>
      </c>
      <c r="I71">
        <v>2</v>
      </c>
      <c r="J71">
        <v>0.16</v>
      </c>
      <c r="K71">
        <v>0.18179999999999999</v>
      </c>
      <c r="L71">
        <v>0.64</v>
      </c>
      <c r="M71">
        <v>0.1045</v>
      </c>
      <c r="N71">
        <v>2</v>
      </c>
      <c r="O71">
        <v>6</v>
      </c>
      <c r="P71" s="3">
        <v>8</v>
      </c>
      <c r="Q71" t="str">
        <f>IF(dataset_3[[#This Row],[cnt]]&gt;AVERAGE(dataset_3[cnt]),"High","Low")</f>
        <v>Low</v>
      </c>
      <c r="R71" t="str">
        <f>TEXT(dataset_3[dteday],"mmm")</f>
        <v>Feb</v>
      </c>
      <c r="S71" t="str">
        <f t="shared" si="5"/>
        <v>Weekday</v>
      </c>
      <c r="T71" s="4" t="str">
        <f t="shared" si="6"/>
        <v>Morning</v>
      </c>
      <c r="U71" s="4" t="str">
        <f t="shared" si="7"/>
        <v>Cold</v>
      </c>
      <c r="V71" s="4" t="str">
        <f t="shared" si="8"/>
        <v>Low</v>
      </c>
      <c r="W71" s="4" t="str">
        <f t="shared" si="9"/>
        <v>Normal</v>
      </c>
    </row>
    <row r="72" spans="1:23" x14ac:dyDescent="0.25">
      <c r="A72">
        <v>690</v>
      </c>
      <c r="B72" s="1">
        <v>40575</v>
      </c>
      <c r="C72">
        <v>1</v>
      </c>
      <c r="D72">
        <v>0</v>
      </c>
      <c r="E72">
        <v>2</v>
      </c>
      <c r="F72">
        <v>1</v>
      </c>
      <c r="G72" t="b">
        <v>0</v>
      </c>
      <c r="H72">
        <v>2</v>
      </c>
      <c r="I72">
        <v>2</v>
      </c>
      <c r="J72">
        <v>0.16</v>
      </c>
      <c r="K72">
        <v>0.18179999999999999</v>
      </c>
      <c r="L72">
        <v>0.69</v>
      </c>
      <c r="M72">
        <v>0.1045</v>
      </c>
      <c r="N72">
        <v>0</v>
      </c>
      <c r="O72">
        <v>3</v>
      </c>
      <c r="P72" s="3">
        <v>3</v>
      </c>
      <c r="Q72" t="str">
        <f>IF(dataset_3[[#This Row],[cnt]]&gt;AVERAGE(dataset_3[cnt]),"High","Low")</f>
        <v>Low</v>
      </c>
      <c r="R72" t="str">
        <f>TEXT(dataset_3[dteday],"mmm")</f>
        <v>Feb</v>
      </c>
      <c r="S72" t="str">
        <f t="shared" si="5"/>
        <v>Weekday</v>
      </c>
      <c r="T72" s="4" t="str">
        <f t="shared" si="6"/>
        <v>Morning</v>
      </c>
      <c r="U72" s="4" t="str">
        <f t="shared" si="7"/>
        <v>Cold</v>
      </c>
      <c r="V72" s="4" t="str">
        <f t="shared" si="8"/>
        <v>Low</v>
      </c>
      <c r="W72" s="4" t="str">
        <f t="shared" si="9"/>
        <v>Normal</v>
      </c>
    </row>
    <row r="73" spans="1:23" x14ac:dyDescent="0.25">
      <c r="A73">
        <v>691</v>
      </c>
      <c r="B73" s="1">
        <v>40575</v>
      </c>
      <c r="C73">
        <v>1</v>
      </c>
      <c r="D73">
        <v>0</v>
      </c>
      <c r="E73">
        <v>2</v>
      </c>
      <c r="F73">
        <v>2</v>
      </c>
      <c r="G73" t="b">
        <v>0</v>
      </c>
      <c r="H73">
        <v>2</v>
      </c>
      <c r="I73">
        <v>2</v>
      </c>
      <c r="J73">
        <v>0.16</v>
      </c>
      <c r="K73">
        <v>0.2273</v>
      </c>
      <c r="L73">
        <v>0.69</v>
      </c>
      <c r="M73">
        <v>0</v>
      </c>
      <c r="N73">
        <v>0</v>
      </c>
      <c r="O73">
        <v>2</v>
      </c>
      <c r="P73" s="3">
        <v>2</v>
      </c>
      <c r="Q73" t="str">
        <f>IF(dataset_3[[#This Row],[cnt]]&gt;AVERAGE(dataset_3[cnt]),"High","Low")</f>
        <v>Low</v>
      </c>
      <c r="R73" t="str">
        <f>TEXT(dataset_3[dteday],"mmm")</f>
        <v>Feb</v>
      </c>
      <c r="S73" t="str">
        <f t="shared" si="5"/>
        <v>Weekday</v>
      </c>
      <c r="T73" s="4" t="str">
        <f t="shared" si="6"/>
        <v>Morning</v>
      </c>
      <c r="U73" s="4" t="str">
        <f t="shared" si="7"/>
        <v>Cold</v>
      </c>
      <c r="V73" s="4" t="str">
        <f t="shared" si="8"/>
        <v>Low</v>
      </c>
      <c r="W73" s="4" t="str">
        <f t="shared" si="9"/>
        <v>Normal</v>
      </c>
    </row>
    <row r="74" spans="1:23" x14ac:dyDescent="0.25">
      <c r="A74">
        <v>692</v>
      </c>
      <c r="B74" s="1">
        <v>40575</v>
      </c>
      <c r="C74">
        <v>1</v>
      </c>
      <c r="D74">
        <v>0</v>
      </c>
      <c r="E74">
        <v>2</v>
      </c>
      <c r="F74">
        <v>3</v>
      </c>
      <c r="G74" t="b">
        <v>0</v>
      </c>
      <c r="H74">
        <v>2</v>
      </c>
      <c r="I74">
        <v>2</v>
      </c>
      <c r="J74">
        <v>0.16</v>
      </c>
      <c r="K74">
        <v>0.2273</v>
      </c>
      <c r="L74">
        <v>0.69</v>
      </c>
      <c r="M74">
        <v>0</v>
      </c>
      <c r="N74">
        <v>0</v>
      </c>
      <c r="O74">
        <v>2</v>
      </c>
      <c r="P74" s="3">
        <v>2</v>
      </c>
      <c r="Q74" t="str">
        <f>IF(dataset_3[[#This Row],[cnt]]&gt;AVERAGE(dataset_3[cnt]),"High","Low")</f>
        <v>Low</v>
      </c>
      <c r="R74" t="str">
        <f>TEXT(dataset_3[dteday],"mmm")</f>
        <v>Feb</v>
      </c>
      <c r="S74" t="str">
        <f t="shared" si="5"/>
        <v>Weekday</v>
      </c>
      <c r="T74" s="4" t="str">
        <f t="shared" si="6"/>
        <v>Morning</v>
      </c>
      <c r="U74" s="4" t="str">
        <f t="shared" si="7"/>
        <v>Cold</v>
      </c>
      <c r="V74" s="4" t="str">
        <f t="shared" si="8"/>
        <v>Low</v>
      </c>
      <c r="W74" s="4" t="str">
        <f t="shared" si="9"/>
        <v>Normal</v>
      </c>
    </row>
    <row r="75" spans="1:23" x14ac:dyDescent="0.25">
      <c r="A75">
        <v>693</v>
      </c>
      <c r="B75" s="1">
        <v>40575</v>
      </c>
      <c r="C75">
        <v>1</v>
      </c>
      <c r="D75">
        <v>0</v>
      </c>
      <c r="E75">
        <v>2</v>
      </c>
      <c r="F75">
        <v>5</v>
      </c>
      <c r="G75" t="b">
        <v>0</v>
      </c>
      <c r="H75">
        <v>2</v>
      </c>
      <c r="I75">
        <v>3</v>
      </c>
      <c r="J75">
        <v>0.14000000000000001</v>
      </c>
      <c r="K75">
        <v>0.21210000000000001</v>
      </c>
      <c r="L75">
        <v>0.93</v>
      </c>
      <c r="M75">
        <v>0</v>
      </c>
      <c r="N75">
        <v>0</v>
      </c>
      <c r="O75">
        <v>3</v>
      </c>
      <c r="P75" s="3">
        <v>3</v>
      </c>
      <c r="Q75" t="str">
        <f>IF(dataset_3[[#This Row],[cnt]]&gt;AVERAGE(dataset_3[cnt]),"High","Low")</f>
        <v>Low</v>
      </c>
      <c r="R75" t="str">
        <f>TEXT(dataset_3[dteday],"mmm")</f>
        <v>Feb</v>
      </c>
      <c r="S75" t="str">
        <f t="shared" si="5"/>
        <v>Weekday</v>
      </c>
      <c r="T75" s="4" t="str">
        <f t="shared" si="6"/>
        <v>Morning</v>
      </c>
      <c r="U75" s="4" t="str">
        <f t="shared" si="7"/>
        <v>Cold</v>
      </c>
      <c r="V75" s="4" t="str">
        <f t="shared" si="8"/>
        <v>Low</v>
      </c>
      <c r="W75" s="4" t="str">
        <f t="shared" si="9"/>
        <v>Normal</v>
      </c>
    </row>
    <row r="76" spans="1:23" x14ac:dyDescent="0.25">
      <c r="A76">
        <v>694</v>
      </c>
      <c r="B76" s="1">
        <v>40575</v>
      </c>
      <c r="C76">
        <v>1</v>
      </c>
      <c r="D76">
        <v>0</v>
      </c>
      <c r="E76">
        <v>2</v>
      </c>
      <c r="F76">
        <v>6</v>
      </c>
      <c r="G76" t="b">
        <v>0</v>
      </c>
      <c r="H76">
        <v>2</v>
      </c>
      <c r="I76">
        <v>3</v>
      </c>
      <c r="J76">
        <v>0.14000000000000001</v>
      </c>
      <c r="K76">
        <v>0.21210000000000001</v>
      </c>
      <c r="L76">
        <v>0.93</v>
      </c>
      <c r="M76">
        <v>0</v>
      </c>
      <c r="N76">
        <v>0</v>
      </c>
      <c r="O76">
        <v>22</v>
      </c>
      <c r="P76" s="3">
        <v>22</v>
      </c>
      <c r="Q76" t="str">
        <f>IF(dataset_3[[#This Row],[cnt]]&gt;AVERAGE(dataset_3[cnt]),"High","Low")</f>
        <v>Low</v>
      </c>
      <c r="R76" t="str">
        <f>TEXT(dataset_3[dteday],"mmm")</f>
        <v>Feb</v>
      </c>
      <c r="S76" t="str">
        <f t="shared" si="5"/>
        <v>Weekday</v>
      </c>
      <c r="T76" s="4" t="str">
        <f t="shared" si="6"/>
        <v>Morning</v>
      </c>
      <c r="U76" s="4" t="str">
        <f t="shared" si="7"/>
        <v>Cold</v>
      </c>
      <c r="V76" s="4" t="str">
        <f t="shared" si="8"/>
        <v>Low</v>
      </c>
      <c r="W76" s="4" t="str">
        <f t="shared" si="9"/>
        <v>Normal</v>
      </c>
    </row>
    <row r="77" spans="1:23" x14ac:dyDescent="0.25">
      <c r="A77">
        <v>695</v>
      </c>
      <c r="B77" s="1">
        <v>40575</v>
      </c>
      <c r="C77">
        <v>1</v>
      </c>
      <c r="D77">
        <v>0</v>
      </c>
      <c r="E77">
        <v>2</v>
      </c>
      <c r="F77">
        <v>7</v>
      </c>
      <c r="G77" t="b">
        <v>0</v>
      </c>
      <c r="H77">
        <v>2</v>
      </c>
      <c r="I77">
        <v>3</v>
      </c>
      <c r="J77">
        <v>0.16</v>
      </c>
      <c r="K77">
        <v>0.2273</v>
      </c>
      <c r="L77">
        <v>0.93</v>
      </c>
      <c r="M77">
        <v>0</v>
      </c>
      <c r="N77">
        <v>0</v>
      </c>
      <c r="O77">
        <v>52</v>
      </c>
      <c r="P77" s="3">
        <v>52</v>
      </c>
      <c r="Q77" t="str">
        <f>IF(dataset_3[[#This Row],[cnt]]&gt;AVERAGE(dataset_3[cnt]),"High","Low")</f>
        <v>Low</v>
      </c>
      <c r="R77" t="str">
        <f>TEXT(dataset_3[dteday],"mmm")</f>
        <v>Feb</v>
      </c>
      <c r="S77" t="str">
        <f t="shared" si="5"/>
        <v>Weekday</v>
      </c>
      <c r="T77" s="4" t="str">
        <f t="shared" si="6"/>
        <v>Morning</v>
      </c>
      <c r="U77" s="4" t="str">
        <f t="shared" si="7"/>
        <v>Cold</v>
      </c>
      <c r="V77" s="4" t="str">
        <f t="shared" si="8"/>
        <v>Low</v>
      </c>
      <c r="W77" s="4" t="str">
        <f t="shared" si="9"/>
        <v>Normal</v>
      </c>
    </row>
    <row r="78" spans="1:23" x14ac:dyDescent="0.25">
      <c r="A78">
        <v>696</v>
      </c>
      <c r="B78" s="1">
        <v>40575</v>
      </c>
      <c r="C78">
        <v>1</v>
      </c>
      <c r="D78">
        <v>0</v>
      </c>
      <c r="E78">
        <v>2</v>
      </c>
      <c r="F78">
        <v>8</v>
      </c>
      <c r="G78" t="b">
        <v>0</v>
      </c>
      <c r="H78">
        <v>2</v>
      </c>
      <c r="I78">
        <v>3</v>
      </c>
      <c r="J78">
        <v>0.16</v>
      </c>
      <c r="K78">
        <v>0.2273</v>
      </c>
      <c r="L78">
        <v>0.93</v>
      </c>
      <c r="M78">
        <v>0</v>
      </c>
      <c r="N78">
        <v>3</v>
      </c>
      <c r="O78">
        <v>132</v>
      </c>
      <c r="P78" s="3">
        <v>135</v>
      </c>
      <c r="Q78" t="str">
        <f>IF(dataset_3[[#This Row],[cnt]]&gt;AVERAGE(dataset_3[cnt]),"High","Low")</f>
        <v>High</v>
      </c>
      <c r="R78" t="str">
        <f>TEXT(dataset_3[dteday],"mmm")</f>
        <v>Feb</v>
      </c>
      <c r="S78" t="str">
        <f t="shared" si="5"/>
        <v>Weekday</v>
      </c>
      <c r="T78" s="4" t="str">
        <f t="shared" si="6"/>
        <v>Morning</v>
      </c>
      <c r="U78" s="4" t="str">
        <f t="shared" si="7"/>
        <v>Cold</v>
      </c>
      <c r="V78" s="4" t="str">
        <f t="shared" si="8"/>
        <v>High</v>
      </c>
      <c r="W78" s="4" t="str">
        <f t="shared" si="9"/>
        <v>Normal</v>
      </c>
    </row>
    <row r="79" spans="1:23" x14ac:dyDescent="0.25">
      <c r="A79">
        <v>697</v>
      </c>
      <c r="B79" s="1">
        <v>40575</v>
      </c>
      <c r="C79">
        <v>1</v>
      </c>
      <c r="D79">
        <v>0</v>
      </c>
      <c r="E79">
        <v>2</v>
      </c>
      <c r="F79">
        <v>9</v>
      </c>
      <c r="G79" t="b">
        <v>0</v>
      </c>
      <c r="H79">
        <v>2</v>
      </c>
      <c r="I79">
        <v>2</v>
      </c>
      <c r="J79">
        <v>0.16</v>
      </c>
      <c r="K79">
        <v>0.2273</v>
      </c>
      <c r="L79">
        <v>0.93</v>
      </c>
      <c r="M79">
        <v>0</v>
      </c>
      <c r="N79">
        <v>2</v>
      </c>
      <c r="O79">
        <v>114</v>
      </c>
      <c r="P79" s="3">
        <v>116</v>
      </c>
      <c r="Q79" t="str">
        <f>IF(dataset_3[[#This Row],[cnt]]&gt;AVERAGE(dataset_3[cnt]),"High","Low")</f>
        <v>High</v>
      </c>
      <c r="R79" t="str">
        <f>TEXT(dataset_3[dteday],"mmm")</f>
        <v>Feb</v>
      </c>
      <c r="S79" t="str">
        <f t="shared" si="5"/>
        <v>Weekday</v>
      </c>
      <c r="T79" s="4" t="str">
        <f t="shared" si="6"/>
        <v>Morning</v>
      </c>
      <c r="U79" s="4" t="str">
        <f t="shared" si="7"/>
        <v>Cold</v>
      </c>
      <c r="V79" s="4" t="str">
        <f t="shared" si="8"/>
        <v>High</v>
      </c>
      <c r="W79" s="4" t="str">
        <f t="shared" si="9"/>
        <v>Normal</v>
      </c>
    </row>
    <row r="80" spans="1:23" x14ac:dyDescent="0.25">
      <c r="A80">
        <v>698</v>
      </c>
      <c r="B80" s="1">
        <v>40575</v>
      </c>
      <c r="C80">
        <v>1</v>
      </c>
      <c r="D80">
        <v>0</v>
      </c>
      <c r="E80">
        <v>2</v>
      </c>
      <c r="F80">
        <v>10</v>
      </c>
      <c r="G80" t="b">
        <v>0</v>
      </c>
      <c r="H80">
        <v>2</v>
      </c>
      <c r="I80">
        <v>2</v>
      </c>
      <c r="J80">
        <v>0.16</v>
      </c>
      <c r="K80">
        <v>0.2273</v>
      </c>
      <c r="L80">
        <v>0.93</v>
      </c>
      <c r="M80">
        <v>0</v>
      </c>
      <c r="N80">
        <v>0</v>
      </c>
      <c r="O80">
        <v>47</v>
      </c>
      <c r="P80" s="3">
        <v>47</v>
      </c>
      <c r="Q80" t="str">
        <f>IF(dataset_3[[#This Row],[cnt]]&gt;AVERAGE(dataset_3[cnt]),"High","Low")</f>
        <v>Low</v>
      </c>
      <c r="R80" t="str">
        <f>TEXT(dataset_3[dteday],"mmm")</f>
        <v>Feb</v>
      </c>
      <c r="S80" t="str">
        <f t="shared" si="5"/>
        <v>Weekday</v>
      </c>
      <c r="T80" s="4" t="str">
        <f t="shared" si="6"/>
        <v>Morning</v>
      </c>
      <c r="U80" s="4" t="str">
        <f t="shared" si="7"/>
        <v>Cold</v>
      </c>
      <c r="V80" s="4" t="str">
        <f t="shared" si="8"/>
        <v>Low</v>
      </c>
      <c r="W80" s="4" t="str">
        <f t="shared" si="9"/>
        <v>Normal</v>
      </c>
    </row>
    <row r="81" spans="1:23" x14ac:dyDescent="0.25">
      <c r="A81">
        <v>699</v>
      </c>
      <c r="B81" s="1">
        <v>40575</v>
      </c>
      <c r="C81">
        <v>1</v>
      </c>
      <c r="D81">
        <v>0</v>
      </c>
      <c r="E81">
        <v>2</v>
      </c>
      <c r="F81">
        <v>11</v>
      </c>
      <c r="G81" t="b">
        <v>0</v>
      </c>
      <c r="H81">
        <v>2</v>
      </c>
      <c r="I81">
        <v>2</v>
      </c>
      <c r="J81">
        <v>0.18</v>
      </c>
      <c r="K81">
        <v>0.2424</v>
      </c>
      <c r="L81">
        <v>0.86</v>
      </c>
      <c r="M81">
        <v>0</v>
      </c>
      <c r="N81">
        <v>2</v>
      </c>
      <c r="O81">
        <v>49</v>
      </c>
      <c r="P81" s="3">
        <v>51</v>
      </c>
      <c r="Q81" t="str">
        <f>IF(dataset_3[[#This Row],[cnt]]&gt;AVERAGE(dataset_3[cnt]),"High","Low")</f>
        <v>Low</v>
      </c>
      <c r="R81" t="str">
        <f>TEXT(dataset_3[dteday],"mmm")</f>
        <v>Feb</v>
      </c>
      <c r="S81" t="str">
        <f t="shared" si="5"/>
        <v>Weekday</v>
      </c>
      <c r="T81" s="4" t="str">
        <f t="shared" si="6"/>
        <v>Morning</v>
      </c>
      <c r="U81" s="4" t="str">
        <f t="shared" si="7"/>
        <v>Cold</v>
      </c>
      <c r="V81" s="4" t="str">
        <f t="shared" si="8"/>
        <v>Low</v>
      </c>
      <c r="W81" s="4" t="str">
        <f t="shared" si="9"/>
        <v>Normal</v>
      </c>
    </row>
    <row r="82" spans="1:23" x14ac:dyDescent="0.25">
      <c r="A82">
        <v>700</v>
      </c>
      <c r="B82" s="1">
        <v>40575</v>
      </c>
      <c r="C82">
        <v>1</v>
      </c>
      <c r="D82">
        <v>0</v>
      </c>
      <c r="E82">
        <v>2</v>
      </c>
      <c r="F82">
        <v>12</v>
      </c>
      <c r="G82" t="b">
        <v>0</v>
      </c>
      <c r="H82">
        <v>2</v>
      </c>
      <c r="I82">
        <v>2</v>
      </c>
      <c r="J82">
        <v>0.2</v>
      </c>
      <c r="K82">
        <v>0.2576</v>
      </c>
      <c r="L82">
        <v>0.86</v>
      </c>
      <c r="M82">
        <v>0</v>
      </c>
      <c r="N82">
        <v>2</v>
      </c>
      <c r="O82">
        <v>53</v>
      </c>
      <c r="P82" s="3">
        <v>55</v>
      </c>
      <c r="Q82" t="str">
        <f>IF(dataset_3[[#This Row],[cnt]]&gt;AVERAGE(dataset_3[cnt]),"High","Low")</f>
        <v>Low</v>
      </c>
      <c r="R82" t="str">
        <f>TEXT(dataset_3[dteday],"mmm")</f>
        <v>Feb</v>
      </c>
      <c r="S82" t="str">
        <f t="shared" si="5"/>
        <v>Weekday</v>
      </c>
      <c r="T82" s="4" t="str">
        <f t="shared" si="6"/>
        <v>Afternoon</v>
      </c>
      <c r="U82" s="4" t="str">
        <f t="shared" si="7"/>
        <v>Cold</v>
      </c>
      <c r="V82" s="4" t="str">
        <f t="shared" si="8"/>
        <v>Low</v>
      </c>
      <c r="W82" s="4" t="str">
        <f t="shared" si="9"/>
        <v>Normal</v>
      </c>
    </row>
    <row r="83" spans="1:23" x14ac:dyDescent="0.25">
      <c r="A83">
        <v>701</v>
      </c>
      <c r="B83" s="1">
        <v>40575</v>
      </c>
      <c r="C83">
        <v>1</v>
      </c>
      <c r="D83">
        <v>0</v>
      </c>
      <c r="E83">
        <v>2</v>
      </c>
      <c r="F83">
        <v>13</v>
      </c>
      <c r="G83" t="b">
        <v>0</v>
      </c>
      <c r="H83">
        <v>2</v>
      </c>
      <c r="I83">
        <v>2</v>
      </c>
      <c r="J83">
        <v>0.2</v>
      </c>
      <c r="K83">
        <v>0.2576</v>
      </c>
      <c r="L83">
        <v>0.86</v>
      </c>
      <c r="M83">
        <v>0</v>
      </c>
      <c r="N83">
        <v>3</v>
      </c>
      <c r="O83">
        <v>49</v>
      </c>
      <c r="P83" s="3">
        <v>52</v>
      </c>
      <c r="Q83" t="str">
        <f>IF(dataset_3[[#This Row],[cnt]]&gt;AVERAGE(dataset_3[cnt]),"High","Low")</f>
        <v>Low</v>
      </c>
      <c r="R83" t="str">
        <f>TEXT(dataset_3[dteday],"mmm")</f>
        <v>Feb</v>
      </c>
      <c r="S83" t="str">
        <f t="shared" si="5"/>
        <v>Weekday</v>
      </c>
      <c r="T83" s="4" t="str">
        <f t="shared" si="6"/>
        <v>Afternoon</v>
      </c>
      <c r="U83" s="4" t="str">
        <f t="shared" si="7"/>
        <v>Cold</v>
      </c>
      <c r="V83" s="4" t="str">
        <f t="shared" si="8"/>
        <v>Low</v>
      </c>
      <c r="W83" s="4" t="str">
        <f t="shared" si="9"/>
        <v>Normal</v>
      </c>
    </row>
    <row r="84" spans="1:23" x14ac:dyDescent="0.25">
      <c r="A84">
        <v>702</v>
      </c>
      <c r="B84" s="1">
        <v>40575</v>
      </c>
      <c r="C84">
        <v>1</v>
      </c>
      <c r="D84">
        <v>0</v>
      </c>
      <c r="E84">
        <v>2</v>
      </c>
      <c r="F84">
        <v>14</v>
      </c>
      <c r="G84" t="b">
        <v>0</v>
      </c>
      <c r="H84">
        <v>2</v>
      </c>
      <c r="I84">
        <v>2</v>
      </c>
      <c r="J84">
        <v>0.22</v>
      </c>
      <c r="K84">
        <v>0.2576</v>
      </c>
      <c r="L84">
        <v>0.8</v>
      </c>
      <c r="M84">
        <v>8.9599999999999999E-2</v>
      </c>
      <c r="N84">
        <v>5</v>
      </c>
      <c r="O84">
        <v>49</v>
      </c>
      <c r="P84" s="3">
        <v>54</v>
      </c>
      <c r="Q84" t="str">
        <f>IF(dataset_3[[#This Row],[cnt]]&gt;AVERAGE(dataset_3[cnt]),"High","Low")</f>
        <v>Low</v>
      </c>
      <c r="R84" t="str">
        <f>TEXT(dataset_3[dteday],"mmm")</f>
        <v>Feb</v>
      </c>
      <c r="S84" t="str">
        <f t="shared" si="5"/>
        <v>Weekday</v>
      </c>
      <c r="T84" s="4" t="str">
        <f t="shared" si="6"/>
        <v>Afternoon</v>
      </c>
      <c r="U84" s="4" t="str">
        <f t="shared" si="7"/>
        <v>Cold</v>
      </c>
      <c r="V84" s="4" t="str">
        <f t="shared" si="8"/>
        <v>Low</v>
      </c>
      <c r="W84" s="4" t="str">
        <f t="shared" si="9"/>
        <v>Normal</v>
      </c>
    </row>
    <row r="85" spans="1:23" x14ac:dyDescent="0.25">
      <c r="A85">
        <v>703</v>
      </c>
      <c r="B85" s="1">
        <v>40575</v>
      </c>
      <c r="C85">
        <v>1</v>
      </c>
      <c r="D85">
        <v>0</v>
      </c>
      <c r="E85">
        <v>2</v>
      </c>
      <c r="F85">
        <v>15</v>
      </c>
      <c r="G85" t="b">
        <v>0</v>
      </c>
      <c r="H85">
        <v>2</v>
      </c>
      <c r="I85">
        <v>2</v>
      </c>
      <c r="J85">
        <v>0.24</v>
      </c>
      <c r="K85">
        <v>0.28789999999999999</v>
      </c>
      <c r="L85">
        <v>0.75</v>
      </c>
      <c r="M85">
        <v>0</v>
      </c>
      <c r="N85">
        <v>7</v>
      </c>
      <c r="O85">
        <v>45</v>
      </c>
      <c r="P85" s="3">
        <v>52</v>
      </c>
      <c r="Q85" t="str">
        <f>IF(dataset_3[[#This Row],[cnt]]&gt;AVERAGE(dataset_3[cnt]),"High","Low")</f>
        <v>Low</v>
      </c>
      <c r="R85" t="str">
        <f>TEXT(dataset_3[dteday],"mmm")</f>
        <v>Feb</v>
      </c>
      <c r="S85" t="str">
        <f t="shared" si="5"/>
        <v>Weekday</v>
      </c>
      <c r="T85" s="4" t="str">
        <f t="shared" si="6"/>
        <v>Afternoon</v>
      </c>
      <c r="U85" s="4" t="str">
        <f t="shared" si="7"/>
        <v>Cold</v>
      </c>
      <c r="V85" s="4" t="str">
        <f t="shared" si="8"/>
        <v>Low</v>
      </c>
      <c r="W85" s="4" t="str">
        <f t="shared" si="9"/>
        <v>Normal</v>
      </c>
    </row>
    <row r="86" spans="1:23" x14ac:dyDescent="0.25">
      <c r="A86">
        <v>704</v>
      </c>
      <c r="B86" s="1">
        <v>40575</v>
      </c>
      <c r="C86">
        <v>1</v>
      </c>
      <c r="D86">
        <v>0</v>
      </c>
      <c r="E86">
        <v>2</v>
      </c>
      <c r="F86">
        <v>16</v>
      </c>
      <c r="G86" t="b">
        <v>0</v>
      </c>
      <c r="H86">
        <v>2</v>
      </c>
      <c r="I86">
        <v>2</v>
      </c>
      <c r="J86">
        <v>0.24</v>
      </c>
      <c r="K86">
        <v>0.2424</v>
      </c>
      <c r="L86">
        <v>0.75</v>
      </c>
      <c r="M86">
        <v>0.1343</v>
      </c>
      <c r="N86">
        <v>3</v>
      </c>
      <c r="O86">
        <v>61</v>
      </c>
      <c r="P86" s="3">
        <v>64</v>
      </c>
      <c r="Q86" t="str">
        <f>IF(dataset_3[[#This Row],[cnt]]&gt;AVERAGE(dataset_3[cnt]),"High","Low")</f>
        <v>High</v>
      </c>
      <c r="R86" t="str">
        <f>TEXT(dataset_3[dteday],"mmm")</f>
        <v>Feb</v>
      </c>
      <c r="S86" t="str">
        <f t="shared" si="5"/>
        <v>Weekday</v>
      </c>
      <c r="T86" s="4" t="str">
        <f t="shared" si="6"/>
        <v>Afternoon</v>
      </c>
      <c r="U86" s="4" t="str">
        <f t="shared" si="7"/>
        <v>Cold</v>
      </c>
      <c r="V86" s="4" t="str">
        <f t="shared" si="8"/>
        <v>High</v>
      </c>
      <c r="W86" s="4" t="str">
        <f t="shared" si="9"/>
        <v>Normal</v>
      </c>
    </row>
    <row r="87" spans="1:23" x14ac:dyDescent="0.25">
      <c r="A87">
        <v>705</v>
      </c>
      <c r="B87" s="1">
        <v>40575</v>
      </c>
      <c r="C87">
        <v>1</v>
      </c>
      <c r="D87">
        <v>0</v>
      </c>
      <c r="E87">
        <v>2</v>
      </c>
      <c r="F87">
        <v>17</v>
      </c>
      <c r="G87" t="b">
        <v>0</v>
      </c>
      <c r="H87">
        <v>2</v>
      </c>
      <c r="I87">
        <v>2</v>
      </c>
      <c r="J87">
        <v>0.24</v>
      </c>
      <c r="K87">
        <v>0.28789999999999999</v>
      </c>
      <c r="L87">
        <v>0.75</v>
      </c>
      <c r="M87">
        <v>0</v>
      </c>
      <c r="N87">
        <v>4</v>
      </c>
      <c r="O87">
        <v>172</v>
      </c>
      <c r="P87" s="3">
        <v>176</v>
      </c>
      <c r="Q87" t="str">
        <f>IF(dataset_3[[#This Row],[cnt]]&gt;AVERAGE(dataset_3[cnt]),"High","Low")</f>
        <v>High</v>
      </c>
      <c r="R87" t="str">
        <f>TEXT(dataset_3[dteday],"mmm")</f>
        <v>Feb</v>
      </c>
      <c r="S87" t="str">
        <f t="shared" si="5"/>
        <v>Weekday</v>
      </c>
      <c r="T87" s="4" t="str">
        <f t="shared" si="6"/>
        <v>Evening</v>
      </c>
      <c r="U87" s="4" t="str">
        <f t="shared" si="7"/>
        <v>Cold</v>
      </c>
      <c r="V87" s="4" t="str">
        <f t="shared" si="8"/>
        <v>High</v>
      </c>
      <c r="W87" s="4" t="str">
        <f t="shared" si="9"/>
        <v>Anomaly</v>
      </c>
    </row>
    <row r="88" spans="1:23" x14ac:dyDescent="0.25">
      <c r="A88">
        <v>706</v>
      </c>
      <c r="B88" s="1">
        <v>40575</v>
      </c>
      <c r="C88">
        <v>1</v>
      </c>
      <c r="D88">
        <v>0</v>
      </c>
      <c r="E88">
        <v>2</v>
      </c>
      <c r="F88">
        <v>18</v>
      </c>
      <c r="G88" t="b">
        <v>0</v>
      </c>
      <c r="H88">
        <v>2</v>
      </c>
      <c r="I88">
        <v>2</v>
      </c>
      <c r="J88">
        <v>0.24</v>
      </c>
      <c r="K88">
        <v>0.2576</v>
      </c>
      <c r="L88">
        <v>0.81</v>
      </c>
      <c r="M88">
        <v>0.1045</v>
      </c>
      <c r="N88">
        <v>3</v>
      </c>
      <c r="O88">
        <v>165</v>
      </c>
      <c r="P88" s="3">
        <v>168</v>
      </c>
      <c r="Q88" t="str">
        <f>IF(dataset_3[[#This Row],[cnt]]&gt;AVERAGE(dataset_3[cnt]),"High","Low")</f>
        <v>High</v>
      </c>
      <c r="R88" t="str">
        <f>TEXT(dataset_3[dteday],"mmm")</f>
        <v>Feb</v>
      </c>
      <c r="S88" t="str">
        <f t="shared" si="5"/>
        <v>Weekday</v>
      </c>
      <c r="T88" s="4" t="str">
        <f t="shared" si="6"/>
        <v>Evening</v>
      </c>
      <c r="U88" s="4" t="str">
        <f t="shared" si="7"/>
        <v>Cold</v>
      </c>
      <c r="V88" s="4" t="str">
        <f t="shared" si="8"/>
        <v>High</v>
      </c>
      <c r="W88" s="4" t="str">
        <f t="shared" si="9"/>
        <v>Normal</v>
      </c>
    </row>
    <row r="89" spans="1:23" x14ac:dyDescent="0.25">
      <c r="A89">
        <v>707</v>
      </c>
      <c r="B89" s="1">
        <v>40575</v>
      </c>
      <c r="C89">
        <v>1</v>
      </c>
      <c r="D89">
        <v>0</v>
      </c>
      <c r="E89">
        <v>2</v>
      </c>
      <c r="F89">
        <v>19</v>
      </c>
      <c r="G89" t="b">
        <v>0</v>
      </c>
      <c r="H89">
        <v>2</v>
      </c>
      <c r="I89">
        <v>2</v>
      </c>
      <c r="J89">
        <v>0.24</v>
      </c>
      <c r="K89">
        <v>0.2424</v>
      </c>
      <c r="L89">
        <v>0.81</v>
      </c>
      <c r="M89">
        <v>0.1343</v>
      </c>
      <c r="N89">
        <v>3</v>
      </c>
      <c r="O89">
        <v>105</v>
      </c>
      <c r="P89" s="3">
        <v>108</v>
      </c>
      <c r="Q89" t="str">
        <f>IF(dataset_3[[#This Row],[cnt]]&gt;AVERAGE(dataset_3[cnt]),"High","Low")</f>
        <v>High</v>
      </c>
      <c r="R89" t="str">
        <f>TEXT(dataset_3[dteday],"mmm")</f>
        <v>Feb</v>
      </c>
      <c r="S89" t="str">
        <f t="shared" si="5"/>
        <v>Weekday</v>
      </c>
      <c r="T89" s="4" t="str">
        <f t="shared" si="6"/>
        <v>Evening</v>
      </c>
      <c r="U89" s="4" t="str">
        <f t="shared" si="7"/>
        <v>Cold</v>
      </c>
      <c r="V89" s="4" t="str">
        <f t="shared" si="8"/>
        <v>High</v>
      </c>
      <c r="W89" s="4" t="str">
        <f t="shared" si="9"/>
        <v>Normal</v>
      </c>
    </row>
    <row r="90" spans="1:23" x14ac:dyDescent="0.25">
      <c r="A90">
        <v>708</v>
      </c>
      <c r="B90" s="1">
        <v>40575</v>
      </c>
      <c r="C90">
        <v>1</v>
      </c>
      <c r="D90">
        <v>0</v>
      </c>
      <c r="E90">
        <v>2</v>
      </c>
      <c r="F90">
        <v>20</v>
      </c>
      <c r="G90" t="b">
        <v>0</v>
      </c>
      <c r="H90">
        <v>2</v>
      </c>
      <c r="I90">
        <v>2</v>
      </c>
      <c r="J90">
        <v>0.22</v>
      </c>
      <c r="K90">
        <v>0.2273</v>
      </c>
      <c r="L90">
        <v>0.87</v>
      </c>
      <c r="M90">
        <v>0.1343</v>
      </c>
      <c r="N90">
        <v>5</v>
      </c>
      <c r="O90">
        <v>69</v>
      </c>
      <c r="P90" s="3">
        <v>74</v>
      </c>
      <c r="Q90" t="str">
        <f>IF(dataset_3[[#This Row],[cnt]]&gt;AVERAGE(dataset_3[cnt]),"High","Low")</f>
        <v>High</v>
      </c>
      <c r="R90" t="str">
        <f>TEXT(dataset_3[dteday],"mmm")</f>
        <v>Feb</v>
      </c>
      <c r="S90" t="str">
        <f t="shared" si="5"/>
        <v>Weekday</v>
      </c>
      <c r="T90" s="4" t="str">
        <f t="shared" si="6"/>
        <v>Evening</v>
      </c>
      <c r="U90" s="4" t="str">
        <f t="shared" si="7"/>
        <v>Cold</v>
      </c>
      <c r="V90" s="4" t="str">
        <f t="shared" si="8"/>
        <v>High</v>
      </c>
      <c r="W90" s="4" t="str">
        <f t="shared" si="9"/>
        <v>Normal</v>
      </c>
    </row>
    <row r="91" spans="1:23" x14ac:dyDescent="0.25">
      <c r="A91">
        <v>709</v>
      </c>
      <c r="B91" s="1">
        <v>40575</v>
      </c>
      <c r="C91">
        <v>1</v>
      </c>
      <c r="D91">
        <v>0</v>
      </c>
      <c r="E91">
        <v>2</v>
      </c>
      <c r="F91">
        <v>21</v>
      </c>
      <c r="G91" t="b">
        <v>0</v>
      </c>
      <c r="H91">
        <v>2</v>
      </c>
      <c r="I91">
        <v>2</v>
      </c>
      <c r="J91">
        <v>0.22</v>
      </c>
      <c r="K91">
        <v>0.2273</v>
      </c>
      <c r="L91">
        <v>0.87</v>
      </c>
      <c r="M91">
        <v>0.1343</v>
      </c>
      <c r="N91">
        <v>0</v>
      </c>
      <c r="O91">
        <v>64</v>
      </c>
      <c r="P91" s="3">
        <v>64</v>
      </c>
      <c r="Q91" t="str">
        <f>IF(dataset_3[[#This Row],[cnt]]&gt;AVERAGE(dataset_3[cnt]),"High","Low")</f>
        <v>High</v>
      </c>
      <c r="R91" t="str">
        <f>TEXT(dataset_3[dteday],"mmm")</f>
        <v>Feb</v>
      </c>
      <c r="S91" t="str">
        <f t="shared" si="5"/>
        <v>Weekday</v>
      </c>
      <c r="T91" s="4" t="str">
        <f t="shared" si="6"/>
        <v>Evening</v>
      </c>
      <c r="U91" s="4" t="str">
        <f t="shared" si="7"/>
        <v>Cold</v>
      </c>
      <c r="V91" s="4" t="str">
        <f t="shared" si="8"/>
        <v>High</v>
      </c>
      <c r="W91" s="4" t="str">
        <f t="shared" si="9"/>
        <v>Normal</v>
      </c>
    </row>
    <row r="92" spans="1:23" x14ac:dyDescent="0.25">
      <c r="A92">
        <v>710</v>
      </c>
      <c r="B92" s="1">
        <v>40575</v>
      </c>
      <c r="C92">
        <v>1</v>
      </c>
      <c r="D92">
        <v>0</v>
      </c>
      <c r="E92">
        <v>2</v>
      </c>
      <c r="F92">
        <v>22</v>
      </c>
      <c r="G92" t="b">
        <v>0</v>
      </c>
      <c r="H92">
        <v>2</v>
      </c>
      <c r="I92">
        <v>2</v>
      </c>
      <c r="J92">
        <v>0.22</v>
      </c>
      <c r="K92">
        <v>0.2576</v>
      </c>
      <c r="L92">
        <v>0.87</v>
      </c>
      <c r="M92">
        <v>8.9599999999999999E-2</v>
      </c>
      <c r="N92">
        <v>2</v>
      </c>
      <c r="O92">
        <v>34</v>
      </c>
      <c r="P92" s="3">
        <v>36</v>
      </c>
      <c r="Q92" t="str">
        <f>IF(dataset_3[[#This Row],[cnt]]&gt;AVERAGE(dataset_3[cnt]),"High","Low")</f>
        <v>Low</v>
      </c>
      <c r="R92" t="str">
        <f>TEXT(dataset_3[dteday],"mmm")</f>
        <v>Feb</v>
      </c>
      <c r="S92" t="str">
        <f t="shared" si="5"/>
        <v>Weekday</v>
      </c>
      <c r="T92" s="4" t="str">
        <f t="shared" si="6"/>
        <v>Evening</v>
      </c>
      <c r="U92" s="4" t="str">
        <f t="shared" si="7"/>
        <v>Cold</v>
      </c>
      <c r="V92" s="4" t="str">
        <f t="shared" si="8"/>
        <v>Low</v>
      </c>
      <c r="W92" s="4" t="str">
        <f t="shared" si="9"/>
        <v>Normal</v>
      </c>
    </row>
    <row r="93" spans="1:23" x14ac:dyDescent="0.25">
      <c r="A93">
        <v>711</v>
      </c>
      <c r="B93" s="1">
        <v>40575</v>
      </c>
      <c r="C93">
        <v>1</v>
      </c>
      <c r="D93">
        <v>0</v>
      </c>
      <c r="E93">
        <v>2</v>
      </c>
      <c r="F93">
        <v>23</v>
      </c>
      <c r="G93" t="b">
        <v>0</v>
      </c>
      <c r="H93">
        <v>2</v>
      </c>
      <c r="I93">
        <v>3</v>
      </c>
      <c r="J93">
        <v>0.2</v>
      </c>
      <c r="K93">
        <v>0.19700000000000001</v>
      </c>
      <c r="L93">
        <v>0.93</v>
      </c>
      <c r="M93">
        <v>0.19400000000000001</v>
      </c>
      <c r="N93">
        <v>1</v>
      </c>
      <c r="O93">
        <v>15</v>
      </c>
      <c r="P93" s="3">
        <v>16</v>
      </c>
      <c r="Q93" t="str">
        <f>IF(dataset_3[[#This Row],[cnt]]&gt;AVERAGE(dataset_3[cnt]),"High","Low")</f>
        <v>Low</v>
      </c>
      <c r="R93" t="str">
        <f>TEXT(dataset_3[dteday],"mmm")</f>
        <v>Feb</v>
      </c>
      <c r="S93" t="str">
        <f t="shared" si="5"/>
        <v>Weekday</v>
      </c>
      <c r="T93" s="4" t="str">
        <f t="shared" si="6"/>
        <v>Evening</v>
      </c>
      <c r="U93" s="4" t="str">
        <f t="shared" si="7"/>
        <v>Cold</v>
      </c>
      <c r="V93" s="4" t="str">
        <f t="shared" si="8"/>
        <v>Low</v>
      </c>
      <c r="W93" s="4" t="str">
        <f t="shared" si="9"/>
        <v>Normal</v>
      </c>
    </row>
    <row r="94" spans="1:23" x14ac:dyDescent="0.25">
      <c r="A94">
        <v>712</v>
      </c>
      <c r="B94" s="1">
        <v>40576</v>
      </c>
      <c r="C94">
        <v>1</v>
      </c>
      <c r="D94">
        <v>0</v>
      </c>
      <c r="E94">
        <v>2</v>
      </c>
      <c r="F94">
        <v>0</v>
      </c>
      <c r="G94" t="b">
        <v>0</v>
      </c>
      <c r="H94">
        <v>3</v>
      </c>
      <c r="I94">
        <v>3</v>
      </c>
      <c r="J94">
        <v>0.22</v>
      </c>
      <c r="K94">
        <v>0.2424</v>
      </c>
      <c r="L94">
        <v>0.93</v>
      </c>
      <c r="M94">
        <v>0.1045</v>
      </c>
      <c r="N94">
        <v>0</v>
      </c>
      <c r="O94">
        <v>2</v>
      </c>
      <c r="P94" s="3">
        <v>2</v>
      </c>
      <c r="Q94" t="str">
        <f>IF(dataset_3[[#This Row],[cnt]]&gt;AVERAGE(dataset_3[cnt]),"High","Low")</f>
        <v>Low</v>
      </c>
      <c r="R94" t="str">
        <f>TEXT(dataset_3[dteday],"mmm")</f>
        <v>Feb</v>
      </c>
      <c r="S94" t="str">
        <f t="shared" si="5"/>
        <v>Weekday</v>
      </c>
      <c r="T94" s="4" t="str">
        <f t="shared" si="6"/>
        <v>Morning</v>
      </c>
      <c r="U94" s="4" t="str">
        <f t="shared" si="7"/>
        <v>Cold</v>
      </c>
      <c r="V94" s="4" t="str">
        <f t="shared" si="8"/>
        <v>Low</v>
      </c>
      <c r="W94" s="4" t="str">
        <f t="shared" si="9"/>
        <v>Normal</v>
      </c>
    </row>
    <row r="95" spans="1:23" x14ac:dyDescent="0.25">
      <c r="A95">
        <v>713</v>
      </c>
      <c r="B95" s="1">
        <v>40576</v>
      </c>
      <c r="C95">
        <v>1</v>
      </c>
      <c r="D95">
        <v>0</v>
      </c>
      <c r="E95">
        <v>2</v>
      </c>
      <c r="F95">
        <v>1</v>
      </c>
      <c r="G95" t="b">
        <v>0</v>
      </c>
      <c r="H95">
        <v>3</v>
      </c>
      <c r="I95">
        <v>3</v>
      </c>
      <c r="J95">
        <v>0.22</v>
      </c>
      <c r="K95">
        <v>0.2273</v>
      </c>
      <c r="L95">
        <v>0.93</v>
      </c>
      <c r="M95">
        <v>0.19400000000000001</v>
      </c>
      <c r="N95">
        <v>0</v>
      </c>
      <c r="O95">
        <v>3</v>
      </c>
      <c r="P95" s="3">
        <v>3</v>
      </c>
      <c r="Q95" t="str">
        <f>IF(dataset_3[[#This Row],[cnt]]&gt;AVERAGE(dataset_3[cnt]),"High","Low")</f>
        <v>Low</v>
      </c>
      <c r="R95" t="str">
        <f>TEXT(dataset_3[dteday],"mmm")</f>
        <v>Feb</v>
      </c>
      <c r="S95" t="str">
        <f t="shared" si="5"/>
        <v>Weekday</v>
      </c>
      <c r="T95" s="4" t="str">
        <f t="shared" si="6"/>
        <v>Morning</v>
      </c>
      <c r="U95" s="4" t="str">
        <f t="shared" si="7"/>
        <v>Cold</v>
      </c>
      <c r="V95" s="4" t="str">
        <f t="shared" si="8"/>
        <v>Low</v>
      </c>
      <c r="W95" s="4" t="str">
        <f t="shared" si="9"/>
        <v>Normal</v>
      </c>
    </row>
    <row r="96" spans="1:23" x14ac:dyDescent="0.25">
      <c r="A96">
        <v>714</v>
      </c>
      <c r="B96" s="1">
        <v>40576</v>
      </c>
      <c r="C96">
        <v>1</v>
      </c>
      <c r="D96">
        <v>0</v>
      </c>
      <c r="E96">
        <v>2</v>
      </c>
      <c r="F96">
        <v>2</v>
      </c>
      <c r="G96" t="b">
        <v>0</v>
      </c>
      <c r="H96">
        <v>3</v>
      </c>
      <c r="I96">
        <v>3</v>
      </c>
      <c r="J96">
        <v>0.22</v>
      </c>
      <c r="K96">
        <v>0.2273</v>
      </c>
      <c r="L96">
        <v>0.93</v>
      </c>
      <c r="M96">
        <v>0.1343</v>
      </c>
      <c r="N96">
        <v>4</v>
      </c>
      <c r="O96">
        <v>0</v>
      </c>
      <c r="P96" s="3">
        <v>4</v>
      </c>
      <c r="Q96" t="str">
        <f>IF(dataset_3[[#This Row],[cnt]]&gt;AVERAGE(dataset_3[cnt]),"High","Low")</f>
        <v>Low</v>
      </c>
      <c r="R96" t="str">
        <f>TEXT(dataset_3[dteday],"mmm")</f>
        <v>Feb</v>
      </c>
      <c r="S96" t="str">
        <f t="shared" si="5"/>
        <v>Weekday</v>
      </c>
      <c r="T96" s="4" t="str">
        <f t="shared" si="6"/>
        <v>Morning</v>
      </c>
      <c r="U96" s="4" t="str">
        <f t="shared" si="7"/>
        <v>Cold</v>
      </c>
      <c r="V96" s="4" t="str">
        <f t="shared" si="8"/>
        <v>Low</v>
      </c>
      <c r="W96" s="4" t="str">
        <f t="shared" si="9"/>
        <v>Normal</v>
      </c>
    </row>
    <row r="97" spans="1:23" x14ac:dyDescent="0.25">
      <c r="A97">
        <v>715</v>
      </c>
      <c r="B97" s="1">
        <v>40576</v>
      </c>
      <c r="C97">
        <v>1</v>
      </c>
      <c r="D97">
        <v>0</v>
      </c>
      <c r="E97">
        <v>2</v>
      </c>
      <c r="F97">
        <v>3</v>
      </c>
      <c r="G97" t="b">
        <v>0</v>
      </c>
      <c r="H97">
        <v>3</v>
      </c>
      <c r="I97">
        <v>3</v>
      </c>
      <c r="J97">
        <v>0.22</v>
      </c>
      <c r="K97">
        <v>0.2273</v>
      </c>
      <c r="L97">
        <v>0.93</v>
      </c>
      <c r="M97">
        <v>0.1343</v>
      </c>
      <c r="N97">
        <v>0</v>
      </c>
      <c r="O97">
        <v>1</v>
      </c>
      <c r="P97" s="3">
        <v>1</v>
      </c>
      <c r="Q97" t="str">
        <f>IF(dataset_3[[#This Row],[cnt]]&gt;AVERAGE(dataset_3[cnt]),"High","Low")</f>
        <v>Low</v>
      </c>
      <c r="R97" t="str">
        <f>TEXT(dataset_3[dteday],"mmm")</f>
        <v>Feb</v>
      </c>
      <c r="S97" t="str">
        <f t="shared" si="5"/>
        <v>Weekday</v>
      </c>
      <c r="T97" s="4" t="str">
        <f t="shared" si="6"/>
        <v>Morning</v>
      </c>
      <c r="U97" s="4" t="str">
        <f t="shared" si="7"/>
        <v>Cold</v>
      </c>
      <c r="V97" s="4" t="str">
        <f t="shared" si="8"/>
        <v>Low</v>
      </c>
      <c r="W97" s="4" t="str">
        <f t="shared" si="9"/>
        <v>Normal</v>
      </c>
    </row>
    <row r="98" spans="1:23" x14ac:dyDescent="0.25">
      <c r="A98">
        <v>716</v>
      </c>
      <c r="B98" s="1">
        <v>40576</v>
      </c>
      <c r="C98">
        <v>1</v>
      </c>
      <c r="D98">
        <v>0</v>
      </c>
      <c r="E98">
        <v>2</v>
      </c>
      <c r="F98">
        <v>4</v>
      </c>
      <c r="G98" t="b">
        <v>0</v>
      </c>
      <c r="H98">
        <v>3</v>
      </c>
      <c r="I98">
        <v>3</v>
      </c>
      <c r="J98">
        <v>0.22</v>
      </c>
      <c r="K98">
        <v>0.21210000000000001</v>
      </c>
      <c r="L98">
        <v>0.93</v>
      </c>
      <c r="M98">
        <v>0.28360000000000002</v>
      </c>
      <c r="N98">
        <v>0</v>
      </c>
      <c r="O98">
        <v>1</v>
      </c>
      <c r="P98" s="3">
        <v>1</v>
      </c>
      <c r="Q98" t="str">
        <f>IF(dataset_3[[#This Row],[cnt]]&gt;AVERAGE(dataset_3[cnt]),"High","Low")</f>
        <v>Low</v>
      </c>
      <c r="R98" t="str">
        <f>TEXT(dataset_3[dteday],"mmm")</f>
        <v>Feb</v>
      </c>
      <c r="S98" t="str">
        <f t="shared" si="5"/>
        <v>Weekday</v>
      </c>
      <c r="T98" s="4" t="str">
        <f t="shared" si="6"/>
        <v>Morning</v>
      </c>
      <c r="U98" s="4" t="str">
        <f t="shared" si="7"/>
        <v>Cold</v>
      </c>
      <c r="V98" s="4" t="str">
        <f t="shared" si="8"/>
        <v>Low</v>
      </c>
      <c r="W98" s="4" t="str">
        <f t="shared" si="9"/>
        <v>Normal</v>
      </c>
    </row>
    <row r="99" spans="1:23" x14ac:dyDescent="0.25">
      <c r="A99">
        <v>717</v>
      </c>
      <c r="B99" s="1">
        <v>40576</v>
      </c>
      <c r="C99">
        <v>1</v>
      </c>
      <c r="D99">
        <v>0</v>
      </c>
      <c r="E99">
        <v>2</v>
      </c>
      <c r="F99">
        <v>5</v>
      </c>
      <c r="G99" t="b">
        <v>0</v>
      </c>
      <c r="H99">
        <v>3</v>
      </c>
      <c r="I99">
        <v>3</v>
      </c>
      <c r="J99">
        <v>0.22</v>
      </c>
      <c r="K99">
        <v>0.2424</v>
      </c>
      <c r="L99">
        <v>0.93</v>
      </c>
      <c r="M99">
        <v>0.1045</v>
      </c>
      <c r="N99">
        <v>0</v>
      </c>
      <c r="O99">
        <v>3</v>
      </c>
      <c r="P99" s="3">
        <v>3</v>
      </c>
      <c r="Q99" t="str">
        <f>IF(dataset_3[[#This Row],[cnt]]&gt;AVERAGE(dataset_3[cnt]),"High","Low")</f>
        <v>Low</v>
      </c>
      <c r="R99" t="str">
        <f>TEXT(dataset_3[dteday],"mmm")</f>
        <v>Feb</v>
      </c>
      <c r="S99" t="str">
        <f t="shared" si="5"/>
        <v>Weekday</v>
      </c>
      <c r="T99" s="4" t="str">
        <f t="shared" si="6"/>
        <v>Morning</v>
      </c>
      <c r="U99" s="4" t="str">
        <f t="shared" si="7"/>
        <v>Cold</v>
      </c>
      <c r="V99" s="4" t="str">
        <f t="shared" si="8"/>
        <v>Low</v>
      </c>
      <c r="W99" s="4" t="str">
        <f t="shared" si="9"/>
        <v>Normal</v>
      </c>
    </row>
    <row r="100" spans="1:23" x14ac:dyDescent="0.25">
      <c r="A100">
        <v>718</v>
      </c>
      <c r="B100" s="1">
        <v>40576</v>
      </c>
      <c r="C100">
        <v>1</v>
      </c>
      <c r="D100">
        <v>0</v>
      </c>
      <c r="E100">
        <v>2</v>
      </c>
      <c r="F100">
        <v>6</v>
      </c>
      <c r="G100" t="b">
        <v>0</v>
      </c>
      <c r="H100">
        <v>3</v>
      </c>
      <c r="I100">
        <v>3</v>
      </c>
      <c r="J100">
        <v>0.22</v>
      </c>
      <c r="K100">
        <v>0.2424</v>
      </c>
      <c r="L100">
        <v>0.93</v>
      </c>
      <c r="M100">
        <v>0.1045</v>
      </c>
      <c r="N100">
        <v>1</v>
      </c>
      <c r="O100">
        <v>17</v>
      </c>
      <c r="P100" s="3">
        <v>18</v>
      </c>
      <c r="Q100" t="str">
        <f>IF(dataset_3[[#This Row],[cnt]]&gt;AVERAGE(dataset_3[cnt]),"High","Low")</f>
        <v>Low</v>
      </c>
      <c r="R100" t="str">
        <f>TEXT(dataset_3[dteday],"mmm")</f>
        <v>Feb</v>
      </c>
      <c r="S100" t="str">
        <f t="shared" si="5"/>
        <v>Weekday</v>
      </c>
      <c r="T100" s="4" t="str">
        <f t="shared" si="6"/>
        <v>Morning</v>
      </c>
      <c r="U100" s="4" t="str">
        <f t="shared" si="7"/>
        <v>Cold</v>
      </c>
      <c r="V100" s="4" t="str">
        <f t="shared" si="8"/>
        <v>Low</v>
      </c>
      <c r="W100" s="4" t="str">
        <f t="shared" si="9"/>
        <v>Normal</v>
      </c>
    </row>
    <row r="101" spans="1:23" x14ac:dyDescent="0.25">
      <c r="A101">
        <v>719</v>
      </c>
      <c r="B101" s="1">
        <v>40576</v>
      </c>
      <c r="C101">
        <v>1</v>
      </c>
      <c r="D101">
        <v>0</v>
      </c>
      <c r="E101">
        <v>2</v>
      </c>
      <c r="F101">
        <v>7</v>
      </c>
      <c r="G101" t="b">
        <v>0</v>
      </c>
      <c r="H101">
        <v>3</v>
      </c>
      <c r="I101">
        <v>3</v>
      </c>
      <c r="J101">
        <v>0.22</v>
      </c>
      <c r="K101">
        <v>0.21210000000000001</v>
      </c>
      <c r="L101">
        <v>0.93</v>
      </c>
      <c r="M101">
        <v>0.22389999999999999</v>
      </c>
      <c r="N101">
        <v>1</v>
      </c>
      <c r="O101">
        <v>48</v>
      </c>
      <c r="P101" s="3">
        <v>49</v>
      </c>
      <c r="Q101" t="str">
        <f>IF(dataset_3[[#This Row],[cnt]]&gt;AVERAGE(dataset_3[cnt]),"High","Low")</f>
        <v>Low</v>
      </c>
      <c r="R101" t="str">
        <f>TEXT(dataset_3[dteday],"mmm")</f>
        <v>Feb</v>
      </c>
      <c r="S101" t="str">
        <f t="shared" si="5"/>
        <v>Weekday</v>
      </c>
      <c r="T101" s="4" t="str">
        <f t="shared" si="6"/>
        <v>Morning</v>
      </c>
      <c r="U101" s="4" t="str">
        <f t="shared" si="7"/>
        <v>Cold</v>
      </c>
      <c r="V101" s="4" t="str">
        <f t="shared" si="8"/>
        <v>Low</v>
      </c>
      <c r="W101" s="4" t="str">
        <f t="shared" si="9"/>
        <v>Normal</v>
      </c>
    </row>
    <row r="102" spans="1:23" x14ac:dyDescent="0.25">
      <c r="A102">
        <v>720</v>
      </c>
      <c r="B102" s="1">
        <v>40576</v>
      </c>
      <c r="C102">
        <v>1</v>
      </c>
      <c r="D102">
        <v>0</v>
      </c>
      <c r="E102">
        <v>2</v>
      </c>
      <c r="F102">
        <v>8</v>
      </c>
      <c r="G102" t="b">
        <v>0</v>
      </c>
      <c r="H102">
        <v>3</v>
      </c>
      <c r="I102">
        <v>3</v>
      </c>
      <c r="J102">
        <v>0.22</v>
      </c>
      <c r="K102">
        <v>0.21210000000000001</v>
      </c>
      <c r="L102">
        <v>0.93</v>
      </c>
      <c r="M102">
        <v>0.22389999999999999</v>
      </c>
      <c r="N102">
        <v>1</v>
      </c>
      <c r="O102">
        <v>154</v>
      </c>
      <c r="P102" s="3">
        <v>155</v>
      </c>
      <c r="Q102" t="str">
        <f>IF(dataset_3[[#This Row],[cnt]]&gt;AVERAGE(dataset_3[cnt]),"High","Low")</f>
        <v>High</v>
      </c>
      <c r="R102" t="str">
        <f>TEXT(dataset_3[dteday],"mmm")</f>
        <v>Feb</v>
      </c>
      <c r="S102" t="str">
        <f t="shared" si="5"/>
        <v>Weekday</v>
      </c>
      <c r="T102" s="4" t="str">
        <f t="shared" si="6"/>
        <v>Morning</v>
      </c>
      <c r="U102" s="4" t="str">
        <f t="shared" si="7"/>
        <v>Cold</v>
      </c>
      <c r="V102" s="4" t="str">
        <f t="shared" si="8"/>
        <v>High</v>
      </c>
      <c r="W102" s="4" t="str">
        <f t="shared" si="9"/>
        <v>Normal</v>
      </c>
    </row>
    <row r="103" spans="1:23" x14ac:dyDescent="0.25">
      <c r="A103">
        <v>721</v>
      </c>
      <c r="B103" s="1">
        <v>40576</v>
      </c>
      <c r="C103">
        <v>1</v>
      </c>
      <c r="D103">
        <v>0</v>
      </c>
      <c r="E103">
        <v>2</v>
      </c>
      <c r="F103">
        <v>9</v>
      </c>
      <c r="G103" t="b">
        <v>0</v>
      </c>
      <c r="H103">
        <v>3</v>
      </c>
      <c r="I103">
        <v>2</v>
      </c>
      <c r="J103">
        <v>0.24</v>
      </c>
      <c r="K103">
        <v>0.2576</v>
      </c>
      <c r="L103">
        <v>0.93</v>
      </c>
      <c r="M103">
        <v>8.9599999999999999E-2</v>
      </c>
      <c r="N103">
        <v>4</v>
      </c>
      <c r="O103">
        <v>119</v>
      </c>
      <c r="P103" s="3">
        <v>123</v>
      </c>
      <c r="Q103" t="str">
        <f>IF(dataset_3[[#This Row],[cnt]]&gt;AVERAGE(dataset_3[cnt]),"High","Low")</f>
        <v>High</v>
      </c>
      <c r="R103" t="str">
        <f>TEXT(dataset_3[dteday],"mmm")</f>
        <v>Feb</v>
      </c>
      <c r="S103" t="str">
        <f t="shared" si="5"/>
        <v>Weekday</v>
      </c>
      <c r="T103" s="4" t="str">
        <f t="shared" si="6"/>
        <v>Morning</v>
      </c>
      <c r="U103" s="4" t="str">
        <f t="shared" si="7"/>
        <v>Cold</v>
      </c>
      <c r="V103" s="4" t="str">
        <f t="shared" si="8"/>
        <v>High</v>
      </c>
      <c r="W103" s="4" t="str">
        <f t="shared" si="9"/>
        <v>Normal</v>
      </c>
    </row>
    <row r="104" spans="1:23" x14ac:dyDescent="0.25">
      <c r="A104">
        <v>722</v>
      </c>
      <c r="B104" s="1">
        <v>40576</v>
      </c>
      <c r="C104">
        <v>1</v>
      </c>
      <c r="D104">
        <v>0</v>
      </c>
      <c r="E104">
        <v>2</v>
      </c>
      <c r="F104">
        <v>10</v>
      </c>
      <c r="G104" t="b">
        <v>0</v>
      </c>
      <c r="H104">
        <v>3</v>
      </c>
      <c r="I104">
        <v>2</v>
      </c>
      <c r="J104">
        <v>0.22</v>
      </c>
      <c r="K104">
        <v>0.2727</v>
      </c>
      <c r="L104">
        <v>1</v>
      </c>
      <c r="M104">
        <v>0</v>
      </c>
      <c r="N104">
        <v>2</v>
      </c>
      <c r="O104">
        <v>59</v>
      </c>
      <c r="P104" s="3">
        <v>61</v>
      </c>
      <c r="Q104" t="str">
        <f>IF(dataset_3[[#This Row],[cnt]]&gt;AVERAGE(dataset_3[cnt]),"High","Low")</f>
        <v>Low</v>
      </c>
      <c r="R104" t="str">
        <f>TEXT(dataset_3[dteday],"mmm")</f>
        <v>Feb</v>
      </c>
      <c r="S104" t="str">
        <f t="shared" si="5"/>
        <v>Weekday</v>
      </c>
      <c r="T104" s="4" t="str">
        <f t="shared" si="6"/>
        <v>Morning</v>
      </c>
      <c r="U104" s="4" t="str">
        <f t="shared" si="7"/>
        <v>Cold</v>
      </c>
      <c r="V104" s="4" t="str">
        <f t="shared" si="8"/>
        <v>Low</v>
      </c>
      <c r="W104" s="4" t="str">
        <f t="shared" si="9"/>
        <v>Normal</v>
      </c>
    </row>
    <row r="105" spans="1:23" x14ac:dyDescent="0.25">
      <c r="A105">
        <v>723</v>
      </c>
      <c r="B105" s="1">
        <v>40576</v>
      </c>
      <c r="C105">
        <v>1</v>
      </c>
      <c r="D105">
        <v>0</v>
      </c>
      <c r="E105">
        <v>2</v>
      </c>
      <c r="F105">
        <v>11</v>
      </c>
      <c r="G105" t="b">
        <v>0</v>
      </c>
      <c r="H105">
        <v>3</v>
      </c>
      <c r="I105">
        <v>2</v>
      </c>
      <c r="J105">
        <v>0.24</v>
      </c>
      <c r="K105">
        <v>0.2273</v>
      </c>
      <c r="L105">
        <v>0.93</v>
      </c>
      <c r="M105">
        <v>0.19400000000000001</v>
      </c>
      <c r="N105">
        <v>5</v>
      </c>
      <c r="O105">
        <v>47</v>
      </c>
      <c r="P105" s="3">
        <v>52</v>
      </c>
      <c r="Q105" t="str">
        <f>IF(dataset_3[[#This Row],[cnt]]&gt;AVERAGE(dataset_3[cnt]),"High","Low")</f>
        <v>Low</v>
      </c>
      <c r="R105" t="str">
        <f>TEXT(dataset_3[dteday],"mmm")</f>
        <v>Feb</v>
      </c>
      <c r="S105" t="str">
        <f t="shared" si="5"/>
        <v>Weekday</v>
      </c>
      <c r="T105" s="4" t="str">
        <f t="shared" si="6"/>
        <v>Morning</v>
      </c>
      <c r="U105" s="4" t="str">
        <f t="shared" si="7"/>
        <v>Cold</v>
      </c>
      <c r="V105" s="4" t="str">
        <f t="shared" si="8"/>
        <v>Low</v>
      </c>
      <c r="W105" s="4" t="str">
        <f t="shared" si="9"/>
        <v>Normal</v>
      </c>
    </row>
    <row r="106" spans="1:23" x14ac:dyDescent="0.25">
      <c r="A106">
        <v>724</v>
      </c>
      <c r="B106" s="1">
        <v>40576</v>
      </c>
      <c r="C106">
        <v>1</v>
      </c>
      <c r="D106">
        <v>0</v>
      </c>
      <c r="E106">
        <v>2</v>
      </c>
      <c r="F106">
        <v>12</v>
      </c>
      <c r="G106" t="b">
        <v>0</v>
      </c>
      <c r="H106">
        <v>3</v>
      </c>
      <c r="I106">
        <v>2</v>
      </c>
      <c r="J106">
        <v>0.24</v>
      </c>
      <c r="K106">
        <v>0.2273</v>
      </c>
      <c r="L106">
        <v>0.93</v>
      </c>
      <c r="M106">
        <v>0.22389999999999999</v>
      </c>
      <c r="N106">
        <v>3</v>
      </c>
      <c r="O106">
        <v>61</v>
      </c>
      <c r="P106" s="3">
        <v>64</v>
      </c>
      <c r="Q106" t="str">
        <f>IF(dataset_3[[#This Row],[cnt]]&gt;AVERAGE(dataset_3[cnt]),"High","Low")</f>
        <v>High</v>
      </c>
      <c r="R106" t="str">
        <f>TEXT(dataset_3[dteday],"mmm")</f>
        <v>Feb</v>
      </c>
      <c r="S106" t="str">
        <f t="shared" si="5"/>
        <v>Weekday</v>
      </c>
      <c r="T106" s="4" t="str">
        <f t="shared" si="6"/>
        <v>Afternoon</v>
      </c>
      <c r="U106" s="4" t="str">
        <f t="shared" si="7"/>
        <v>Cold</v>
      </c>
      <c r="V106" s="4" t="str">
        <f t="shared" si="8"/>
        <v>High</v>
      </c>
      <c r="W106" s="4" t="str">
        <f t="shared" si="9"/>
        <v>Normal</v>
      </c>
    </row>
    <row r="107" spans="1:23" x14ac:dyDescent="0.25">
      <c r="A107">
        <v>725</v>
      </c>
      <c r="B107" s="1">
        <v>40576</v>
      </c>
      <c r="C107">
        <v>1</v>
      </c>
      <c r="D107">
        <v>0</v>
      </c>
      <c r="E107">
        <v>2</v>
      </c>
      <c r="F107">
        <v>13</v>
      </c>
      <c r="G107" t="b">
        <v>0</v>
      </c>
      <c r="H107">
        <v>3</v>
      </c>
      <c r="I107">
        <v>1</v>
      </c>
      <c r="J107">
        <v>0.34</v>
      </c>
      <c r="K107">
        <v>0.33329999999999999</v>
      </c>
      <c r="L107">
        <v>0.93</v>
      </c>
      <c r="M107">
        <v>0.16420000000000001</v>
      </c>
      <c r="N107">
        <v>1</v>
      </c>
      <c r="O107">
        <v>74</v>
      </c>
      <c r="P107" s="3">
        <v>75</v>
      </c>
      <c r="Q107" t="str">
        <f>IF(dataset_3[[#This Row],[cnt]]&gt;AVERAGE(dataset_3[cnt]),"High","Low")</f>
        <v>High</v>
      </c>
      <c r="R107" t="str">
        <f>TEXT(dataset_3[dteday],"mmm")</f>
        <v>Feb</v>
      </c>
      <c r="S107" t="str">
        <f t="shared" si="5"/>
        <v>Weekday</v>
      </c>
      <c r="T107" s="4" t="str">
        <f t="shared" si="6"/>
        <v>Afternoon</v>
      </c>
      <c r="U107" s="4" t="str">
        <f t="shared" si="7"/>
        <v>Moderate</v>
      </c>
      <c r="V107" s="4" t="str">
        <f t="shared" si="8"/>
        <v>High</v>
      </c>
      <c r="W107" s="4" t="str">
        <f t="shared" si="9"/>
        <v>Normal</v>
      </c>
    </row>
    <row r="108" spans="1:23" x14ac:dyDescent="0.25">
      <c r="A108">
        <v>726</v>
      </c>
      <c r="B108" s="1">
        <v>40576</v>
      </c>
      <c r="C108">
        <v>1</v>
      </c>
      <c r="D108">
        <v>0</v>
      </c>
      <c r="E108">
        <v>2</v>
      </c>
      <c r="F108">
        <v>14</v>
      </c>
      <c r="G108" t="b">
        <v>0</v>
      </c>
      <c r="H108">
        <v>3</v>
      </c>
      <c r="I108">
        <v>1</v>
      </c>
      <c r="J108">
        <v>0.38</v>
      </c>
      <c r="K108">
        <v>0.39389999999999997</v>
      </c>
      <c r="L108">
        <v>0.82</v>
      </c>
      <c r="M108">
        <v>0.3881</v>
      </c>
      <c r="N108">
        <v>2</v>
      </c>
      <c r="O108">
        <v>61</v>
      </c>
      <c r="P108" s="3">
        <v>63</v>
      </c>
      <c r="Q108" t="str">
        <f>IF(dataset_3[[#This Row],[cnt]]&gt;AVERAGE(dataset_3[cnt]),"High","Low")</f>
        <v>High</v>
      </c>
      <c r="R108" t="str">
        <f>TEXT(dataset_3[dteday],"mmm")</f>
        <v>Feb</v>
      </c>
      <c r="S108" t="str">
        <f t="shared" si="5"/>
        <v>Weekday</v>
      </c>
      <c r="T108" s="4" t="str">
        <f t="shared" si="6"/>
        <v>Afternoon</v>
      </c>
      <c r="U108" s="4" t="str">
        <f t="shared" si="7"/>
        <v>Moderate</v>
      </c>
      <c r="V108" s="4" t="str">
        <f t="shared" si="8"/>
        <v>High</v>
      </c>
      <c r="W108" s="4" t="str">
        <f t="shared" si="9"/>
        <v>Normal</v>
      </c>
    </row>
    <row r="109" spans="1:23" x14ac:dyDescent="0.25">
      <c r="A109">
        <v>727</v>
      </c>
      <c r="B109" s="1">
        <v>40576</v>
      </c>
      <c r="C109">
        <v>1</v>
      </c>
      <c r="D109">
        <v>0</v>
      </c>
      <c r="E109">
        <v>2</v>
      </c>
      <c r="F109">
        <v>15</v>
      </c>
      <c r="G109" t="b">
        <v>0</v>
      </c>
      <c r="H109">
        <v>3</v>
      </c>
      <c r="I109">
        <v>1</v>
      </c>
      <c r="J109">
        <v>0.38</v>
      </c>
      <c r="K109">
        <v>0.39389999999999997</v>
      </c>
      <c r="L109">
        <v>0.76</v>
      </c>
      <c r="M109">
        <v>0.32840000000000003</v>
      </c>
      <c r="N109">
        <v>10</v>
      </c>
      <c r="O109">
        <v>66</v>
      </c>
      <c r="P109" s="3">
        <v>76</v>
      </c>
      <c r="Q109" t="str">
        <f>IF(dataset_3[[#This Row],[cnt]]&gt;AVERAGE(dataset_3[cnt]),"High","Low")</f>
        <v>High</v>
      </c>
      <c r="R109" t="str">
        <f>TEXT(dataset_3[dteday],"mmm")</f>
        <v>Feb</v>
      </c>
      <c r="S109" t="str">
        <f t="shared" si="5"/>
        <v>Weekday</v>
      </c>
      <c r="T109" s="4" t="str">
        <f t="shared" si="6"/>
        <v>Afternoon</v>
      </c>
      <c r="U109" s="4" t="str">
        <f t="shared" si="7"/>
        <v>Moderate</v>
      </c>
      <c r="V109" s="4" t="str">
        <f t="shared" si="8"/>
        <v>High</v>
      </c>
      <c r="W109" s="4" t="str">
        <f t="shared" si="9"/>
        <v>Normal</v>
      </c>
    </row>
    <row r="110" spans="1:23" x14ac:dyDescent="0.25">
      <c r="A110">
        <v>728</v>
      </c>
      <c r="B110" s="1">
        <v>40576</v>
      </c>
      <c r="C110">
        <v>1</v>
      </c>
      <c r="D110">
        <v>0</v>
      </c>
      <c r="E110">
        <v>2</v>
      </c>
      <c r="F110">
        <v>16</v>
      </c>
      <c r="G110" t="b">
        <v>0</v>
      </c>
      <c r="H110">
        <v>3</v>
      </c>
      <c r="I110">
        <v>1</v>
      </c>
      <c r="J110">
        <v>0.36</v>
      </c>
      <c r="K110">
        <v>0.33329999999999999</v>
      </c>
      <c r="L110">
        <v>0.71</v>
      </c>
      <c r="M110">
        <v>0.29849999999999999</v>
      </c>
      <c r="N110">
        <v>8</v>
      </c>
      <c r="O110">
        <v>95</v>
      </c>
      <c r="P110" s="3">
        <v>103</v>
      </c>
      <c r="Q110" t="str">
        <f>IF(dataset_3[[#This Row],[cnt]]&gt;AVERAGE(dataset_3[cnt]),"High","Low")</f>
        <v>High</v>
      </c>
      <c r="R110" t="str">
        <f>TEXT(dataset_3[dteday],"mmm")</f>
        <v>Feb</v>
      </c>
      <c r="S110" t="str">
        <f t="shared" si="5"/>
        <v>Weekday</v>
      </c>
      <c r="T110" s="4" t="str">
        <f t="shared" si="6"/>
        <v>Afternoon</v>
      </c>
      <c r="U110" s="4" t="str">
        <f t="shared" si="7"/>
        <v>Moderate</v>
      </c>
      <c r="V110" s="4" t="str">
        <f t="shared" si="8"/>
        <v>High</v>
      </c>
      <c r="W110" s="4" t="str">
        <f t="shared" si="9"/>
        <v>Normal</v>
      </c>
    </row>
    <row r="111" spans="1:23" x14ac:dyDescent="0.25">
      <c r="A111">
        <v>729</v>
      </c>
      <c r="B111" s="1">
        <v>40576</v>
      </c>
      <c r="C111">
        <v>1</v>
      </c>
      <c r="D111">
        <v>0</v>
      </c>
      <c r="E111">
        <v>2</v>
      </c>
      <c r="F111">
        <v>17</v>
      </c>
      <c r="G111" t="b">
        <v>0</v>
      </c>
      <c r="H111">
        <v>3</v>
      </c>
      <c r="I111">
        <v>1</v>
      </c>
      <c r="J111">
        <v>0.36</v>
      </c>
      <c r="K111">
        <v>0.31819999999999998</v>
      </c>
      <c r="L111">
        <v>0.53</v>
      </c>
      <c r="M111">
        <v>0.52239999999999998</v>
      </c>
      <c r="N111">
        <v>7</v>
      </c>
      <c r="O111">
        <v>183</v>
      </c>
      <c r="P111" s="3">
        <v>190</v>
      </c>
      <c r="Q111" t="str">
        <f>IF(dataset_3[[#This Row],[cnt]]&gt;AVERAGE(dataset_3[cnt]),"High","Low")</f>
        <v>High</v>
      </c>
      <c r="R111" t="str">
        <f>TEXT(dataset_3[dteday],"mmm")</f>
        <v>Feb</v>
      </c>
      <c r="S111" t="str">
        <f t="shared" si="5"/>
        <v>Weekday</v>
      </c>
      <c r="T111" s="4" t="str">
        <f t="shared" si="6"/>
        <v>Evening</v>
      </c>
      <c r="U111" s="4" t="str">
        <f t="shared" si="7"/>
        <v>Moderate</v>
      </c>
      <c r="V111" s="4" t="str">
        <f t="shared" si="8"/>
        <v>High</v>
      </c>
      <c r="W111" s="4" t="str">
        <f t="shared" si="9"/>
        <v>Anomaly</v>
      </c>
    </row>
    <row r="112" spans="1:23" x14ac:dyDescent="0.25">
      <c r="A112">
        <v>730</v>
      </c>
      <c r="B112" s="1">
        <v>40576</v>
      </c>
      <c r="C112">
        <v>1</v>
      </c>
      <c r="D112">
        <v>0</v>
      </c>
      <c r="E112">
        <v>2</v>
      </c>
      <c r="F112">
        <v>18</v>
      </c>
      <c r="G112" t="b">
        <v>0</v>
      </c>
      <c r="H112">
        <v>3</v>
      </c>
      <c r="I112">
        <v>1</v>
      </c>
      <c r="J112">
        <v>0.34</v>
      </c>
      <c r="K112">
        <v>0.28789999999999999</v>
      </c>
      <c r="L112">
        <v>0.42</v>
      </c>
      <c r="M112">
        <v>0.55220000000000002</v>
      </c>
      <c r="N112">
        <v>7</v>
      </c>
      <c r="O112">
        <v>175</v>
      </c>
      <c r="P112" s="3">
        <v>182</v>
      </c>
      <c r="Q112" t="str">
        <f>IF(dataset_3[[#This Row],[cnt]]&gt;AVERAGE(dataset_3[cnt]),"High","Low")</f>
        <v>High</v>
      </c>
      <c r="R112" t="str">
        <f>TEXT(dataset_3[dteday],"mmm")</f>
        <v>Feb</v>
      </c>
      <c r="S112" t="str">
        <f t="shared" si="5"/>
        <v>Weekday</v>
      </c>
      <c r="T112" s="4" t="str">
        <f t="shared" si="6"/>
        <v>Evening</v>
      </c>
      <c r="U112" s="4" t="str">
        <f t="shared" si="7"/>
        <v>Moderate</v>
      </c>
      <c r="V112" s="4" t="str">
        <f t="shared" si="8"/>
        <v>High</v>
      </c>
      <c r="W112" s="4" t="str">
        <f t="shared" si="9"/>
        <v>Anomaly</v>
      </c>
    </row>
    <row r="113" spans="1:23" x14ac:dyDescent="0.25">
      <c r="A113">
        <v>731</v>
      </c>
      <c r="B113" s="1">
        <v>40576</v>
      </c>
      <c r="C113">
        <v>1</v>
      </c>
      <c r="D113">
        <v>0</v>
      </c>
      <c r="E113">
        <v>2</v>
      </c>
      <c r="F113">
        <v>19</v>
      </c>
      <c r="G113" t="b">
        <v>0</v>
      </c>
      <c r="H113">
        <v>3</v>
      </c>
      <c r="I113">
        <v>1</v>
      </c>
      <c r="J113">
        <v>0.28000000000000003</v>
      </c>
      <c r="K113">
        <v>0.2424</v>
      </c>
      <c r="L113">
        <v>0.45</v>
      </c>
      <c r="M113">
        <v>0.49249999999999999</v>
      </c>
      <c r="N113">
        <v>3</v>
      </c>
      <c r="O113">
        <v>88</v>
      </c>
      <c r="P113" s="3">
        <v>91</v>
      </c>
      <c r="Q113" t="str">
        <f>IF(dataset_3[[#This Row],[cnt]]&gt;AVERAGE(dataset_3[cnt]),"High","Low")</f>
        <v>High</v>
      </c>
      <c r="R113" t="str">
        <f>TEXT(dataset_3[dteday],"mmm")</f>
        <v>Feb</v>
      </c>
      <c r="S113" t="str">
        <f t="shared" si="5"/>
        <v>Weekday</v>
      </c>
      <c r="T113" s="4" t="str">
        <f t="shared" si="6"/>
        <v>Evening</v>
      </c>
      <c r="U113" s="4" t="str">
        <f t="shared" si="7"/>
        <v>Cold</v>
      </c>
      <c r="V113" s="4" t="str">
        <f t="shared" si="8"/>
        <v>High</v>
      </c>
      <c r="W113" s="4" t="str">
        <f t="shared" si="9"/>
        <v>Normal</v>
      </c>
    </row>
    <row r="114" spans="1:23" x14ac:dyDescent="0.25">
      <c r="A114">
        <v>732</v>
      </c>
      <c r="B114" s="1">
        <v>40576</v>
      </c>
      <c r="C114">
        <v>1</v>
      </c>
      <c r="D114">
        <v>0</v>
      </c>
      <c r="E114">
        <v>2</v>
      </c>
      <c r="F114">
        <v>20</v>
      </c>
      <c r="G114" t="b">
        <v>0</v>
      </c>
      <c r="H114">
        <v>3</v>
      </c>
      <c r="I114">
        <v>1</v>
      </c>
      <c r="J114">
        <v>0.24</v>
      </c>
      <c r="K114">
        <v>0.19700000000000001</v>
      </c>
      <c r="L114">
        <v>0.48</v>
      </c>
      <c r="M114">
        <v>0.55220000000000002</v>
      </c>
      <c r="N114">
        <v>4</v>
      </c>
      <c r="O114">
        <v>71</v>
      </c>
      <c r="P114" s="3">
        <v>75</v>
      </c>
      <c r="Q114" t="str">
        <f>IF(dataset_3[[#This Row],[cnt]]&gt;AVERAGE(dataset_3[cnt]),"High","Low")</f>
        <v>High</v>
      </c>
      <c r="R114" t="str">
        <f>TEXT(dataset_3[dteday],"mmm")</f>
        <v>Feb</v>
      </c>
      <c r="S114" t="str">
        <f t="shared" si="5"/>
        <v>Weekday</v>
      </c>
      <c r="T114" s="4" t="str">
        <f t="shared" si="6"/>
        <v>Evening</v>
      </c>
      <c r="U114" s="4" t="str">
        <f t="shared" si="7"/>
        <v>Cold</v>
      </c>
      <c r="V114" s="4" t="str">
        <f t="shared" si="8"/>
        <v>High</v>
      </c>
      <c r="W114" s="4" t="str">
        <f t="shared" si="9"/>
        <v>Normal</v>
      </c>
    </row>
    <row r="115" spans="1:23" x14ac:dyDescent="0.25">
      <c r="A115">
        <v>733</v>
      </c>
      <c r="B115" s="1">
        <v>40576</v>
      </c>
      <c r="C115">
        <v>1</v>
      </c>
      <c r="D115">
        <v>0</v>
      </c>
      <c r="E115">
        <v>2</v>
      </c>
      <c r="F115">
        <v>21</v>
      </c>
      <c r="G115" t="b">
        <v>0</v>
      </c>
      <c r="H115">
        <v>3</v>
      </c>
      <c r="I115">
        <v>1</v>
      </c>
      <c r="J115">
        <v>0.22</v>
      </c>
      <c r="K115">
        <v>0.19700000000000001</v>
      </c>
      <c r="L115">
        <v>0.47</v>
      </c>
      <c r="M115">
        <v>0.32840000000000003</v>
      </c>
      <c r="N115">
        <v>1</v>
      </c>
      <c r="O115">
        <v>62</v>
      </c>
      <c r="P115" s="3">
        <v>63</v>
      </c>
      <c r="Q115" t="str">
        <f>IF(dataset_3[[#This Row],[cnt]]&gt;AVERAGE(dataset_3[cnt]),"High","Low")</f>
        <v>High</v>
      </c>
      <c r="R115" t="str">
        <f>TEXT(dataset_3[dteday],"mmm")</f>
        <v>Feb</v>
      </c>
      <c r="S115" t="str">
        <f t="shared" si="5"/>
        <v>Weekday</v>
      </c>
      <c r="T115" s="4" t="str">
        <f t="shared" si="6"/>
        <v>Evening</v>
      </c>
      <c r="U115" s="4" t="str">
        <f t="shared" si="7"/>
        <v>Cold</v>
      </c>
      <c r="V115" s="4" t="str">
        <f t="shared" si="8"/>
        <v>High</v>
      </c>
      <c r="W115" s="4" t="str">
        <f t="shared" si="9"/>
        <v>Normal</v>
      </c>
    </row>
    <row r="116" spans="1:23" x14ac:dyDescent="0.25">
      <c r="A116">
        <v>734</v>
      </c>
      <c r="B116" s="1">
        <v>40576</v>
      </c>
      <c r="C116">
        <v>1</v>
      </c>
      <c r="D116">
        <v>0</v>
      </c>
      <c r="E116">
        <v>2</v>
      </c>
      <c r="F116">
        <v>22</v>
      </c>
      <c r="G116" t="b">
        <v>0</v>
      </c>
      <c r="H116">
        <v>3</v>
      </c>
      <c r="I116">
        <v>1</v>
      </c>
      <c r="J116">
        <v>0.22</v>
      </c>
      <c r="K116">
        <v>0.21210000000000001</v>
      </c>
      <c r="L116">
        <v>0.44</v>
      </c>
      <c r="M116">
        <v>0.25369999999999998</v>
      </c>
      <c r="N116">
        <v>5</v>
      </c>
      <c r="O116">
        <v>35</v>
      </c>
      <c r="P116" s="3">
        <v>40</v>
      </c>
      <c r="Q116" t="str">
        <f>IF(dataset_3[[#This Row],[cnt]]&gt;AVERAGE(dataset_3[cnt]),"High","Low")</f>
        <v>Low</v>
      </c>
      <c r="R116" t="str">
        <f>TEXT(dataset_3[dteday],"mmm")</f>
        <v>Feb</v>
      </c>
      <c r="S116" t="str">
        <f t="shared" si="5"/>
        <v>Weekday</v>
      </c>
      <c r="T116" s="4" t="str">
        <f t="shared" si="6"/>
        <v>Evening</v>
      </c>
      <c r="U116" s="4" t="str">
        <f t="shared" si="7"/>
        <v>Cold</v>
      </c>
      <c r="V116" s="4" t="str">
        <f t="shared" si="8"/>
        <v>Low</v>
      </c>
      <c r="W116" s="4" t="str">
        <f t="shared" si="9"/>
        <v>Normal</v>
      </c>
    </row>
    <row r="117" spans="1:23" x14ac:dyDescent="0.25">
      <c r="A117">
        <v>735</v>
      </c>
      <c r="B117" s="1">
        <v>40576</v>
      </c>
      <c r="C117">
        <v>1</v>
      </c>
      <c r="D117">
        <v>0</v>
      </c>
      <c r="E117">
        <v>2</v>
      </c>
      <c r="F117">
        <v>23</v>
      </c>
      <c r="G117" t="b">
        <v>0</v>
      </c>
      <c r="H117">
        <v>3</v>
      </c>
      <c r="I117">
        <v>1</v>
      </c>
      <c r="J117">
        <v>0.2</v>
      </c>
      <c r="K117">
        <v>0.16669999999999999</v>
      </c>
      <c r="L117">
        <v>0.44</v>
      </c>
      <c r="M117">
        <v>0.44779999999999998</v>
      </c>
      <c r="N117">
        <v>3</v>
      </c>
      <c r="O117">
        <v>29</v>
      </c>
      <c r="P117" s="3">
        <v>32</v>
      </c>
      <c r="Q117" t="str">
        <f>IF(dataset_3[[#This Row],[cnt]]&gt;AVERAGE(dataset_3[cnt]),"High","Low")</f>
        <v>Low</v>
      </c>
      <c r="R117" t="str">
        <f>TEXT(dataset_3[dteday],"mmm")</f>
        <v>Feb</v>
      </c>
      <c r="S117" t="str">
        <f t="shared" si="5"/>
        <v>Weekday</v>
      </c>
      <c r="T117" s="4" t="str">
        <f t="shared" si="6"/>
        <v>Evening</v>
      </c>
      <c r="U117" s="4" t="str">
        <f t="shared" si="7"/>
        <v>Cold</v>
      </c>
      <c r="V117" s="4" t="str">
        <f t="shared" si="8"/>
        <v>Low</v>
      </c>
      <c r="W117" s="4" t="str">
        <f t="shared" si="9"/>
        <v>Normal</v>
      </c>
    </row>
    <row r="118" spans="1:23" x14ac:dyDescent="0.25">
      <c r="A118">
        <v>736</v>
      </c>
      <c r="B118" s="1">
        <v>40577</v>
      </c>
      <c r="C118">
        <v>1</v>
      </c>
      <c r="D118">
        <v>0</v>
      </c>
      <c r="E118">
        <v>2</v>
      </c>
      <c r="F118">
        <v>0</v>
      </c>
      <c r="G118" t="b">
        <v>0</v>
      </c>
      <c r="H118">
        <v>4</v>
      </c>
      <c r="I118">
        <v>1</v>
      </c>
      <c r="J118">
        <v>0.2</v>
      </c>
      <c r="K118">
        <v>0.16669999999999999</v>
      </c>
      <c r="L118">
        <v>0.4</v>
      </c>
      <c r="M118">
        <v>0.44779999999999998</v>
      </c>
      <c r="N118">
        <v>1</v>
      </c>
      <c r="O118">
        <v>11</v>
      </c>
      <c r="P118" s="3">
        <v>12</v>
      </c>
      <c r="Q118" t="str">
        <f>IF(dataset_3[[#This Row],[cnt]]&gt;AVERAGE(dataset_3[cnt]),"High","Low")</f>
        <v>Low</v>
      </c>
      <c r="R118" t="str">
        <f>TEXT(dataset_3[dteday],"mmm")</f>
        <v>Feb</v>
      </c>
      <c r="S118" t="str">
        <f t="shared" si="5"/>
        <v>Weekday</v>
      </c>
      <c r="T118" s="4" t="str">
        <f t="shared" si="6"/>
        <v>Morning</v>
      </c>
      <c r="U118" s="4" t="str">
        <f t="shared" si="7"/>
        <v>Cold</v>
      </c>
      <c r="V118" s="4" t="str">
        <f t="shared" si="8"/>
        <v>Low</v>
      </c>
      <c r="W118" s="4" t="str">
        <f t="shared" si="9"/>
        <v>Normal</v>
      </c>
    </row>
    <row r="119" spans="1:23" x14ac:dyDescent="0.25">
      <c r="A119">
        <v>737</v>
      </c>
      <c r="B119" s="1">
        <v>40577</v>
      </c>
      <c r="C119">
        <v>1</v>
      </c>
      <c r="D119">
        <v>0</v>
      </c>
      <c r="E119">
        <v>2</v>
      </c>
      <c r="F119">
        <v>1</v>
      </c>
      <c r="G119" t="b">
        <v>0</v>
      </c>
      <c r="H119">
        <v>4</v>
      </c>
      <c r="I119">
        <v>1</v>
      </c>
      <c r="J119">
        <v>0.2</v>
      </c>
      <c r="K119">
        <v>0.1515</v>
      </c>
      <c r="L119">
        <v>0.44</v>
      </c>
      <c r="M119">
        <v>0.52239999999999998</v>
      </c>
      <c r="N119">
        <v>0</v>
      </c>
      <c r="O119">
        <v>5</v>
      </c>
      <c r="P119" s="3">
        <v>5</v>
      </c>
      <c r="Q119" t="str">
        <f>IF(dataset_3[[#This Row],[cnt]]&gt;AVERAGE(dataset_3[cnt]),"High","Low")</f>
        <v>Low</v>
      </c>
      <c r="R119" t="str">
        <f>TEXT(dataset_3[dteday],"mmm")</f>
        <v>Feb</v>
      </c>
      <c r="S119" t="str">
        <f t="shared" si="5"/>
        <v>Weekday</v>
      </c>
      <c r="T119" s="4" t="str">
        <f t="shared" si="6"/>
        <v>Morning</v>
      </c>
      <c r="U119" s="4" t="str">
        <f t="shared" si="7"/>
        <v>Cold</v>
      </c>
      <c r="V119" s="4" t="str">
        <f t="shared" si="8"/>
        <v>Low</v>
      </c>
      <c r="W119" s="4" t="str">
        <f t="shared" si="9"/>
        <v>Normal</v>
      </c>
    </row>
    <row r="120" spans="1:23" x14ac:dyDescent="0.25">
      <c r="A120">
        <v>738</v>
      </c>
      <c r="B120" s="1">
        <v>40577</v>
      </c>
      <c r="C120">
        <v>1</v>
      </c>
      <c r="D120">
        <v>0</v>
      </c>
      <c r="E120">
        <v>2</v>
      </c>
      <c r="F120">
        <v>2</v>
      </c>
      <c r="G120" t="b">
        <v>0</v>
      </c>
      <c r="H120">
        <v>4</v>
      </c>
      <c r="I120">
        <v>1</v>
      </c>
      <c r="J120">
        <v>0.18</v>
      </c>
      <c r="K120">
        <v>0.16669999999999999</v>
      </c>
      <c r="L120">
        <v>0.43</v>
      </c>
      <c r="M120">
        <v>0.25369999999999998</v>
      </c>
      <c r="N120">
        <v>0</v>
      </c>
      <c r="O120">
        <v>2</v>
      </c>
      <c r="P120" s="3">
        <v>2</v>
      </c>
      <c r="Q120" t="str">
        <f>IF(dataset_3[[#This Row],[cnt]]&gt;AVERAGE(dataset_3[cnt]),"High","Low")</f>
        <v>Low</v>
      </c>
      <c r="R120" t="str">
        <f>TEXT(dataset_3[dteday],"mmm")</f>
        <v>Feb</v>
      </c>
      <c r="S120" t="str">
        <f t="shared" si="5"/>
        <v>Weekday</v>
      </c>
      <c r="T120" s="4" t="str">
        <f t="shared" si="6"/>
        <v>Morning</v>
      </c>
      <c r="U120" s="4" t="str">
        <f t="shared" si="7"/>
        <v>Cold</v>
      </c>
      <c r="V120" s="4" t="str">
        <f t="shared" si="8"/>
        <v>Low</v>
      </c>
      <c r="W120" s="4" t="str">
        <f t="shared" si="9"/>
        <v>Normal</v>
      </c>
    </row>
    <row r="121" spans="1:23" x14ac:dyDescent="0.25">
      <c r="A121">
        <v>739</v>
      </c>
      <c r="B121" s="1">
        <v>40577</v>
      </c>
      <c r="C121">
        <v>1</v>
      </c>
      <c r="D121">
        <v>0</v>
      </c>
      <c r="E121">
        <v>2</v>
      </c>
      <c r="F121">
        <v>3</v>
      </c>
      <c r="G121" t="b">
        <v>0</v>
      </c>
      <c r="H121">
        <v>4</v>
      </c>
      <c r="I121">
        <v>1</v>
      </c>
      <c r="J121">
        <v>0.18</v>
      </c>
      <c r="K121">
        <v>0.16669999999999999</v>
      </c>
      <c r="L121">
        <v>0.43</v>
      </c>
      <c r="M121">
        <v>0.25369999999999998</v>
      </c>
      <c r="N121">
        <v>0</v>
      </c>
      <c r="O121">
        <v>1</v>
      </c>
      <c r="P121" s="3">
        <v>1</v>
      </c>
      <c r="Q121" t="str">
        <f>IF(dataset_3[[#This Row],[cnt]]&gt;AVERAGE(dataset_3[cnt]),"High","Low")</f>
        <v>Low</v>
      </c>
      <c r="R121" t="str">
        <f>TEXT(dataset_3[dteday],"mmm")</f>
        <v>Feb</v>
      </c>
      <c r="S121" t="str">
        <f t="shared" si="5"/>
        <v>Weekday</v>
      </c>
      <c r="T121" s="4" t="str">
        <f t="shared" si="6"/>
        <v>Morning</v>
      </c>
      <c r="U121" s="4" t="str">
        <f t="shared" si="7"/>
        <v>Cold</v>
      </c>
      <c r="V121" s="4" t="str">
        <f t="shared" si="8"/>
        <v>Low</v>
      </c>
      <c r="W121" s="4" t="str">
        <f t="shared" si="9"/>
        <v>Normal</v>
      </c>
    </row>
    <row r="122" spans="1:23" x14ac:dyDescent="0.25">
      <c r="A122">
        <v>740</v>
      </c>
      <c r="B122" s="1">
        <v>40577</v>
      </c>
      <c r="C122">
        <v>1</v>
      </c>
      <c r="D122">
        <v>0</v>
      </c>
      <c r="E122">
        <v>2</v>
      </c>
      <c r="F122">
        <v>5</v>
      </c>
      <c r="G122" t="b">
        <v>0</v>
      </c>
      <c r="H122">
        <v>4</v>
      </c>
      <c r="I122">
        <v>1</v>
      </c>
      <c r="J122">
        <v>0.16</v>
      </c>
      <c r="K122">
        <v>0.13639999999999999</v>
      </c>
      <c r="L122">
        <v>0.5</v>
      </c>
      <c r="M122">
        <v>0.29849999999999999</v>
      </c>
      <c r="N122">
        <v>0</v>
      </c>
      <c r="O122">
        <v>2</v>
      </c>
      <c r="P122" s="3">
        <v>2</v>
      </c>
      <c r="Q122" t="str">
        <f>IF(dataset_3[[#This Row],[cnt]]&gt;AVERAGE(dataset_3[cnt]),"High","Low")</f>
        <v>Low</v>
      </c>
      <c r="R122" t="str">
        <f>TEXT(dataset_3[dteday],"mmm")</f>
        <v>Feb</v>
      </c>
      <c r="S122" t="str">
        <f t="shared" si="5"/>
        <v>Weekday</v>
      </c>
      <c r="T122" s="4" t="str">
        <f t="shared" si="6"/>
        <v>Morning</v>
      </c>
      <c r="U122" s="4" t="str">
        <f t="shared" si="7"/>
        <v>Cold</v>
      </c>
      <c r="V122" s="4" t="str">
        <f t="shared" si="8"/>
        <v>Low</v>
      </c>
      <c r="W122" s="4" t="str">
        <f t="shared" si="9"/>
        <v>Normal</v>
      </c>
    </row>
    <row r="123" spans="1:23" x14ac:dyDescent="0.25">
      <c r="A123">
        <v>741</v>
      </c>
      <c r="B123" s="1">
        <v>40577</v>
      </c>
      <c r="C123">
        <v>1</v>
      </c>
      <c r="D123">
        <v>0</v>
      </c>
      <c r="E123">
        <v>2</v>
      </c>
      <c r="F123">
        <v>6</v>
      </c>
      <c r="G123" t="b">
        <v>0</v>
      </c>
      <c r="H123">
        <v>4</v>
      </c>
      <c r="I123">
        <v>1</v>
      </c>
      <c r="J123">
        <v>0.16</v>
      </c>
      <c r="K123">
        <v>0.13639999999999999</v>
      </c>
      <c r="L123">
        <v>0.43</v>
      </c>
      <c r="M123">
        <v>0.35820000000000002</v>
      </c>
      <c r="N123">
        <v>0</v>
      </c>
      <c r="O123">
        <v>39</v>
      </c>
      <c r="P123" s="3">
        <v>39</v>
      </c>
      <c r="Q123" t="str">
        <f>IF(dataset_3[[#This Row],[cnt]]&gt;AVERAGE(dataset_3[cnt]),"High","Low")</f>
        <v>Low</v>
      </c>
      <c r="R123" t="str">
        <f>TEXT(dataset_3[dteday],"mmm")</f>
        <v>Feb</v>
      </c>
      <c r="S123" t="str">
        <f t="shared" si="5"/>
        <v>Weekday</v>
      </c>
      <c r="T123" s="4" t="str">
        <f t="shared" si="6"/>
        <v>Morning</v>
      </c>
      <c r="U123" s="4" t="str">
        <f t="shared" si="7"/>
        <v>Cold</v>
      </c>
      <c r="V123" s="4" t="str">
        <f t="shared" si="8"/>
        <v>Low</v>
      </c>
      <c r="W123" s="4" t="str">
        <f t="shared" si="9"/>
        <v>Normal</v>
      </c>
    </row>
    <row r="124" spans="1:23" x14ac:dyDescent="0.25">
      <c r="A124">
        <v>742</v>
      </c>
      <c r="B124" s="1">
        <v>40577</v>
      </c>
      <c r="C124">
        <v>1</v>
      </c>
      <c r="D124">
        <v>0</v>
      </c>
      <c r="E124">
        <v>2</v>
      </c>
      <c r="F124">
        <v>7</v>
      </c>
      <c r="G124" t="b">
        <v>0</v>
      </c>
      <c r="H124">
        <v>4</v>
      </c>
      <c r="I124">
        <v>1</v>
      </c>
      <c r="J124">
        <v>0.14000000000000001</v>
      </c>
      <c r="K124">
        <v>0.1212</v>
      </c>
      <c r="L124">
        <v>0.5</v>
      </c>
      <c r="M124">
        <v>0.32840000000000003</v>
      </c>
      <c r="N124">
        <v>1</v>
      </c>
      <c r="O124">
        <v>86</v>
      </c>
      <c r="P124" s="3">
        <v>87</v>
      </c>
      <c r="Q124" t="str">
        <f>IF(dataset_3[[#This Row],[cnt]]&gt;AVERAGE(dataset_3[cnt]),"High","Low")</f>
        <v>High</v>
      </c>
      <c r="R124" t="str">
        <f>TEXT(dataset_3[dteday],"mmm")</f>
        <v>Feb</v>
      </c>
      <c r="S124" t="str">
        <f t="shared" si="5"/>
        <v>Weekday</v>
      </c>
      <c r="T124" s="4" t="str">
        <f t="shared" si="6"/>
        <v>Morning</v>
      </c>
      <c r="U124" s="4" t="str">
        <f t="shared" si="7"/>
        <v>Cold</v>
      </c>
      <c r="V124" s="4" t="str">
        <f t="shared" si="8"/>
        <v>High</v>
      </c>
      <c r="W124" s="4" t="str">
        <f t="shared" si="9"/>
        <v>Normal</v>
      </c>
    </row>
    <row r="125" spans="1:23" x14ac:dyDescent="0.25">
      <c r="A125">
        <v>743</v>
      </c>
      <c r="B125" s="1">
        <v>40577</v>
      </c>
      <c r="C125">
        <v>1</v>
      </c>
      <c r="D125">
        <v>0</v>
      </c>
      <c r="E125">
        <v>2</v>
      </c>
      <c r="F125">
        <v>8</v>
      </c>
      <c r="G125" t="b">
        <v>0</v>
      </c>
      <c r="H125">
        <v>4</v>
      </c>
      <c r="I125">
        <v>1</v>
      </c>
      <c r="J125">
        <v>0.14000000000000001</v>
      </c>
      <c r="K125">
        <v>0.1212</v>
      </c>
      <c r="L125">
        <v>0.5</v>
      </c>
      <c r="M125">
        <v>0.35820000000000002</v>
      </c>
      <c r="N125">
        <v>4</v>
      </c>
      <c r="O125">
        <v>184</v>
      </c>
      <c r="P125" s="3">
        <v>188</v>
      </c>
      <c r="Q125" t="str">
        <f>IF(dataset_3[[#This Row],[cnt]]&gt;AVERAGE(dataset_3[cnt]),"High","Low")</f>
        <v>High</v>
      </c>
      <c r="R125" t="str">
        <f>TEXT(dataset_3[dteday],"mmm")</f>
        <v>Feb</v>
      </c>
      <c r="S125" t="str">
        <f t="shared" si="5"/>
        <v>Weekday</v>
      </c>
      <c r="T125" s="4" t="str">
        <f t="shared" si="6"/>
        <v>Morning</v>
      </c>
      <c r="U125" s="4" t="str">
        <f t="shared" si="7"/>
        <v>Cold</v>
      </c>
      <c r="V125" s="4" t="str">
        <f t="shared" si="8"/>
        <v>High</v>
      </c>
      <c r="W125" s="4" t="str">
        <f t="shared" si="9"/>
        <v>Anomaly</v>
      </c>
    </row>
    <row r="126" spans="1:23" x14ac:dyDescent="0.25">
      <c r="A126">
        <v>744</v>
      </c>
      <c r="B126" s="1">
        <v>40577</v>
      </c>
      <c r="C126">
        <v>1</v>
      </c>
      <c r="D126">
        <v>0</v>
      </c>
      <c r="E126">
        <v>2</v>
      </c>
      <c r="F126">
        <v>9</v>
      </c>
      <c r="G126" t="b">
        <v>0</v>
      </c>
      <c r="H126">
        <v>4</v>
      </c>
      <c r="I126">
        <v>1</v>
      </c>
      <c r="J126">
        <v>0.16</v>
      </c>
      <c r="K126">
        <v>0.13639999999999999</v>
      </c>
      <c r="L126">
        <v>0.47</v>
      </c>
      <c r="M126">
        <v>0.29849999999999999</v>
      </c>
      <c r="N126">
        <v>6</v>
      </c>
      <c r="O126">
        <v>127</v>
      </c>
      <c r="P126" s="3">
        <v>133</v>
      </c>
      <c r="Q126" t="str">
        <f>IF(dataset_3[[#This Row],[cnt]]&gt;AVERAGE(dataset_3[cnt]),"High","Low")</f>
        <v>High</v>
      </c>
      <c r="R126" t="str">
        <f>TEXT(dataset_3[dteday],"mmm")</f>
        <v>Feb</v>
      </c>
      <c r="S126" t="str">
        <f t="shared" si="5"/>
        <v>Weekday</v>
      </c>
      <c r="T126" s="4" t="str">
        <f t="shared" si="6"/>
        <v>Morning</v>
      </c>
      <c r="U126" s="4" t="str">
        <f t="shared" si="7"/>
        <v>Cold</v>
      </c>
      <c r="V126" s="4" t="str">
        <f t="shared" si="8"/>
        <v>High</v>
      </c>
      <c r="W126" s="4" t="str">
        <f t="shared" si="9"/>
        <v>Normal</v>
      </c>
    </row>
    <row r="127" spans="1:23" x14ac:dyDescent="0.25">
      <c r="A127">
        <v>745</v>
      </c>
      <c r="B127" s="1">
        <v>40577</v>
      </c>
      <c r="C127">
        <v>1</v>
      </c>
      <c r="D127">
        <v>0</v>
      </c>
      <c r="E127">
        <v>2</v>
      </c>
      <c r="F127">
        <v>10</v>
      </c>
      <c r="G127" t="b">
        <v>0</v>
      </c>
      <c r="H127">
        <v>4</v>
      </c>
      <c r="I127">
        <v>1</v>
      </c>
      <c r="J127">
        <v>0.18</v>
      </c>
      <c r="K127">
        <v>0.1515</v>
      </c>
      <c r="L127">
        <v>0.43</v>
      </c>
      <c r="M127">
        <v>0.32840000000000003</v>
      </c>
      <c r="N127">
        <v>2</v>
      </c>
      <c r="O127">
        <v>50</v>
      </c>
      <c r="P127" s="3">
        <v>52</v>
      </c>
      <c r="Q127" t="str">
        <f>IF(dataset_3[[#This Row],[cnt]]&gt;AVERAGE(dataset_3[cnt]),"High","Low")</f>
        <v>Low</v>
      </c>
      <c r="R127" t="str">
        <f>TEXT(dataset_3[dteday],"mmm")</f>
        <v>Feb</v>
      </c>
      <c r="S127" t="str">
        <f t="shared" si="5"/>
        <v>Weekday</v>
      </c>
      <c r="T127" s="4" t="str">
        <f t="shared" si="6"/>
        <v>Morning</v>
      </c>
      <c r="U127" s="4" t="str">
        <f t="shared" si="7"/>
        <v>Cold</v>
      </c>
      <c r="V127" s="4" t="str">
        <f t="shared" si="8"/>
        <v>Low</v>
      </c>
      <c r="W127" s="4" t="str">
        <f t="shared" si="9"/>
        <v>Normal</v>
      </c>
    </row>
    <row r="128" spans="1:23" x14ac:dyDescent="0.25">
      <c r="A128">
        <v>746</v>
      </c>
      <c r="B128" s="1">
        <v>40577</v>
      </c>
      <c r="C128">
        <v>1</v>
      </c>
      <c r="D128">
        <v>0</v>
      </c>
      <c r="E128">
        <v>2</v>
      </c>
      <c r="F128">
        <v>11</v>
      </c>
      <c r="G128" t="b">
        <v>0</v>
      </c>
      <c r="H128">
        <v>4</v>
      </c>
      <c r="I128">
        <v>1</v>
      </c>
      <c r="J128">
        <v>0.18</v>
      </c>
      <c r="K128">
        <v>0.13639999999999999</v>
      </c>
      <c r="L128">
        <v>0.43</v>
      </c>
      <c r="M128">
        <v>0.44779999999999998</v>
      </c>
      <c r="N128">
        <v>9</v>
      </c>
      <c r="O128">
        <v>55</v>
      </c>
      <c r="P128" s="3">
        <v>64</v>
      </c>
      <c r="Q128" t="str">
        <f>IF(dataset_3[[#This Row],[cnt]]&gt;AVERAGE(dataset_3[cnt]),"High","Low")</f>
        <v>High</v>
      </c>
      <c r="R128" t="str">
        <f>TEXT(dataset_3[dteday],"mmm")</f>
        <v>Feb</v>
      </c>
      <c r="S128" t="str">
        <f t="shared" si="5"/>
        <v>Weekday</v>
      </c>
      <c r="T128" s="4" t="str">
        <f t="shared" si="6"/>
        <v>Morning</v>
      </c>
      <c r="U128" s="4" t="str">
        <f t="shared" si="7"/>
        <v>Cold</v>
      </c>
      <c r="V128" s="4" t="str">
        <f t="shared" si="8"/>
        <v>High</v>
      </c>
      <c r="W128" s="4" t="str">
        <f t="shared" si="9"/>
        <v>Normal</v>
      </c>
    </row>
    <row r="129" spans="1:23" x14ac:dyDescent="0.25">
      <c r="A129">
        <v>747</v>
      </c>
      <c r="B129" s="1">
        <v>40577</v>
      </c>
      <c r="C129">
        <v>1</v>
      </c>
      <c r="D129">
        <v>0</v>
      </c>
      <c r="E129">
        <v>2</v>
      </c>
      <c r="F129">
        <v>12</v>
      </c>
      <c r="G129" t="b">
        <v>0</v>
      </c>
      <c r="H129">
        <v>4</v>
      </c>
      <c r="I129">
        <v>1</v>
      </c>
      <c r="J129">
        <v>0.2</v>
      </c>
      <c r="K129">
        <v>0.18179999999999999</v>
      </c>
      <c r="L129">
        <v>0.4</v>
      </c>
      <c r="M129">
        <v>0.35820000000000002</v>
      </c>
      <c r="N129">
        <v>2</v>
      </c>
      <c r="O129">
        <v>67</v>
      </c>
      <c r="P129" s="3">
        <v>69</v>
      </c>
      <c r="Q129" t="str">
        <f>IF(dataset_3[[#This Row],[cnt]]&gt;AVERAGE(dataset_3[cnt]),"High","Low")</f>
        <v>High</v>
      </c>
      <c r="R129" t="str">
        <f>TEXT(dataset_3[dteday],"mmm")</f>
        <v>Feb</v>
      </c>
      <c r="S129" t="str">
        <f t="shared" si="5"/>
        <v>Weekday</v>
      </c>
      <c r="T129" s="4" t="str">
        <f t="shared" si="6"/>
        <v>Afternoon</v>
      </c>
      <c r="U129" s="4" t="str">
        <f t="shared" si="7"/>
        <v>Cold</v>
      </c>
      <c r="V129" s="4" t="str">
        <f t="shared" si="8"/>
        <v>High</v>
      </c>
      <c r="W129" s="4" t="str">
        <f t="shared" si="9"/>
        <v>Normal</v>
      </c>
    </row>
    <row r="130" spans="1:23" x14ac:dyDescent="0.25">
      <c r="A130">
        <v>748</v>
      </c>
      <c r="B130" s="1">
        <v>40577</v>
      </c>
      <c r="C130">
        <v>1</v>
      </c>
      <c r="D130">
        <v>0</v>
      </c>
      <c r="E130">
        <v>2</v>
      </c>
      <c r="F130">
        <v>13</v>
      </c>
      <c r="G130" t="b">
        <v>0</v>
      </c>
      <c r="H130">
        <v>4</v>
      </c>
      <c r="I130">
        <v>1</v>
      </c>
      <c r="J130">
        <v>0.2</v>
      </c>
      <c r="K130">
        <v>0.16669999999999999</v>
      </c>
      <c r="L130">
        <v>0.4</v>
      </c>
      <c r="M130">
        <v>0.41789999999999999</v>
      </c>
      <c r="N130">
        <v>4</v>
      </c>
      <c r="O130">
        <v>47</v>
      </c>
      <c r="P130" s="3">
        <v>51</v>
      </c>
      <c r="Q130" t="str">
        <f>IF(dataset_3[[#This Row],[cnt]]&gt;AVERAGE(dataset_3[cnt]),"High","Low")</f>
        <v>Low</v>
      </c>
      <c r="R130" t="str">
        <f>TEXT(dataset_3[dteday],"mmm")</f>
        <v>Feb</v>
      </c>
      <c r="S130" t="str">
        <f t="shared" ref="S130:S193" si="10">IF(H130=0,"Weekend","Weekday")</f>
        <v>Weekday</v>
      </c>
      <c r="T130" s="4" t="str">
        <f t="shared" ref="T130:T193" si="11">IF(F130&lt;12,"Morning",IF(F130&lt;17,"Afternoon","Evening"))</f>
        <v>Afternoon</v>
      </c>
      <c r="U130" s="4" t="str">
        <f t="shared" ref="U130:U193" si="12">IF(J130&lt;0.3,"Cold",IF(J130&lt;0.6,"Moderate","Hot"))</f>
        <v>Cold</v>
      </c>
      <c r="V130" s="4" t="str">
        <f t="shared" ref="V130:V193" si="13">IF(P130&gt;AVERAGE($P$2:$P$1000),"High","Low")</f>
        <v>Low</v>
      </c>
      <c r="W130" s="4" t="str">
        <f t="shared" ref="W130:W193" si="14">IF(ABS(P130-AVERAGE($P$2:$P$1000))&gt;2*STDEV($P$2:$P$1000),"Anomaly","Normal")</f>
        <v>Normal</v>
      </c>
    </row>
    <row r="131" spans="1:23" x14ac:dyDescent="0.25">
      <c r="A131">
        <v>749</v>
      </c>
      <c r="B131" s="1">
        <v>40577</v>
      </c>
      <c r="C131">
        <v>1</v>
      </c>
      <c r="D131">
        <v>0</v>
      </c>
      <c r="E131">
        <v>2</v>
      </c>
      <c r="F131">
        <v>14</v>
      </c>
      <c r="G131" t="b">
        <v>0</v>
      </c>
      <c r="H131">
        <v>4</v>
      </c>
      <c r="I131">
        <v>1</v>
      </c>
      <c r="J131">
        <v>0.22</v>
      </c>
      <c r="K131">
        <v>0.19700000000000001</v>
      </c>
      <c r="L131">
        <v>0.37</v>
      </c>
      <c r="M131">
        <v>0.3881</v>
      </c>
      <c r="N131">
        <v>4</v>
      </c>
      <c r="O131">
        <v>43</v>
      </c>
      <c r="P131" s="3">
        <v>47</v>
      </c>
      <c r="Q131" t="str">
        <f>IF(dataset_3[[#This Row],[cnt]]&gt;AVERAGE(dataset_3[cnt]),"High","Low")</f>
        <v>Low</v>
      </c>
      <c r="R131" t="str">
        <f>TEXT(dataset_3[dteday],"mmm")</f>
        <v>Feb</v>
      </c>
      <c r="S131" t="str">
        <f t="shared" si="10"/>
        <v>Weekday</v>
      </c>
      <c r="T131" s="4" t="str">
        <f t="shared" si="11"/>
        <v>Afternoon</v>
      </c>
      <c r="U131" s="4" t="str">
        <f t="shared" si="12"/>
        <v>Cold</v>
      </c>
      <c r="V131" s="4" t="str">
        <f t="shared" si="13"/>
        <v>Low</v>
      </c>
      <c r="W131" s="4" t="str">
        <f t="shared" si="14"/>
        <v>Normal</v>
      </c>
    </row>
    <row r="132" spans="1:23" x14ac:dyDescent="0.25">
      <c r="A132">
        <v>750</v>
      </c>
      <c r="B132" s="1">
        <v>40577</v>
      </c>
      <c r="C132">
        <v>1</v>
      </c>
      <c r="D132">
        <v>0</v>
      </c>
      <c r="E132">
        <v>2</v>
      </c>
      <c r="F132">
        <v>15</v>
      </c>
      <c r="G132" t="b">
        <v>0</v>
      </c>
      <c r="H132">
        <v>4</v>
      </c>
      <c r="I132">
        <v>1</v>
      </c>
      <c r="J132">
        <v>0.22</v>
      </c>
      <c r="K132">
        <v>0.19700000000000001</v>
      </c>
      <c r="L132">
        <v>0.37</v>
      </c>
      <c r="M132">
        <v>0.32840000000000003</v>
      </c>
      <c r="N132">
        <v>4</v>
      </c>
      <c r="O132">
        <v>56</v>
      </c>
      <c r="P132" s="3">
        <v>60</v>
      </c>
      <c r="Q132" t="str">
        <f>IF(dataset_3[[#This Row],[cnt]]&gt;AVERAGE(dataset_3[cnt]),"High","Low")</f>
        <v>Low</v>
      </c>
      <c r="R132" t="str">
        <f>TEXT(dataset_3[dteday],"mmm")</f>
        <v>Feb</v>
      </c>
      <c r="S132" t="str">
        <f t="shared" si="10"/>
        <v>Weekday</v>
      </c>
      <c r="T132" s="4" t="str">
        <f t="shared" si="11"/>
        <v>Afternoon</v>
      </c>
      <c r="U132" s="4" t="str">
        <f t="shared" si="12"/>
        <v>Cold</v>
      </c>
      <c r="V132" s="4" t="str">
        <f t="shared" si="13"/>
        <v>Low</v>
      </c>
      <c r="W132" s="4" t="str">
        <f t="shared" si="14"/>
        <v>Normal</v>
      </c>
    </row>
    <row r="133" spans="1:23" x14ac:dyDescent="0.25">
      <c r="A133">
        <v>751</v>
      </c>
      <c r="B133" s="1">
        <v>40577</v>
      </c>
      <c r="C133">
        <v>1</v>
      </c>
      <c r="D133">
        <v>0</v>
      </c>
      <c r="E133">
        <v>2</v>
      </c>
      <c r="F133">
        <v>16</v>
      </c>
      <c r="G133" t="b">
        <v>0</v>
      </c>
      <c r="H133">
        <v>4</v>
      </c>
      <c r="I133">
        <v>1</v>
      </c>
      <c r="J133">
        <v>0.22</v>
      </c>
      <c r="K133">
        <v>0.21210000000000001</v>
      </c>
      <c r="L133">
        <v>0.37</v>
      </c>
      <c r="M133">
        <v>0.25369999999999998</v>
      </c>
      <c r="N133">
        <v>5</v>
      </c>
      <c r="O133">
        <v>73</v>
      </c>
      <c r="P133" s="3">
        <v>78</v>
      </c>
      <c r="Q133" t="str">
        <f>IF(dataset_3[[#This Row],[cnt]]&gt;AVERAGE(dataset_3[cnt]),"High","Low")</f>
        <v>High</v>
      </c>
      <c r="R133" t="str">
        <f>TEXT(dataset_3[dteday],"mmm")</f>
        <v>Feb</v>
      </c>
      <c r="S133" t="str">
        <f t="shared" si="10"/>
        <v>Weekday</v>
      </c>
      <c r="T133" s="4" t="str">
        <f t="shared" si="11"/>
        <v>Afternoon</v>
      </c>
      <c r="U133" s="4" t="str">
        <f t="shared" si="12"/>
        <v>Cold</v>
      </c>
      <c r="V133" s="4" t="str">
        <f t="shared" si="13"/>
        <v>High</v>
      </c>
      <c r="W133" s="4" t="str">
        <f t="shared" si="14"/>
        <v>Normal</v>
      </c>
    </row>
    <row r="134" spans="1:23" x14ac:dyDescent="0.25">
      <c r="A134">
        <v>752</v>
      </c>
      <c r="B134" s="1">
        <v>40577</v>
      </c>
      <c r="C134">
        <v>1</v>
      </c>
      <c r="D134">
        <v>0</v>
      </c>
      <c r="E134">
        <v>2</v>
      </c>
      <c r="F134">
        <v>17</v>
      </c>
      <c r="G134" t="b">
        <v>0</v>
      </c>
      <c r="H134">
        <v>4</v>
      </c>
      <c r="I134">
        <v>1</v>
      </c>
      <c r="J134">
        <v>0.2</v>
      </c>
      <c r="K134">
        <v>0.19700000000000001</v>
      </c>
      <c r="L134">
        <v>0.4</v>
      </c>
      <c r="M134">
        <v>0.19400000000000001</v>
      </c>
      <c r="N134">
        <v>5</v>
      </c>
      <c r="O134">
        <v>170</v>
      </c>
      <c r="P134" s="3">
        <v>175</v>
      </c>
      <c r="Q134" t="str">
        <f>IF(dataset_3[[#This Row],[cnt]]&gt;AVERAGE(dataset_3[cnt]),"High","Low")</f>
        <v>High</v>
      </c>
      <c r="R134" t="str">
        <f>TEXT(dataset_3[dteday],"mmm")</f>
        <v>Feb</v>
      </c>
      <c r="S134" t="str">
        <f t="shared" si="10"/>
        <v>Weekday</v>
      </c>
      <c r="T134" s="4" t="str">
        <f t="shared" si="11"/>
        <v>Evening</v>
      </c>
      <c r="U134" s="4" t="str">
        <f t="shared" si="12"/>
        <v>Cold</v>
      </c>
      <c r="V134" s="4" t="str">
        <f t="shared" si="13"/>
        <v>High</v>
      </c>
      <c r="W134" s="4" t="str">
        <f t="shared" si="14"/>
        <v>Anomaly</v>
      </c>
    </row>
    <row r="135" spans="1:23" x14ac:dyDescent="0.25">
      <c r="A135">
        <v>753</v>
      </c>
      <c r="B135" s="1">
        <v>40577</v>
      </c>
      <c r="C135">
        <v>1</v>
      </c>
      <c r="D135">
        <v>0</v>
      </c>
      <c r="E135">
        <v>2</v>
      </c>
      <c r="F135">
        <v>18</v>
      </c>
      <c r="G135" t="b">
        <v>0</v>
      </c>
      <c r="H135">
        <v>4</v>
      </c>
      <c r="I135">
        <v>1</v>
      </c>
      <c r="J135">
        <v>0.2</v>
      </c>
      <c r="K135">
        <v>0.21210000000000001</v>
      </c>
      <c r="L135">
        <v>0.4</v>
      </c>
      <c r="M135">
        <v>0.16420000000000001</v>
      </c>
      <c r="N135">
        <v>2</v>
      </c>
      <c r="O135">
        <v>145</v>
      </c>
      <c r="P135" s="3">
        <v>147</v>
      </c>
      <c r="Q135" t="str">
        <f>IF(dataset_3[[#This Row],[cnt]]&gt;AVERAGE(dataset_3[cnt]),"High","Low")</f>
        <v>High</v>
      </c>
      <c r="R135" t="str">
        <f>TEXT(dataset_3[dteday],"mmm")</f>
        <v>Feb</v>
      </c>
      <c r="S135" t="str">
        <f t="shared" si="10"/>
        <v>Weekday</v>
      </c>
      <c r="T135" s="4" t="str">
        <f t="shared" si="11"/>
        <v>Evening</v>
      </c>
      <c r="U135" s="4" t="str">
        <f t="shared" si="12"/>
        <v>Cold</v>
      </c>
      <c r="V135" s="4" t="str">
        <f t="shared" si="13"/>
        <v>High</v>
      </c>
      <c r="W135" s="4" t="str">
        <f t="shared" si="14"/>
        <v>Normal</v>
      </c>
    </row>
    <row r="136" spans="1:23" x14ac:dyDescent="0.25">
      <c r="A136">
        <v>754</v>
      </c>
      <c r="B136" s="1">
        <v>40577</v>
      </c>
      <c r="C136">
        <v>1</v>
      </c>
      <c r="D136">
        <v>0</v>
      </c>
      <c r="E136">
        <v>2</v>
      </c>
      <c r="F136">
        <v>19</v>
      </c>
      <c r="G136" t="b">
        <v>0</v>
      </c>
      <c r="H136">
        <v>4</v>
      </c>
      <c r="I136">
        <v>1</v>
      </c>
      <c r="J136">
        <v>0.2</v>
      </c>
      <c r="K136">
        <v>0.2576</v>
      </c>
      <c r="L136">
        <v>0.4</v>
      </c>
      <c r="M136">
        <v>0</v>
      </c>
      <c r="N136">
        <v>4</v>
      </c>
      <c r="O136">
        <v>92</v>
      </c>
      <c r="P136" s="3">
        <v>96</v>
      </c>
      <c r="Q136" t="str">
        <f>IF(dataset_3[[#This Row],[cnt]]&gt;AVERAGE(dataset_3[cnt]),"High","Low")</f>
        <v>High</v>
      </c>
      <c r="R136" t="str">
        <f>TEXT(dataset_3[dteday],"mmm")</f>
        <v>Feb</v>
      </c>
      <c r="S136" t="str">
        <f t="shared" si="10"/>
        <v>Weekday</v>
      </c>
      <c r="T136" s="4" t="str">
        <f t="shared" si="11"/>
        <v>Evening</v>
      </c>
      <c r="U136" s="4" t="str">
        <f t="shared" si="12"/>
        <v>Cold</v>
      </c>
      <c r="V136" s="4" t="str">
        <f t="shared" si="13"/>
        <v>High</v>
      </c>
      <c r="W136" s="4" t="str">
        <f t="shared" si="14"/>
        <v>Normal</v>
      </c>
    </row>
    <row r="137" spans="1:23" x14ac:dyDescent="0.25">
      <c r="A137">
        <v>755</v>
      </c>
      <c r="B137" s="1">
        <v>40577</v>
      </c>
      <c r="C137">
        <v>1</v>
      </c>
      <c r="D137">
        <v>0</v>
      </c>
      <c r="E137">
        <v>2</v>
      </c>
      <c r="F137">
        <v>20</v>
      </c>
      <c r="G137" t="b">
        <v>0</v>
      </c>
      <c r="H137">
        <v>4</v>
      </c>
      <c r="I137">
        <v>1</v>
      </c>
      <c r="J137">
        <v>0.2</v>
      </c>
      <c r="K137">
        <v>0.2273</v>
      </c>
      <c r="L137">
        <v>0.47</v>
      </c>
      <c r="M137">
        <v>8.9599999999999999E-2</v>
      </c>
      <c r="N137">
        <v>1</v>
      </c>
      <c r="O137">
        <v>108</v>
      </c>
      <c r="P137" s="3">
        <v>109</v>
      </c>
      <c r="Q137" t="str">
        <f>IF(dataset_3[[#This Row],[cnt]]&gt;AVERAGE(dataset_3[cnt]),"High","Low")</f>
        <v>High</v>
      </c>
      <c r="R137" t="str">
        <f>TEXT(dataset_3[dteday],"mmm")</f>
        <v>Feb</v>
      </c>
      <c r="S137" t="str">
        <f t="shared" si="10"/>
        <v>Weekday</v>
      </c>
      <c r="T137" s="4" t="str">
        <f t="shared" si="11"/>
        <v>Evening</v>
      </c>
      <c r="U137" s="4" t="str">
        <f t="shared" si="12"/>
        <v>Cold</v>
      </c>
      <c r="V137" s="4" t="str">
        <f t="shared" si="13"/>
        <v>High</v>
      </c>
      <c r="W137" s="4" t="str">
        <f t="shared" si="14"/>
        <v>Normal</v>
      </c>
    </row>
    <row r="138" spans="1:23" x14ac:dyDescent="0.25">
      <c r="A138">
        <v>756</v>
      </c>
      <c r="B138" s="1">
        <v>40577</v>
      </c>
      <c r="C138">
        <v>1</v>
      </c>
      <c r="D138">
        <v>0</v>
      </c>
      <c r="E138">
        <v>2</v>
      </c>
      <c r="F138">
        <v>21</v>
      </c>
      <c r="G138" t="b">
        <v>0</v>
      </c>
      <c r="H138">
        <v>4</v>
      </c>
      <c r="I138">
        <v>1</v>
      </c>
      <c r="J138">
        <v>0.18</v>
      </c>
      <c r="K138">
        <v>0.21210000000000001</v>
      </c>
      <c r="L138">
        <v>0.55000000000000004</v>
      </c>
      <c r="M138">
        <v>0.1045</v>
      </c>
      <c r="N138">
        <v>1</v>
      </c>
      <c r="O138">
        <v>53</v>
      </c>
      <c r="P138" s="3">
        <v>54</v>
      </c>
      <c r="Q138" t="str">
        <f>IF(dataset_3[[#This Row],[cnt]]&gt;AVERAGE(dataset_3[cnt]),"High","Low")</f>
        <v>Low</v>
      </c>
      <c r="R138" t="str">
        <f>TEXT(dataset_3[dteday],"mmm")</f>
        <v>Feb</v>
      </c>
      <c r="S138" t="str">
        <f t="shared" si="10"/>
        <v>Weekday</v>
      </c>
      <c r="T138" s="4" t="str">
        <f t="shared" si="11"/>
        <v>Evening</v>
      </c>
      <c r="U138" s="4" t="str">
        <f t="shared" si="12"/>
        <v>Cold</v>
      </c>
      <c r="V138" s="4" t="str">
        <f t="shared" si="13"/>
        <v>Low</v>
      </c>
      <c r="W138" s="4" t="str">
        <f t="shared" si="14"/>
        <v>Normal</v>
      </c>
    </row>
    <row r="139" spans="1:23" x14ac:dyDescent="0.25">
      <c r="A139">
        <v>757</v>
      </c>
      <c r="B139" s="1">
        <v>40577</v>
      </c>
      <c r="C139">
        <v>1</v>
      </c>
      <c r="D139">
        <v>0</v>
      </c>
      <c r="E139">
        <v>2</v>
      </c>
      <c r="F139">
        <v>22</v>
      </c>
      <c r="G139" t="b">
        <v>0</v>
      </c>
      <c r="H139">
        <v>4</v>
      </c>
      <c r="I139">
        <v>1</v>
      </c>
      <c r="J139">
        <v>0.18</v>
      </c>
      <c r="K139">
        <v>0.21210000000000001</v>
      </c>
      <c r="L139">
        <v>0.51</v>
      </c>
      <c r="M139">
        <v>8.9599999999999999E-2</v>
      </c>
      <c r="N139">
        <v>2</v>
      </c>
      <c r="O139">
        <v>39</v>
      </c>
      <c r="P139" s="3">
        <v>41</v>
      </c>
      <c r="Q139" t="str">
        <f>IF(dataset_3[[#This Row],[cnt]]&gt;AVERAGE(dataset_3[cnt]),"High","Low")</f>
        <v>Low</v>
      </c>
      <c r="R139" t="str">
        <f>TEXT(dataset_3[dteday],"mmm")</f>
        <v>Feb</v>
      </c>
      <c r="S139" t="str">
        <f t="shared" si="10"/>
        <v>Weekday</v>
      </c>
      <c r="T139" s="4" t="str">
        <f t="shared" si="11"/>
        <v>Evening</v>
      </c>
      <c r="U139" s="4" t="str">
        <f t="shared" si="12"/>
        <v>Cold</v>
      </c>
      <c r="V139" s="4" t="str">
        <f t="shared" si="13"/>
        <v>Low</v>
      </c>
      <c r="W139" s="4" t="str">
        <f t="shared" si="14"/>
        <v>Normal</v>
      </c>
    </row>
    <row r="140" spans="1:23" x14ac:dyDescent="0.25">
      <c r="A140">
        <v>758</v>
      </c>
      <c r="B140" s="1">
        <v>40577</v>
      </c>
      <c r="C140">
        <v>1</v>
      </c>
      <c r="D140">
        <v>0</v>
      </c>
      <c r="E140">
        <v>2</v>
      </c>
      <c r="F140">
        <v>23</v>
      </c>
      <c r="G140" t="b">
        <v>0</v>
      </c>
      <c r="H140">
        <v>4</v>
      </c>
      <c r="I140">
        <v>1</v>
      </c>
      <c r="J140">
        <v>0.2</v>
      </c>
      <c r="K140">
        <v>0.2273</v>
      </c>
      <c r="L140">
        <v>0.47</v>
      </c>
      <c r="M140">
        <v>0.1045</v>
      </c>
      <c r="N140">
        <v>4</v>
      </c>
      <c r="O140">
        <v>34</v>
      </c>
      <c r="P140" s="3">
        <v>38</v>
      </c>
      <c r="Q140" t="str">
        <f>IF(dataset_3[[#This Row],[cnt]]&gt;AVERAGE(dataset_3[cnt]),"High","Low")</f>
        <v>Low</v>
      </c>
      <c r="R140" t="str">
        <f>TEXT(dataset_3[dteday],"mmm")</f>
        <v>Feb</v>
      </c>
      <c r="S140" t="str">
        <f t="shared" si="10"/>
        <v>Weekday</v>
      </c>
      <c r="T140" s="4" t="str">
        <f t="shared" si="11"/>
        <v>Evening</v>
      </c>
      <c r="U140" s="4" t="str">
        <f t="shared" si="12"/>
        <v>Cold</v>
      </c>
      <c r="V140" s="4" t="str">
        <f t="shared" si="13"/>
        <v>Low</v>
      </c>
      <c r="W140" s="4" t="str">
        <f t="shared" si="14"/>
        <v>Normal</v>
      </c>
    </row>
    <row r="141" spans="1:23" x14ac:dyDescent="0.25">
      <c r="A141">
        <v>759</v>
      </c>
      <c r="B141" s="1">
        <v>40578</v>
      </c>
      <c r="C141">
        <v>1</v>
      </c>
      <c r="D141">
        <v>0</v>
      </c>
      <c r="E141">
        <v>2</v>
      </c>
      <c r="F141">
        <v>0</v>
      </c>
      <c r="G141" t="b">
        <v>0</v>
      </c>
      <c r="H141">
        <v>5</v>
      </c>
      <c r="I141">
        <v>2</v>
      </c>
      <c r="J141">
        <v>0.2</v>
      </c>
      <c r="K141">
        <v>0.2576</v>
      </c>
      <c r="L141">
        <v>0.44</v>
      </c>
      <c r="M141">
        <v>0</v>
      </c>
      <c r="N141">
        <v>3</v>
      </c>
      <c r="O141">
        <v>10</v>
      </c>
      <c r="P141" s="3">
        <v>13</v>
      </c>
      <c r="Q141" t="str">
        <f>IF(dataset_3[[#This Row],[cnt]]&gt;AVERAGE(dataset_3[cnt]),"High","Low")</f>
        <v>Low</v>
      </c>
      <c r="R141" t="str">
        <f>TEXT(dataset_3[dteday],"mmm")</f>
        <v>Feb</v>
      </c>
      <c r="S141" t="str">
        <f t="shared" si="10"/>
        <v>Weekday</v>
      </c>
      <c r="T141" s="4" t="str">
        <f t="shared" si="11"/>
        <v>Morning</v>
      </c>
      <c r="U141" s="4" t="str">
        <f t="shared" si="12"/>
        <v>Cold</v>
      </c>
      <c r="V141" s="4" t="str">
        <f t="shared" si="13"/>
        <v>Low</v>
      </c>
      <c r="W141" s="4" t="str">
        <f t="shared" si="14"/>
        <v>Normal</v>
      </c>
    </row>
    <row r="142" spans="1:23" x14ac:dyDescent="0.25">
      <c r="A142">
        <v>760</v>
      </c>
      <c r="B142" s="1">
        <v>40578</v>
      </c>
      <c r="C142">
        <v>1</v>
      </c>
      <c r="D142">
        <v>0</v>
      </c>
      <c r="E142">
        <v>2</v>
      </c>
      <c r="F142">
        <v>1</v>
      </c>
      <c r="G142" t="b">
        <v>0</v>
      </c>
      <c r="H142">
        <v>5</v>
      </c>
      <c r="I142">
        <v>2</v>
      </c>
      <c r="J142">
        <v>0.16</v>
      </c>
      <c r="K142">
        <v>0.2273</v>
      </c>
      <c r="L142">
        <v>0.59</v>
      </c>
      <c r="M142">
        <v>0</v>
      </c>
      <c r="N142">
        <v>0</v>
      </c>
      <c r="O142">
        <v>7</v>
      </c>
      <c r="P142" s="3">
        <v>7</v>
      </c>
      <c r="Q142" t="str">
        <f>IF(dataset_3[[#This Row],[cnt]]&gt;AVERAGE(dataset_3[cnt]),"High","Low")</f>
        <v>Low</v>
      </c>
      <c r="R142" t="str">
        <f>TEXT(dataset_3[dteday],"mmm")</f>
        <v>Feb</v>
      </c>
      <c r="S142" t="str">
        <f t="shared" si="10"/>
        <v>Weekday</v>
      </c>
      <c r="T142" s="4" t="str">
        <f t="shared" si="11"/>
        <v>Morning</v>
      </c>
      <c r="U142" s="4" t="str">
        <f t="shared" si="12"/>
        <v>Cold</v>
      </c>
      <c r="V142" s="4" t="str">
        <f t="shared" si="13"/>
        <v>Low</v>
      </c>
      <c r="W142" s="4" t="str">
        <f t="shared" si="14"/>
        <v>Normal</v>
      </c>
    </row>
    <row r="143" spans="1:23" x14ac:dyDescent="0.25">
      <c r="A143">
        <v>761</v>
      </c>
      <c r="B143" s="1">
        <v>40578</v>
      </c>
      <c r="C143">
        <v>1</v>
      </c>
      <c r="D143">
        <v>0</v>
      </c>
      <c r="E143">
        <v>2</v>
      </c>
      <c r="F143">
        <v>2</v>
      </c>
      <c r="G143" t="b">
        <v>0</v>
      </c>
      <c r="H143">
        <v>5</v>
      </c>
      <c r="I143">
        <v>2</v>
      </c>
      <c r="J143">
        <v>0.14000000000000001</v>
      </c>
      <c r="K143">
        <v>0.16669999999999999</v>
      </c>
      <c r="L143">
        <v>0.63</v>
      </c>
      <c r="M143">
        <v>0.1045</v>
      </c>
      <c r="N143">
        <v>0</v>
      </c>
      <c r="O143">
        <v>1</v>
      </c>
      <c r="P143" s="3">
        <v>1</v>
      </c>
      <c r="Q143" t="str">
        <f>IF(dataset_3[[#This Row],[cnt]]&gt;AVERAGE(dataset_3[cnt]),"High","Low")</f>
        <v>Low</v>
      </c>
      <c r="R143" t="str">
        <f>TEXT(dataset_3[dteday],"mmm")</f>
        <v>Feb</v>
      </c>
      <c r="S143" t="str">
        <f t="shared" si="10"/>
        <v>Weekday</v>
      </c>
      <c r="T143" s="4" t="str">
        <f t="shared" si="11"/>
        <v>Morning</v>
      </c>
      <c r="U143" s="4" t="str">
        <f t="shared" si="12"/>
        <v>Cold</v>
      </c>
      <c r="V143" s="4" t="str">
        <f t="shared" si="13"/>
        <v>Low</v>
      </c>
      <c r="W143" s="4" t="str">
        <f t="shared" si="14"/>
        <v>Normal</v>
      </c>
    </row>
    <row r="144" spans="1:23" x14ac:dyDescent="0.25">
      <c r="A144">
        <v>762</v>
      </c>
      <c r="B144" s="1">
        <v>40578</v>
      </c>
      <c r="C144">
        <v>1</v>
      </c>
      <c r="D144">
        <v>0</v>
      </c>
      <c r="E144">
        <v>2</v>
      </c>
      <c r="F144">
        <v>3</v>
      </c>
      <c r="G144" t="b">
        <v>0</v>
      </c>
      <c r="H144">
        <v>5</v>
      </c>
      <c r="I144">
        <v>2</v>
      </c>
      <c r="J144">
        <v>0.14000000000000001</v>
      </c>
      <c r="K144">
        <v>0.16669999999999999</v>
      </c>
      <c r="L144">
        <v>0.63</v>
      </c>
      <c r="M144">
        <v>0.1045</v>
      </c>
      <c r="N144">
        <v>0</v>
      </c>
      <c r="O144">
        <v>1</v>
      </c>
      <c r="P144" s="3">
        <v>1</v>
      </c>
      <c r="Q144" t="str">
        <f>IF(dataset_3[[#This Row],[cnt]]&gt;AVERAGE(dataset_3[cnt]),"High","Low")</f>
        <v>Low</v>
      </c>
      <c r="R144" t="str">
        <f>TEXT(dataset_3[dteday],"mmm")</f>
        <v>Feb</v>
      </c>
      <c r="S144" t="str">
        <f t="shared" si="10"/>
        <v>Weekday</v>
      </c>
      <c r="T144" s="4" t="str">
        <f t="shared" si="11"/>
        <v>Morning</v>
      </c>
      <c r="U144" s="4" t="str">
        <f t="shared" si="12"/>
        <v>Cold</v>
      </c>
      <c r="V144" s="4" t="str">
        <f t="shared" si="13"/>
        <v>Low</v>
      </c>
      <c r="W144" s="4" t="str">
        <f t="shared" si="14"/>
        <v>Normal</v>
      </c>
    </row>
    <row r="145" spans="1:23" x14ac:dyDescent="0.25">
      <c r="A145">
        <v>763</v>
      </c>
      <c r="B145" s="1">
        <v>40578</v>
      </c>
      <c r="C145">
        <v>1</v>
      </c>
      <c r="D145">
        <v>0</v>
      </c>
      <c r="E145">
        <v>2</v>
      </c>
      <c r="F145">
        <v>5</v>
      </c>
      <c r="G145" t="b">
        <v>0</v>
      </c>
      <c r="H145">
        <v>5</v>
      </c>
      <c r="I145">
        <v>2</v>
      </c>
      <c r="J145">
        <v>0.14000000000000001</v>
      </c>
      <c r="K145">
        <v>0.1515</v>
      </c>
      <c r="L145">
        <v>0.63</v>
      </c>
      <c r="M145">
        <v>0.1343</v>
      </c>
      <c r="N145">
        <v>0</v>
      </c>
      <c r="O145">
        <v>7</v>
      </c>
      <c r="P145" s="3">
        <v>7</v>
      </c>
      <c r="Q145" t="str">
        <f>IF(dataset_3[[#This Row],[cnt]]&gt;AVERAGE(dataset_3[cnt]),"High","Low")</f>
        <v>Low</v>
      </c>
      <c r="R145" t="str">
        <f>TEXT(dataset_3[dteday],"mmm")</f>
        <v>Feb</v>
      </c>
      <c r="S145" t="str">
        <f t="shared" si="10"/>
        <v>Weekday</v>
      </c>
      <c r="T145" s="4" t="str">
        <f t="shared" si="11"/>
        <v>Morning</v>
      </c>
      <c r="U145" s="4" t="str">
        <f t="shared" si="12"/>
        <v>Cold</v>
      </c>
      <c r="V145" s="4" t="str">
        <f t="shared" si="13"/>
        <v>Low</v>
      </c>
      <c r="W145" s="4" t="str">
        <f t="shared" si="14"/>
        <v>Normal</v>
      </c>
    </row>
    <row r="146" spans="1:23" x14ac:dyDescent="0.25">
      <c r="A146">
        <v>764</v>
      </c>
      <c r="B146" s="1">
        <v>40578</v>
      </c>
      <c r="C146">
        <v>1</v>
      </c>
      <c r="D146">
        <v>0</v>
      </c>
      <c r="E146">
        <v>2</v>
      </c>
      <c r="F146">
        <v>6</v>
      </c>
      <c r="G146" t="b">
        <v>0</v>
      </c>
      <c r="H146">
        <v>5</v>
      </c>
      <c r="I146">
        <v>2</v>
      </c>
      <c r="J146">
        <v>0.16</v>
      </c>
      <c r="K146">
        <v>0.2273</v>
      </c>
      <c r="L146">
        <v>0.55000000000000004</v>
      </c>
      <c r="M146">
        <v>0</v>
      </c>
      <c r="N146">
        <v>2</v>
      </c>
      <c r="O146">
        <v>26</v>
      </c>
      <c r="P146" s="3">
        <v>28</v>
      </c>
      <c r="Q146" t="str">
        <f>IF(dataset_3[[#This Row],[cnt]]&gt;AVERAGE(dataset_3[cnt]),"High","Low")</f>
        <v>Low</v>
      </c>
      <c r="R146" t="str">
        <f>TEXT(dataset_3[dteday],"mmm")</f>
        <v>Feb</v>
      </c>
      <c r="S146" t="str">
        <f t="shared" si="10"/>
        <v>Weekday</v>
      </c>
      <c r="T146" s="4" t="str">
        <f t="shared" si="11"/>
        <v>Morning</v>
      </c>
      <c r="U146" s="4" t="str">
        <f t="shared" si="12"/>
        <v>Cold</v>
      </c>
      <c r="V146" s="4" t="str">
        <f t="shared" si="13"/>
        <v>Low</v>
      </c>
      <c r="W146" s="4" t="str">
        <f t="shared" si="14"/>
        <v>Normal</v>
      </c>
    </row>
    <row r="147" spans="1:23" x14ac:dyDescent="0.25">
      <c r="A147">
        <v>765</v>
      </c>
      <c r="B147" s="1">
        <v>40578</v>
      </c>
      <c r="C147">
        <v>1</v>
      </c>
      <c r="D147">
        <v>0</v>
      </c>
      <c r="E147">
        <v>2</v>
      </c>
      <c r="F147">
        <v>7</v>
      </c>
      <c r="G147" t="b">
        <v>0</v>
      </c>
      <c r="H147">
        <v>5</v>
      </c>
      <c r="I147">
        <v>1</v>
      </c>
      <c r="J147">
        <v>0.14000000000000001</v>
      </c>
      <c r="K147">
        <v>0.21210000000000001</v>
      </c>
      <c r="L147">
        <v>0.59</v>
      </c>
      <c r="M147">
        <v>0</v>
      </c>
      <c r="N147">
        <v>0</v>
      </c>
      <c r="O147">
        <v>87</v>
      </c>
      <c r="P147" s="3">
        <v>87</v>
      </c>
      <c r="Q147" t="str">
        <f>IF(dataset_3[[#This Row],[cnt]]&gt;AVERAGE(dataset_3[cnt]),"High","Low")</f>
        <v>High</v>
      </c>
      <c r="R147" t="str">
        <f>TEXT(dataset_3[dteday],"mmm")</f>
        <v>Feb</v>
      </c>
      <c r="S147" t="str">
        <f t="shared" si="10"/>
        <v>Weekday</v>
      </c>
      <c r="T147" s="4" t="str">
        <f t="shared" si="11"/>
        <v>Morning</v>
      </c>
      <c r="U147" s="4" t="str">
        <f t="shared" si="12"/>
        <v>Cold</v>
      </c>
      <c r="V147" s="4" t="str">
        <f t="shared" si="13"/>
        <v>High</v>
      </c>
      <c r="W147" s="4" t="str">
        <f t="shared" si="14"/>
        <v>Normal</v>
      </c>
    </row>
    <row r="148" spans="1:23" x14ac:dyDescent="0.25">
      <c r="A148">
        <v>766</v>
      </c>
      <c r="B148" s="1">
        <v>40578</v>
      </c>
      <c r="C148">
        <v>1</v>
      </c>
      <c r="D148">
        <v>0</v>
      </c>
      <c r="E148">
        <v>2</v>
      </c>
      <c r="F148">
        <v>8</v>
      </c>
      <c r="G148" t="b">
        <v>0</v>
      </c>
      <c r="H148">
        <v>5</v>
      </c>
      <c r="I148">
        <v>1</v>
      </c>
      <c r="J148">
        <v>0.14000000000000001</v>
      </c>
      <c r="K148">
        <v>0.1515</v>
      </c>
      <c r="L148">
        <v>0.74</v>
      </c>
      <c r="M148">
        <v>0.1343</v>
      </c>
      <c r="N148">
        <v>3</v>
      </c>
      <c r="O148">
        <v>217</v>
      </c>
      <c r="P148" s="3">
        <v>220</v>
      </c>
      <c r="Q148" t="str">
        <f>IF(dataset_3[[#This Row],[cnt]]&gt;AVERAGE(dataset_3[cnt]),"High","Low")</f>
        <v>High</v>
      </c>
      <c r="R148" t="str">
        <f>TEXT(dataset_3[dteday],"mmm")</f>
        <v>Feb</v>
      </c>
      <c r="S148" t="str">
        <f t="shared" si="10"/>
        <v>Weekday</v>
      </c>
      <c r="T148" s="4" t="str">
        <f t="shared" si="11"/>
        <v>Morning</v>
      </c>
      <c r="U148" s="4" t="str">
        <f t="shared" si="12"/>
        <v>Cold</v>
      </c>
      <c r="V148" s="4" t="str">
        <f t="shared" si="13"/>
        <v>High</v>
      </c>
      <c r="W148" s="4" t="str">
        <f t="shared" si="14"/>
        <v>Anomaly</v>
      </c>
    </row>
    <row r="149" spans="1:23" x14ac:dyDescent="0.25">
      <c r="A149">
        <v>767</v>
      </c>
      <c r="B149" s="1">
        <v>40578</v>
      </c>
      <c r="C149">
        <v>1</v>
      </c>
      <c r="D149">
        <v>0</v>
      </c>
      <c r="E149">
        <v>2</v>
      </c>
      <c r="F149">
        <v>9</v>
      </c>
      <c r="G149" t="b">
        <v>0</v>
      </c>
      <c r="H149">
        <v>5</v>
      </c>
      <c r="I149">
        <v>2</v>
      </c>
      <c r="J149">
        <v>0.16</v>
      </c>
      <c r="K149">
        <v>0.18179999999999999</v>
      </c>
      <c r="L149">
        <v>0.8</v>
      </c>
      <c r="M149">
        <v>0.1343</v>
      </c>
      <c r="N149">
        <v>3</v>
      </c>
      <c r="O149">
        <v>124</v>
      </c>
      <c r="P149" s="3">
        <v>127</v>
      </c>
      <c r="Q149" t="str">
        <f>IF(dataset_3[[#This Row],[cnt]]&gt;AVERAGE(dataset_3[cnt]),"High","Low")</f>
        <v>High</v>
      </c>
      <c r="R149" t="str">
        <f>TEXT(dataset_3[dteday],"mmm")</f>
        <v>Feb</v>
      </c>
      <c r="S149" t="str">
        <f t="shared" si="10"/>
        <v>Weekday</v>
      </c>
      <c r="T149" s="4" t="str">
        <f t="shared" si="11"/>
        <v>Morning</v>
      </c>
      <c r="U149" s="4" t="str">
        <f t="shared" si="12"/>
        <v>Cold</v>
      </c>
      <c r="V149" s="4" t="str">
        <f t="shared" si="13"/>
        <v>High</v>
      </c>
      <c r="W149" s="4" t="str">
        <f t="shared" si="14"/>
        <v>Normal</v>
      </c>
    </row>
    <row r="150" spans="1:23" x14ac:dyDescent="0.25">
      <c r="A150">
        <v>768</v>
      </c>
      <c r="B150" s="1">
        <v>40578</v>
      </c>
      <c r="C150">
        <v>1</v>
      </c>
      <c r="D150">
        <v>0</v>
      </c>
      <c r="E150">
        <v>2</v>
      </c>
      <c r="F150">
        <v>10</v>
      </c>
      <c r="G150" t="b">
        <v>0</v>
      </c>
      <c r="H150">
        <v>5</v>
      </c>
      <c r="I150">
        <v>2</v>
      </c>
      <c r="J150">
        <v>0.2</v>
      </c>
      <c r="K150">
        <v>0.21210000000000001</v>
      </c>
      <c r="L150">
        <v>0.51</v>
      </c>
      <c r="M150">
        <v>0.1343</v>
      </c>
      <c r="N150">
        <v>5</v>
      </c>
      <c r="O150">
        <v>46</v>
      </c>
      <c r="P150" s="3">
        <v>51</v>
      </c>
      <c r="Q150" t="str">
        <f>IF(dataset_3[[#This Row],[cnt]]&gt;AVERAGE(dataset_3[cnt]),"High","Low")</f>
        <v>Low</v>
      </c>
      <c r="R150" t="str">
        <f>TEXT(dataset_3[dteday],"mmm")</f>
        <v>Feb</v>
      </c>
      <c r="S150" t="str">
        <f t="shared" si="10"/>
        <v>Weekday</v>
      </c>
      <c r="T150" s="4" t="str">
        <f t="shared" si="11"/>
        <v>Morning</v>
      </c>
      <c r="U150" s="4" t="str">
        <f t="shared" si="12"/>
        <v>Cold</v>
      </c>
      <c r="V150" s="4" t="str">
        <f t="shared" si="13"/>
        <v>Low</v>
      </c>
      <c r="W150" s="4" t="str">
        <f t="shared" si="14"/>
        <v>Normal</v>
      </c>
    </row>
    <row r="151" spans="1:23" x14ac:dyDescent="0.25">
      <c r="A151">
        <v>769</v>
      </c>
      <c r="B151" s="1">
        <v>40578</v>
      </c>
      <c r="C151">
        <v>1</v>
      </c>
      <c r="D151">
        <v>0</v>
      </c>
      <c r="E151">
        <v>2</v>
      </c>
      <c r="F151">
        <v>11</v>
      </c>
      <c r="G151" t="b">
        <v>0</v>
      </c>
      <c r="H151">
        <v>5</v>
      </c>
      <c r="I151">
        <v>1</v>
      </c>
      <c r="J151">
        <v>0.22</v>
      </c>
      <c r="K151">
        <v>0.2273</v>
      </c>
      <c r="L151">
        <v>0.51</v>
      </c>
      <c r="M151">
        <v>0.16420000000000001</v>
      </c>
      <c r="N151">
        <v>3</v>
      </c>
      <c r="O151">
        <v>61</v>
      </c>
      <c r="P151" s="3">
        <v>64</v>
      </c>
      <c r="Q151" t="str">
        <f>IF(dataset_3[[#This Row],[cnt]]&gt;AVERAGE(dataset_3[cnt]),"High","Low")</f>
        <v>High</v>
      </c>
      <c r="R151" t="str">
        <f>TEXT(dataset_3[dteday],"mmm")</f>
        <v>Feb</v>
      </c>
      <c r="S151" t="str">
        <f t="shared" si="10"/>
        <v>Weekday</v>
      </c>
      <c r="T151" s="4" t="str">
        <f t="shared" si="11"/>
        <v>Morning</v>
      </c>
      <c r="U151" s="4" t="str">
        <f t="shared" si="12"/>
        <v>Cold</v>
      </c>
      <c r="V151" s="4" t="str">
        <f t="shared" si="13"/>
        <v>High</v>
      </c>
      <c r="W151" s="4" t="str">
        <f t="shared" si="14"/>
        <v>Normal</v>
      </c>
    </row>
    <row r="152" spans="1:23" x14ac:dyDescent="0.25">
      <c r="A152">
        <v>770</v>
      </c>
      <c r="B152" s="1">
        <v>40578</v>
      </c>
      <c r="C152">
        <v>1</v>
      </c>
      <c r="D152">
        <v>0</v>
      </c>
      <c r="E152">
        <v>2</v>
      </c>
      <c r="F152">
        <v>12</v>
      </c>
      <c r="G152" t="b">
        <v>0</v>
      </c>
      <c r="H152">
        <v>5</v>
      </c>
      <c r="I152">
        <v>2</v>
      </c>
      <c r="J152">
        <v>0.24</v>
      </c>
      <c r="K152">
        <v>0.2424</v>
      </c>
      <c r="L152">
        <v>0.48</v>
      </c>
      <c r="M152">
        <v>0.16420000000000001</v>
      </c>
      <c r="N152">
        <v>8</v>
      </c>
      <c r="O152">
        <v>78</v>
      </c>
      <c r="P152" s="3">
        <v>86</v>
      </c>
      <c r="Q152" t="str">
        <f>IF(dataset_3[[#This Row],[cnt]]&gt;AVERAGE(dataset_3[cnt]),"High","Low")</f>
        <v>High</v>
      </c>
      <c r="R152" t="str">
        <f>TEXT(dataset_3[dteday],"mmm")</f>
        <v>Feb</v>
      </c>
      <c r="S152" t="str">
        <f t="shared" si="10"/>
        <v>Weekday</v>
      </c>
      <c r="T152" s="4" t="str">
        <f t="shared" si="11"/>
        <v>Afternoon</v>
      </c>
      <c r="U152" s="4" t="str">
        <f t="shared" si="12"/>
        <v>Cold</v>
      </c>
      <c r="V152" s="4" t="str">
        <f t="shared" si="13"/>
        <v>High</v>
      </c>
      <c r="W152" s="4" t="str">
        <f t="shared" si="14"/>
        <v>Normal</v>
      </c>
    </row>
    <row r="153" spans="1:23" x14ac:dyDescent="0.25">
      <c r="A153">
        <v>771</v>
      </c>
      <c r="B153" s="1">
        <v>40578</v>
      </c>
      <c r="C153">
        <v>1</v>
      </c>
      <c r="D153">
        <v>0</v>
      </c>
      <c r="E153">
        <v>2</v>
      </c>
      <c r="F153">
        <v>13</v>
      </c>
      <c r="G153" t="b">
        <v>0</v>
      </c>
      <c r="H153">
        <v>5</v>
      </c>
      <c r="I153">
        <v>2</v>
      </c>
      <c r="J153">
        <v>0.26</v>
      </c>
      <c r="K153">
        <v>0.2576</v>
      </c>
      <c r="L153">
        <v>0.5</v>
      </c>
      <c r="M153">
        <v>0.22389999999999999</v>
      </c>
      <c r="N153">
        <v>9</v>
      </c>
      <c r="O153">
        <v>73</v>
      </c>
      <c r="P153" s="3">
        <v>82</v>
      </c>
      <c r="Q153" t="str">
        <f>IF(dataset_3[[#This Row],[cnt]]&gt;AVERAGE(dataset_3[cnt]),"High","Low")</f>
        <v>High</v>
      </c>
      <c r="R153" t="str">
        <f>TEXT(dataset_3[dteday],"mmm")</f>
        <v>Feb</v>
      </c>
      <c r="S153" t="str">
        <f t="shared" si="10"/>
        <v>Weekday</v>
      </c>
      <c r="T153" s="4" t="str">
        <f t="shared" si="11"/>
        <v>Afternoon</v>
      </c>
      <c r="U153" s="4" t="str">
        <f t="shared" si="12"/>
        <v>Cold</v>
      </c>
      <c r="V153" s="4" t="str">
        <f t="shared" si="13"/>
        <v>High</v>
      </c>
      <c r="W153" s="4" t="str">
        <f t="shared" si="14"/>
        <v>Normal</v>
      </c>
    </row>
    <row r="154" spans="1:23" x14ac:dyDescent="0.25">
      <c r="A154">
        <v>772</v>
      </c>
      <c r="B154" s="1">
        <v>40578</v>
      </c>
      <c r="C154">
        <v>1</v>
      </c>
      <c r="D154">
        <v>0</v>
      </c>
      <c r="E154">
        <v>2</v>
      </c>
      <c r="F154">
        <v>14</v>
      </c>
      <c r="G154" t="b">
        <v>0</v>
      </c>
      <c r="H154">
        <v>5</v>
      </c>
      <c r="I154">
        <v>2</v>
      </c>
      <c r="J154">
        <v>0.28000000000000003</v>
      </c>
      <c r="K154">
        <v>0.2727</v>
      </c>
      <c r="L154">
        <v>0.45</v>
      </c>
      <c r="M154">
        <v>0.16420000000000001</v>
      </c>
      <c r="N154">
        <v>15</v>
      </c>
      <c r="O154">
        <v>76</v>
      </c>
      <c r="P154" s="3">
        <v>91</v>
      </c>
      <c r="Q154" t="str">
        <f>IF(dataset_3[[#This Row],[cnt]]&gt;AVERAGE(dataset_3[cnt]),"High","Low")</f>
        <v>High</v>
      </c>
      <c r="R154" t="str">
        <f>TEXT(dataset_3[dteday],"mmm")</f>
        <v>Feb</v>
      </c>
      <c r="S154" t="str">
        <f t="shared" si="10"/>
        <v>Weekday</v>
      </c>
      <c r="T154" s="4" t="str">
        <f t="shared" si="11"/>
        <v>Afternoon</v>
      </c>
      <c r="U154" s="4" t="str">
        <f t="shared" si="12"/>
        <v>Cold</v>
      </c>
      <c r="V154" s="4" t="str">
        <f t="shared" si="13"/>
        <v>High</v>
      </c>
      <c r="W154" s="4" t="str">
        <f t="shared" si="14"/>
        <v>Normal</v>
      </c>
    </row>
    <row r="155" spans="1:23" x14ac:dyDescent="0.25">
      <c r="A155">
        <v>773</v>
      </c>
      <c r="B155" s="1">
        <v>40578</v>
      </c>
      <c r="C155">
        <v>1</v>
      </c>
      <c r="D155">
        <v>0</v>
      </c>
      <c r="E155">
        <v>2</v>
      </c>
      <c r="F155">
        <v>15</v>
      </c>
      <c r="G155" t="b">
        <v>0</v>
      </c>
      <c r="H155">
        <v>5</v>
      </c>
      <c r="I155">
        <v>2</v>
      </c>
      <c r="J155">
        <v>0.28000000000000003</v>
      </c>
      <c r="K155">
        <v>0.2727</v>
      </c>
      <c r="L155">
        <v>0.48</v>
      </c>
      <c r="M155">
        <v>0.25369999999999998</v>
      </c>
      <c r="N155">
        <v>9</v>
      </c>
      <c r="O155">
        <v>81</v>
      </c>
      <c r="P155" s="3">
        <v>90</v>
      </c>
      <c r="Q155" t="str">
        <f>IF(dataset_3[[#This Row],[cnt]]&gt;AVERAGE(dataset_3[cnt]),"High","Low")</f>
        <v>High</v>
      </c>
      <c r="R155" t="str">
        <f>TEXT(dataset_3[dteday],"mmm")</f>
        <v>Feb</v>
      </c>
      <c r="S155" t="str">
        <f t="shared" si="10"/>
        <v>Weekday</v>
      </c>
      <c r="T155" s="4" t="str">
        <f t="shared" si="11"/>
        <v>Afternoon</v>
      </c>
      <c r="U155" s="4" t="str">
        <f t="shared" si="12"/>
        <v>Cold</v>
      </c>
      <c r="V155" s="4" t="str">
        <f t="shared" si="13"/>
        <v>High</v>
      </c>
      <c r="W155" s="4" t="str">
        <f t="shared" si="14"/>
        <v>Normal</v>
      </c>
    </row>
    <row r="156" spans="1:23" x14ac:dyDescent="0.25">
      <c r="A156">
        <v>774</v>
      </c>
      <c r="B156" s="1">
        <v>40578</v>
      </c>
      <c r="C156">
        <v>1</v>
      </c>
      <c r="D156">
        <v>0</v>
      </c>
      <c r="E156">
        <v>2</v>
      </c>
      <c r="F156">
        <v>16</v>
      </c>
      <c r="G156" t="b">
        <v>0</v>
      </c>
      <c r="H156">
        <v>5</v>
      </c>
      <c r="I156">
        <v>2</v>
      </c>
      <c r="J156">
        <v>0.3</v>
      </c>
      <c r="K156">
        <v>0.28789999999999999</v>
      </c>
      <c r="L156">
        <v>0.42</v>
      </c>
      <c r="M156">
        <v>0.22389999999999999</v>
      </c>
      <c r="N156">
        <v>8</v>
      </c>
      <c r="O156">
        <v>91</v>
      </c>
      <c r="P156" s="3">
        <v>99</v>
      </c>
      <c r="Q156" t="str">
        <f>IF(dataset_3[[#This Row],[cnt]]&gt;AVERAGE(dataset_3[cnt]),"High","Low")</f>
        <v>High</v>
      </c>
      <c r="R156" t="str">
        <f>TEXT(dataset_3[dteday],"mmm")</f>
        <v>Feb</v>
      </c>
      <c r="S156" t="str">
        <f t="shared" si="10"/>
        <v>Weekday</v>
      </c>
      <c r="T156" s="4" t="str">
        <f t="shared" si="11"/>
        <v>Afternoon</v>
      </c>
      <c r="U156" s="4" t="str">
        <f t="shared" si="12"/>
        <v>Moderate</v>
      </c>
      <c r="V156" s="4" t="str">
        <f t="shared" si="13"/>
        <v>High</v>
      </c>
      <c r="W156" s="4" t="str">
        <f t="shared" si="14"/>
        <v>Normal</v>
      </c>
    </row>
    <row r="157" spans="1:23" x14ac:dyDescent="0.25">
      <c r="A157">
        <v>775</v>
      </c>
      <c r="B157" s="1">
        <v>40578</v>
      </c>
      <c r="C157">
        <v>1</v>
      </c>
      <c r="D157">
        <v>0</v>
      </c>
      <c r="E157">
        <v>2</v>
      </c>
      <c r="F157">
        <v>17</v>
      </c>
      <c r="G157" t="b">
        <v>0</v>
      </c>
      <c r="H157">
        <v>5</v>
      </c>
      <c r="I157">
        <v>2</v>
      </c>
      <c r="J157">
        <v>0.26</v>
      </c>
      <c r="K157">
        <v>0.2727</v>
      </c>
      <c r="L157">
        <v>0.56000000000000005</v>
      </c>
      <c r="M157">
        <v>0.1343</v>
      </c>
      <c r="N157">
        <v>10</v>
      </c>
      <c r="O157">
        <v>195</v>
      </c>
      <c r="P157" s="3">
        <v>205</v>
      </c>
      <c r="Q157" t="str">
        <f>IF(dataset_3[[#This Row],[cnt]]&gt;AVERAGE(dataset_3[cnt]),"High","Low")</f>
        <v>High</v>
      </c>
      <c r="R157" t="str">
        <f>TEXT(dataset_3[dteday],"mmm")</f>
        <v>Feb</v>
      </c>
      <c r="S157" t="str">
        <f t="shared" si="10"/>
        <v>Weekday</v>
      </c>
      <c r="T157" s="4" t="str">
        <f t="shared" si="11"/>
        <v>Evening</v>
      </c>
      <c r="U157" s="4" t="str">
        <f t="shared" si="12"/>
        <v>Cold</v>
      </c>
      <c r="V157" s="4" t="str">
        <f t="shared" si="13"/>
        <v>High</v>
      </c>
      <c r="W157" s="4" t="str">
        <f t="shared" si="14"/>
        <v>Anomaly</v>
      </c>
    </row>
    <row r="158" spans="1:23" x14ac:dyDescent="0.25">
      <c r="A158">
        <v>776</v>
      </c>
      <c r="B158" s="1">
        <v>40578</v>
      </c>
      <c r="C158">
        <v>1</v>
      </c>
      <c r="D158">
        <v>0</v>
      </c>
      <c r="E158">
        <v>2</v>
      </c>
      <c r="F158">
        <v>18</v>
      </c>
      <c r="G158" t="b">
        <v>0</v>
      </c>
      <c r="H158">
        <v>5</v>
      </c>
      <c r="I158">
        <v>2</v>
      </c>
      <c r="J158">
        <v>0.24</v>
      </c>
      <c r="K158">
        <v>0.2576</v>
      </c>
      <c r="L158">
        <v>0.6</v>
      </c>
      <c r="M158">
        <v>0.1045</v>
      </c>
      <c r="N158">
        <v>3</v>
      </c>
      <c r="O158">
        <v>152</v>
      </c>
      <c r="P158" s="3">
        <v>155</v>
      </c>
      <c r="Q158" t="str">
        <f>IF(dataset_3[[#This Row],[cnt]]&gt;AVERAGE(dataset_3[cnt]),"High","Low")</f>
        <v>High</v>
      </c>
      <c r="R158" t="str">
        <f>TEXT(dataset_3[dteday],"mmm")</f>
        <v>Feb</v>
      </c>
      <c r="S158" t="str">
        <f t="shared" si="10"/>
        <v>Weekday</v>
      </c>
      <c r="T158" s="4" t="str">
        <f t="shared" si="11"/>
        <v>Evening</v>
      </c>
      <c r="U158" s="4" t="str">
        <f t="shared" si="12"/>
        <v>Cold</v>
      </c>
      <c r="V158" s="4" t="str">
        <f t="shared" si="13"/>
        <v>High</v>
      </c>
      <c r="W158" s="4" t="str">
        <f t="shared" si="14"/>
        <v>Normal</v>
      </c>
    </row>
    <row r="159" spans="1:23" x14ac:dyDescent="0.25">
      <c r="A159">
        <v>777</v>
      </c>
      <c r="B159" s="1">
        <v>40578</v>
      </c>
      <c r="C159">
        <v>1</v>
      </c>
      <c r="D159">
        <v>0</v>
      </c>
      <c r="E159">
        <v>2</v>
      </c>
      <c r="F159">
        <v>19</v>
      </c>
      <c r="G159" t="b">
        <v>0</v>
      </c>
      <c r="H159">
        <v>5</v>
      </c>
      <c r="I159">
        <v>2</v>
      </c>
      <c r="J159">
        <v>0.24</v>
      </c>
      <c r="K159">
        <v>0.2424</v>
      </c>
      <c r="L159">
        <v>0.65</v>
      </c>
      <c r="M159">
        <v>0.1343</v>
      </c>
      <c r="N159">
        <v>1</v>
      </c>
      <c r="O159">
        <v>102</v>
      </c>
      <c r="P159" s="3">
        <v>103</v>
      </c>
      <c r="Q159" t="str">
        <f>IF(dataset_3[[#This Row],[cnt]]&gt;AVERAGE(dataset_3[cnt]),"High","Low")</f>
        <v>High</v>
      </c>
      <c r="R159" t="str">
        <f>TEXT(dataset_3[dteday],"mmm")</f>
        <v>Feb</v>
      </c>
      <c r="S159" t="str">
        <f t="shared" si="10"/>
        <v>Weekday</v>
      </c>
      <c r="T159" s="4" t="str">
        <f t="shared" si="11"/>
        <v>Evening</v>
      </c>
      <c r="U159" s="4" t="str">
        <f t="shared" si="12"/>
        <v>Cold</v>
      </c>
      <c r="V159" s="4" t="str">
        <f t="shared" si="13"/>
        <v>High</v>
      </c>
      <c r="W159" s="4" t="str">
        <f t="shared" si="14"/>
        <v>Normal</v>
      </c>
    </row>
    <row r="160" spans="1:23" x14ac:dyDescent="0.25">
      <c r="A160">
        <v>778</v>
      </c>
      <c r="B160" s="1">
        <v>40578</v>
      </c>
      <c r="C160">
        <v>1</v>
      </c>
      <c r="D160">
        <v>0</v>
      </c>
      <c r="E160">
        <v>2</v>
      </c>
      <c r="F160">
        <v>20</v>
      </c>
      <c r="G160" t="b">
        <v>0</v>
      </c>
      <c r="H160">
        <v>5</v>
      </c>
      <c r="I160">
        <v>2</v>
      </c>
      <c r="J160">
        <v>0.24</v>
      </c>
      <c r="K160">
        <v>0.2424</v>
      </c>
      <c r="L160">
        <v>0.65</v>
      </c>
      <c r="M160">
        <v>0.16420000000000001</v>
      </c>
      <c r="N160">
        <v>2</v>
      </c>
      <c r="O160">
        <v>69</v>
      </c>
      <c r="P160" s="3">
        <v>71</v>
      </c>
      <c r="Q160" t="str">
        <f>IF(dataset_3[[#This Row],[cnt]]&gt;AVERAGE(dataset_3[cnt]),"High","Low")</f>
        <v>High</v>
      </c>
      <c r="R160" t="str">
        <f>TEXT(dataset_3[dteday],"mmm")</f>
        <v>Feb</v>
      </c>
      <c r="S160" t="str">
        <f t="shared" si="10"/>
        <v>Weekday</v>
      </c>
      <c r="T160" s="4" t="str">
        <f t="shared" si="11"/>
        <v>Evening</v>
      </c>
      <c r="U160" s="4" t="str">
        <f t="shared" si="12"/>
        <v>Cold</v>
      </c>
      <c r="V160" s="4" t="str">
        <f t="shared" si="13"/>
        <v>High</v>
      </c>
      <c r="W160" s="4" t="str">
        <f t="shared" si="14"/>
        <v>Normal</v>
      </c>
    </row>
    <row r="161" spans="1:23" x14ac:dyDescent="0.25">
      <c r="A161">
        <v>779</v>
      </c>
      <c r="B161" s="1">
        <v>40578</v>
      </c>
      <c r="C161">
        <v>1</v>
      </c>
      <c r="D161">
        <v>0</v>
      </c>
      <c r="E161">
        <v>2</v>
      </c>
      <c r="F161">
        <v>21</v>
      </c>
      <c r="G161" t="b">
        <v>0</v>
      </c>
      <c r="H161">
        <v>5</v>
      </c>
      <c r="I161">
        <v>2</v>
      </c>
      <c r="J161">
        <v>0.24</v>
      </c>
      <c r="K161">
        <v>0.2424</v>
      </c>
      <c r="L161">
        <v>0.7</v>
      </c>
      <c r="M161">
        <v>0.16420000000000001</v>
      </c>
      <c r="N161">
        <v>2</v>
      </c>
      <c r="O161">
        <v>41</v>
      </c>
      <c r="P161" s="3">
        <v>43</v>
      </c>
      <c r="Q161" t="str">
        <f>IF(dataset_3[[#This Row],[cnt]]&gt;AVERAGE(dataset_3[cnt]),"High","Low")</f>
        <v>Low</v>
      </c>
      <c r="R161" t="str">
        <f>TEXT(dataset_3[dteday],"mmm")</f>
        <v>Feb</v>
      </c>
      <c r="S161" t="str">
        <f t="shared" si="10"/>
        <v>Weekday</v>
      </c>
      <c r="T161" s="4" t="str">
        <f t="shared" si="11"/>
        <v>Evening</v>
      </c>
      <c r="U161" s="4" t="str">
        <f t="shared" si="12"/>
        <v>Cold</v>
      </c>
      <c r="V161" s="4" t="str">
        <f t="shared" si="13"/>
        <v>Low</v>
      </c>
      <c r="W161" s="4" t="str">
        <f t="shared" si="14"/>
        <v>Normal</v>
      </c>
    </row>
    <row r="162" spans="1:23" x14ac:dyDescent="0.25">
      <c r="A162">
        <v>780</v>
      </c>
      <c r="B162" s="1">
        <v>40578</v>
      </c>
      <c r="C162">
        <v>1</v>
      </c>
      <c r="D162">
        <v>0</v>
      </c>
      <c r="E162">
        <v>2</v>
      </c>
      <c r="F162">
        <v>22</v>
      </c>
      <c r="G162" t="b">
        <v>0</v>
      </c>
      <c r="H162">
        <v>5</v>
      </c>
      <c r="I162">
        <v>2</v>
      </c>
      <c r="J162">
        <v>0.24</v>
      </c>
      <c r="K162">
        <v>0.2424</v>
      </c>
      <c r="L162">
        <v>0.65</v>
      </c>
      <c r="M162">
        <v>0.16420000000000001</v>
      </c>
      <c r="N162">
        <v>1</v>
      </c>
      <c r="O162">
        <v>45</v>
      </c>
      <c r="P162" s="3">
        <v>46</v>
      </c>
      <c r="Q162" t="str">
        <f>IF(dataset_3[[#This Row],[cnt]]&gt;AVERAGE(dataset_3[cnt]),"High","Low")</f>
        <v>Low</v>
      </c>
      <c r="R162" t="str">
        <f>TEXT(dataset_3[dteday],"mmm")</f>
        <v>Feb</v>
      </c>
      <c r="S162" t="str">
        <f t="shared" si="10"/>
        <v>Weekday</v>
      </c>
      <c r="T162" s="4" t="str">
        <f t="shared" si="11"/>
        <v>Evening</v>
      </c>
      <c r="U162" s="4" t="str">
        <f t="shared" si="12"/>
        <v>Cold</v>
      </c>
      <c r="V162" s="4" t="str">
        <f t="shared" si="13"/>
        <v>Low</v>
      </c>
      <c r="W162" s="4" t="str">
        <f t="shared" si="14"/>
        <v>Normal</v>
      </c>
    </row>
    <row r="163" spans="1:23" x14ac:dyDescent="0.25">
      <c r="A163">
        <v>781</v>
      </c>
      <c r="B163" s="1">
        <v>40578</v>
      </c>
      <c r="C163">
        <v>1</v>
      </c>
      <c r="D163">
        <v>0</v>
      </c>
      <c r="E163">
        <v>2</v>
      </c>
      <c r="F163">
        <v>23</v>
      </c>
      <c r="G163" t="b">
        <v>0</v>
      </c>
      <c r="H163">
        <v>5</v>
      </c>
      <c r="I163">
        <v>2</v>
      </c>
      <c r="J163">
        <v>0.24</v>
      </c>
      <c r="K163">
        <v>0.2424</v>
      </c>
      <c r="L163">
        <v>0.7</v>
      </c>
      <c r="M163">
        <v>0.1343</v>
      </c>
      <c r="N163">
        <v>1</v>
      </c>
      <c r="O163">
        <v>30</v>
      </c>
      <c r="P163" s="3">
        <v>31</v>
      </c>
      <c r="Q163" t="str">
        <f>IF(dataset_3[[#This Row],[cnt]]&gt;AVERAGE(dataset_3[cnt]),"High","Low")</f>
        <v>Low</v>
      </c>
      <c r="R163" t="str">
        <f>TEXT(dataset_3[dteday],"mmm")</f>
        <v>Feb</v>
      </c>
      <c r="S163" t="str">
        <f t="shared" si="10"/>
        <v>Weekday</v>
      </c>
      <c r="T163" s="4" t="str">
        <f t="shared" si="11"/>
        <v>Evening</v>
      </c>
      <c r="U163" s="4" t="str">
        <f t="shared" si="12"/>
        <v>Cold</v>
      </c>
      <c r="V163" s="4" t="str">
        <f t="shared" si="13"/>
        <v>Low</v>
      </c>
      <c r="W163" s="4" t="str">
        <f t="shared" si="14"/>
        <v>Normal</v>
      </c>
    </row>
    <row r="164" spans="1:23" x14ac:dyDescent="0.25">
      <c r="A164">
        <v>782</v>
      </c>
      <c r="B164" s="1">
        <v>40579</v>
      </c>
      <c r="C164">
        <v>1</v>
      </c>
      <c r="D164">
        <v>0</v>
      </c>
      <c r="E164">
        <v>2</v>
      </c>
      <c r="F164">
        <v>0</v>
      </c>
      <c r="G164" t="b">
        <v>0</v>
      </c>
      <c r="H164">
        <v>6</v>
      </c>
      <c r="I164">
        <v>2</v>
      </c>
      <c r="J164">
        <v>0.24</v>
      </c>
      <c r="K164">
        <v>0.2424</v>
      </c>
      <c r="L164">
        <v>0.7</v>
      </c>
      <c r="M164">
        <v>0.16420000000000001</v>
      </c>
      <c r="N164">
        <v>3</v>
      </c>
      <c r="O164">
        <v>36</v>
      </c>
      <c r="P164" s="3">
        <v>39</v>
      </c>
      <c r="Q164" t="str">
        <f>IF(dataset_3[[#This Row],[cnt]]&gt;AVERAGE(dataset_3[cnt]),"High","Low")</f>
        <v>Low</v>
      </c>
      <c r="R164" t="str">
        <f>TEXT(dataset_3[dteday],"mmm")</f>
        <v>Feb</v>
      </c>
      <c r="S164" t="str">
        <f t="shared" si="10"/>
        <v>Weekday</v>
      </c>
      <c r="T164" s="4" t="str">
        <f t="shared" si="11"/>
        <v>Morning</v>
      </c>
      <c r="U164" s="4" t="str">
        <f t="shared" si="12"/>
        <v>Cold</v>
      </c>
      <c r="V164" s="4" t="str">
        <f t="shared" si="13"/>
        <v>Low</v>
      </c>
      <c r="W164" s="4" t="str">
        <f t="shared" si="14"/>
        <v>Normal</v>
      </c>
    </row>
    <row r="165" spans="1:23" x14ac:dyDescent="0.25">
      <c r="A165">
        <v>783</v>
      </c>
      <c r="B165" s="1">
        <v>40579</v>
      </c>
      <c r="C165">
        <v>1</v>
      </c>
      <c r="D165">
        <v>0</v>
      </c>
      <c r="E165">
        <v>2</v>
      </c>
      <c r="F165">
        <v>1</v>
      </c>
      <c r="G165" t="b">
        <v>0</v>
      </c>
      <c r="H165">
        <v>6</v>
      </c>
      <c r="I165">
        <v>2</v>
      </c>
      <c r="J165">
        <v>0.24</v>
      </c>
      <c r="K165">
        <v>0.2424</v>
      </c>
      <c r="L165">
        <v>0.65</v>
      </c>
      <c r="M165">
        <v>0.16420000000000001</v>
      </c>
      <c r="N165">
        <v>1</v>
      </c>
      <c r="O165">
        <v>17</v>
      </c>
      <c r="P165" s="3">
        <v>18</v>
      </c>
      <c r="Q165" t="str">
        <f>IF(dataset_3[[#This Row],[cnt]]&gt;AVERAGE(dataset_3[cnt]),"High","Low")</f>
        <v>Low</v>
      </c>
      <c r="R165" t="str">
        <f>TEXT(dataset_3[dteday],"mmm")</f>
        <v>Feb</v>
      </c>
      <c r="S165" t="str">
        <f t="shared" si="10"/>
        <v>Weekday</v>
      </c>
      <c r="T165" s="4" t="str">
        <f t="shared" si="11"/>
        <v>Morning</v>
      </c>
      <c r="U165" s="4" t="str">
        <f t="shared" si="12"/>
        <v>Cold</v>
      </c>
      <c r="V165" s="4" t="str">
        <f t="shared" si="13"/>
        <v>Low</v>
      </c>
      <c r="W165" s="4" t="str">
        <f t="shared" si="14"/>
        <v>Normal</v>
      </c>
    </row>
    <row r="166" spans="1:23" x14ac:dyDescent="0.25">
      <c r="A166">
        <v>784</v>
      </c>
      <c r="B166" s="1">
        <v>40579</v>
      </c>
      <c r="C166">
        <v>1</v>
      </c>
      <c r="D166">
        <v>0</v>
      </c>
      <c r="E166">
        <v>2</v>
      </c>
      <c r="F166">
        <v>2</v>
      </c>
      <c r="G166" t="b">
        <v>0</v>
      </c>
      <c r="H166">
        <v>6</v>
      </c>
      <c r="I166">
        <v>2</v>
      </c>
      <c r="J166">
        <v>0.24</v>
      </c>
      <c r="K166">
        <v>0.2424</v>
      </c>
      <c r="L166">
        <v>0.75</v>
      </c>
      <c r="M166">
        <v>0.16420000000000001</v>
      </c>
      <c r="N166">
        <v>5</v>
      </c>
      <c r="O166">
        <v>12</v>
      </c>
      <c r="P166" s="3">
        <v>17</v>
      </c>
      <c r="Q166" t="str">
        <f>IF(dataset_3[[#This Row],[cnt]]&gt;AVERAGE(dataset_3[cnt]),"High","Low")</f>
        <v>Low</v>
      </c>
      <c r="R166" t="str">
        <f>TEXT(dataset_3[dteday],"mmm")</f>
        <v>Feb</v>
      </c>
      <c r="S166" t="str">
        <f t="shared" si="10"/>
        <v>Weekday</v>
      </c>
      <c r="T166" s="4" t="str">
        <f t="shared" si="11"/>
        <v>Morning</v>
      </c>
      <c r="U166" s="4" t="str">
        <f t="shared" si="12"/>
        <v>Cold</v>
      </c>
      <c r="V166" s="4" t="str">
        <f t="shared" si="13"/>
        <v>Low</v>
      </c>
      <c r="W166" s="4" t="str">
        <f t="shared" si="14"/>
        <v>Normal</v>
      </c>
    </row>
    <row r="167" spans="1:23" x14ac:dyDescent="0.25">
      <c r="A167">
        <v>785</v>
      </c>
      <c r="B167" s="1">
        <v>40579</v>
      </c>
      <c r="C167">
        <v>1</v>
      </c>
      <c r="D167">
        <v>0</v>
      </c>
      <c r="E167">
        <v>2</v>
      </c>
      <c r="F167">
        <v>3</v>
      </c>
      <c r="G167" t="b">
        <v>0</v>
      </c>
      <c r="H167">
        <v>6</v>
      </c>
      <c r="I167">
        <v>2</v>
      </c>
      <c r="J167">
        <v>0.24</v>
      </c>
      <c r="K167">
        <v>0.2424</v>
      </c>
      <c r="L167">
        <v>0.75</v>
      </c>
      <c r="M167">
        <v>0.16420000000000001</v>
      </c>
      <c r="N167">
        <v>1</v>
      </c>
      <c r="O167">
        <v>10</v>
      </c>
      <c r="P167" s="3">
        <v>11</v>
      </c>
      <c r="Q167" t="str">
        <f>IF(dataset_3[[#This Row],[cnt]]&gt;AVERAGE(dataset_3[cnt]),"High","Low")</f>
        <v>Low</v>
      </c>
      <c r="R167" t="str">
        <f>TEXT(dataset_3[dteday],"mmm")</f>
        <v>Feb</v>
      </c>
      <c r="S167" t="str">
        <f t="shared" si="10"/>
        <v>Weekday</v>
      </c>
      <c r="T167" s="4" t="str">
        <f t="shared" si="11"/>
        <v>Morning</v>
      </c>
      <c r="U167" s="4" t="str">
        <f t="shared" si="12"/>
        <v>Cold</v>
      </c>
      <c r="V167" s="4" t="str">
        <f t="shared" si="13"/>
        <v>Low</v>
      </c>
      <c r="W167" s="4" t="str">
        <f t="shared" si="14"/>
        <v>Normal</v>
      </c>
    </row>
    <row r="168" spans="1:23" x14ac:dyDescent="0.25">
      <c r="A168">
        <v>786</v>
      </c>
      <c r="B168" s="1">
        <v>40579</v>
      </c>
      <c r="C168">
        <v>1</v>
      </c>
      <c r="D168">
        <v>0</v>
      </c>
      <c r="E168">
        <v>2</v>
      </c>
      <c r="F168">
        <v>4</v>
      </c>
      <c r="G168" t="b">
        <v>0</v>
      </c>
      <c r="H168">
        <v>6</v>
      </c>
      <c r="I168">
        <v>3</v>
      </c>
      <c r="J168">
        <v>0.22</v>
      </c>
      <c r="K168">
        <v>0.2273</v>
      </c>
      <c r="L168">
        <v>0.93</v>
      </c>
      <c r="M168">
        <v>0.1343</v>
      </c>
      <c r="N168">
        <v>0</v>
      </c>
      <c r="O168">
        <v>8</v>
      </c>
      <c r="P168" s="3">
        <v>8</v>
      </c>
      <c r="Q168" t="str">
        <f>IF(dataset_3[[#This Row],[cnt]]&gt;AVERAGE(dataset_3[cnt]),"High","Low")</f>
        <v>Low</v>
      </c>
      <c r="R168" t="str">
        <f>TEXT(dataset_3[dteday],"mmm")</f>
        <v>Feb</v>
      </c>
      <c r="S168" t="str">
        <f t="shared" si="10"/>
        <v>Weekday</v>
      </c>
      <c r="T168" s="4" t="str">
        <f t="shared" si="11"/>
        <v>Morning</v>
      </c>
      <c r="U168" s="4" t="str">
        <f t="shared" si="12"/>
        <v>Cold</v>
      </c>
      <c r="V168" s="4" t="str">
        <f t="shared" si="13"/>
        <v>Low</v>
      </c>
      <c r="W168" s="4" t="str">
        <f t="shared" si="14"/>
        <v>Normal</v>
      </c>
    </row>
    <row r="169" spans="1:23" x14ac:dyDescent="0.25">
      <c r="A169">
        <v>787</v>
      </c>
      <c r="B169" s="1">
        <v>40579</v>
      </c>
      <c r="C169">
        <v>1</v>
      </c>
      <c r="D169">
        <v>0</v>
      </c>
      <c r="E169">
        <v>2</v>
      </c>
      <c r="F169">
        <v>5</v>
      </c>
      <c r="G169" t="b">
        <v>0</v>
      </c>
      <c r="H169">
        <v>6</v>
      </c>
      <c r="I169">
        <v>3</v>
      </c>
      <c r="J169">
        <v>0.2</v>
      </c>
      <c r="K169">
        <v>0.2273</v>
      </c>
      <c r="L169">
        <v>1</v>
      </c>
      <c r="M169">
        <v>8.9599999999999999E-2</v>
      </c>
      <c r="N169">
        <v>0</v>
      </c>
      <c r="O169">
        <v>9</v>
      </c>
      <c r="P169" s="3">
        <v>9</v>
      </c>
      <c r="Q169" t="str">
        <f>IF(dataset_3[[#This Row],[cnt]]&gt;AVERAGE(dataset_3[cnt]),"High","Low")</f>
        <v>Low</v>
      </c>
      <c r="R169" t="str">
        <f>TEXT(dataset_3[dteday],"mmm")</f>
        <v>Feb</v>
      </c>
      <c r="S169" t="str">
        <f t="shared" si="10"/>
        <v>Weekday</v>
      </c>
      <c r="T169" s="4" t="str">
        <f t="shared" si="11"/>
        <v>Morning</v>
      </c>
      <c r="U169" s="4" t="str">
        <f t="shared" si="12"/>
        <v>Cold</v>
      </c>
      <c r="V169" s="4" t="str">
        <f t="shared" si="13"/>
        <v>Low</v>
      </c>
      <c r="W169" s="4" t="str">
        <f t="shared" si="14"/>
        <v>Normal</v>
      </c>
    </row>
    <row r="170" spans="1:23" x14ac:dyDescent="0.25">
      <c r="A170">
        <v>788</v>
      </c>
      <c r="B170" s="1">
        <v>40579</v>
      </c>
      <c r="C170">
        <v>1</v>
      </c>
      <c r="D170">
        <v>0</v>
      </c>
      <c r="E170">
        <v>2</v>
      </c>
      <c r="F170">
        <v>6</v>
      </c>
      <c r="G170" t="b">
        <v>0</v>
      </c>
      <c r="H170">
        <v>6</v>
      </c>
      <c r="I170">
        <v>3</v>
      </c>
      <c r="J170">
        <v>0.2</v>
      </c>
      <c r="K170">
        <v>0.2576</v>
      </c>
      <c r="L170">
        <v>1</v>
      </c>
      <c r="M170">
        <v>0</v>
      </c>
      <c r="N170">
        <v>0</v>
      </c>
      <c r="O170">
        <v>4</v>
      </c>
      <c r="P170" s="3">
        <v>4</v>
      </c>
      <c r="Q170" t="str">
        <f>IF(dataset_3[[#This Row],[cnt]]&gt;AVERAGE(dataset_3[cnt]),"High","Low")</f>
        <v>Low</v>
      </c>
      <c r="R170" t="str">
        <f>TEXT(dataset_3[dteday],"mmm")</f>
        <v>Feb</v>
      </c>
      <c r="S170" t="str">
        <f t="shared" si="10"/>
        <v>Weekday</v>
      </c>
      <c r="T170" s="4" t="str">
        <f t="shared" si="11"/>
        <v>Morning</v>
      </c>
      <c r="U170" s="4" t="str">
        <f t="shared" si="12"/>
        <v>Cold</v>
      </c>
      <c r="V170" s="4" t="str">
        <f t="shared" si="13"/>
        <v>Low</v>
      </c>
      <c r="W170" s="4" t="str">
        <f t="shared" si="14"/>
        <v>Normal</v>
      </c>
    </row>
    <row r="171" spans="1:23" x14ac:dyDescent="0.25">
      <c r="A171">
        <v>789</v>
      </c>
      <c r="B171" s="1">
        <v>40579</v>
      </c>
      <c r="C171">
        <v>1</v>
      </c>
      <c r="D171">
        <v>0</v>
      </c>
      <c r="E171">
        <v>2</v>
      </c>
      <c r="F171">
        <v>7</v>
      </c>
      <c r="G171" t="b">
        <v>0</v>
      </c>
      <c r="H171">
        <v>6</v>
      </c>
      <c r="I171">
        <v>3</v>
      </c>
      <c r="J171">
        <v>0.22</v>
      </c>
      <c r="K171">
        <v>0.2576</v>
      </c>
      <c r="L171">
        <v>0.93</v>
      </c>
      <c r="M171">
        <v>8.9599999999999999E-2</v>
      </c>
      <c r="N171">
        <v>0</v>
      </c>
      <c r="O171">
        <v>4</v>
      </c>
      <c r="P171" s="3">
        <v>4</v>
      </c>
      <c r="Q171" t="str">
        <f>IF(dataset_3[[#This Row],[cnt]]&gt;AVERAGE(dataset_3[cnt]),"High","Low")</f>
        <v>Low</v>
      </c>
      <c r="R171" t="str">
        <f>TEXT(dataset_3[dteday],"mmm")</f>
        <v>Feb</v>
      </c>
      <c r="S171" t="str">
        <f t="shared" si="10"/>
        <v>Weekday</v>
      </c>
      <c r="T171" s="4" t="str">
        <f t="shared" si="11"/>
        <v>Morning</v>
      </c>
      <c r="U171" s="4" t="str">
        <f t="shared" si="12"/>
        <v>Cold</v>
      </c>
      <c r="V171" s="4" t="str">
        <f t="shared" si="13"/>
        <v>Low</v>
      </c>
      <c r="W171" s="4" t="str">
        <f t="shared" si="14"/>
        <v>Normal</v>
      </c>
    </row>
    <row r="172" spans="1:23" x14ac:dyDescent="0.25">
      <c r="A172">
        <v>790</v>
      </c>
      <c r="B172" s="1">
        <v>40579</v>
      </c>
      <c r="C172">
        <v>1</v>
      </c>
      <c r="D172">
        <v>0</v>
      </c>
      <c r="E172">
        <v>2</v>
      </c>
      <c r="F172">
        <v>8</v>
      </c>
      <c r="G172" t="b">
        <v>0</v>
      </c>
      <c r="H172">
        <v>6</v>
      </c>
      <c r="I172">
        <v>3</v>
      </c>
      <c r="J172">
        <v>0.2</v>
      </c>
      <c r="K172">
        <v>0.2273</v>
      </c>
      <c r="L172">
        <v>1</v>
      </c>
      <c r="M172">
        <v>8.9599999999999999E-2</v>
      </c>
      <c r="N172">
        <v>0</v>
      </c>
      <c r="O172">
        <v>10</v>
      </c>
      <c r="P172" s="3">
        <v>10</v>
      </c>
      <c r="Q172" t="str">
        <f>IF(dataset_3[[#This Row],[cnt]]&gt;AVERAGE(dataset_3[cnt]),"High","Low")</f>
        <v>Low</v>
      </c>
      <c r="R172" t="str">
        <f>TEXT(dataset_3[dteday],"mmm")</f>
        <v>Feb</v>
      </c>
      <c r="S172" t="str">
        <f t="shared" si="10"/>
        <v>Weekday</v>
      </c>
      <c r="T172" s="4" t="str">
        <f t="shared" si="11"/>
        <v>Morning</v>
      </c>
      <c r="U172" s="4" t="str">
        <f t="shared" si="12"/>
        <v>Cold</v>
      </c>
      <c r="V172" s="4" t="str">
        <f t="shared" si="13"/>
        <v>Low</v>
      </c>
      <c r="W172" s="4" t="str">
        <f t="shared" si="14"/>
        <v>Normal</v>
      </c>
    </row>
    <row r="173" spans="1:23" x14ac:dyDescent="0.25">
      <c r="A173">
        <v>791</v>
      </c>
      <c r="B173" s="1">
        <v>40579</v>
      </c>
      <c r="C173">
        <v>1</v>
      </c>
      <c r="D173">
        <v>0</v>
      </c>
      <c r="E173">
        <v>2</v>
      </c>
      <c r="F173">
        <v>9</v>
      </c>
      <c r="G173" t="b">
        <v>0</v>
      </c>
      <c r="H173">
        <v>6</v>
      </c>
      <c r="I173">
        <v>3</v>
      </c>
      <c r="J173">
        <v>0.2</v>
      </c>
      <c r="K173">
        <v>0.2273</v>
      </c>
      <c r="L173">
        <v>1</v>
      </c>
      <c r="M173">
        <v>8.9599999999999999E-2</v>
      </c>
      <c r="N173">
        <v>3</v>
      </c>
      <c r="O173">
        <v>17</v>
      </c>
      <c r="P173" s="3">
        <v>20</v>
      </c>
      <c r="Q173" t="str">
        <f>IF(dataset_3[[#This Row],[cnt]]&gt;AVERAGE(dataset_3[cnt]),"High","Low")</f>
        <v>Low</v>
      </c>
      <c r="R173" t="str">
        <f>TEXT(dataset_3[dteday],"mmm")</f>
        <v>Feb</v>
      </c>
      <c r="S173" t="str">
        <f t="shared" si="10"/>
        <v>Weekday</v>
      </c>
      <c r="T173" s="4" t="str">
        <f t="shared" si="11"/>
        <v>Morning</v>
      </c>
      <c r="U173" s="4" t="str">
        <f t="shared" si="12"/>
        <v>Cold</v>
      </c>
      <c r="V173" s="4" t="str">
        <f t="shared" si="13"/>
        <v>Low</v>
      </c>
      <c r="W173" s="4" t="str">
        <f t="shared" si="14"/>
        <v>Normal</v>
      </c>
    </row>
    <row r="174" spans="1:23" x14ac:dyDescent="0.25">
      <c r="A174">
        <v>792</v>
      </c>
      <c r="B174" s="1">
        <v>40579</v>
      </c>
      <c r="C174">
        <v>1</v>
      </c>
      <c r="D174">
        <v>0</v>
      </c>
      <c r="E174">
        <v>2</v>
      </c>
      <c r="F174">
        <v>10</v>
      </c>
      <c r="G174" t="b">
        <v>0</v>
      </c>
      <c r="H174">
        <v>6</v>
      </c>
      <c r="I174">
        <v>3</v>
      </c>
      <c r="J174">
        <v>0.2</v>
      </c>
      <c r="K174">
        <v>0.21210000000000001</v>
      </c>
      <c r="L174">
        <v>1</v>
      </c>
      <c r="M174">
        <v>0.1343</v>
      </c>
      <c r="N174">
        <v>3</v>
      </c>
      <c r="O174">
        <v>31</v>
      </c>
      <c r="P174" s="3">
        <v>34</v>
      </c>
      <c r="Q174" t="str">
        <f>IF(dataset_3[[#This Row],[cnt]]&gt;AVERAGE(dataset_3[cnt]),"High","Low")</f>
        <v>Low</v>
      </c>
      <c r="R174" t="str">
        <f>TEXT(dataset_3[dteday],"mmm")</f>
        <v>Feb</v>
      </c>
      <c r="S174" t="str">
        <f t="shared" si="10"/>
        <v>Weekday</v>
      </c>
      <c r="T174" s="4" t="str">
        <f t="shared" si="11"/>
        <v>Morning</v>
      </c>
      <c r="U174" s="4" t="str">
        <f t="shared" si="12"/>
        <v>Cold</v>
      </c>
      <c r="V174" s="4" t="str">
        <f t="shared" si="13"/>
        <v>Low</v>
      </c>
      <c r="W174" s="4" t="str">
        <f t="shared" si="14"/>
        <v>Normal</v>
      </c>
    </row>
    <row r="175" spans="1:23" x14ac:dyDescent="0.25">
      <c r="A175">
        <v>793</v>
      </c>
      <c r="B175" s="1">
        <v>40579</v>
      </c>
      <c r="C175">
        <v>1</v>
      </c>
      <c r="D175">
        <v>0</v>
      </c>
      <c r="E175">
        <v>2</v>
      </c>
      <c r="F175">
        <v>11</v>
      </c>
      <c r="G175" t="b">
        <v>0</v>
      </c>
      <c r="H175">
        <v>6</v>
      </c>
      <c r="I175">
        <v>3</v>
      </c>
      <c r="J175">
        <v>0.22</v>
      </c>
      <c r="K175">
        <v>0.2273</v>
      </c>
      <c r="L175">
        <v>1</v>
      </c>
      <c r="M175">
        <v>0.1343</v>
      </c>
      <c r="N175">
        <v>1</v>
      </c>
      <c r="O175">
        <v>46</v>
      </c>
      <c r="P175" s="3">
        <v>47</v>
      </c>
      <c r="Q175" t="str">
        <f>IF(dataset_3[[#This Row],[cnt]]&gt;AVERAGE(dataset_3[cnt]),"High","Low")</f>
        <v>Low</v>
      </c>
      <c r="R175" t="str">
        <f>TEXT(dataset_3[dteday],"mmm")</f>
        <v>Feb</v>
      </c>
      <c r="S175" t="str">
        <f t="shared" si="10"/>
        <v>Weekday</v>
      </c>
      <c r="T175" s="4" t="str">
        <f t="shared" si="11"/>
        <v>Morning</v>
      </c>
      <c r="U175" s="4" t="str">
        <f t="shared" si="12"/>
        <v>Cold</v>
      </c>
      <c r="V175" s="4" t="str">
        <f t="shared" si="13"/>
        <v>Low</v>
      </c>
      <c r="W175" s="4" t="str">
        <f t="shared" si="14"/>
        <v>Normal</v>
      </c>
    </row>
    <row r="176" spans="1:23" x14ac:dyDescent="0.25">
      <c r="A176">
        <v>794</v>
      </c>
      <c r="B176" s="1">
        <v>40579</v>
      </c>
      <c r="C176">
        <v>1</v>
      </c>
      <c r="D176">
        <v>0</v>
      </c>
      <c r="E176">
        <v>2</v>
      </c>
      <c r="F176">
        <v>12</v>
      </c>
      <c r="G176" t="b">
        <v>0</v>
      </c>
      <c r="H176">
        <v>6</v>
      </c>
      <c r="I176">
        <v>3</v>
      </c>
      <c r="J176">
        <v>0.22</v>
      </c>
      <c r="K176">
        <v>0.2273</v>
      </c>
      <c r="L176">
        <v>1</v>
      </c>
      <c r="M176">
        <v>0.16420000000000001</v>
      </c>
      <c r="N176">
        <v>10</v>
      </c>
      <c r="O176">
        <v>42</v>
      </c>
      <c r="P176" s="3">
        <v>52</v>
      </c>
      <c r="Q176" t="str">
        <f>IF(dataset_3[[#This Row],[cnt]]&gt;AVERAGE(dataset_3[cnt]),"High","Low")</f>
        <v>Low</v>
      </c>
      <c r="R176" t="str">
        <f>TEXT(dataset_3[dteday],"mmm")</f>
        <v>Feb</v>
      </c>
      <c r="S176" t="str">
        <f t="shared" si="10"/>
        <v>Weekday</v>
      </c>
      <c r="T176" s="4" t="str">
        <f t="shared" si="11"/>
        <v>Afternoon</v>
      </c>
      <c r="U176" s="4" t="str">
        <f t="shared" si="12"/>
        <v>Cold</v>
      </c>
      <c r="V176" s="4" t="str">
        <f t="shared" si="13"/>
        <v>Low</v>
      </c>
      <c r="W176" s="4" t="str">
        <f t="shared" si="14"/>
        <v>Normal</v>
      </c>
    </row>
    <row r="177" spans="1:23" x14ac:dyDescent="0.25">
      <c r="A177">
        <v>795</v>
      </c>
      <c r="B177" s="1">
        <v>40579</v>
      </c>
      <c r="C177">
        <v>1</v>
      </c>
      <c r="D177">
        <v>0</v>
      </c>
      <c r="E177">
        <v>2</v>
      </c>
      <c r="F177">
        <v>13</v>
      </c>
      <c r="G177" t="b">
        <v>0</v>
      </c>
      <c r="H177">
        <v>6</v>
      </c>
      <c r="I177">
        <v>3</v>
      </c>
      <c r="J177">
        <v>0.22</v>
      </c>
      <c r="K177">
        <v>0.2273</v>
      </c>
      <c r="L177">
        <v>1</v>
      </c>
      <c r="M177">
        <v>0.16420000000000001</v>
      </c>
      <c r="N177">
        <v>10</v>
      </c>
      <c r="O177">
        <v>62</v>
      </c>
      <c r="P177" s="3">
        <v>72</v>
      </c>
      <c r="Q177" t="str">
        <f>IF(dataset_3[[#This Row],[cnt]]&gt;AVERAGE(dataset_3[cnt]),"High","Low")</f>
        <v>High</v>
      </c>
      <c r="R177" t="str">
        <f>TEXT(dataset_3[dteday],"mmm")</f>
        <v>Feb</v>
      </c>
      <c r="S177" t="str">
        <f t="shared" si="10"/>
        <v>Weekday</v>
      </c>
      <c r="T177" s="4" t="str">
        <f t="shared" si="11"/>
        <v>Afternoon</v>
      </c>
      <c r="U177" s="4" t="str">
        <f t="shared" si="12"/>
        <v>Cold</v>
      </c>
      <c r="V177" s="4" t="str">
        <f t="shared" si="13"/>
        <v>High</v>
      </c>
      <c r="W177" s="4" t="str">
        <f t="shared" si="14"/>
        <v>Normal</v>
      </c>
    </row>
    <row r="178" spans="1:23" x14ac:dyDescent="0.25">
      <c r="A178">
        <v>796</v>
      </c>
      <c r="B178" s="1">
        <v>40579</v>
      </c>
      <c r="C178">
        <v>1</v>
      </c>
      <c r="D178">
        <v>0</v>
      </c>
      <c r="E178">
        <v>2</v>
      </c>
      <c r="F178">
        <v>14</v>
      </c>
      <c r="G178" t="b">
        <v>0</v>
      </c>
      <c r="H178">
        <v>6</v>
      </c>
      <c r="I178">
        <v>3</v>
      </c>
      <c r="J178">
        <v>0.22</v>
      </c>
      <c r="K178">
        <v>0.2727</v>
      </c>
      <c r="L178">
        <v>1</v>
      </c>
      <c r="M178">
        <v>0</v>
      </c>
      <c r="N178">
        <v>5</v>
      </c>
      <c r="O178">
        <v>50</v>
      </c>
      <c r="P178" s="3">
        <v>55</v>
      </c>
      <c r="Q178" t="str">
        <f>IF(dataset_3[[#This Row],[cnt]]&gt;AVERAGE(dataset_3[cnt]),"High","Low")</f>
        <v>Low</v>
      </c>
      <c r="R178" t="str">
        <f>TEXT(dataset_3[dteday],"mmm")</f>
        <v>Feb</v>
      </c>
      <c r="S178" t="str">
        <f t="shared" si="10"/>
        <v>Weekday</v>
      </c>
      <c r="T178" s="4" t="str">
        <f t="shared" si="11"/>
        <v>Afternoon</v>
      </c>
      <c r="U178" s="4" t="str">
        <f t="shared" si="12"/>
        <v>Cold</v>
      </c>
      <c r="V178" s="4" t="str">
        <f t="shared" si="13"/>
        <v>Low</v>
      </c>
      <c r="W178" s="4" t="str">
        <f t="shared" si="14"/>
        <v>Normal</v>
      </c>
    </row>
    <row r="179" spans="1:23" x14ac:dyDescent="0.25">
      <c r="A179">
        <v>797</v>
      </c>
      <c r="B179" s="1">
        <v>40579</v>
      </c>
      <c r="C179">
        <v>1</v>
      </c>
      <c r="D179">
        <v>0</v>
      </c>
      <c r="E179">
        <v>2</v>
      </c>
      <c r="F179">
        <v>15</v>
      </c>
      <c r="G179" t="b">
        <v>0</v>
      </c>
      <c r="H179">
        <v>6</v>
      </c>
      <c r="I179">
        <v>3</v>
      </c>
      <c r="J179">
        <v>0.22</v>
      </c>
      <c r="K179">
        <v>0.2727</v>
      </c>
      <c r="L179">
        <v>1</v>
      </c>
      <c r="M179">
        <v>0</v>
      </c>
      <c r="N179">
        <v>11</v>
      </c>
      <c r="O179">
        <v>49</v>
      </c>
      <c r="P179" s="3">
        <v>60</v>
      </c>
      <c r="Q179" t="str">
        <f>IF(dataset_3[[#This Row],[cnt]]&gt;AVERAGE(dataset_3[cnt]),"High","Low")</f>
        <v>Low</v>
      </c>
      <c r="R179" t="str">
        <f>TEXT(dataset_3[dteday],"mmm")</f>
        <v>Feb</v>
      </c>
      <c r="S179" t="str">
        <f t="shared" si="10"/>
        <v>Weekday</v>
      </c>
      <c r="T179" s="4" t="str">
        <f t="shared" si="11"/>
        <v>Afternoon</v>
      </c>
      <c r="U179" s="4" t="str">
        <f t="shared" si="12"/>
        <v>Cold</v>
      </c>
      <c r="V179" s="4" t="str">
        <f t="shared" si="13"/>
        <v>Low</v>
      </c>
      <c r="W179" s="4" t="str">
        <f t="shared" si="14"/>
        <v>Normal</v>
      </c>
    </row>
    <row r="180" spans="1:23" x14ac:dyDescent="0.25">
      <c r="A180">
        <v>798</v>
      </c>
      <c r="B180" s="1">
        <v>40579</v>
      </c>
      <c r="C180">
        <v>1</v>
      </c>
      <c r="D180">
        <v>0</v>
      </c>
      <c r="E180">
        <v>2</v>
      </c>
      <c r="F180">
        <v>16</v>
      </c>
      <c r="G180" t="b">
        <v>0</v>
      </c>
      <c r="H180">
        <v>6</v>
      </c>
      <c r="I180">
        <v>3</v>
      </c>
      <c r="J180">
        <v>0.22</v>
      </c>
      <c r="K180">
        <v>0.2273</v>
      </c>
      <c r="L180">
        <v>1</v>
      </c>
      <c r="M180">
        <v>0.1343</v>
      </c>
      <c r="N180">
        <v>8</v>
      </c>
      <c r="O180">
        <v>63</v>
      </c>
      <c r="P180" s="3">
        <v>71</v>
      </c>
      <c r="Q180" t="str">
        <f>IF(dataset_3[[#This Row],[cnt]]&gt;AVERAGE(dataset_3[cnt]),"High","Low")</f>
        <v>High</v>
      </c>
      <c r="R180" t="str">
        <f>TEXT(dataset_3[dteday],"mmm")</f>
        <v>Feb</v>
      </c>
      <c r="S180" t="str">
        <f t="shared" si="10"/>
        <v>Weekday</v>
      </c>
      <c r="T180" s="4" t="str">
        <f t="shared" si="11"/>
        <v>Afternoon</v>
      </c>
      <c r="U180" s="4" t="str">
        <f t="shared" si="12"/>
        <v>Cold</v>
      </c>
      <c r="V180" s="4" t="str">
        <f t="shared" si="13"/>
        <v>High</v>
      </c>
      <c r="W180" s="4" t="str">
        <f t="shared" si="14"/>
        <v>Normal</v>
      </c>
    </row>
    <row r="181" spans="1:23" x14ac:dyDescent="0.25">
      <c r="A181">
        <v>799</v>
      </c>
      <c r="B181" s="1">
        <v>40579</v>
      </c>
      <c r="C181">
        <v>1</v>
      </c>
      <c r="D181">
        <v>0</v>
      </c>
      <c r="E181">
        <v>2</v>
      </c>
      <c r="F181">
        <v>17</v>
      </c>
      <c r="G181" t="b">
        <v>0</v>
      </c>
      <c r="H181">
        <v>6</v>
      </c>
      <c r="I181">
        <v>2</v>
      </c>
      <c r="J181">
        <v>0.24</v>
      </c>
      <c r="K181">
        <v>0.21210000000000001</v>
      </c>
      <c r="L181">
        <v>1</v>
      </c>
      <c r="M181">
        <v>0.28360000000000002</v>
      </c>
      <c r="N181">
        <v>14</v>
      </c>
      <c r="O181">
        <v>64</v>
      </c>
      <c r="P181" s="3">
        <v>78</v>
      </c>
      <c r="Q181" t="str">
        <f>IF(dataset_3[[#This Row],[cnt]]&gt;AVERAGE(dataset_3[cnt]),"High","Low")</f>
        <v>High</v>
      </c>
      <c r="R181" t="str">
        <f>TEXT(dataset_3[dteday],"mmm")</f>
        <v>Feb</v>
      </c>
      <c r="S181" t="str">
        <f t="shared" si="10"/>
        <v>Weekday</v>
      </c>
      <c r="T181" s="4" t="str">
        <f t="shared" si="11"/>
        <v>Evening</v>
      </c>
      <c r="U181" s="4" t="str">
        <f t="shared" si="12"/>
        <v>Cold</v>
      </c>
      <c r="V181" s="4" t="str">
        <f t="shared" si="13"/>
        <v>High</v>
      </c>
      <c r="W181" s="4" t="str">
        <f t="shared" si="14"/>
        <v>Normal</v>
      </c>
    </row>
    <row r="182" spans="1:23" x14ac:dyDescent="0.25">
      <c r="A182">
        <v>800</v>
      </c>
      <c r="B182" s="1">
        <v>40579</v>
      </c>
      <c r="C182">
        <v>1</v>
      </c>
      <c r="D182">
        <v>0</v>
      </c>
      <c r="E182">
        <v>2</v>
      </c>
      <c r="F182">
        <v>18</v>
      </c>
      <c r="G182" t="b">
        <v>0</v>
      </c>
      <c r="H182">
        <v>6</v>
      </c>
      <c r="I182">
        <v>2</v>
      </c>
      <c r="J182">
        <v>0.28000000000000003</v>
      </c>
      <c r="K182">
        <v>0.2424</v>
      </c>
      <c r="L182">
        <v>0.93</v>
      </c>
      <c r="M182">
        <v>0.44779999999999998</v>
      </c>
      <c r="N182">
        <v>2</v>
      </c>
      <c r="O182">
        <v>81</v>
      </c>
      <c r="P182" s="3">
        <v>83</v>
      </c>
      <c r="Q182" t="str">
        <f>IF(dataset_3[[#This Row],[cnt]]&gt;AVERAGE(dataset_3[cnt]),"High","Low")</f>
        <v>High</v>
      </c>
      <c r="R182" t="str">
        <f>TEXT(dataset_3[dteday],"mmm")</f>
        <v>Feb</v>
      </c>
      <c r="S182" t="str">
        <f t="shared" si="10"/>
        <v>Weekday</v>
      </c>
      <c r="T182" s="4" t="str">
        <f t="shared" si="11"/>
        <v>Evening</v>
      </c>
      <c r="U182" s="4" t="str">
        <f t="shared" si="12"/>
        <v>Cold</v>
      </c>
      <c r="V182" s="4" t="str">
        <f t="shared" si="13"/>
        <v>High</v>
      </c>
      <c r="W182" s="4" t="str">
        <f t="shared" si="14"/>
        <v>Normal</v>
      </c>
    </row>
    <row r="183" spans="1:23" x14ac:dyDescent="0.25">
      <c r="A183">
        <v>801</v>
      </c>
      <c r="B183" s="1">
        <v>40579</v>
      </c>
      <c r="C183">
        <v>1</v>
      </c>
      <c r="D183">
        <v>0</v>
      </c>
      <c r="E183">
        <v>2</v>
      </c>
      <c r="F183">
        <v>19</v>
      </c>
      <c r="G183" t="b">
        <v>0</v>
      </c>
      <c r="H183">
        <v>6</v>
      </c>
      <c r="I183">
        <v>2</v>
      </c>
      <c r="J183">
        <v>0.28000000000000003</v>
      </c>
      <c r="K183">
        <v>0.2424</v>
      </c>
      <c r="L183">
        <v>0.93</v>
      </c>
      <c r="M183">
        <v>0.44779999999999998</v>
      </c>
      <c r="N183">
        <v>6</v>
      </c>
      <c r="O183">
        <v>78</v>
      </c>
      <c r="P183" s="3">
        <v>84</v>
      </c>
      <c r="Q183" t="str">
        <f>IF(dataset_3[[#This Row],[cnt]]&gt;AVERAGE(dataset_3[cnt]),"High","Low")</f>
        <v>High</v>
      </c>
      <c r="R183" t="str">
        <f>TEXT(dataset_3[dteday],"mmm")</f>
        <v>Feb</v>
      </c>
      <c r="S183" t="str">
        <f t="shared" si="10"/>
        <v>Weekday</v>
      </c>
      <c r="T183" s="4" t="str">
        <f t="shared" si="11"/>
        <v>Evening</v>
      </c>
      <c r="U183" s="4" t="str">
        <f t="shared" si="12"/>
        <v>Cold</v>
      </c>
      <c r="V183" s="4" t="str">
        <f t="shared" si="13"/>
        <v>High</v>
      </c>
      <c r="W183" s="4" t="str">
        <f t="shared" si="14"/>
        <v>Normal</v>
      </c>
    </row>
    <row r="184" spans="1:23" x14ac:dyDescent="0.25">
      <c r="A184">
        <v>802</v>
      </c>
      <c r="B184" s="1">
        <v>40579</v>
      </c>
      <c r="C184">
        <v>1</v>
      </c>
      <c r="D184">
        <v>0</v>
      </c>
      <c r="E184">
        <v>2</v>
      </c>
      <c r="F184">
        <v>20</v>
      </c>
      <c r="G184" t="b">
        <v>0</v>
      </c>
      <c r="H184">
        <v>6</v>
      </c>
      <c r="I184">
        <v>1</v>
      </c>
      <c r="J184">
        <v>0.3</v>
      </c>
      <c r="K184">
        <v>0.28789999999999999</v>
      </c>
      <c r="L184">
        <v>0.87</v>
      </c>
      <c r="M184">
        <v>0.25369999999999998</v>
      </c>
      <c r="N184">
        <v>5</v>
      </c>
      <c r="O184">
        <v>64</v>
      </c>
      <c r="P184" s="3">
        <v>69</v>
      </c>
      <c r="Q184" t="str">
        <f>IF(dataset_3[[#This Row],[cnt]]&gt;AVERAGE(dataset_3[cnt]),"High","Low")</f>
        <v>High</v>
      </c>
      <c r="R184" t="str">
        <f>TEXT(dataset_3[dteday],"mmm")</f>
        <v>Feb</v>
      </c>
      <c r="S184" t="str">
        <f t="shared" si="10"/>
        <v>Weekday</v>
      </c>
      <c r="T184" s="4" t="str">
        <f t="shared" si="11"/>
        <v>Evening</v>
      </c>
      <c r="U184" s="4" t="str">
        <f t="shared" si="12"/>
        <v>Moderate</v>
      </c>
      <c r="V184" s="4" t="str">
        <f t="shared" si="13"/>
        <v>High</v>
      </c>
      <c r="W184" s="4" t="str">
        <f t="shared" si="14"/>
        <v>Normal</v>
      </c>
    </row>
    <row r="185" spans="1:23" x14ac:dyDescent="0.25">
      <c r="A185">
        <v>803</v>
      </c>
      <c r="B185" s="1">
        <v>40579</v>
      </c>
      <c r="C185">
        <v>1</v>
      </c>
      <c r="D185">
        <v>0</v>
      </c>
      <c r="E185">
        <v>2</v>
      </c>
      <c r="F185">
        <v>21</v>
      </c>
      <c r="G185" t="b">
        <v>0</v>
      </c>
      <c r="H185">
        <v>6</v>
      </c>
      <c r="I185">
        <v>1</v>
      </c>
      <c r="J185">
        <v>0.26</v>
      </c>
      <c r="K185">
        <v>0.2576</v>
      </c>
      <c r="L185">
        <v>1</v>
      </c>
      <c r="M185">
        <v>0.19400000000000001</v>
      </c>
      <c r="N185">
        <v>3</v>
      </c>
      <c r="O185">
        <v>53</v>
      </c>
      <c r="P185" s="3">
        <v>56</v>
      </c>
      <c r="Q185" t="str">
        <f>IF(dataset_3[[#This Row],[cnt]]&gt;AVERAGE(dataset_3[cnt]),"High","Low")</f>
        <v>Low</v>
      </c>
      <c r="R185" t="str">
        <f>TEXT(dataset_3[dteday],"mmm")</f>
        <v>Feb</v>
      </c>
      <c r="S185" t="str">
        <f t="shared" si="10"/>
        <v>Weekday</v>
      </c>
      <c r="T185" s="4" t="str">
        <f t="shared" si="11"/>
        <v>Evening</v>
      </c>
      <c r="U185" s="4" t="str">
        <f t="shared" si="12"/>
        <v>Cold</v>
      </c>
      <c r="V185" s="4" t="str">
        <f t="shared" si="13"/>
        <v>Low</v>
      </c>
      <c r="W185" s="4" t="str">
        <f t="shared" si="14"/>
        <v>Normal</v>
      </c>
    </row>
    <row r="186" spans="1:23" x14ac:dyDescent="0.25">
      <c r="A186">
        <v>804</v>
      </c>
      <c r="B186" s="1">
        <v>40579</v>
      </c>
      <c r="C186">
        <v>1</v>
      </c>
      <c r="D186">
        <v>0</v>
      </c>
      <c r="E186">
        <v>2</v>
      </c>
      <c r="F186">
        <v>22</v>
      </c>
      <c r="G186" t="b">
        <v>0</v>
      </c>
      <c r="H186">
        <v>6</v>
      </c>
      <c r="I186">
        <v>1</v>
      </c>
      <c r="J186">
        <v>0.26</v>
      </c>
      <c r="K186">
        <v>0.2727</v>
      </c>
      <c r="L186">
        <v>0.93</v>
      </c>
      <c r="M186">
        <v>0.1343</v>
      </c>
      <c r="N186">
        <v>2</v>
      </c>
      <c r="O186">
        <v>43</v>
      </c>
      <c r="P186" s="3">
        <v>45</v>
      </c>
      <c r="Q186" t="str">
        <f>IF(dataset_3[[#This Row],[cnt]]&gt;AVERAGE(dataset_3[cnt]),"High","Low")</f>
        <v>Low</v>
      </c>
      <c r="R186" t="str">
        <f>TEXT(dataset_3[dteday],"mmm")</f>
        <v>Feb</v>
      </c>
      <c r="S186" t="str">
        <f t="shared" si="10"/>
        <v>Weekday</v>
      </c>
      <c r="T186" s="4" t="str">
        <f t="shared" si="11"/>
        <v>Evening</v>
      </c>
      <c r="U186" s="4" t="str">
        <f t="shared" si="12"/>
        <v>Cold</v>
      </c>
      <c r="V186" s="4" t="str">
        <f t="shared" si="13"/>
        <v>Low</v>
      </c>
      <c r="W186" s="4" t="str">
        <f t="shared" si="14"/>
        <v>Normal</v>
      </c>
    </row>
    <row r="187" spans="1:23" x14ac:dyDescent="0.25">
      <c r="A187">
        <v>805</v>
      </c>
      <c r="B187" s="1">
        <v>40579</v>
      </c>
      <c r="C187">
        <v>1</v>
      </c>
      <c r="D187">
        <v>0</v>
      </c>
      <c r="E187">
        <v>2</v>
      </c>
      <c r="F187">
        <v>23</v>
      </c>
      <c r="G187" t="b">
        <v>0</v>
      </c>
      <c r="H187">
        <v>6</v>
      </c>
      <c r="I187">
        <v>1</v>
      </c>
      <c r="J187">
        <v>0.26</v>
      </c>
      <c r="K187">
        <v>0.2576</v>
      </c>
      <c r="L187">
        <v>0.93</v>
      </c>
      <c r="M187">
        <v>0.22389999999999999</v>
      </c>
      <c r="N187">
        <v>7</v>
      </c>
      <c r="O187">
        <v>52</v>
      </c>
      <c r="P187" s="3">
        <v>59</v>
      </c>
      <c r="Q187" t="str">
        <f>IF(dataset_3[[#This Row],[cnt]]&gt;AVERAGE(dataset_3[cnt]),"High","Low")</f>
        <v>Low</v>
      </c>
      <c r="R187" t="str">
        <f>TEXT(dataset_3[dteday],"mmm")</f>
        <v>Feb</v>
      </c>
      <c r="S187" t="str">
        <f t="shared" si="10"/>
        <v>Weekday</v>
      </c>
      <c r="T187" s="4" t="str">
        <f t="shared" si="11"/>
        <v>Evening</v>
      </c>
      <c r="U187" s="4" t="str">
        <f t="shared" si="12"/>
        <v>Cold</v>
      </c>
      <c r="V187" s="4" t="str">
        <f t="shared" si="13"/>
        <v>Low</v>
      </c>
      <c r="W187" s="4" t="str">
        <f t="shared" si="14"/>
        <v>Normal</v>
      </c>
    </row>
    <row r="188" spans="1:23" x14ac:dyDescent="0.25">
      <c r="A188">
        <v>806</v>
      </c>
      <c r="B188" s="1">
        <v>40580</v>
      </c>
      <c r="C188">
        <v>1</v>
      </c>
      <c r="D188">
        <v>0</v>
      </c>
      <c r="E188">
        <v>2</v>
      </c>
      <c r="F188">
        <v>0</v>
      </c>
      <c r="G188" t="b">
        <v>0</v>
      </c>
      <c r="H188">
        <v>0</v>
      </c>
      <c r="I188">
        <v>1</v>
      </c>
      <c r="J188">
        <v>0.26</v>
      </c>
      <c r="K188">
        <v>0.2576</v>
      </c>
      <c r="L188">
        <v>0.7</v>
      </c>
      <c r="M188">
        <v>0.19400000000000001</v>
      </c>
      <c r="N188">
        <v>2</v>
      </c>
      <c r="O188">
        <v>37</v>
      </c>
      <c r="P188" s="3">
        <v>39</v>
      </c>
      <c r="Q188" t="str">
        <f>IF(dataset_3[[#This Row],[cnt]]&gt;AVERAGE(dataset_3[cnt]),"High","Low")</f>
        <v>Low</v>
      </c>
      <c r="R188" t="str">
        <f>TEXT(dataset_3[dteday],"mmm")</f>
        <v>Feb</v>
      </c>
      <c r="S188" t="str">
        <f t="shared" si="10"/>
        <v>Weekend</v>
      </c>
      <c r="T188" s="4" t="str">
        <f t="shared" si="11"/>
        <v>Morning</v>
      </c>
      <c r="U188" s="4" t="str">
        <f t="shared" si="12"/>
        <v>Cold</v>
      </c>
      <c r="V188" s="4" t="str">
        <f t="shared" si="13"/>
        <v>Low</v>
      </c>
      <c r="W188" s="4" t="str">
        <f t="shared" si="14"/>
        <v>Normal</v>
      </c>
    </row>
    <row r="189" spans="1:23" x14ac:dyDescent="0.25">
      <c r="A189">
        <v>807</v>
      </c>
      <c r="B189" s="1">
        <v>40580</v>
      </c>
      <c r="C189">
        <v>1</v>
      </c>
      <c r="D189">
        <v>0</v>
      </c>
      <c r="E189">
        <v>2</v>
      </c>
      <c r="F189">
        <v>1</v>
      </c>
      <c r="G189" t="b">
        <v>0</v>
      </c>
      <c r="H189">
        <v>0</v>
      </c>
      <c r="I189">
        <v>1</v>
      </c>
      <c r="J189">
        <v>0.26</v>
      </c>
      <c r="K189">
        <v>0.2273</v>
      </c>
      <c r="L189">
        <v>0.65</v>
      </c>
      <c r="M189">
        <v>0.41789999999999999</v>
      </c>
      <c r="N189">
        <v>4</v>
      </c>
      <c r="O189">
        <v>40</v>
      </c>
      <c r="P189" s="3">
        <v>44</v>
      </c>
      <c r="Q189" t="str">
        <f>IF(dataset_3[[#This Row],[cnt]]&gt;AVERAGE(dataset_3[cnt]),"High","Low")</f>
        <v>Low</v>
      </c>
      <c r="R189" t="str">
        <f>TEXT(dataset_3[dteday],"mmm")</f>
        <v>Feb</v>
      </c>
      <c r="S189" t="str">
        <f t="shared" si="10"/>
        <v>Weekend</v>
      </c>
      <c r="T189" s="4" t="str">
        <f t="shared" si="11"/>
        <v>Morning</v>
      </c>
      <c r="U189" s="4" t="str">
        <f t="shared" si="12"/>
        <v>Cold</v>
      </c>
      <c r="V189" s="4" t="str">
        <f t="shared" si="13"/>
        <v>Low</v>
      </c>
      <c r="W189" s="4" t="str">
        <f t="shared" si="14"/>
        <v>Normal</v>
      </c>
    </row>
    <row r="190" spans="1:23" x14ac:dyDescent="0.25">
      <c r="A190">
        <v>808</v>
      </c>
      <c r="B190" s="1">
        <v>40580</v>
      </c>
      <c r="C190">
        <v>1</v>
      </c>
      <c r="D190">
        <v>0</v>
      </c>
      <c r="E190">
        <v>2</v>
      </c>
      <c r="F190">
        <v>2</v>
      </c>
      <c r="G190" t="b">
        <v>0</v>
      </c>
      <c r="H190">
        <v>0</v>
      </c>
      <c r="I190">
        <v>1</v>
      </c>
      <c r="J190">
        <v>0.26</v>
      </c>
      <c r="K190">
        <v>0.2273</v>
      </c>
      <c r="L190">
        <v>0.6</v>
      </c>
      <c r="M190">
        <v>0.32840000000000003</v>
      </c>
      <c r="N190">
        <v>0</v>
      </c>
      <c r="O190">
        <v>20</v>
      </c>
      <c r="P190" s="3">
        <v>20</v>
      </c>
      <c r="Q190" t="str">
        <f>IF(dataset_3[[#This Row],[cnt]]&gt;AVERAGE(dataset_3[cnt]),"High","Low")</f>
        <v>Low</v>
      </c>
      <c r="R190" t="str">
        <f>TEXT(dataset_3[dteday],"mmm")</f>
        <v>Feb</v>
      </c>
      <c r="S190" t="str">
        <f t="shared" si="10"/>
        <v>Weekend</v>
      </c>
      <c r="T190" s="4" t="str">
        <f t="shared" si="11"/>
        <v>Morning</v>
      </c>
      <c r="U190" s="4" t="str">
        <f t="shared" si="12"/>
        <v>Cold</v>
      </c>
      <c r="V190" s="4" t="str">
        <f t="shared" si="13"/>
        <v>Low</v>
      </c>
      <c r="W190" s="4" t="str">
        <f t="shared" si="14"/>
        <v>Normal</v>
      </c>
    </row>
    <row r="191" spans="1:23" x14ac:dyDescent="0.25">
      <c r="A191">
        <v>809</v>
      </c>
      <c r="B191" s="1">
        <v>40580</v>
      </c>
      <c r="C191">
        <v>1</v>
      </c>
      <c r="D191">
        <v>0</v>
      </c>
      <c r="E191">
        <v>2</v>
      </c>
      <c r="F191">
        <v>3</v>
      </c>
      <c r="G191" t="b">
        <v>0</v>
      </c>
      <c r="H191">
        <v>0</v>
      </c>
      <c r="I191">
        <v>1</v>
      </c>
      <c r="J191">
        <v>0.26</v>
      </c>
      <c r="K191">
        <v>0.28789999999999999</v>
      </c>
      <c r="L191">
        <v>0.6</v>
      </c>
      <c r="M191">
        <v>8.9599999999999999E-2</v>
      </c>
      <c r="N191">
        <v>3</v>
      </c>
      <c r="O191">
        <v>10</v>
      </c>
      <c r="P191" s="3">
        <v>13</v>
      </c>
      <c r="Q191" t="str">
        <f>IF(dataset_3[[#This Row],[cnt]]&gt;AVERAGE(dataset_3[cnt]),"High","Low")</f>
        <v>Low</v>
      </c>
      <c r="R191" t="str">
        <f>TEXT(dataset_3[dteday],"mmm")</f>
        <v>Feb</v>
      </c>
      <c r="S191" t="str">
        <f t="shared" si="10"/>
        <v>Weekend</v>
      </c>
      <c r="T191" s="4" t="str">
        <f t="shared" si="11"/>
        <v>Morning</v>
      </c>
      <c r="U191" s="4" t="str">
        <f t="shared" si="12"/>
        <v>Cold</v>
      </c>
      <c r="V191" s="4" t="str">
        <f t="shared" si="13"/>
        <v>Low</v>
      </c>
      <c r="W191" s="4" t="str">
        <f t="shared" si="14"/>
        <v>Normal</v>
      </c>
    </row>
    <row r="192" spans="1:23" x14ac:dyDescent="0.25">
      <c r="A192">
        <v>810</v>
      </c>
      <c r="B192" s="1">
        <v>40580</v>
      </c>
      <c r="C192">
        <v>1</v>
      </c>
      <c r="D192">
        <v>0</v>
      </c>
      <c r="E192">
        <v>2</v>
      </c>
      <c r="F192">
        <v>4</v>
      </c>
      <c r="G192" t="b">
        <v>0</v>
      </c>
      <c r="H192">
        <v>0</v>
      </c>
      <c r="I192">
        <v>1</v>
      </c>
      <c r="J192">
        <v>0.26</v>
      </c>
      <c r="K192">
        <v>0.2273</v>
      </c>
      <c r="L192">
        <v>0.6</v>
      </c>
      <c r="M192">
        <v>0.35820000000000002</v>
      </c>
      <c r="N192">
        <v>0</v>
      </c>
      <c r="O192">
        <v>2</v>
      </c>
      <c r="P192" s="3">
        <v>2</v>
      </c>
      <c r="Q192" t="str">
        <f>IF(dataset_3[[#This Row],[cnt]]&gt;AVERAGE(dataset_3[cnt]),"High","Low")</f>
        <v>Low</v>
      </c>
      <c r="R192" t="str">
        <f>TEXT(dataset_3[dteday],"mmm")</f>
        <v>Feb</v>
      </c>
      <c r="S192" t="str">
        <f t="shared" si="10"/>
        <v>Weekend</v>
      </c>
      <c r="T192" s="4" t="str">
        <f t="shared" si="11"/>
        <v>Morning</v>
      </c>
      <c r="U192" s="4" t="str">
        <f t="shared" si="12"/>
        <v>Cold</v>
      </c>
      <c r="V192" s="4" t="str">
        <f t="shared" si="13"/>
        <v>Low</v>
      </c>
      <c r="W192" s="4" t="str">
        <f t="shared" si="14"/>
        <v>Normal</v>
      </c>
    </row>
    <row r="193" spans="1:23" x14ac:dyDescent="0.25">
      <c r="A193">
        <v>811</v>
      </c>
      <c r="B193" s="1">
        <v>40580</v>
      </c>
      <c r="C193">
        <v>1</v>
      </c>
      <c r="D193">
        <v>0</v>
      </c>
      <c r="E193">
        <v>2</v>
      </c>
      <c r="F193">
        <v>5</v>
      </c>
      <c r="G193" t="b">
        <v>0</v>
      </c>
      <c r="H193">
        <v>0</v>
      </c>
      <c r="I193">
        <v>1</v>
      </c>
      <c r="J193">
        <v>0.26</v>
      </c>
      <c r="K193">
        <v>0.2576</v>
      </c>
      <c r="L193">
        <v>0.6</v>
      </c>
      <c r="M193">
        <v>0.22389999999999999</v>
      </c>
      <c r="N193">
        <v>0</v>
      </c>
      <c r="O193">
        <v>1</v>
      </c>
      <c r="P193" s="3">
        <v>1</v>
      </c>
      <c r="Q193" t="str">
        <f>IF(dataset_3[[#This Row],[cnt]]&gt;AVERAGE(dataset_3[cnt]),"High","Low")</f>
        <v>Low</v>
      </c>
      <c r="R193" t="str">
        <f>TEXT(dataset_3[dteday],"mmm")</f>
        <v>Feb</v>
      </c>
      <c r="S193" t="str">
        <f t="shared" si="10"/>
        <v>Weekend</v>
      </c>
      <c r="T193" s="4" t="str">
        <f t="shared" si="11"/>
        <v>Morning</v>
      </c>
      <c r="U193" s="4" t="str">
        <f t="shared" si="12"/>
        <v>Cold</v>
      </c>
      <c r="V193" s="4" t="str">
        <f t="shared" si="13"/>
        <v>Low</v>
      </c>
      <c r="W193" s="4" t="str">
        <f t="shared" si="14"/>
        <v>Normal</v>
      </c>
    </row>
    <row r="194" spans="1:23" x14ac:dyDescent="0.25">
      <c r="A194">
        <v>812</v>
      </c>
      <c r="B194" s="1">
        <v>40580</v>
      </c>
      <c r="C194">
        <v>1</v>
      </c>
      <c r="D194">
        <v>0</v>
      </c>
      <c r="E194">
        <v>2</v>
      </c>
      <c r="F194">
        <v>6</v>
      </c>
      <c r="G194" t="b">
        <v>0</v>
      </c>
      <c r="H194">
        <v>0</v>
      </c>
      <c r="I194">
        <v>1</v>
      </c>
      <c r="J194">
        <v>0.26</v>
      </c>
      <c r="K194">
        <v>0.2576</v>
      </c>
      <c r="L194">
        <v>0.6</v>
      </c>
      <c r="M194">
        <v>0.22389999999999999</v>
      </c>
      <c r="N194">
        <v>0</v>
      </c>
      <c r="O194">
        <v>1</v>
      </c>
      <c r="P194" s="3">
        <v>1</v>
      </c>
      <c r="Q194" t="str">
        <f>IF(dataset_3[[#This Row],[cnt]]&gt;AVERAGE(dataset_3[cnt]),"High","Low")</f>
        <v>Low</v>
      </c>
      <c r="R194" t="str">
        <f>TEXT(dataset_3[dteday],"mmm")</f>
        <v>Feb</v>
      </c>
      <c r="S194" t="str">
        <f t="shared" ref="S194:S257" si="15">IF(H194=0,"Weekend","Weekday")</f>
        <v>Weekend</v>
      </c>
      <c r="T194" s="4" t="str">
        <f t="shared" ref="T194:T257" si="16">IF(F194&lt;12,"Morning",IF(F194&lt;17,"Afternoon","Evening"))</f>
        <v>Morning</v>
      </c>
      <c r="U194" s="4" t="str">
        <f t="shared" ref="U194:U257" si="17">IF(J194&lt;0.3,"Cold",IF(J194&lt;0.6,"Moderate","Hot"))</f>
        <v>Cold</v>
      </c>
      <c r="V194" s="4" t="str">
        <f t="shared" ref="V194:V257" si="18">IF(P194&gt;AVERAGE($P$2:$P$1000),"High","Low")</f>
        <v>Low</v>
      </c>
      <c r="W194" s="4" t="str">
        <f t="shared" ref="W194:W257" si="19">IF(ABS(P194-AVERAGE($P$2:$P$1000))&gt;2*STDEV($P$2:$P$1000),"Anomaly","Normal")</f>
        <v>Normal</v>
      </c>
    </row>
    <row r="195" spans="1:23" x14ac:dyDescent="0.25">
      <c r="A195">
        <v>813</v>
      </c>
      <c r="B195" s="1">
        <v>40580</v>
      </c>
      <c r="C195">
        <v>1</v>
      </c>
      <c r="D195">
        <v>0</v>
      </c>
      <c r="E195">
        <v>2</v>
      </c>
      <c r="F195">
        <v>7</v>
      </c>
      <c r="G195" t="b">
        <v>0</v>
      </c>
      <c r="H195">
        <v>0</v>
      </c>
      <c r="I195">
        <v>1</v>
      </c>
      <c r="J195">
        <v>0.24</v>
      </c>
      <c r="K195">
        <v>0.2424</v>
      </c>
      <c r="L195">
        <v>0.65</v>
      </c>
      <c r="M195">
        <v>0.16420000000000001</v>
      </c>
      <c r="N195">
        <v>0</v>
      </c>
      <c r="O195">
        <v>8</v>
      </c>
      <c r="P195" s="3">
        <v>8</v>
      </c>
      <c r="Q195" t="str">
        <f>IF(dataset_3[[#This Row],[cnt]]&gt;AVERAGE(dataset_3[cnt]),"High","Low")</f>
        <v>Low</v>
      </c>
      <c r="R195" t="str">
        <f>TEXT(dataset_3[dteday],"mmm")</f>
        <v>Feb</v>
      </c>
      <c r="S195" t="str">
        <f t="shared" si="15"/>
        <v>Weekend</v>
      </c>
      <c r="T195" s="4" t="str">
        <f t="shared" si="16"/>
        <v>Morning</v>
      </c>
      <c r="U195" s="4" t="str">
        <f t="shared" si="17"/>
        <v>Cold</v>
      </c>
      <c r="V195" s="4" t="str">
        <f t="shared" si="18"/>
        <v>Low</v>
      </c>
      <c r="W195" s="4" t="str">
        <f t="shared" si="19"/>
        <v>Normal</v>
      </c>
    </row>
    <row r="196" spans="1:23" x14ac:dyDescent="0.25">
      <c r="A196">
        <v>814</v>
      </c>
      <c r="B196" s="1">
        <v>40580</v>
      </c>
      <c r="C196">
        <v>1</v>
      </c>
      <c r="D196">
        <v>0</v>
      </c>
      <c r="E196">
        <v>2</v>
      </c>
      <c r="F196">
        <v>8</v>
      </c>
      <c r="G196" t="b">
        <v>0</v>
      </c>
      <c r="H196">
        <v>0</v>
      </c>
      <c r="I196">
        <v>1</v>
      </c>
      <c r="J196">
        <v>0.24</v>
      </c>
      <c r="K196">
        <v>0.2576</v>
      </c>
      <c r="L196">
        <v>0.65</v>
      </c>
      <c r="M196">
        <v>0.1045</v>
      </c>
      <c r="N196">
        <v>2</v>
      </c>
      <c r="O196">
        <v>21</v>
      </c>
      <c r="P196" s="3">
        <v>23</v>
      </c>
      <c r="Q196" t="str">
        <f>IF(dataset_3[[#This Row],[cnt]]&gt;AVERAGE(dataset_3[cnt]),"High","Low")</f>
        <v>Low</v>
      </c>
      <c r="R196" t="str">
        <f>TEXT(dataset_3[dteday],"mmm")</f>
        <v>Feb</v>
      </c>
      <c r="S196" t="str">
        <f t="shared" si="15"/>
        <v>Weekend</v>
      </c>
      <c r="T196" s="4" t="str">
        <f t="shared" si="16"/>
        <v>Morning</v>
      </c>
      <c r="U196" s="4" t="str">
        <f t="shared" si="17"/>
        <v>Cold</v>
      </c>
      <c r="V196" s="4" t="str">
        <f t="shared" si="18"/>
        <v>Low</v>
      </c>
      <c r="W196" s="4" t="str">
        <f t="shared" si="19"/>
        <v>Normal</v>
      </c>
    </row>
    <row r="197" spans="1:23" x14ac:dyDescent="0.25">
      <c r="A197">
        <v>815</v>
      </c>
      <c r="B197" s="1">
        <v>40580</v>
      </c>
      <c r="C197">
        <v>1</v>
      </c>
      <c r="D197">
        <v>0</v>
      </c>
      <c r="E197">
        <v>2</v>
      </c>
      <c r="F197">
        <v>9</v>
      </c>
      <c r="G197" t="b">
        <v>0</v>
      </c>
      <c r="H197">
        <v>0</v>
      </c>
      <c r="I197">
        <v>1</v>
      </c>
      <c r="J197">
        <v>0.28000000000000003</v>
      </c>
      <c r="K197">
        <v>0.28789999999999999</v>
      </c>
      <c r="L197">
        <v>0.56000000000000005</v>
      </c>
      <c r="M197">
        <v>0.1045</v>
      </c>
      <c r="N197">
        <v>7</v>
      </c>
      <c r="O197">
        <v>38</v>
      </c>
      <c r="P197" s="3">
        <v>45</v>
      </c>
      <c r="Q197" t="str">
        <f>IF(dataset_3[[#This Row],[cnt]]&gt;AVERAGE(dataset_3[cnt]),"High","Low")</f>
        <v>Low</v>
      </c>
      <c r="R197" t="str">
        <f>TEXT(dataset_3[dteday],"mmm")</f>
        <v>Feb</v>
      </c>
      <c r="S197" t="str">
        <f t="shared" si="15"/>
        <v>Weekend</v>
      </c>
      <c r="T197" s="4" t="str">
        <f t="shared" si="16"/>
        <v>Morning</v>
      </c>
      <c r="U197" s="4" t="str">
        <f t="shared" si="17"/>
        <v>Cold</v>
      </c>
      <c r="V197" s="4" t="str">
        <f t="shared" si="18"/>
        <v>Low</v>
      </c>
      <c r="W197" s="4" t="str">
        <f t="shared" si="19"/>
        <v>Normal</v>
      </c>
    </row>
    <row r="198" spans="1:23" x14ac:dyDescent="0.25">
      <c r="A198">
        <v>816</v>
      </c>
      <c r="B198" s="1">
        <v>40580</v>
      </c>
      <c r="C198">
        <v>1</v>
      </c>
      <c r="D198">
        <v>0</v>
      </c>
      <c r="E198">
        <v>2</v>
      </c>
      <c r="F198">
        <v>10</v>
      </c>
      <c r="G198" t="b">
        <v>0</v>
      </c>
      <c r="H198">
        <v>0</v>
      </c>
      <c r="I198">
        <v>1</v>
      </c>
      <c r="J198">
        <v>0.3</v>
      </c>
      <c r="K198">
        <v>0.28789999999999999</v>
      </c>
      <c r="L198">
        <v>0.52</v>
      </c>
      <c r="M198">
        <v>0.25369999999999998</v>
      </c>
      <c r="N198">
        <v>15</v>
      </c>
      <c r="O198">
        <v>74</v>
      </c>
      <c r="P198" s="3">
        <v>89</v>
      </c>
      <c r="Q198" t="str">
        <f>IF(dataset_3[[#This Row],[cnt]]&gt;AVERAGE(dataset_3[cnt]),"High","Low")</f>
        <v>High</v>
      </c>
      <c r="R198" t="str">
        <f>TEXT(dataset_3[dteday],"mmm")</f>
        <v>Feb</v>
      </c>
      <c r="S198" t="str">
        <f t="shared" si="15"/>
        <v>Weekend</v>
      </c>
      <c r="T198" s="4" t="str">
        <f t="shared" si="16"/>
        <v>Morning</v>
      </c>
      <c r="U198" s="4" t="str">
        <f t="shared" si="17"/>
        <v>Moderate</v>
      </c>
      <c r="V198" s="4" t="str">
        <f t="shared" si="18"/>
        <v>High</v>
      </c>
      <c r="W198" s="4" t="str">
        <f t="shared" si="19"/>
        <v>Normal</v>
      </c>
    </row>
    <row r="199" spans="1:23" x14ac:dyDescent="0.25">
      <c r="A199">
        <v>817</v>
      </c>
      <c r="B199" s="1">
        <v>40580</v>
      </c>
      <c r="C199">
        <v>1</v>
      </c>
      <c r="D199">
        <v>0</v>
      </c>
      <c r="E199">
        <v>2</v>
      </c>
      <c r="F199">
        <v>11</v>
      </c>
      <c r="G199" t="b">
        <v>0</v>
      </c>
      <c r="H199">
        <v>0</v>
      </c>
      <c r="I199">
        <v>1</v>
      </c>
      <c r="J199">
        <v>0.32</v>
      </c>
      <c r="K199">
        <v>0.30299999999999999</v>
      </c>
      <c r="L199">
        <v>0.49</v>
      </c>
      <c r="M199">
        <v>0.25369999999999998</v>
      </c>
      <c r="N199">
        <v>28</v>
      </c>
      <c r="O199">
        <v>89</v>
      </c>
      <c r="P199" s="3">
        <v>117</v>
      </c>
      <c r="Q199" t="str">
        <f>IF(dataset_3[[#This Row],[cnt]]&gt;AVERAGE(dataset_3[cnt]),"High","Low")</f>
        <v>High</v>
      </c>
      <c r="R199" t="str">
        <f>TEXT(dataset_3[dteday],"mmm")</f>
        <v>Feb</v>
      </c>
      <c r="S199" t="str">
        <f t="shared" si="15"/>
        <v>Weekend</v>
      </c>
      <c r="T199" s="4" t="str">
        <f t="shared" si="16"/>
        <v>Morning</v>
      </c>
      <c r="U199" s="4" t="str">
        <f t="shared" si="17"/>
        <v>Moderate</v>
      </c>
      <c r="V199" s="4" t="str">
        <f t="shared" si="18"/>
        <v>High</v>
      </c>
      <c r="W199" s="4" t="str">
        <f t="shared" si="19"/>
        <v>Normal</v>
      </c>
    </row>
    <row r="200" spans="1:23" x14ac:dyDescent="0.25">
      <c r="A200">
        <v>818</v>
      </c>
      <c r="B200" s="1">
        <v>40580</v>
      </c>
      <c r="C200">
        <v>1</v>
      </c>
      <c r="D200">
        <v>0</v>
      </c>
      <c r="E200">
        <v>2</v>
      </c>
      <c r="F200">
        <v>12</v>
      </c>
      <c r="G200" t="b">
        <v>0</v>
      </c>
      <c r="H200">
        <v>0</v>
      </c>
      <c r="I200">
        <v>1</v>
      </c>
      <c r="J200">
        <v>0.34</v>
      </c>
      <c r="K200">
        <v>0.33329999999999999</v>
      </c>
      <c r="L200">
        <v>0.46</v>
      </c>
      <c r="M200">
        <v>0</v>
      </c>
      <c r="N200">
        <v>48</v>
      </c>
      <c r="O200">
        <v>126</v>
      </c>
      <c r="P200" s="3">
        <v>174</v>
      </c>
      <c r="Q200" t="str">
        <f>IF(dataset_3[[#This Row],[cnt]]&gt;AVERAGE(dataset_3[cnt]),"High","Low")</f>
        <v>High</v>
      </c>
      <c r="R200" t="str">
        <f>TEXT(dataset_3[dteday],"mmm")</f>
        <v>Feb</v>
      </c>
      <c r="S200" t="str">
        <f t="shared" si="15"/>
        <v>Weekend</v>
      </c>
      <c r="T200" s="4" t="str">
        <f t="shared" si="16"/>
        <v>Afternoon</v>
      </c>
      <c r="U200" s="4" t="str">
        <f t="shared" si="17"/>
        <v>Moderate</v>
      </c>
      <c r="V200" s="4" t="str">
        <f t="shared" si="18"/>
        <v>High</v>
      </c>
      <c r="W200" s="4" t="str">
        <f t="shared" si="19"/>
        <v>Anomaly</v>
      </c>
    </row>
    <row r="201" spans="1:23" x14ac:dyDescent="0.25">
      <c r="A201">
        <v>819</v>
      </c>
      <c r="B201" s="1">
        <v>40580</v>
      </c>
      <c r="C201">
        <v>1</v>
      </c>
      <c r="D201">
        <v>0</v>
      </c>
      <c r="E201">
        <v>2</v>
      </c>
      <c r="F201">
        <v>13</v>
      </c>
      <c r="G201" t="b">
        <v>0</v>
      </c>
      <c r="H201">
        <v>0</v>
      </c>
      <c r="I201">
        <v>1</v>
      </c>
      <c r="J201">
        <v>0.34</v>
      </c>
      <c r="K201">
        <v>0.36359999999999998</v>
      </c>
      <c r="L201">
        <v>0.46</v>
      </c>
      <c r="M201">
        <v>0</v>
      </c>
      <c r="N201">
        <v>47</v>
      </c>
      <c r="O201">
        <v>135</v>
      </c>
      <c r="P201" s="3">
        <v>182</v>
      </c>
      <c r="Q201" t="str">
        <f>IF(dataset_3[[#This Row],[cnt]]&gt;AVERAGE(dataset_3[cnt]),"High","Low")</f>
        <v>High</v>
      </c>
      <c r="R201" t="str">
        <f>TEXT(dataset_3[dteday],"mmm")</f>
        <v>Feb</v>
      </c>
      <c r="S201" t="str">
        <f t="shared" si="15"/>
        <v>Weekend</v>
      </c>
      <c r="T201" s="4" t="str">
        <f t="shared" si="16"/>
        <v>Afternoon</v>
      </c>
      <c r="U201" s="4" t="str">
        <f t="shared" si="17"/>
        <v>Moderate</v>
      </c>
      <c r="V201" s="4" t="str">
        <f t="shared" si="18"/>
        <v>High</v>
      </c>
      <c r="W201" s="4" t="str">
        <f t="shared" si="19"/>
        <v>Anomaly</v>
      </c>
    </row>
    <row r="202" spans="1:23" x14ac:dyDescent="0.25">
      <c r="A202">
        <v>820</v>
      </c>
      <c r="B202" s="1">
        <v>40580</v>
      </c>
      <c r="C202">
        <v>1</v>
      </c>
      <c r="D202">
        <v>0</v>
      </c>
      <c r="E202">
        <v>2</v>
      </c>
      <c r="F202">
        <v>14</v>
      </c>
      <c r="G202" t="b">
        <v>0</v>
      </c>
      <c r="H202">
        <v>0</v>
      </c>
      <c r="I202">
        <v>1</v>
      </c>
      <c r="J202">
        <v>0.34</v>
      </c>
      <c r="K202">
        <v>0.34849999999999998</v>
      </c>
      <c r="L202">
        <v>0.46</v>
      </c>
      <c r="M202">
        <v>8.9599999999999999E-2</v>
      </c>
      <c r="N202">
        <v>47</v>
      </c>
      <c r="O202">
        <v>114</v>
      </c>
      <c r="P202" s="3">
        <v>161</v>
      </c>
      <c r="Q202" t="str">
        <f>IF(dataset_3[[#This Row],[cnt]]&gt;AVERAGE(dataset_3[cnt]),"High","Low")</f>
        <v>High</v>
      </c>
      <c r="R202" t="str">
        <f>TEXT(dataset_3[dteday],"mmm")</f>
        <v>Feb</v>
      </c>
      <c r="S202" t="str">
        <f t="shared" si="15"/>
        <v>Weekend</v>
      </c>
      <c r="T202" s="4" t="str">
        <f t="shared" si="16"/>
        <v>Afternoon</v>
      </c>
      <c r="U202" s="4" t="str">
        <f t="shared" si="17"/>
        <v>Moderate</v>
      </c>
      <c r="V202" s="4" t="str">
        <f t="shared" si="18"/>
        <v>High</v>
      </c>
      <c r="W202" s="4" t="str">
        <f t="shared" si="19"/>
        <v>Normal</v>
      </c>
    </row>
    <row r="203" spans="1:23" x14ac:dyDescent="0.25">
      <c r="A203">
        <v>821</v>
      </c>
      <c r="B203" s="1">
        <v>40580</v>
      </c>
      <c r="C203">
        <v>1</v>
      </c>
      <c r="D203">
        <v>0</v>
      </c>
      <c r="E203">
        <v>2</v>
      </c>
      <c r="F203">
        <v>15</v>
      </c>
      <c r="G203" t="b">
        <v>0</v>
      </c>
      <c r="H203">
        <v>0</v>
      </c>
      <c r="I203">
        <v>1</v>
      </c>
      <c r="J203">
        <v>0.34</v>
      </c>
      <c r="K203">
        <v>0.34849999999999998</v>
      </c>
      <c r="L203">
        <v>0.46</v>
      </c>
      <c r="M203">
        <v>8.9599999999999999E-2</v>
      </c>
      <c r="N203">
        <v>52</v>
      </c>
      <c r="O203">
        <v>130</v>
      </c>
      <c r="P203" s="3">
        <v>182</v>
      </c>
      <c r="Q203" t="str">
        <f>IF(dataset_3[[#This Row],[cnt]]&gt;AVERAGE(dataset_3[cnt]),"High","Low")</f>
        <v>High</v>
      </c>
      <c r="R203" t="str">
        <f>TEXT(dataset_3[dteday],"mmm")</f>
        <v>Feb</v>
      </c>
      <c r="S203" t="str">
        <f t="shared" si="15"/>
        <v>Weekend</v>
      </c>
      <c r="T203" s="4" t="str">
        <f t="shared" si="16"/>
        <v>Afternoon</v>
      </c>
      <c r="U203" s="4" t="str">
        <f t="shared" si="17"/>
        <v>Moderate</v>
      </c>
      <c r="V203" s="4" t="str">
        <f t="shared" si="18"/>
        <v>High</v>
      </c>
      <c r="W203" s="4" t="str">
        <f t="shared" si="19"/>
        <v>Anomaly</v>
      </c>
    </row>
    <row r="204" spans="1:23" x14ac:dyDescent="0.25">
      <c r="A204">
        <v>822</v>
      </c>
      <c r="B204" s="1">
        <v>40580</v>
      </c>
      <c r="C204">
        <v>1</v>
      </c>
      <c r="D204">
        <v>0</v>
      </c>
      <c r="E204">
        <v>2</v>
      </c>
      <c r="F204">
        <v>16</v>
      </c>
      <c r="G204" t="b">
        <v>0</v>
      </c>
      <c r="H204">
        <v>0</v>
      </c>
      <c r="I204">
        <v>1</v>
      </c>
      <c r="J204">
        <v>0.34</v>
      </c>
      <c r="K204">
        <v>0.34849999999999998</v>
      </c>
      <c r="L204">
        <v>0.49</v>
      </c>
      <c r="M204">
        <v>0.1045</v>
      </c>
      <c r="N204">
        <v>42</v>
      </c>
      <c r="O204">
        <v>115</v>
      </c>
      <c r="P204" s="3">
        <v>157</v>
      </c>
      <c r="Q204" t="str">
        <f>IF(dataset_3[[#This Row],[cnt]]&gt;AVERAGE(dataset_3[cnt]),"High","Low")</f>
        <v>High</v>
      </c>
      <c r="R204" t="str">
        <f>TEXT(dataset_3[dteday],"mmm")</f>
        <v>Feb</v>
      </c>
      <c r="S204" t="str">
        <f t="shared" si="15"/>
        <v>Weekend</v>
      </c>
      <c r="T204" s="4" t="str">
        <f t="shared" si="16"/>
        <v>Afternoon</v>
      </c>
      <c r="U204" s="4" t="str">
        <f t="shared" si="17"/>
        <v>Moderate</v>
      </c>
      <c r="V204" s="4" t="str">
        <f t="shared" si="18"/>
        <v>High</v>
      </c>
      <c r="W204" s="4" t="str">
        <f t="shared" si="19"/>
        <v>Normal</v>
      </c>
    </row>
    <row r="205" spans="1:23" x14ac:dyDescent="0.25">
      <c r="A205">
        <v>823</v>
      </c>
      <c r="B205" s="1">
        <v>40580</v>
      </c>
      <c r="C205">
        <v>1</v>
      </c>
      <c r="D205">
        <v>0</v>
      </c>
      <c r="E205">
        <v>2</v>
      </c>
      <c r="F205">
        <v>17</v>
      </c>
      <c r="G205" t="b">
        <v>0</v>
      </c>
      <c r="H205">
        <v>0</v>
      </c>
      <c r="I205">
        <v>1</v>
      </c>
      <c r="J205">
        <v>0.34</v>
      </c>
      <c r="K205">
        <v>0.36359999999999998</v>
      </c>
      <c r="L205">
        <v>0.46</v>
      </c>
      <c r="M205">
        <v>0</v>
      </c>
      <c r="N205">
        <v>24</v>
      </c>
      <c r="O205">
        <v>97</v>
      </c>
      <c r="P205" s="3">
        <v>121</v>
      </c>
      <c r="Q205" t="str">
        <f>IF(dataset_3[[#This Row],[cnt]]&gt;AVERAGE(dataset_3[cnt]),"High","Low")</f>
        <v>High</v>
      </c>
      <c r="R205" t="str">
        <f>TEXT(dataset_3[dteday],"mmm")</f>
        <v>Feb</v>
      </c>
      <c r="S205" t="str">
        <f t="shared" si="15"/>
        <v>Weekend</v>
      </c>
      <c r="T205" s="4" t="str">
        <f t="shared" si="16"/>
        <v>Evening</v>
      </c>
      <c r="U205" s="4" t="str">
        <f t="shared" si="17"/>
        <v>Moderate</v>
      </c>
      <c r="V205" s="4" t="str">
        <f t="shared" si="18"/>
        <v>High</v>
      </c>
      <c r="W205" s="4" t="str">
        <f t="shared" si="19"/>
        <v>Normal</v>
      </c>
    </row>
    <row r="206" spans="1:23" x14ac:dyDescent="0.25">
      <c r="A206">
        <v>824</v>
      </c>
      <c r="B206" s="1">
        <v>40580</v>
      </c>
      <c r="C206">
        <v>1</v>
      </c>
      <c r="D206">
        <v>0</v>
      </c>
      <c r="E206">
        <v>2</v>
      </c>
      <c r="F206">
        <v>18</v>
      </c>
      <c r="G206" t="b">
        <v>0</v>
      </c>
      <c r="H206">
        <v>0</v>
      </c>
      <c r="I206">
        <v>1</v>
      </c>
      <c r="J206">
        <v>0.3</v>
      </c>
      <c r="K206">
        <v>0.30299999999999999</v>
      </c>
      <c r="L206">
        <v>0.56000000000000005</v>
      </c>
      <c r="M206">
        <v>0.16420000000000001</v>
      </c>
      <c r="N206">
        <v>13</v>
      </c>
      <c r="O206">
        <v>65</v>
      </c>
      <c r="P206" s="3">
        <v>78</v>
      </c>
      <c r="Q206" t="str">
        <f>IF(dataset_3[[#This Row],[cnt]]&gt;AVERAGE(dataset_3[cnt]),"High","Low")</f>
        <v>High</v>
      </c>
      <c r="R206" t="str">
        <f>TEXT(dataset_3[dteday],"mmm")</f>
        <v>Feb</v>
      </c>
      <c r="S206" t="str">
        <f t="shared" si="15"/>
        <v>Weekend</v>
      </c>
      <c r="T206" s="4" t="str">
        <f t="shared" si="16"/>
        <v>Evening</v>
      </c>
      <c r="U206" s="4" t="str">
        <f t="shared" si="17"/>
        <v>Moderate</v>
      </c>
      <c r="V206" s="4" t="str">
        <f t="shared" si="18"/>
        <v>High</v>
      </c>
      <c r="W206" s="4" t="str">
        <f t="shared" si="19"/>
        <v>Normal</v>
      </c>
    </row>
    <row r="207" spans="1:23" x14ac:dyDescent="0.25">
      <c r="A207">
        <v>825</v>
      </c>
      <c r="B207" s="1">
        <v>40580</v>
      </c>
      <c r="C207">
        <v>1</v>
      </c>
      <c r="D207">
        <v>0</v>
      </c>
      <c r="E207">
        <v>2</v>
      </c>
      <c r="F207">
        <v>19</v>
      </c>
      <c r="G207" t="b">
        <v>0</v>
      </c>
      <c r="H207">
        <v>0</v>
      </c>
      <c r="I207">
        <v>1</v>
      </c>
      <c r="J207">
        <v>0.28000000000000003</v>
      </c>
      <c r="K207">
        <v>0.28789999999999999</v>
      </c>
      <c r="L207">
        <v>0.61</v>
      </c>
      <c r="M207">
        <v>0.1343</v>
      </c>
      <c r="N207">
        <v>1</v>
      </c>
      <c r="O207">
        <v>20</v>
      </c>
      <c r="P207" s="3">
        <v>21</v>
      </c>
      <c r="Q207" t="str">
        <f>IF(dataset_3[[#This Row],[cnt]]&gt;AVERAGE(dataset_3[cnt]),"High","Low")</f>
        <v>Low</v>
      </c>
      <c r="R207" t="str">
        <f>TEXT(dataset_3[dteday],"mmm")</f>
        <v>Feb</v>
      </c>
      <c r="S207" t="str">
        <f t="shared" si="15"/>
        <v>Weekend</v>
      </c>
      <c r="T207" s="4" t="str">
        <f t="shared" si="16"/>
        <v>Evening</v>
      </c>
      <c r="U207" s="4" t="str">
        <f t="shared" si="17"/>
        <v>Cold</v>
      </c>
      <c r="V207" s="4" t="str">
        <f t="shared" si="18"/>
        <v>Low</v>
      </c>
      <c r="W207" s="4" t="str">
        <f t="shared" si="19"/>
        <v>Normal</v>
      </c>
    </row>
    <row r="208" spans="1:23" x14ac:dyDescent="0.25">
      <c r="A208">
        <v>826</v>
      </c>
      <c r="B208" s="1">
        <v>40580</v>
      </c>
      <c r="C208">
        <v>1</v>
      </c>
      <c r="D208">
        <v>0</v>
      </c>
      <c r="E208">
        <v>2</v>
      </c>
      <c r="F208">
        <v>20</v>
      </c>
      <c r="G208" t="b">
        <v>0</v>
      </c>
      <c r="H208">
        <v>0</v>
      </c>
      <c r="I208">
        <v>1</v>
      </c>
      <c r="J208">
        <v>0.28000000000000003</v>
      </c>
      <c r="K208">
        <v>0.28789999999999999</v>
      </c>
      <c r="L208">
        <v>0.61</v>
      </c>
      <c r="M208">
        <v>0.1045</v>
      </c>
      <c r="N208">
        <v>5</v>
      </c>
      <c r="O208">
        <v>21</v>
      </c>
      <c r="P208" s="3">
        <v>26</v>
      </c>
      <c r="Q208" t="str">
        <f>IF(dataset_3[[#This Row],[cnt]]&gt;AVERAGE(dataset_3[cnt]),"High","Low")</f>
        <v>Low</v>
      </c>
      <c r="R208" t="str">
        <f>TEXT(dataset_3[dteday],"mmm")</f>
        <v>Feb</v>
      </c>
      <c r="S208" t="str">
        <f t="shared" si="15"/>
        <v>Weekend</v>
      </c>
      <c r="T208" s="4" t="str">
        <f t="shared" si="16"/>
        <v>Evening</v>
      </c>
      <c r="U208" s="4" t="str">
        <f t="shared" si="17"/>
        <v>Cold</v>
      </c>
      <c r="V208" s="4" t="str">
        <f t="shared" si="18"/>
        <v>Low</v>
      </c>
      <c r="W208" s="4" t="str">
        <f t="shared" si="19"/>
        <v>Normal</v>
      </c>
    </row>
    <row r="209" spans="1:23" x14ac:dyDescent="0.25">
      <c r="A209">
        <v>827</v>
      </c>
      <c r="B209" s="1">
        <v>40580</v>
      </c>
      <c r="C209">
        <v>1</v>
      </c>
      <c r="D209">
        <v>0</v>
      </c>
      <c r="E209">
        <v>2</v>
      </c>
      <c r="F209">
        <v>21</v>
      </c>
      <c r="G209" t="b">
        <v>0</v>
      </c>
      <c r="H209">
        <v>0</v>
      </c>
      <c r="I209">
        <v>1</v>
      </c>
      <c r="J209">
        <v>0.26</v>
      </c>
      <c r="K209">
        <v>0.30299999999999999</v>
      </c>
      <c r="L209">
        <v>0.6</v>
      </c>
      <c r="M209">
        <v>0</v>
      </c>
      <c r="N209">
        <v>5</v>
      </c>
      <c r="O209">
        <v>22</v>
      </c>
      <c r="P209" s="3">
        <v>27</v>
      </c>
      <c r="Q209" t="str">
        <f>IF(dataset_3[[#This Row],[cnt]]&gt;AVERAGE(dataset_3[cnt]),"High","Low")</f>
        <v>Low</v>
      </c>
      <c r="R209" t="str">
        <f>TEXT(dataset_3[dteday],"mmm")</f>
        <v>Feb</v>
      </c>
      <c r="S209" t="str">
        <f t="shared" si="15"/>
        <v>Weekend</v>
      </c>
      <c r="T209" s="4" t="str">
        <f t="shared" si="16"/>
        <v>Evening</v>
      </c>
      <c r="U209" s="4" t="str">
        <f t="shared" si="17"/>
        <v>Cold</v>
      </c>
      <c r="V209" s="4" t="str">
        <f t="shared" si="18"/>
        <v>Low</v>
      </c>
      <c r="W209" s="4" t="str">
        <f t="shared" si="19"/>
        <v>Normal</v>
      </c>
    </row>
    <row r="210" spans="1:23" x14ac:dyDescent="0.25">
      <c r="A210">
        <v>828</v>
      </c>
      <c r="B210" s="1">
        <v>40580</v>
      </c>
      <c r="C210">
        <v>1</v>
      </c>
      <c r="D210">
        <v>0</v>
      </c>
      <c r="E210">
        <v>2</v>
      </c>
      <c r="F210">
        <v>22</v>
      </c>
      <c r="G210" t="b">
        <v>0</v>
      </c>
      <c r="H210">
        <v>0</v>
      </c>
      <c r="I210">
        <v>1</v>
      </c>
      <c r="J210">
        <v>0.26</v>
      </c>
      <c r="K210">
        <v>0.30299999999999999</v>
      </c>
      <c r="L210">
        <v>0.6</v>
      </c>
      <c r="M210">
        <v>0</v>
      </c>
      <c r="N210">
        <v>5</v>
      </c>
      <c r="O210">
        <v>57</v>
      </c>
      <c r="P210" s="3">
        <v>62</v>
      </c>
      <c r="Q210" t="str">
        <f>IF(dataset_3[[#This Row],[cnt]]&gt;AVERAGE(dataset_3[cnt]),"High","Low")</f>
        <v>Low</v>
      </c>
      <c r="R210" t="str">
        <f>TEXT(dataset_3[dteday],"mmm")</f>
        <v>Feb</v>
      </c>
      <c r="S210" t="str">
        <f t="shared" si="15"/>
        <v>Weekend</v>
      </c>
      <c r="T210" s="4" t="str">
        <f t="shared" si="16"/>
        <v>Evening</v>
      </c>
      <c r="U210" s="4" t="str">
        <f t="shared" si="17"/>
        <v>Cold</v>
      </c>
      <c r="V210" s="4" t="str">
        <f t="shared" si="18"/>
        <v>Low</v>
      </c>
      <c r="W210" s="4" t="str">
        <f t="shared" si="19"/>
        <v>Normal</v>
      </c>
    </row>
    <row r="211" spans="1:23" x14ac:dyDescent="0.25">
      <c r="A211">
        <v>829</v>
      </c>
      <c r="B211" s="1">
        <v>40580</v>
      </c>
      <c r="C211">
        <v>1</v>
      </c>
      <c r="D211">
        <v>0</v>
      </c>
      <c r="E211">
        <v>2</v>
      </c>
      <c r="F211">
        <v>23</v>
      </c>
      <c r="G211" t="b">
        <v>0</v>
      </c>
      <c r="H211">
        <v>0</v>
      </c>
      <c r="I211">
        <v>1</v>
      </c>
      <c r="J211">
        <v>0.24</v>
      </c>
      <c r="K211">
        <v>0.28789999999999999</v>
      </c>
      <c r="L211">
        <v>0.65</v>
      </c>
      <c r="M211">
        <v>0</v>
      </c>
      <c r="N211">
        <v>4</v>
      </c>
      <c r="O211">
        <v>26</v>
      </c>
      <c r="P211" s="3">
        <v>30</v>
      </c>
      <c r="Q211" t="str">
        <f>IF(dataset_3[[#This Row],[cnt]]&gt;AVERAGE(dataset_3[cnt]),"High","Low")</f>
        <v>Low</v>
      </c>
      <c r="R211" t="str">
        <f>TEXT(dataset_3[dteday],"mmm")</f>
        <v>Feb</v>
      </c>
      <c r="S211" t="str">
        <f t="shared" si="15"/>
        <v>Weekend</v>
      </c>
      <c r="T211" s="4" t="str">
        <f t="shared" si="16"/>
        <v>Evening</v>
      </c>
      <c r="U211" s="4" t="str">
        <f t="shared" si="17"/>
        <v>Cold</v>
      </c>
      <c r="V211" s="4" t="str">
        <f t="shared" si="18"/>
        <v>Low</v>
      </c>
      <c r="W211" s="4" t="str">
        <f t="shared" si="19"/>
        <v>Normal</v>
      </c>
    </row>
    <row r="212" spans="1:23" x14ac:dyDescent="0.25">
      <c r="A212">
        <v>830</v>
      </c>
      <c r="B212" s="1">
        <v>40581</v>
      </c>
      <c r="C212">
        <v>1</v>
      </c>
      <c r="D212">
        <v>0</v>
      </c>
      <c r="E212">
        <v>2</v>
      </c>
      <c r="F212">
        <v>0</v>
      </c>
      <c r="G212" t="b">
        <v>0</v>
      </c>
      <c r="H212">
        <v>1</v>
      </c>
      <c r="I212">
        <v>1</v>
      </c>
      <c r="J212">
        <v>0.24</v>
      </c>
      <c r="K212">
        <v>0.28789999999999999</v>
      </c>
      <c r="L212">
        <v>0.65</v>
      </c>
      <c r="M212">
        <v>0</v>
      </c>
      <c r="N212">
        <v>1</v>
      </c>
      <c r="O212">
        <v>14</v>
      </c>
      <c r="P212" s="3">
        <v>15</v>
      </c>
      <c r="Q212" t="str">
        <f>IF(dataset_3[[#This Row],[cnt]]&gt;AVERAGE(dataset_3[cnt]),"High","Low")</f>
        <v>Low</v>
      </c>
      <c r="R212" t="str">
        <f>TEXT(dataset_3[dteday],"mmm")</f>
        <v>Feb</v>
      </c>
      <c r="S212" t="str">
        <f t="shared" si="15"/>
        <v>Weekday</v>
      </c>
      <c r="T212" s="4" t="str">
        <f t="shared" si="16"/>
        <v>Morning</v>
      </c>
      <c r="U212" s="4" t="str">
        <f t="shared" si="17"/>
        <v>Cold</v>
      </c>
      <c r="V212" s="4" t="str">
        <f t="shared" si="18"/>
        <v>Low</v>
      </c>
      <c r="W212" s="4" t="str">
        <f t="shared" si="19"/>
        <v>Normal</v>
      </c>
    </row>
    <row r="213" spans="1:23" x14ac:dyDescent="0.25">
      <c r="A213">
        <v>831</v>
      </c>
      <c r="B213" s="1">
        <v>40581</v>
      </c>
      <c r="C213">
        <v>1</v>
      </c>
      <c r="D213">
        <v>0</v>
      </c>
      <c r="E213">
        <v>2</v>
      </c>
      <c r="F213">
        <v>1</v>
      </c>
      <c r="G213" t="b">
        <v>0</v>
      </c>
      <c r="H213">
        <v>1</v>
      </c>
      <c r="I213">
        <v>1</v>
      </c>
      <c r="J213">
        <v>0.22</v>
      </c>
      <c r="K213">
        <v>0.2727</v>
      </c>
      <c r="L213">
        <v>0.75</v>
      </c>
      <c r="M213">
        <v>0</v>
      </c>
      <c r="N213">
        <v>1</v>
      </c>
      <c r="O213">
        <v>4</v>
      </c>
      <c r="P213" s="3">
        <v>5</v>
      </c>
      <c r="Q213" t="str">
        <f>IF(dataset_3[[#This Row],[cnt]]&gt;AVERAGE(dataset_3[cnt]),"High","Low")</f>
        <v>Low</v>
      </c>
      <c r="R213" t="str">
        <f>TEXT(dataset_3[dteday],"mmm")</f>
        <v>Feb</v>
      </c>
      <c r="S213" t="str">
        <f t="shared" si="15"/>
        <v>Weekday</v>
      </c>
      <c r="T213" s="4" t="str">
        <f t="shared" si="16"/>
        <v>Morning</v>
      </c>
      <c r="U213" s="4" t="str">
        <f t="shared" si="17"/>
        <v>Cold</v>
      </c>
      <c r="V213" s="4" t="str">
        <f t="shared" si="18"/>
        <v>Low</v>
      </c>
      <c r="W213" s="4" t="str">
        <f t="shared" si="19"/>
        <v>Normal</v>
      </c>
    </row>
    <row r="214" spans="1:23" x14ac:dyDescent="0.25">
      <c r="A214">
        <v>832</v>
      </c>
      <c r="B214" s="1">
        <v>40581</v>
      </c>
      <c r="C214">
        <v>1</v>
      </c>
      <c r="D214">
        <v>0</v>
      </c>
      <c r="E214">
        <v>2</v>
      </c>
      <c r="F214">
        <v>2</v>
      </c>
      <c r="G214" t="b">
        <v>0</v>
      </c>
      <c r="H214">
        <v>1</v>
      </c>
      <c r="I214">
        <v>1</v>
      </c>
      <c r="J214">
        <v>0.2</v>
      </c>
      <c r="K214">
        <v>0.2576</v>
      </c>
      <c r="L214">
        <v>0.8</v>
      </c>
      <c r="M214">
        <v>0</v>
      </c>
      <c r="N214">
        <v>0</v>
      </c>
      <c r="O214">
        <v>3</v>
      </c>
      <c r="P214" s="3">
        <v>3</v>
      </c>
      <c r="Q214" t="str">
        <f>IF(dataset_3[[#This Row],[cnt]]&gt;AVERAGE(dataset_3[cnt]),"High","Low")</f>
        <v>Low</v>
      </c>
      <c r="R214" t="str">
        <f>TEXT(dataset_3[dteday],"mmm")</f>
        <v>Feb</v>
      </c>
      <c r="S214" t="str">
        <f t="shared" si="15"/>
        <v>Weekday</v>
      </c>
      <c r="T214" s="4" t="str">
        <f t="shared" si="16"/>
        <v>Morning</v>
      </c>
      <c r="U214" s="4" t="str">
        <f t="shared" si="17"/>
        <v>Cold</v>
      </c>
      <c r="V214" s="4" t="str">
        <f t="shared" si="18"/>
        <v>Low</v>
      </c>
      <c r="W214" s="4" t="str">
        <f t="shared" si="19"/>
        <v>Normal</v>
      </c>
    </row>
    <row r="215" spans="1:23" x14ac:dyDescent="0.25">
      <c r="A215">
        <v>833</v>
      </c>
      <c r="B215" s="1">
        <v>40581</v>
      </c>
      <c r="C215">
        <v>1</v>
      </c>
      <c r="D215">
        <v>0</v>
      </c>
      <c r="E215">
        <v>2</v>
      </c>
      <c r="F215">
        <v>3</v>
      </c>
      <c r="G215" t="b">
        <v>0</v>
      </c>
      <c r="H215">
        <v>1</v>
      </c>
      <c r="I215">
        <v>1</v>
      </c>
      <c r="J215">
        <v>0.2</v>
      </c>
      <c r="K215">
        <v>0.2576</v>
      </c>
      <c r="L215">
        <v>0.86</v>
      </c>
      <c r="M215">
        <v>0</v>
      </c>
      <c r="N215">
        <v>0</v>
      </c>
      <c r="O215">
        <v>1</v>
      </c>
      <c r="P215" s="3">
        <v>1</v>
      </c>
      <c r="Q215" t="str">
        <f>IF(dataset_3[[#This Row],[cnt]]&gt;AVERAGE(dataset_3[cnt]),"High","Low")</f>
        <v>Low</v>
      </c>
      <c r="R215" t="str">
        <f>TEXT(dataset_3[dteday],"mmm")</f>
        <v>Feb</v>
      </c>
      <c r="S215" t="str">
        <f t="shared" si="15"/>
        <v>Weekday</v>
      </c>
      <c r="T215" s="4" t="str">
        <f t="shared" si="16"/>
        <v>Morning</v>
      </c>
      <c r="U215" s="4" t="str">
        <f t="shared" si="17"/>
        <v>Cold</v>
      </c>
      <c r="V215" s="4" t="str">
        <f t="shared" si="18"/>
        <v>Low</v>
      </c>
      <c r="W215" s="4" t="str">
        <f t="shared" si="19"/>
        <v>Normal</v>
      </c>
    </row>
    <row r="216" spans="1:23" x14ac:dyDescent="0.25">
      <c r="A216">
        <v>834</v>
      </c>
      <c r="B216" s="1">
        <v>40581</v>
      </c>
      <c r="C216">
        <v>1</v>
      </c>
      <c r="D216">
        <v>0</v>
      </c>
      <c r="E216">
        <v>2</v>
      </c>
      <c r="F216">
        <v>4</v>
      </c>
      <c r="G216" t="b">
        <v>0</v>
      </c>
      <c r="H216">
        <v>1</v>
      </c>
      <c r="I216">
        <v>1</v>
      </c>
      <c r="J216">
        <v>0.2</v>
      </c>
      <c r="K216">
        <v>0.2576</v>
      </c>
      <c r="L216">
        <v>0.86</v>
      </c>
      <c r="M216">
        <v>0</v>
      </c>
      <c r="N216">
        <v>1</v>
      </c>
      <c r="O216">
        <v>1</v>
      </c>
      <c r="P216" s="3">
        <v>2</v>
      </c>
      <c r="Q216" t="str">
        <f>IF(dataset_3[[#This Row],[cnt]]&gt;AVERAGE(dataset_3[cnt]),"High","Low")</f>
        <v>Low</v>
      </c>
      <c r="R216" t="str">
        <f>TEXT(dataset_3[dteday],"mmm")</f>
        <v>Feb</v>
      </c>
      <c r="S216" t="str">
        <f t="shared" si="15"/>
        <v>Weekday</v>
      </c>
      <c r="T216" s="4" t="str">
        <f t="shared" si="16"/>
        <v>Morning</v>
      </c>
      <c r="U216" s="4" t="str">
        <f t="shared" si="17"/>
        <v>Cold</v>
      </c>
      <c r="V216" s="4" t="str">
        <f t="shared" si="18"/>
        <v>Low</v>
      </c>
      <c r="W216" s="4" t="str">
        <f t="shared" si="19"/>
        <v>Normal</v>
      </c>
    </row>
    <row r="217" spans="1:23" x14ac:dyDescent="0.25">
      <c r="A217">
        <v>835</v>
      </c>
      <c r="B217" s="1">
        <v>40581</v>
      </c>
      <c r="C217">
        <v>1</v>
      </c>
      <c r="D217">
        <v>0</v>
      </c>
      <c r="E217">
        <v>2</v>
      </c>
      <c r="F217">
        <v>5</v>
      </c>
      <c r="G217" t="b">
        <v>0</v>
      </c>
      <c r="H217">
        <v>1</v>
      </c>
      <c r="I217">
        <v>1</v>
      </c>
      <c r="J217">
        <v>0.2</v>
      </c>
      <c r="K217">
        <v>0.2576</v>
      </c>
      <c r="L217">
        <v>0.86</v>
      </c>
      <c r="M217">
        <v>0</v>
      </c>
      <c r="N217">
        <v>1</v>
      </c>
      <c r="O217">
        <v>9</v>
      </c>
      <c r="P217" s="3">
        <v>10</v>
      </c>
      <c r="Q217" t="str">
        <f>IF(dataset_3[[#This Row],[cnt]]&gt;AVERAGE(dataset_3[cnt]),"High","Low")</f>
        <v>Low</v>
      </c>
      <c r="R217" t="str">
        <f>TEXT(dataset_3[dteday],"mmm")</f>
        <v>Feb</v>
      </c>
      <c r="S217" t="str">
        <f t="shared" si="15"/>
        <v>Weekday</v>
      </c>
      <c r="T217" s="4" t="str">
        <f t="shared" si="16"/>
        <v>Morning</v>
      </c>
      <c r="U217" s="4" t="str">
        <f t="shared" si="17"/>
        <v>Cold</v>
      </c>
      <c r="V217" s="4" t="str">
        <f t="shared" si="18"/>
        <v>Low</v>
      </c>
      <c r="W217" s="4" t="str">
        <f t="shared" si="19"/>
        <v>Normal</v>
      </c>
    </row>
    <row r="218" spans="1:23" x14ac:dyDescent="0.25">
      <c r="A218">
        <v>836</v>
      </c>
      <c r="B218" s="1">
        <v>40581</v>
      </c>
      <c r="C218">
        <v>1</v>
      </c>
      <c r="D218">
        <v>0</v>
      </c>
      <c r="E218">
        <v>2</v>
      </c>
      <c r="F218">
        <v>6</v>
      </c>
      <c r="G218" t="b">
        <v>0</v>
      </c>
      <c r="H218">
        <v>1</v>
      </c>
      <c r="I218">
        <v>1</v>
      </c>
      <c r="J218">
        <v>0.18</v>
      </c>
      <c r="K218">
        <v>0.2424</v>
      </c>
      <c r="L218">
        <v>0.93</v>
      </c>
      <c r="M218">
        <v>0</v>
      </c>
      <c r="N218">
        <v>1</v>
      </c>
      <c r="O218">
        <v>29</v>
      </c>
      <c r="P218" s="3">
        <v>30</v>
      </c>
      <c r="Q218" t="str">
        <f>IF(dataset_3[[#This Row],[cnt]]&gt;AVERAGE(dataset_3[cnt]),"High","Low")</f>
        <v>Low</v>
      </c>
      <c r="R218" t="str">
        <f>TEXT(dataset_3[dteday],"mmm")</f>
        <v>Feb</v>
      </c>
      <c r="S218" t="str">
        <f t="shared" si="15"/>
        <v>Weekday</v>
      </c>
      <c r="T218" s="4" t="str">
        <f t="shared" si="16"/>
        <v>Morning</v>
      </c>
      <c r="U218" s="4" t="str">
        <f t="shared" si="17"/>
        <v>Cold</v>
      </c>
      <c r="V218" s="4" t="str">
        <f t="shared" si="18"/>
        <v>Low</v>
      </c>
      <c r="W218" s="4" t="str">
        <f t="shared" si="19"/>
        <v>Normal</v>
      </c>
    </row>
    <row r="219" spans="1:23" x14ac:dyDescent="0.25">
      <c r="A219">
        <v>837</v>
      </c>
      <c r="B219" s="1">
        <v>40581</v>
      </c>
      <c r="C219">
        <v>1</v>
      </c>
      <c r="D219">
        <v>0</v>
      </c>
      <c r="E219">
        <v>2</v>
      </c>
      <c r="F219">
        <v>7</v>
      </c>
      <c r="G219" t="b">
        <v>0</v>
      </c>
      <c r="H219">
        <v>1</v>
      </c>
      <c r="I219">
        <v>1</v>
      </c>
      <c r="J219">
        <v>0.18</v>
      </c>
      <c r="K219">
        <v>0.2424</v>
      </c>
      <c r="L219">
        <v>0.86</v>
      </c>
      <c r="M219">
        <v>0</v>
      </c>
      <c r="N219">
        <v>6</v>
      </c>
      <c r="O219">
        <v>89</v>
      </c>
      <c r="P219" s="3">
        <v>95</v>
      </c>
      <c r="Q219" t="str">
        <f>IF(dataset_3[[#This Row],[cnt]]&gt;AVERAGE(dataset_3[cnt]),"High","Low")</f>
        <v>High</v>
      </c>
      <c r="R219" t="str">
        <f>TEXT(dataset_3[dteday],"mmm")</f>
        <v>Feb</v>
      </c>
      <c r="S219" t="str">
        <f t="shared" si="15"/>
        <v>Weekday</v>
      </c>
      <c r="T219" s="4" t="str">
        <f t="shared" si="16"/>
        <v>Morning</v>
      </c>
      <c r="U219" s="4" t="str">
        <f t="shared" si="17"/>
        <v>Cold</v>
      </c>
      <c r="V219" s="4" t="str">
        <f t="shared" si="18"/>
        <v>High</v>
      </c>
      <c r="W219" s="4" t="str">
        <f t="shared" si="19"/>
        <v>Normal</v>
      </c>
    </row>
    <row r="220" spans="1:23" x14ac:dyDescent="0.25">
      <c r="A220">
        <v>838</v>
      </c>
      <c r="B220" s="1">
        <v>40581</v>
      </c>
      <c r="C220">
        <v>1</v>
      </c>
      <c r="D220">
        <v>0</v>
      </c>
      <c r="E220">
        <v>2</v>
      </c>
      <c r="F220">
        <v>8</v>
      </c>
      <c r="G220" t="b">
        <v>0</v>
      </c>
      <c r="H220">
        <v>1</v>
      </c>
      <c r="I220">
        <v>2</v>
      </c>
      <c r="J220">
        <v>0.16</v>
      </c>
      <c r="K220">
        <v>0.2273</v>
      </c>
      <c r="L220">
        <v>1</v>
      </c>
      <c r="M220">
        <v>0</v>
      </c>
      <c r="N220">
        <v>7</v>
      </c>
      <c r="O220">
        <v>223</v>
      </c>
      <c r="P220" s="3">
        <v>230</v>
      </c>
      <c r="Q220" t="str">
        <f>IF(dataset_3[[#This Row],[cnt]]&gt;AVERAGE(dataset_3[cnt]),"High","Low")</f>
        <v>High</v>
      </c>
      <c r="R220" t="str">
        <f>TEXT(dataset_3[dteday],"mmm")</f>
        <v>Feb</v>
      </c>
      <c r="S220" t="str">
        <f t="shared" si="15"/>
        <v>Weekday</v>
      </c>
      <c r="T220" s="4" t="str">
        <f t="shared" si="16"/>
        <v>Morning</v>
      </c>
      <c r="U220" s="4" t="str">
        <f t="shared" si="17"/>
        <v>Cold</v>
      </c>
      <c r="V220" s="4" t="str">
        <f t="shared" si="18"/>
        <v>High</v>
      </c>
      <c r="W220" s="4" t="str">
        <f t="shared" si="19"/>
        <v>Anomaly</v>
      </c>
    </row>
    <row r="221" spans="1:23" x14ac:dyDescent="0.25">
      <c r="A221">
        <v>839</v>
      </c>
      <c r="B221" s="1">
        <v>40581</v>
      </c>
      <c r="C221">
        <v>1</v>
      </c>
      <c r="D221">
        <v>0</v>
      </c>
      <c r="E221">
        <v>2</v>
      </c>
      <c r="F221">
        <v>9</v>
      </c>
      <c r="G221" t="b">
        <v>0</v>
      </c>
      <c r="H221">
        <v>1</v>
      </c>
      <c r="I221">
        <v>1</v>
      </c>
      <c r="J221">
        <v>0.22</v>
      </c>
      <c r="K221">
        <v>0.2727</v>
      </c>
      <c r="L221">
        <v>0.8</v>
      </c>
      <c r="M221">
        <v>0</v>
      </c>
      <c r="N221">
        <v>3</v>
      </c>
      <c r="O221">
        <v>115</v>
      </c>
      <c r="P221" s="3">
        <v>118</v>
      </c>
      <c r="Q221" t="str">
        <f>IF(dataset_3[[#This Row],[cnt]]&gt;AVERAGE(dataset_3[cnt]),"High","Low")</f>
        <v>High</v>
      </c>
      <c r="R221" t="str">
        <f>TEXT(dataset_3[dteday],"mmm")</f>
        <v>Feb</v>
      </c>
      <c r="S221" t="str">
        <f t="shared" si="15"/>
        <v>Weekday</v>
      </c>
      <c r="T221" s="4" t="str">
        <f t="shared" si="16"/>
        <v>Morning</v>
      </c>
      <c r="U221" s="4" t="str">
        <f t="shared" si="17"/>
        <v>Cold</v>
      </c>
      <c r="V221" s="4" t="str">
        <f t="shared" si="18"/>
        <v>High</v>
      </c>
      <c r="W221" s="4" t="str">
        <f t="shared" si="19"/>
        <v>Normal</v>
      </c>
    </row>
    <row r="222" spans="1:23" x14ac:dyDescent="0.25">
      <c r="A222">
        <v>840</v>
      </c>
      <c r="B222" s="1">
        <v>40581</v>
      </c>
      <c r="C222">
        <v>1</v>
      </c>
      <c r="D222">
        <v>0</v>
      </c>
      <c r="E222">
        <v>2</v>
      </c>
      <c r="F222">
        <v>10</v>
      </c>
      <c r="G222" t="b">
        <v>0</v>
      </c>
      <c r="H222">
        <v>1</v>
      </c>
      <c r="I222">
        <v>1</v>
      </c>
      <c r="J222">
        <v>0.24</v>
      </c>
      <c r="K222">
        <v>0.2576</v>
      </c>
      <c r="L222">
        <v>0.75</v>
      </c>
      <c r="M222">
        <v>0.1045</v>
      </c>
      <c r="N222">
        <v>6</v>
      </c>
      <c r="O222">
        <v>49</v>
      </c>
      <c r="P222" s="3">
        <v>55</v>
      </c>
      <c r="Q222" t="str">
        <f>IF(dataset_3[[#This Row],[cnt]]&gt;AVERAGE(dataset_3[cnt]),"High","Low")</f>
        <v>Low</v>
      </c>
      <c r="R222" t="str">
        <f>TEXT(dataset_3[dteday],"mmm")</f>
        <v>Feb</v>
      </c>
      <c r="S222" t="str">
        <f t="shared" si="15"/>
        <v>Weekday</v>
      </c>
      <c r="T222" s="4" t="str">
        <f t="shared" si="16"/>
        <v>Morning</v>
      </c>
      <c r="U222" s="4" t="str">
        <f t="shared" si="17"/>
        <v>Cold</v>
      </c>
      <c r="V222" s="4" t="str">
        <f t="shared" si="18"/>
        <v>Low</v>
      </c>
      <c r="W222" s="4" t="str">
        <f t="shared" si="19"/>
        <v>Normal</v>
      </c>
    </row>
    <row r="223" spans="1:23" x14ac:dyDescent="0.25">
      <c r="A223">
        <v>841</v>
      </c>
      <c r="B223" s="1">
        <v>40581</v>
      </c>
      <c r="C223">
        <v>1</v>
      </c>
      <c r="D223">
        <v>0</v>
      </c>
      <c r="E223">
        <v>2</v>
      </c>
      <c r="F223">
        <v>11</v>
      </c>
      <c r="G223" t="b">
        <v>0</v>
      </c>
      <c r="H223">
        <v>1</v>
      </c>
      <c r="I223">
        <v>1</v>
      </c>
      <c r="J223">
        <v>0.3</v>
      </c>
      <c r="K223">
        <v>0.31819999999999998</v>
      </c>
      <c r="L223">
        <v>0.65</v>
      </c>
      <c r="M223">
        <v>8.9599999999999999E-2</v>
      </c>
      <c r="N223">
        <v>11</v>
      </c>
      <c r="O223">
        <v>36</v>
      </c>
      <c r="P223" s="3">
        <v>47</v>
      </c>
      <c r="Q223" t="str">
        <f>IF(dataset_3[[#This Row],[cnt]]&gt;AVERAGE(dataset_3[cnt]),"High","Low")</f>
        <v>Low</v>
      </c>
      <c r="R223" t="str">
        <f>TEXT(dataset_3[dteday],"mmm")</f>
        <v>Feb</v>
      </c>
      <c r="S223" t="str">
        <f t="shared" si="15"/>
        <v>Weekday</v>
      </c>
      <c r="T223" s="4" t="str">
        <f t="shared" si="16"/>
        <v>Morning</v>
      </c>
      <c r="U223" s="4" t="str">
        <f t="shared" si="17"/>
        <v>Moderate</v>
      </c>
      <c r="V223" s="4" t="str">
        <f t="shared" si="18"/>
        <v>Low</v>
      </c>
      <c r="W223" s="4" t="str">
        <f t="shared" si="19"/>
        <v>Normal</v>
      </c>
    </row>
    <row r="224" spans="1:23" x14ac:dyDescent="0.25">
      <c r="A224">
        <v>842</v>
      </c>
      <c r="B224" s="1">
        <v>40581</v>
      </c>
      <c r="C224">
        <v>1</v>
      </c>
      <c r="D224">
        <v>0</v>
      </c>
      <c r="E224">
        <v>2</v>
      </c>
      <c r="F224">
        <v>12</v>
      </c>
      <c r="G224" t="b">
        <v>0</v>
      </c>
      <c r="H224">
        <v>1</v>
      </c>
      <c r="I224">
        <v>2</v>
      </c>
      <c r="J224">
        <v>0.32</v>
      </c>
      <c r="K224">
        <v>0.34849999999999998</v>
      </c>
      <c r="L224">
        <v>0.62</v>
      </c>
      <c r="M224">
        <v>0</v>
      </c>
      <c r="N224">
        <v>7</v>
      </c>
      <c r="O224">
        <v>59</v>
      </c>
      <c r="P224" s="3">
        <v>66</v>
      </c>
      <c r="Q224" t="str">
        <f>IF(dataset_3[[#This Row],[cnt]]&gt;AVERAGE(dataset_3[cnt]),"High","Low")</f>
        <v>High</v>
      </c>
      <c r="R224" t="str">
        <f>TEXT(dataset_3[dteday],"mmm")</f>
        <v>Feb</v>
      </c>
      <c r="S224" t="str">
        <f t="shared" si="15"/>
        <v>Weekday</v>
      </c>
      <c r="T224" s="4" t="str">
        <f t="shared" si="16"/>
        <v>Afternoon</v>
      </c>
      <c r="U224" s="4" t="str">
        <f t="shared" si="17"/>
        <v>Moderate</v>
      </c>
      <c r="V224" s="4" t="str">
        <f t="shared" si="18"/>
        <v>High</v>
      </c>
      <c r="W224" s="4" t="str">
        <f t="shared" si="19"/>
        <v>Normal</v>
      </c>
    </row>
    <row r="225" spans="1:23" x14ac:dyDescent="0.25">
      <c r="A225">
        <v>843</v>
      </c>
      <c r="B225" s="1">
        <v>40581</v>
      </c>
      <c r="C225">
        <v>1</v>
      </c>
      <c r="D225">
        <v>0</v>
      </c>
      <c r="E225">
        <v>2</v>
      </c>
      <c r="F225">
        <v>13</v>
      </c>
      <c r="G225" t="b">
        <v>0</v>
      </c>
      <c r="H225">
        <v>1</v>
      </c>
      <c r="I225">
        <v>2</v>
      </c>
      <c r="J225">
        <v>0.36</v>
      </c>
      <c r="K225">
        <v>0.36359999999999998</v>
      </c>
      <c r="L225">
        <v>0.56999999999999995</v>
      </c>
      <c r="M225">
        <v>8.9599999999999999E-2</v>
      </c>
      <c r="N225">
        <v>10</v>
      </c>
      <c r="O225">
        <v>54</v>
      </c>
      <c r="P225" s="3">
        <v>64</v>
      </c>
      <c r="Q225" t="str">
        <f>IF(dataset_3[[#This Row],[cnt]]&gt;AVERAGE(dataset_3[cnt]),"High","Low")</f>
        <v>High</v>
      </c>
      <c r="R225" t="str">
        <f>TEXT(dataset_3[dteday],"mmm")</f>
        <v>Feb</v>
      </c>
      <c r="S225" t="str">
        <f t="shared" si="15"/>
        <v>Weekday</v>
      </c>
      <c r="T225" s="4" t="str">
        <f t="shared" si="16"/>
        <v>Afternoon</v>
      </c>
      <c r="U225" s="4" t="str">
        <f t="shared" si="17"/>
        <v>Moderate</v>
      </c>
      <c r="V225" s="4" t="str">
        <f t="shared" si="18"/>
        <v>High</v>
      </c>
      <c r="W225" s="4" t="str">
        <f t="shared" si="19"/>
        <v>Normal</v>
      </c>
    </row>
    <row r="226" spans="1:23" x14ac:dyDescent="0.25">
      <c r="A226">
        <v>844</v>
      </c>
      <c r="B226" s="1">
        <v>40581</v>
      </c>
      <c r="C226">
        <v>1</v>
      </c>
      <c r="D226">
        <v>0</v>
      </c>
      <c r="E226">
        <v>2</v>
      </c>
      <c r="F226">
        <v>14</v>
      </c>
      <c r="G226" t="b">
        <v>0</v>
      </c>
      <c r="H226">
        <v>1</v>
      </c>
      <c r="I226">
        <v>2</v>
      </c>
      <c r="J226">
        <v>0.36</v>
      </c>
      <c r="K226">
        <v>0.36359999999999998</v>
      </c>
      <c r="L226">
        <v>0.56999999999999995</v>
      </c>
      <c r="M226">
        <v>8.9599999999999999E-2</v>
      </c>
      <c r="N226">
        <v>8</v>
      </c>
      <c r="O226">
        <v>52</v>
      </c>
      <c r="P226" s="3">
        <v>60</v>
      </c>
      <c r="Q226" t="str">
        <f>IF(dataset_3[[#This Row],[cnt]]&gt;AVERAGE(dataset_3[cnt]),"High","Low")</f>
        <v>Low</v>
      </c>
      <c r="R226" t="str">
        <f>TEXT(dataset_3[dteday],"mmm")</f>
        <v>Feb</v>
      </c>
      <c r="S226" t="str">
        <f t="shared" si="15"/>
        <v>Weekday</v>
      </c>
      <c r="T226" s="4" t="str">
        <f t="shared" si="16"/>
        <v>Afternoon</v>
      </c>
      <c r="U226" s="4" t="str">
        <f t="shared" si="17"/>
        <v>Moderate</v>
      </c>
      <c r="V226" s="4" t="str">
        <f t="shared" si="18"/>
        <v>Low</v>
      </c>
      <c r="W226" s="4" t="str">
        <f t="shared" si="19"/>
        <v>Normal</v>
      </c>
    </row>
    <row r="227" spans="1:23" x14ac:dyDescent="0.25">
      <c r="A227">
        <v>845</v>
      </c>
      <c r="B227" s="1">
        <v>40581</v>
      </c>
      <c r="C227">
        <v>1</v>
      </c>
      <c r="D227">
        <v>0</v>
      </c>
      <c r="E227">
        <v>2</v>
      </c>
      <c r="F227">
        <v>15</v>
      </c>
      <c r="G227" t="b">
        <v>0</v>
      </c>
      <c r="H227">
        <v>1</v>
      </c>
      <c r="I227">
        <v>2</v>
      </c>
      <c r="J227">
        <v>0.38</v>
      </c>
      <c r="K227">
        <v>0.39389999999999997</v>
      </c>
      <c r="L227">
        <v>0.54</v>
      </c>
      <c r="M227">
        <v>8.9599999999999999E-2</v>
      </c>
      <c r="N227">
        <v>4</v>
      </c>
      <c r="O227">
        <v>46</v>
      </c>
      <c r="P227" s="3">
        <v>50</v>
      </c>
      <c r="Q227" t="str">
        <f>IF(dataset_3[[#This Row],[cnt]]&gt;AVERAGE(dataset_3[cnt]),"High","Low")</f>
        <v>Low</v>
      </c>
      <c r="R227" t="str">
        <f>TEXT(dataset_3[dteday],"mmm")</f>
        <v>Feb</v>
      </c>
      <c r="S227" t="str">
        <f t="shared" si="15"/>
        <v>Weekday</v>
      </c>
      <c r="T227" s="4" t="str">
        <f t="shared" si="16"/>
        <v>Afternoon</v>
      </c>
      <c r="U227" s="4" t="str">
        <f t="shared" si="17"/>
        <v>Moderate</v>
      </c>
      <c r="V227" s="4" t="str">
        <f t="shared" si="18"/>
        <v>Low</v>
      </c>
      <c r="W227" s="4" t="str">
        <f t="shared" si="19"/>
        <v>Normal</v>
      </c>
    </row>
    <row r="228" spans="1:23" x14ac:dyDescent="0.25">
      <c r="A228">
        <v>846</v>
      </c>
      <c r="B228" s="1">
        <v>40581</v>
      </c>
      <c r="C228">
        <v>1</v>
      </c>
      <c r="D228">
        <v>0</v>
      </c>
      <c r="E228">
        <v>2</v>
      </c>
      <c r="F228">
        <v>16</v>
      </c>
      <c r="G228" t="b">
        <v>0</v>
      </c>
      <c r="H228">
        <v>1</v>
      </c>
      <c r="I228">
        <v>2</v>
      </c>
      <c r="J228">
        <v>0.36</v>
      </c>
      <c r="K228">
        <v>0.34849999999999998</v>
      </c>
      <c r="L228">
        <v>0.56999999999999995</v>
      </c>
      <c r="M228">
        <v>0.1343</v>
      </c>
      <c r="N228">
        <v>16</v>
      </c>
      <c r="O228">
        <v>98</v>
      </c>
      <c r="P228" s="3">
        <v>114</v>
      </c>
      <c r="Q228" t="str">
        <f>IF(dataset_3[[#This Row],[cnt]]&gt;AVERAGE(dataset_3[cnt]),"High","Low")</f>
        <v>High</v>
      </c>
      <c r="R228" t="str">
        <f>TEXT(dataset_3[dteday],"mmm")</f>
        <v>Feb</v>
      </c>
      <c r="S228" t="str">
        <f t="shared" si="15"/>
        <v>Weekday</v>
      </c>
      <c r="T228" s="4" t="str">
        <f t="shared" si="16"/>
        <v>Afternoon</v>
      </c>
      <c r="U228" s="4" t="str">
        <f t="shared" si="17"/>
        <v>Moderate</v>
      </c>
      <c r="V228" s="4" t="str">
        <f t="shared" si="18"/>
        <v>High</v>
      </c>
      <c r="W228" s="4" t="str">
        <f t="shared" si="19"/>
        <v>Normal</v>
      </c>
    </row>
    <row r="229" spans="1:23" x14ac:dyDescent="0.25">
      <c r="A229">
        <v>847</v>
      </c>
      <c r="B229" s="1">
        <v>40581</v>
      </c>
      <c r="C229">
        <v>1</v>
      </c>
      <c r="D229">
        <v>0</v>
      </c>
      <c r="E229">
        <v>2</v>
      </c>
      <c r="F229">
        <v>17</v>
      </c>
      <c r="G229" t="b">
        <v>0</v>
      </c>
      <c r="H229">
        <v>1</v>
      </c>
      <c r="I229">
        <v>2</v>
      </c>
      <c r="J229">
        <v>0.32</v>
      </c>
      <c r="K229">
        <v>0.31819999999999998</v>
      </c>
      <c r="L229">
        <v>0.7</v>
      </c>
      <c r="M229">
        <v>0.16420000000000001</v>
      </c>
      <c r="N229">
        <v>9</v>
      </c>
      <c r="O229">
        <v>207</v>
      </c>
      <c r="P229" s="3">
        <v>216</v>
      </c>
      <c r="Q229" t="str">
        <f>IF(dataset_3[[#This Row],[cnt]]&gt;AVERAGE(dataset_3[cnt]),"High","Low")</f>
        <v>High</v>
      </c>
      <c r="R229" t="str">
        <f>TEXT(dataset_3[dteday],"mmm")</f>
        <v>Feb</v>
      </c>
      <c r="S229" t="str">
        <f t="shared" si="15"/>
        <v>Weekday</v>
      </c>
      <c r="T229" s="4" t="str">
        <f t="shared" si="16"/>
        <v>Evening</v>
      </c>
      <c r="U229" s="4" t="str">
        <f t="shared" si="17"/>
        <v>Moderate</v>
      </c>
      <c r="V229" s="4" t="str">
        <f t="shared" si="18"/>
        <v>High</v>
      </c>
      <c r="W229" s="4" t="str">
        <f t="shared" si="19"/>
        <v>Anomaly</v>
      </c>
    </row>
    <row r="230" spans="1:23" x14ac:dyDescent="0.25">
      <c r="A230">
        <v>848</v>
      </c>
      <c r="B230" s="1">
        <v>40581</v>
      </c>
      <c r="C230">
        <v>1</v>
      </c>
      <c r="D230">
        <v>0</v>
      </c>
      <c r="E230">
        <v>2</v>
      </c>
      <c r="F230">
        <v>18</v>
      </c>
      <c r="G230" t="b">
        <v>0</v>
      </c>
      <c r="H230">
        <v>1</v>
      </c>
      <c r="I230">
        <v>2</v>
      </c>
      <c r="J230">
        <v>0.34</v>
      </c>
      <c r="K230">
        <v>0.33329999999999999</v>
      </c>
      <c r="L230">
        <v>0.66</v>
      </c>
      <c r="M230">
        <v>0.1343</v>
      </c>
      <c r="N230">
        <v>5</v>
      </c>
      <c r="O230">
        <v>170</v>
      </c>
      <c r="P230" s="3">
        <v>175</v>
      </c>
      <c r="Q230" t="str">
        <f>IF(dataset_3[[#This Row],[cnt]]&gt;AVERAGE(dataset_3[cnt]),"High","Low")</f>
        <v>High</v>
      </c>
      <c r="R230" t="str">
        <f>TEXT(dataset_3[dteday],"mmm")</f>
        <v>Feb</v>
      </c>
      <c r="S230" t="str">
        <f t="shared" si="15"/>
        <v>Weekday</v>
      </c>
      <c r="T230" s="4" t="str">
        <f t="shared" si="16"/>
        <v>Evening</v>
      </c>
      <c r="U230" s="4" t="str">
        <f t="shared" si="17"/>
        <v>Moderate</v>
      </c>
      <c r="V230" s="4" t="str">
        <f t="shared" si="18"/>
        <v>High</v>
      </c>
      <c r="W230" s="4" t="str">
        <f t="shared" si="19"/>
        <v>Anomaly</v>
      </c>
    </row>
    <row r="231" spans="1:23" x14ac:dyDescent="0.25">
      <c r="A231">
        <v>849</v>
      </c>
      <c r="B231" s="1">
        <v>40581</v>
      </c>
      <c r="C231">
        <v>1</v>
      </c>
      <c r="D231">
        <v>0</v>
      </c>
      <c r="E231">
        <v>2</v>
      </c>
      <c r="F231">
        <v>19</v>
      </c>
      <c r="G231" t="b">
        <v>0</v>
      </c>
      <c r="H231">
        <v>1</v>
      </c>
      <c r="I231">
        <v>2</v>
      </c>
      <c r="J231">
        <v>0.32</v>
      </c>
      <c r="K231">
        <v>0.34849999999999998</v>
      </c>
      <c r="L231">
        <v>0.7</v>
      </c>
      <c r="M231">
        <v>0</v>
      </c>
      <c r="N231">
        <v>5</v>
      </c>
      <c r="O231">
        <v>123</v>
      </c>
      <c r="P231" s="3">
        <v>128</v>
      </c>
      <c r="Q231" t="str">
        <f>IF(dataset_3[[#This Row],[cnt]]&gt;AVERAGE(dataset_3[cnt]),"High","Low")</f>
        <v>High</v>
      </c>
      <c r="R231" t="str">
        <f>TEXT(dataset_3[dteday],"mmm")</f>
        <v>Feb</v>
      </c>
      <c r="S231" t="str">
        <f t="shared" si="15"/>
        <v>Weekday</v>
      </c>
      <c r="T231" s="4" t="str">
        <f t="shared" si="16"/>
        <v>Evening</v>
      </c>
      <c r="U231" s="4" t="str">
        <f t="shared" si="17"/>
        <v>Moderate</v>
      </c>
      <c r="V231" s="4" t="str">
        <f t="shared" si="18"/>
        <v>High</v>
      </c>
      <c r="W231" s="4" t="str">
        <f t="shared" si="19"/>
        <v>Normal</v>
      </c>
    </row>
    <row r="232" spans="1:23" x14ac:dyDescent="0.25">
      <c r="A232">
        <v>850</v>
      </c>
      <c r="B232" s="1">
        <v>40581</v>
      </c>
      <c r="C232">
        <v>1</v>
      </c>
      <c r="D232">
        <v>0</v>
      </c>
      <c r="E232">
        <v>2</v>
      </c>
      <c r="F232">
        <v>20</v>
      </c>
      <c r="G232" t="b">
        <v>0</v>
      </c>
      <c r="H232">
        <v>1</v>
      </c>
      <c r="I232">
        <v>2</v>
      </c>
      <c r="J232">
        <v>0.32</v>
      </c>
      <c r="K232">
        <v>0.33329999999999999</v>
      </c>
      <c r="L232">
        <v>0.7</v>
      </c>
      <c r="M232">
        <v>0.1045</v>
      </c>
      <c r="N232">
        <v>6</v>
      </c>
      <c r="O232">
        <v>82</v>
      </c>
      <c r="P232" s="3">
        <v>88</v>
      </c>
      <c r="Q232" t="str">
        <f>IF(dataset_3[[#This Row],[cnt]]&gt;AVERAGE(dataset_3[cnt]),"High","Low")</f>
        <v>High</v>
      </c>
      <c r="R232" t="str">
        <f>TEXT(dataset_3[dteday],"mmm")</f>
        <v>Feb</v>
      </c>
      <c r="S232" t="str">
        <f t="shared" si="15"/>
        <v>Weekday</v>
      </c>
      <c r="T232" s="4" t="str">
        <f t="shared" si="16"/>
        <v>Evening</v>
      </c>
      <c r="U232" s="4" t="str">
        <f t="shared" si="17"/>
        <v>Moderate</v>
      </c>
      <c r="V232" s="4" t="str">
        <f t="shared" si="18"/>
        <v>High</v>
      </c>
      <c r="W232" s="4" t="str">
        <f t="shared" si="19"/>
        <v>Normal</v>
      </c>
    </row>
    <row r="233" spans="1:23" x14ac:dyDescent="0.25">
      <c r="A233">
        <v>851</v>
      </c>
      <c r="B233" s="1">
        <v>40581</v>
      </c>
      <c r="C233">
        <v>1</v>
      </c>
      <c r="D233">
        <v>0</v>
      </c>
      <c r="E233">
        <v>2</v>
      </c>
      <c r="F233">
        <v>21</v>
      </c>
      <c r="G233" t="b">
        <v>0</v>
      </c>
      <c r="H233">
        <v>1</v>
      </c>
      <c r="I233">
        <v>1</v>
      </c>
      <c r="J233">
        <v>0.32</v>
      </c>
      <c r="K233">
        <v>0.34849999999999998</v>
      </c>
      <c r="L233">
        <v>0.7</v>
      </c>
      <c r="M233">
        <v>0</v>
      </c>
      <c r="N233">
        <v>3</v>
      </c>
      <c r="O233">
        <v>75</v>
      </c>
      <c r="P233" s="3">
        <v>78</v>
      </c>
      <c r="Q233" t="str">
        <f>IF(dataset_3[[#This Row],[cnt]]&gt;AVERAGE(dataset_3[cnt]),"High","Low")</f>
        <v>High</v>
      </c>
      <c r="R233" t="str">
        <f>TEXT(dataset_3[dteday],"mmm")</f>
        <v>Feb</v>
      </c>
      <c r="S233" t="str">
        <f t="shared" si="15"/>
        <v>Weekday</v>
      </c>
      <c r="T233" s="4" t="str">
        <f t="shared" si="16"/>
        <v>Evening</v>
      </c>
      <c r="U233" s="4" t="str">
        <f t="shared" si="17"/>
        <v>Moderate</v>
      </c>
      <c r="V233" s="4" t="str">
        <f t="shared" si="18"/>
        <v>High</v>
      </c>
      <c r="W233" s="4" t="str">
        <f t="shared" si="19"/>
        <v>Normal</v>
      </c>
    </row>
    <row r="234" spans="1:23" x14ac:dyDescent="0.25">
      <c r="A234">
        <v>852</v>
      </c>
      <c r="B234" s="1">
        <v>40581</v>
      </c>
      <c r="C234">
        <v>1</v>
      </c>
      <c r="D234">
        <v>0</v>
      </c>
      <c r="E234">
        <v>2</v>
      </c>
      <c r="F234">
        <v>22</v>
      </c>
      <c r="G234" t="b">
        <v>0</v>
      </c>
      <c r="H234">
        <v>1</v>
      </c>
      <c r="I234">
        <v>1</v>
      </c>
      <c r="J234">
        <v>0.28000000000000003</v>
      </c>
      <c r="K234">
        <v>0.30299999999999999</v>
      </c>
      <c r="L234">
        <v>0.81</v>
      </c>
      <c r="M234">
        <v>8.9599999999999999E-2</v>
      </c>
      <c r="N234">
        <v>3</v>
      </c>
      <c r="O234">
        <v>34</v>
      </c>
      <c r="P234" s="3">
        <v>37</v>
      </c>
      <c r="Q234" t="str">
        <f>IF(dataset_3[[#This Row],[cnt]]&gt;AVERAGE(dataset_3[cnt]),"High","Low")</f>
        <v>Low</v>
      </c>
      <c r="R234" t="str">
        <f>TEXT(dataset_3[dteday],"mmm")</f>
        <v>Feb</v>
      </c>
      <c r="S234" t="str">
        <f t="shared" si="15"/>
        <v>Weekday</v>
      </c>
      <c r="T234" s="4" t="str">
        <f t="shared" si="16"/>
        <v>Evening</v>
      </c>
      <c r="U234" s="4" t="str">
        <f t="shared" si="17"/>
        <v>Cold</v>
      </c>
      <c r="V234" s="4" t="str">
        <f t="shared" si="18"/>
        <v>Low</v>
      </c>
      <c r="W234" s="4" t="str">
        <f t="shared" si="19"/>
        <v>Normal</v>
      </c>
    </row>
    <row r="235" spans="1:23" x14ac:dyDescent="0.25">
      <c r="A235">
        <v>853</v>
      </c>
      <c r="B235" s="1">
        <v>40581</v>
      </c>
      <c r="C235">
        <v>1</v>
      </c>
      <c r="D235">
        <v>0</v>
      </c>
      <c r="E235">
        <v>2</v>
      </c>
      <c r="F235">
        <v>23</v>
      </c>
      <c r="G235" t="b">
        <v>0</v>
      </c>
      <c r="H235">
        <v>1</v>
      </c>
      <c r="I235">
        <v>2</v>
      </c>
      <c r="J235">
        <v>0.3</v>
      </c>
      <c r="K235">
        <v>0.33329999999999999</v>
      </c>
      <c r="L235">
        <v>0.81</v>
      </c>
      <c r="M235">
        <v>0</v>
      </c>
      <c r="N235">
        <v>6</v>
      </c>
      <c r="O235">
        <v>19</v>
      </c>
      <c r="P235" s="3">
        <v>25</v>
      </c>
      <c r="Q235" t="str">
        <f>IF(dataset_3[[#This Row],[cnt]]&gt;AVERAGE(dataset_3[cnt]),"High","Low")</f>
        <v>Low</v>
      </c>
      <c r="R235" t="str">
        <f>TEXT(dataset_3[dteday],"mmm")</f>
        <v>Feb</v>
      </c>
      <c r="S235" t="str">
        <f t="shared" si="15"/>
        <v>Weekday</v>
      </c>
      <c r="T235" s="4" t="str">
        <f t="shared" si="16"/>
        <v>Evening</v>
      </c>
      <c r="U235" s="4" t="str">
        <f t="shared" si="17"/>
        <v>Moderate</v>
      </c>
      <c r="V235" s="4" t="str">
        <f t="shared" si="18"/>
        <v>Low</v>
      </c>
      <c r="W235" s="4" t="str">
        <f t="shared" si="19"/>
        <v>Normal</v>
      </c>
    </row>
    <row r="236" spans="1:23" x14ac:dyDescent="0.25">
      <c r="A236">
        <v>854</v>
      </c>
      <c r="B236" s="1">
        <v>40582</v>
      </c>
      <c r="C236">
        <v>1</v>
      </c>
      <c r="D236">
        <v>0</v>
      </c>
      <c r="E236">
        <v>2</v>
      </c>
      <c r="F236">
        <v>0</v>
      </c>
      <c r="G236" t="b">
        <v>0</v>
      </c>
      <c r="H236">
        <v>2</v>
      </c>
      <c r="I236">
        <v>2</v>
      </c>
      <c r="J236">
        <v>0.28000000000000003</v>
      </c>
      <c r="K236">
        <v>0.31819999999999998</v>
      </c>
      <c r="L236">
        <v>0.87</v>
      </c>
      <c r="M236">
        <v>0</v>
      </c>
      <c r="N236">
        <v>4</v>
      </c>
      <c r="O236">
        <v>6</v>
      </c>
      <c r="P236" s="3">
        <v>10</v>
      </c>
      <c r="Q236" t="str">
        <f>IF(dataset_3[[#This Row],[cnt]]&gt;AVERAGE(dataset_3[cnt]),"High","Low")</f>
        <v>Low</v>
      </c>
      <c r="R236" t="str">
        <f>TEXT(dataset_3[dteday],"mmm")</f>
        <v>Feb</v>
      </c>
      <c r="S236" t="str">
        <f t="shared" si="15"/>
        <v>Weekday</v>
      </c>
      <c r="T236" s="4" t="str">
        <f t="shared" si="16"/>
        <v>Morning</v>
      </c>
      <c r="U236" s="4" t="str">
        <f t="shared" si="17"/>
        <v>Cold</v>
      </c>
      <c r="V236" s="4" t="str">
        <f t="shared" si="18"/>
        <v>Low</v>
      </c>
      <c r="W236" s="4" t="str">
        <f t="shared" si="19"/>
        <v>Normal</v>
      </c>
    </row>
    <row r="237" spans="1:23" x14ac:dyDescent="0.25">
      <c r="A237">
        <v>855</v>
      </c>
      <c r="B237" s="1">
        <v>40582</v>
      </c>
      <c r="C237">
        <v>1</v>
      </c>
      <c r="D237">
        <v>0</v>
      </c>
      <c r="E237">
        <v>2</v>
      </c>
      <c r="F237">
        <v>1</v>
      </c>
      <c r="G237" t="b">
        <v>0</v>
      </c>
      <c r="H237">
        <v>2</v>
      </c>
      <c r="I237">
        <v>2</v>
      </c>
      <c r="J237">
        <v>0.28000000000000003</v>
      </c>
      <c r="K237">
        <v>0.31819999999999998</v>
      </c>
      <c r="L237">
        <v>0.87</v>
      </c>
      <c r="M237">
        <v>0</v>
      </c>
      <c r="N237">
        <v>0</v>
      </c>
      <c r="O237">
        <v>4</v>
      </c>
      <c r="P237" s="3">
        <v>4</v>
      </c>
      <c r="Q237" t="str">
        <f>IF(dataset_3[[#This Row],[cnt]]&gt;AVERAGE(dataset_3[cnt]),"High","Low")</f>
        <v>Low</v>
      </c>
      <c r="R237" t="str">
        <f>TEXT(dataset_3[dteday],"mmm")</f>
        <v>Feb</v>
      </c>
      <c r="S237" t="str">
        <f t="shared" si="15"/>
        <v>Weekday</v>
      </c>
      <c r="T237" s="4" t="str">
        <f t="shared" si="16"/>
        <v>Morning</v>
      </c>
      <c r="U237" s="4" t="str">
        <f t="shared" si="17"/>
        <v>Cold</v>
      </c>
      <c r="V237" s="4" t="str">
        <f t="shared" si="18"/>
        <v>Low</v>
      </c>
      <c r="W237" s="4" t="str">
        <f t="shared" si="19"/>
        <v>Normal</v>
      </c>
    </row>
    <row r="238" spans="1:23" x14ac:dyDescent="0.25">
      <c r="A238">
        <v>856</v>
      </c>
      <c r="B238" s="1">
        <v>40582</v>
      </c>
      <c r="C238">
        <v>1</v>
      </c>
      <c r="D238">
        <v>0</v>
      </c>
      <c r="E238">
        <v>2</v>
      </c>
      <c r="F238">
        <v>2</v>
      </c>
      <c r="G238" t="b">
        <v>0</v>
      </c>
      <c r="H238">
        <v>2</v>
      </c>
      <c r="I238">
        <v>2</v>
      </c>
      <c r="J238">
        <v>0.26</v>
      </c>
      <c r="K238">
        <v>0.2727</v>
      </c>
      <c r="L238">
        <v>0.93</v>
      </c>
      <c r="M238">
        <v>0.1045</v>
      </c>
      <c r="N238">
        <v>1</v>
      </c>
      <c r="O238">
        <v>1</v>
      </c>
      <c r="P238" s="3">
        <v>2</v>
      </c>
      <c r="Q238" t="str">
        <f>IF(dataset_3[[#This Row],[cnt]]&gt;AVERAGE(dataset_3[cnt]),"High","Low")</f>
        <v>Low</v>
      </c>
      <c r="R238" t="str">
        <f>TEXT(dataset_3[dteday],"mmm")</f>
        <v>Feb</v>
      </c>
      <c r="S238" t="str">
        <f t="shared" si="15"/>
        <v>Weekday</v>
      </c>
      <c r="T238" s="4" t="str">
        <f t="shared" si="16"/>
        <v>Morning</v>
      </c>
      <c r="U238" s="4" t="str">
        <f t="shared" si="17"/>
        <v>Cold</v>
      </c>
      <c r="V238" s="4" t="str">
        <f t="shared" si="18"/>
        <v>Low</v>
      </c>
      <c r="W238" s="4" t="str">
        <f t="shared" si="19"/>
        <v>Normal</v>
      </c>
    </row>
    <row r="239" spans="1:23" x14ac:dyDescent="0.25">
      <c r="A239">
        <v>857</v>
      </c>
      <c r="B239" s="1">
        <v>40582</v>
      </c>
      <c r="C239">
        <v>1</v>
      </c>
      <c r="D239">
        <v>0</v>
      </c>
      <c r="E239">
        <v>2</v>
      </c>
      <c r="F239">
        <v>3</v>
      </c>
      <c r="G239" t="b">
        <v>0</v>
      </c>
      <c r="H239">
        <v>2</v>
      </c>
      <c r="I239">
        <v>3</v>
      </c>
      <c r="J239">
        <v>0.28000000000000003</v>
      </c>
      <c r="K239">
        <v>0.2727</v>
      </c>
      <c r="L239">
        <v>0.93</v>
      </c>
      <c r="M239">
        <v>0.16420000000000001</v>
      </c>
      <c r="N239">
        <v>0</v>
      </c>
      <c r="O239">
        <v>1</v>
      </c>
      <c r="P239" s="3">
        <v>1</v>
      </c>
      <c r="Q239" t="str">
        <f>IF(dataset_3[[#This Row],[cnt]]&gt;AVERAGE(dataset_3[cnt]),"High","Low")</f>
        <v>Low</v>
      </c>
      <c r="R239" t="str">
        <f>TEXT(dataset_3[dteday],"mmm")</f>
        <v>Feb</v>
      </c>
      <c r="S239" t="str">
        <f t="shared" si="15"/>
        <v>Weekday</v>
      </c>
      <c r="T239" s="4" t="str">
        <f t="shared" si="16"/>
        <v>Morning</v>
      </c>
      <c r="U239" s="4" t="str">
        <f t="shared" si="17"/>
        <v>Cold</v>
      </c>
      <c r="V239" s="4" t="str">
        <f t="shared" si="18"/>
        <v>Low</v>
      </c>
      <c r="W239" s="4" t="str">
        <f t="shared" si="19"/>
        <v>Normal</v>
      </c>
    </row>
    <row r="240" spans="1:23" x14ac:dyDescent="0.25">
      <c r="A240">
        <v>858</v>
      </c>
      <c r="B240" s="1">
        <v>40582</v>
      </c>
      <c r="C240">
        <v>1</v>
      </c>
      <c r="D240">
        <v>0</v>
      </c>
      <c r="E240">
        <v>2</v>
      </c>
      <c r="F240">
        <v>4</v>
      </c>
      <c r="G240" t="b">
        <v>0</v>
      </c>
      <c r="H240">
        <v>2</v>
      </c>
      <c r="I240">
        <v>1</v>
      </c>
      <c r="J240">
        <v>0.26</v>
      </c>
      <c r="K240">
        <v>0.2576</v>
      </c>
      <c r="L240">
        <v>0.93</v>
      </c>
      <c r="M240">
        <v>0.16420000000000001</v>
      </c>
      <c r="N240">
        <v>0</v>
      </c>
      <c r="O240">
        <v>3</v>
      </c>
      <c r="P240" s="3">
        <v>3</v>
      </c>
      <c r="Q240" t="str">
        <f>IF(dataset_3[[#This Row],[cnt]]&gt;AVERAGE(dataset_3[cnt]),"High","Low")</f>
        <v>Low</v>
      </c>
      <c r="R240" t="str">
        <f>TEXT(dataset_3[dteday],"mmm")</f>
        <v>Feb</v>
      </c>
      <c r="S240" t="str">
        <f t="shared" si="15"/>
        <v>Weekday</v>
      </c>
      <c r="T240" s="4" t="str">
        <f t="shared" si="16"/>
        <v>Morning</v>
      </c>
      <c r="U240" s="4" t="str">
        <f t="shared" si="17"/>
        <v>Cold</v>
      </c>
      <c r="V240" s="4" t="str">
        <f t="shared" si="18"/>
        <v>Low</v>
      </c>
      <c r="W240" s="4" t="str">
        <f t="shared" si="19"/>
        <v>Normal</v>
      </c>
    </row>
    <row r="241" spans="1:23" x14ac:dyDescent="0.25">
      <c r="A241">
        <v>859</v>
      </c>
      <c r="B241" s="1">
        <v>40582</v>
      </c>
      <c r="C241">
        <v>1</v>
      </c>
      <c r="D241">
        <v>0</v>
      </c>
      <c r="E241">
        <v>2</v>
      </c>
      <c r="F241">
        <v>5</v>
      </c>
      <c r="G241" t="b">
        <v>0</v>
      </c>
      <c r="H241">
        <v>2</v>
      </c>
      <c r="I241">
        <v>1</v>
      </c>
      <c r="J241">
        <v>0.26</v>
      </c>
      <c r="K241">
        <v>0.2273</v>
      </c>
      <c r="L241">
        <v>0.81</v>
      </c>
      <c r="M241">
        <v>0.32840000000000003</v>
      </c>
      <c r="N241">
        <v>0</v>
      </c>
      <c r="O241">
        <v>2</v>
      </c>
      <c r="P241" s="3">
        <v>2</v>
      </c>
      <c r="Q241" t="str">
        <f>IF(dataset_3[[#This Row],[cnt]]&gt;AVERAGE(dataset_3[cnt]),"High","Low")</f>
        <v>Low</v>
      </c>
      <c r="R241" t="str">
        <f>TEXT(dataset_3[dteday],"mmm")</f>
        <v>Feb</v>
      </c>
      <c r="S241" t="str">
        <f t="shared" si="15"/>
        <v>Weekday</v>
      </c>
      <c r="T241" s="4" t="str">
        <f t="shared" si="16"/>
        <v>Morning</v>
      </c>
      <c r="U241" s="4" t="str">
        <f t="shared" si="17"/>
        <v>Cold</v>
      </c>
      <c r="V241" s="4" t="str">
        <f t="shared" si="18"/>
        <v>Low</v>
      </c>
      <c r="W241" s="4" t="str">
        <f t="shared" si="19"/>
        <v>Normal</v>
      </c>
    </row>
    <row r="242" spans="1:23" x14ac:dyDescent="0.25">
      <c r="A242">
        <v>860</v>
      </c>
      <c r="B242" s="1">
        <v>40582</v>
      </c>
      <c r="C242">
        <v>1</v>
      </c>
      <c r="D242">
        <v>0</v>
      </c>
      <c r="E242">
        <v>2</v>
      </c>
      <c r="F242">
        <v>6</v>
      </c>
      <c r="G242" t="b">
        <v>0</v>
      </c>
      <c r="H242">
        <v>2</v>
      </c>
      <c r="I242">
        <v>1</v>
      </c>
      <c r="J242">
        <v>0.26</v>
      </c>
      <c r="K242">
        <v>0.2273</v>
      </c>
      <c r="L242">
        <v>0.7</v>
      </c>
      <c r="M242">
        <v>0.32840000000000003</v>
      </c>
      <c r="N242">
        <v>0</v>
      </c>
      <c r="O242">
        <v>39</v>
      </c>
      <c r="P242" s="3">
        <v>39</v>
      </c>
      <c r="Q242" t="str">
        <f>IF(dataset_3[[#This Row],[cnt]]&gt;AVERAGE(dataset_3[cnt]),"High","Low")</f>
        <v>Low</v>
      </c>
      <c r="R242" t="str">
        <f>TEXT(dataset_3[dteday],"mmm")</f>
        <v>Feb</v>
      </c>
      <c r="S242" t="str">
        <f t="shared" si="15"/>
        <v>Weekday</v>
      </c>
      <c r="T242" s="4" t="str">
        <f t="shared" si="16"/>
        <v>Morning</v>
      </c>
      <c r="U242" s="4" t="str">
        <f t="shared" si="17"/>
        <v>Cold</v>
      </c>
      <c r="V242" s="4" t="str">
        <f t="shared" si="18"/>
        <v>Low</v>
      </c>
      <c r="W242" s="4" t="str">
        <f t="shared" si="19"/>
        <v>Normal</v>
      </c>
    </row>
    <row r="243" spans="1:23" x14ac:dyDescent="0.25">
      <c r="A243">
        <v>861</v>
      </c>
      <c r="B243" s="1">
        <v>40582</v>
      </c>
      <c r="C243">
        <v>1</v>
      </c>
      <c r="D243">
        <v>0</v>
      </c>
      <c r="E243">
        <v>2</v>
      </c>
      <c r="F243">
        <v>7</v>
      </c>
      <c r="G243" t="b">
        <v>0</v>
      </c>
      <c r="H243">
        <v>2</v>
      </c>
      <c r="I243">
        <v>1</v>
      </c>
      <c r="J243">
        <v>0.24</v>
      </c>
      <c r="K243">
        <v>0.19700000000000001</v>
      </c>
      <c r="L243">
        <v>0.65</v>
      </c>
      <c r="M243">
        <v>0.41789999999999999</v>
      </c>
      <c r="N243">
        <v>3</v>
      </c>
      <c r="O243">
        <v>97</v>
      </c>
      <c r="P243" s="3">
        <v>100</v>
      </c>
      <c r="Q243" t="str">
        <f>IF(dataset_3[[#This Row],[cnt]]&gt;AVERAGE(dataset_3[cnt]),"High","Low")</f>
        <v>High</v>
      </c>
      <c r="R243" t="str">
        <f>TEXT(dataset_3[dteday],"mmm")</f>
        <v>Feb</v>
      </c>
      <c r="S243" t="str">
        <f t="shared" si="15"/>
        <v>Weekday</v>
      </c>
      <c r="T243" s="4" t="str">
        <f t="shared" si="16"/>
        <v>Morning</v>
      </c>
      <c r="U243" s="4" t="str">
        <f t="shared" si="17"/>
        <v>Cold</v>
      </c>
      <c r="V243" s="4" t="str">
        <f t="shared" si="18"/>
        <v>High</v>
      </c>
      <c r="W243" s="4" t="str">
        <f t="shared" si="19"/>
        <v>Normal</v>
      </c>
    </row>
    <row r="244" spans="1:23" x14ac:dyDescent="0.25">
      <c r="A244">
        <v>862</v>
      </c>
      <c r="B244" s="1">
        <v>40582</v>
      </c>
      <c r="C244">
        <v>1</v>
      </c>
      <c r="D244">
        <v>0</v>
      </c>
      <c r="E244">
        <v>2</v>
      </c>
      <c r="F244">
        <v>8</v>
      </c>
      <c r="G244" t="b">
        <v>0</v>
      </c>
      <c r="H244">
        <v>2</v>
      </c>
      <c r="I244">
        <v>1</v>
      </c>
      <c r="J244">
        <v>0.24</v>
      </c>
      <c r="K244">
        <v>0.19700000000000001</v>
      </c>
      <c r="L244">
        <v>0.56000000000000005</v>
      </c>
      <c r="M244">
        <v>0.49249999999999999</v>
      </c>
      <c r="N244">
        <v>7</v>
      </c>
      <c r="O244">
        <v>236</v>
      </c>
      <c r="P244" s="3">
        <v>243</v>
      </c>
      <c r="Q244" t="str">
        <f>IF(dataset_3[[#This Row],[cnt]]&gt;AVERAGE(dataset_3[cnt]),"High","Low")</f>
        <v>High</v>
      </c>
      <c r="R244" t="str">
        <f>TEXT(dataset_3[dteday],"mmm")</f>
        <v>Feb</v>
      </c>
      <c r="S244" t="str">
        <f t="shared" si="15"/>
        <v>Weekday</v>
      </c>
      <c r="T244" s="4" t="str">
        <f t="shared" si="16"/>
        <v>Morning</v>
      </c>
      <c r="U244" s="4" t="str">
        <f t="shared" si="17"/>
        <v>Cold</v>
      </c>
      <c r="V244" s="4" t="str">
        <f t="shared" si="18"/>
        <v>High</v>
      </c>
      <c r="W244" s="4" t="str">
        <f t="shared" si="19"/>
        <v>Anomaly</v>
      </c>
    </row>
    <row r="245" spans="1:23" x14ac:dyDescent="0.25">
      <c r="A245">
        <v>863</v>
      </c>
      <c r="B245" s="1">
        <v>40582</v>
      </c>
      <c r="C245">
        <v>1</v>
      </c>
      <c r="D245">
        <v>0</v>
      </c>
      <c r="E245">
        <v>2</v>
      </c>
      <c r="F245">
        <v>9</v>
      </c>
      <c r="G245" t="b">
        <v>0</v>
      </c>
      <c r="H245">
        <v>2</v>
      </c>
      <c r="I245">
        <v>1</v>
      </c>
      <c r="J245">
        <v>0.24</v>
      </c>
      <c r="K245">
        <v>0.19700000000000001</v>
      </c>
      <c r="L245">
        <v>0.52</v>
      </c>
      <c r="M245">
        <v>0.49249999999999999</v>
      </c>
      <c r="N245">
        <v>7</v>
      </c>
      <c r="O245">
        <v>128</v>
      </c>
      <c r="P245" s="3">
        <v>135</v>
      </c>
      <c r="Q245" t="str">
        <f>IF(dataset_3[[#This Row],[cnt]]&gt;AVERAGE(dataset_3[cnt]),"High","Low")</f>
        <v>High</v>
      </c>
      <c r="R245" t="str">
        <f>TEXT(dataset_3[dteday],"mmm")</f>
        <v>Feb</v>
      </c>
      <c r="S245" t="str">
        <f t="shared" si="15"/>
        <v>Weekday</v>
      </c>
      <c r="T245" s="4" t="str">
        <f t="shared" si="16"/>
        <v>Morning</v>
      </c>
      <c r="U245" s="4" t="str">
        <f t="shared" si="17"/>
        <v>Cold</v>
      </c>
      <c r="V245" s="4" t="str">
        <f t="shared" si="18"/>
        <v>High</v>
      </c>
      <c r="W245" s="4" t="str">
        <f t="shared" si="19"/>
        <v>Normal</v>
      </c>
    </row>
    <row r="246" spans="1:23" x14ac:dyDescent="0.25">
      <c r="A246">
        <v>864</v>
      </c>
      <c r="B246" s="1">
        <v>40582</v>
      </c>
      <c r="C246">
        <v>1</v>
      </c>
      <c r="D246">
        <v>0</v>
      </c>
      <c r="E246">
        <v>2</v>
      </c>
      <c r="F246">
        <v>10</v>
      </c>
      <c r="G246" t="b">
        <v>0</v>
      </c>
      <c r="H246">
        <v>2</v>
      </c>
      <c r="I246">
        <v>1</v>
      </c>
      <c r="J246">
        <v>0.22</v>
      </c>
      <c r="K246">
        <v>0.18179999999999999</v>
      </c>
      <c r="L246">
        <v>0.47</v>
      </c>
      <c r="M246">
        <v>0.55220000000000002</v>
      </c>
      <c r="N246">
        <v>4</v>
      </c>
      <c r="O246">
        <v>44</v>
      </c>
      <c r="P246" s="3">
        <v>48</v>
      </c>
      <c r="Q246" t="str">
        <f>IF(dataset_3[[#This Row],[cnt]]&gt;AVERAGE(dataset_3[cnt]),"High","Low")</f>
        <v>Low</v>
      </c>
      <c r="R246" t="str">
        <f>TEXT(dataset_3[dteday],"mmm")</f>
        <v>Feb</v>
      </c>
      <c r="S246" t="str">
        <f t="shared" si="15"/>
        <v>Weekday</v>
      </c>
      <c r="T246" s="4" t="str">
        <f t="shared" si="16"/>
        <v>Morning</v>
      </c>
      <c r="U246" s="4" t="str">
        <f t="shared" si="17"/>
        <v>Cold</v>
      </c>
      <c r="V246" s="4" t="str">
        <f t="shared" si="18"/>
        <v>Low</v>
      </c>
      <c r="W246" s="4" t="str">
        <f t="shared" si="19"/>
        <v>Normal</v>
      </c>
    </row>
    <row r="247" spans="1:23" x14ac:dyDescent="0.25">
      <c r="A247">
        <v>865</v>
      </c>
      <c r="B247" s="1">
        <v>40582</v>
      </c>
      <c r="C247">
        <v>1</v>
      </c>
      <c r="D247">
        <v>0</v>
      </c>
      <c r="E247">
        <v>2</v>
      </c>
      <c r="F247">
        <v>11</v>
      </c>
      <c r="G247" t="b">
        <v>0</v>
      </c>
      <c r="H247">
        <v>2</v>
      </c>
      <c r="I247">
        <v>1</v>
      </c>
      <c r="J247">
        <v>0.22</v>
      </c>
      <c r="K247">
        <v>0.18179999999999999</v>
      </c>
      <c r="L247">
        <v>0.47</v>
      </c>
      <c r="M247">
        <v>0.4627</v>
      </c>
      <c r="N247">
        <v>1</v>
      </c>
      <c r="O247">
        <v>49</v>
      </c>
      <c r="P247" s="3">
        <v>50</v>
      </c>
      <c r="Q247" t="str">
        <f>IF(dataset_3[[#This Row],[cnt]]&gt;AVERAGE(dataset_3[cnt]),"High","Low")</f>
        <v>Low</v>
      </c>
      <c r="R247" t="str">
        <f>TEXT(dataset_3[dteday],"mmm")</f>
        <v>Feb</v>
      </c>
      <c r="S247" t="str">
        <f t="shared" si="15"/>
        <v>Weekday</v>
      </c>
      <c r="T247" s="4" t="str">
        <f t="shared" si="16"/>
        <v>Morning</v>
      </c>
      <c r="U247" s="4" t="str">
        <f t="shared" si="17"/>
        <v>Cold</v>
      </c>
      <c r="V247" s="4" t="str">
        <f t="shared" si="18"/>
        <v>Low</v>
      </c>
      <c r="W247" s="4" t="str">
        <f t="shared" si="19"/>
        <v>Normal</v>
      </c>
    </row>
    <row r="248" spans="1:23" x14ac:dyDescent="0.25">
      <c r="A248">
        <v>866</v>
      </c>
      <c r="B248" s="1">
        <v>40582</v>
      </c>
      <c r="C248">
        <v>1</v>
      </c>
      <c r="D248">
        <v>0</v>
      </c>
      <c r="E248">
        <v>2</v>
      </c>
      <c r="F248">
        <v>12</v>
      </c>
      <c r="G248" t="b">
        <v>0</v>
      </c>
      <c r="H248">
        <v>2</v>
      </c>
      <c r="I248">
        <v>1</v>
      </c>
      <c r="J248">
        <v>0.24</v>
      </c>
      <c r="K248">
        <v>0.19700000000000001</v>
      </c>
      <c r="L248">
        <v>0.38</v>
      </c>
      <c r="M248">
        <v>0.49249999999999999</v>
      </c>
      <c r="N248">
        <v>2</v>
      </c>
      <c r="O248">
        <v>63</v>
      </c>
      <c r="P248" s="3">
        <v>65</v>
      </c>
      <c r="Q248" t="str">
        <f>IF(dataset_3[[#This Row],[cnt]]&gt;AVERAGE(dataset_3[cnt]),"High","Low")</f>
        <v>High</v>
      </c>
      <c r="R248" t="str">
        <f>TEXT(dataset_3[dteday],"mmm")</f>
        <v>Feb</v>
      </c>
      <c r="S248" t="str">
        <f t="shared" si="15"/>
        <v>Weekday</v>
      </c>
      <c r="T248" s="4" t="str">
        <f t="shared" si="16"/>
        <v>Afternoon</v>
      </c>
      <c r="U248" s="4" t="str">
        <f t="shared" si="17"/>
        <v>Cold</v>
      </c>
      <c r="V248" s="4" t="str">
        <f t="shared" si="18"/>
        <v>High</v>
      </c>
      <c r="W248" s="4" t="str">
        <f t="shared" si="19"/>
        <v>Normal</v>
      </c>
    </row>
    <row r="249" spans="1:23" x14ac:dyDescent="0.25">
      <c r="A249">
        <v>867</v>
      </c>
      <c r="B249" s="1">
        <v>40582</v>
      </c>
      <c r="C249">
        <v>1</v>
      </c>
      <c r="D249">
        <v>0</v>
      </c>
      <c r="E249">
        <v>2</v>
      </c>
      <c r="F249">
        <v>13</v>
      </c>
      <c r="G249" t="b">
        <v>0</v>
      </c>
      <c r="H249">
        <v>2</v>
      </c>
      <c r="I249">
        <v>2</v>
      </c>
      <c r="J249">
        <v>0.24</v>
      </c>
      <c r="K249">
        <v>0.19700000000000001</v>
      </c>
      <c r="L249">
        <v>0.32</v>
      </c>
      <c r="M249">
        <v>0.44779999999999998</v>
      </c>
      <c r="N249">
        <v>2</v>
      </c>
      <c r="O249">
        <v>48</v>
      </c>
      <c r="P249" s="3">
        <v>50</v>
      </c>
      <c r="Q249" t="str">
        <f>IF(dataset_3[[#This Row],[cnt]]&gt;AVERAGE(dataset_3[cnt]),"High","Low")</f>
        <v>Low</v>
      </c>
      <c r="R249" t="str">
        <f>TEXT(dataset_3[dteday],"mmm")</f>
        <v>Feb</v>
      </c>
      <c r="S249" t="str">
        <f t="shared" si="15"/>
        <v>Weekday</v>
      </c>
      <c r="T249" s="4" t="str">
        <f t="shared" si="16"/>
        <v>Afternoon</v>
      </c>
      <c r="U249" s="4" t="str">
        <f t="shared" si="17"/>
        <v>Cold</v>
      </c>
      <c r="V249" s="4" t="str">
        <f t="shared" si="18"/>
        <v>Low</v>
      </c>
      <c r="W249" s="4" t="str">
        <f t="shared" si="19"/>
        <v>Normal</v>
      </c>
    </row>
    <row r="250" spans="1:23" x14ac:dyDescent="0.25">
      <c r="A250">
        <v>868</v>
      </c>
      <c r="B250" s="1">
        <v>40582</v>
      </c>
      <c r="C250">
        <v>1</v>
      </c>
      <c r="D250">
        <v>0</v>
      </c>
      <c r="E250">
        <v>2</v>
      </c>
      <c r="F250">
        <v>14</v>
      </c>
      <c r="G250" t="b">
        <v>0</v>
      </c>
      <c r="H250">
        <v>2</v>
      </c>
      <c r="I250">
        <v>1</v>
      </c>
      <c r="J250">
        <v>0.22</v>
      </c>
      <c r="K250">
        <v>0.19700000000000001</v>
      </c>
      <c r="L250">
        <v>0.37</v>
      </c>
      <c r="M250">
        <v>0.41789999999999999</v>
      </c>
      <c r="N250">
        <v>3</v>
      </c>
      <c r="O250">
        <v>61</v>
      </c>
      <c r="P250" s="3">
        <v>64</v>
      </c>
      <c r="Q250" t="str">
        <f>IF(dataset_3[[#This Row],[cnt]]&gt;AVERAGE(dataset_3[cnt]),"High","Low")</f>
        <v>High</v>
      </c>
      <c r="R250" t="str">
        <f>TEXT(dataset_3[dteday],"mmm")</f>
        <v>Feb</v>
      </c>
      <c r="S250" t="str">
        <f t="shared" si="15"/>
        <v>Weekday</v>
      </c>
      <c r="T250" s="4" t="str">
        <f t="shared" si="16"/>
        <v>Afternoon</v>
      </c>
      <c r="U250" s="4" t="str">
        <f t="shared" si="17"/>
        <v>Cold</v>
      </c>
      <c r="V250" s="4" t="str">
        <f t="shared" si="18"/>
        <v>High</v>
      </c>
      <c r="W250" s="4" t="str">
        <f t="shared" si="19"/>
        <v>Normal</v>
      </c>
    </row>
    <row r="251" spans="1:23" x14ac:dyDescent="0.25">
      <c r="A251">
        <v>869</v>
      </c>
      <c r="B251" s="1">
        <v>40582</v>
      </c>
      <c r="C251">
        <v>1</v>
      </c>
      <c r="D251">
        <v>0</v>
      </c>
      <c r="E251">
        <v>2</v>
      </c>
      <c r="F251">
        <v>15</v>
      </c>
      <c r="G251" t="b">
        <v>0</v>
      </c>
      <c r="H251">
        <v>2</v>
      </c>
      <c r="I251">
        <v>1</v>
      </c>
      <c r="J251">
        <v>0.22</v>
      </c>
      <c r="K251">
        <v>0.19700000000000001</v>
      </c>
      <c r="L251">
        <v>0.35</v>
      </c>
      <c r="M251">
        <v>0.3881</v>
      </c>
      <c r="N251">
        <v>6</v>
      </c>
      <c r="O251">
        <v>45</v>
      </c>
      <c r="P251" s="3">
        <v>51</v>
      </c>
      <c r="Q251" t="str">
        <f>IF(dataset_3[[#This Row],[cnt]]&gt;AVERAGE(dataset_3[cnt]),"High","Low")</f>
        <v>Low</v>
      </c>
      <c r="R251" t="str">
        <f>TEXT(dataset_3[dteday],"mmm")</f>
        <v>Feb</v>
      </c>
      <c r="S251" t="str">
        <f t="shared" si="15"/>
        <v>Weekday</v>
      </c>
      <c r="T251" s="4" t="str">
        <f t="shared" si="16"/>
        <v>Afternoon</v>
      </c>
      <c r="U251" s="4" t="str">
        <f t="shared" si="17"/>
        <v>Cold</v>
      </c>
      <c r="V251" s="4" t="str">
        <f t="shared" si="18"/>
        <v>Low</v>
      </c>
      <c r="W251" s="4" t="str">
        <f t="shared" si="19"/>
        <v>Normal</v>
      </c>
    </row>
    <row r="252" spans="1:23" x14ac:dyDescent="0.25">
      <c r="A252">
        <v>870</v>
      </c>
      <c r="B252" s="1">
        <v>40582</v>
      </c>
      <c r="C252">
        <v>1</v>
      </c>
      <c r="D252">
        <v>0</v>
      </c>
      <c r="E252">
        <v>2</v>
      </c>
      <c r="F252">
        <v>16</v>
      </c>
      <c r="G252" t="b">
        <v>0</v>
      </c>
      <c r="H252">
        <v>2</v>
      </c>
      <c r="I252">
        <v>1</v>
      </c>
      <c r="J252">
        <v>0.22</v>
      </c>
      <c r="K252">
        <v>0.18179999999999999</v>
      </c>
      <c r="L252">
        <v>0.35</v>
      </c>
      <c r="M252">
        <v>0.52239999999999998</v>
      </c>
      <c r="N252">
        <v>4</v>
      </c>
      <c r="O252">
        <v>79</v>
      </c>
      <c r="P252" s="3">
        <v>83</v>
      </c>
      <c r="Q252" t="str">
        <f>IF(dataset_3[[#This Row],[cnt]]&gt;AVERAGE(dataset_3[cnt]),"High","Low")</f>
        <v>High</v>
      </c>
      <c r="R252" t="str">
        <f>TEXT(dataset_3[dteday],"mmm")</f>
        <v>Feb</v>
      </c>
      <c r="S252" t="str">
        <f t="shared" si="15"/>
        <v>Weekday</v>
      </c>
      <c r="T252" s="4" t="str">
        <f t="shared" si="16"/>
        <v>Afternoon</v>
      </c>
      <c r="U252" s="4" t="str">
        <f t="shared" si="17"/>
        <v>Cold</v>
      </c>
      <c r="V252" s="4" t="str">
        <f t="shared" si="18"/>
        <v>High</v>
      </c>
      <c r="W252" s="4" t="str">
        <f t="shared" si="19"/>
        <v>Normal</v>
      </c>
    </row>
    <row r="253" spans="1:23" x14ac:dyDescent="0.25">
      <c r="A253">
        <v>871</v>
      </c>
      <c r="B253" s="1">
        <v>40582</v>
      </c>
      <c r="C253">
        <v>1</v>
      </c>
      <c r="D253">
        <v>0</v>
      </c>
      <c r="E253">
        <v>2</v>
      </c>
      <c r="F253">
        <v>17</v>
      </c>
      <c r="G253" t="b">
        <v>0</v>
      </c>
      <c r="H253">
        <v>2</v>
      </c>
      <c r="I253">
        <v>1</v>
      </c>
      <c r="J253">
        <v>0.22</v>
      </c>
      <c r="K253">
        <v>0.18179999999999999</v>
      </c>
      <c r="L253">
        <v>0.32</v>
      </c>
      <c r="M253">
        <v>0.58209999999999995</v>
      </c>
      <c r="N253">
        <v>4</v>
      </c>
      <c r="O253">
        <v>172</v>
      </c>
      <c r="P253" s="3">
        <v>176</v>
      </c>
      <c r="Q253" t="str">
        <f>IF(dataset_3[[#This Row],[cnt]]&gt;AVERAGE(dataset_3[cnt]),"High","Low")</f>
        <v>High</v>
      </c>
      <c r="R253" t="str">
        <f>TEXT(dataset_3[dteday],"mmm")</f>
        <v>Feb</v>
      </c>
      <c r="S253" t="str">
        <f t="shared" si="15"/>
        <v>Weekday</v>
      </c>
      <c r="T253" s="4" t="str">
        <f t="shared" si="16"/>
        <v>Evening</v>
      </c>
      <c r="U253" s="4" t="str">
        <f t="shared" si="17"/>
        <v>Cold</v>
      </c>
      <c r="V253" s="4" t="str">
        <f t="shared" si="18"/>
        <v>High</v>
      </c>
      <c r="W253" s="4" t="str">
        <f t="shared" si="19"/>
        <v>Anomaly</v>
      </c>
    </row>
    <row r="254" spans="1:23" x14ac:dyDescent="0.25">
      <c r="A254">
        <v>872</v>
      </c>
      <c r="B254" s="1">
        <v>40582</v>
      </c>
      <c r="C254">
        <v>1</v>
      </c>
      <c r="D254">
        <v>0</v>
      </c>
      <c r="E254">
        <v>2</v>
      </c>
      <c r="F254">
        <v>18</v>
      </c>
      <c r="G254" t="b">
        <v>0</v>
      </c>
      <c r="H254">
        <v>2</v>
      </c>
      <c r="I254">
        <v>1</v>
      </c>
      <c r="J254">
        <v>0.2</v>
      </c>
      <c r="K254">
        <v>0.18179999999999999</v>
      </c>
      <c r="L254">
        <v>0.32</v>
      </c>
      <c r="M254">
        <v>0.3881</v>
      </c>
      <c r="N254">
        <v>1</v>
      </c>
      <c r="O254">
        <v>151</v>
      </c>
      <c r="P254" s="3">
        <v>152</v>
      </c>
      <c r="Q254" t="str">
        <f>IF(dataset_3[[#This Row],[cnt]]&gt;AVERAGE(dataset_3[cnt]),"High","Low")</f>
        <v>High</v>
      </c>
      <c r="R254" t="str">
        <f>TEXT(dataset_3[dteday],"mmm")</f>
        <v>Feb</v>
      </c>
      <c r="S254" t="str">
        <f t="shared" si="15"/>
        <v>Weekday</v>
      </c>
      <c r="T254" s="4" t="str">
        <f t="shared" si="16"/>
        <v>Evening</v>
      </c>
      <c r="U254" s="4" t="str">
        <f t="shared" si="17"/>
        <v>Cold</v>
      </c>
      <c r="V254" s="4" t="str">
        <f t="shared" si="18"/>
        <v>High</v>
      </c>
      <c r="W254" s="4" t="str">
        <f t="shared" si="19"/>
        <v>Normal</v>
      </c>
    </row>
    <row r="255" spans="1:23" x14ac:dyDescent="0.25">
      <c r="A255">
        <v>873</v>
      </c>
      <c r="B255" s="1">
        <v>40582</v>
      </c>
      <c r="C255">
        <v>1</v>
      </c>
      <c r="D255">
        <v>0</v>
      </c>
      <c r="E255">
        <v>2</v>
      </c>
      <c r="F255">
        <v>19</v>
      </c>
      <c r="G255" t="b">
        <v>0</v>
      </c>
      <c r="H255">
        <v>2</v>
      </c>
      <c r="I255">
        <v>1</v>
      </c>
      <c r="J255">
        <v>0.16</v>
      </c>
      <c r="K255">
        <v>0.1212</v>
      </c>
      <c r="L255">
        <v>0.4</v>
      </c>
      <c r="M255">
        <v>0.4627</v>
      </c>
      <c r="N255">
        <v>1</v>
      </c>
      <c r="O255">
        <v>100</v>
      </c>
      <c r="P255" s="3">
        <v>101</v>
      </c>
      <c r="Q255" t="str">
        <f>IF(dataset_3[[#This Row],[cnt]]&gt;AVERAGE(dataset_3[cnt]),"High","Low")</f>
        <v>High</v>
      </c>
      <c r="R255" t="str">
        <f>TEXT(dataset_3[dteday],"mmm")</f>
        <v>Feb</v>
      </c>
      <c r="S255" t="str">
        <f t="shared" si="15"/>
        <v>Weekday</v>
      </c>
      <c r="T255" s="4" t="str">
        <f t="shared" si="16"/>
        <v>Evening</v>
      </c>
      <c r="U255" s="4" t="str">
        <f t="shared" si="17"/>
        <v>Cold</v>
      </c>
      <c r="V255" s="4" t="str">
        <f t="shared" si="18"/>
        <v>High</v>
      </c>
      <c r="W255" s="4" t="str">
        <f t="shared" si="19"/>
        <v>Normal</v>
      </c>
    </row>
    <row r="256" spans="1:23" x14ac:dyDescent="0.25">
      <c r="A256">
        <v>874</v>
      </c>
      <c r="B256" s="1">
        <v>40582</v>
      </c>
      <c r="C256">
        <v>1</v>
      </c>
      <c r="D256">
        <v>0</v>
      </c>
      <c r="E256">
        <v>2</v>
      </c>
      <c r="F256">
        <v>20</v>
      </c>
      <c r="G256" t="b">
        <v>0</v>
      </c>
      <c r="H256">
        <v>2</v>
      </c>
      <c r="I256">
        <v>1</v>
      </c>
      <c r="J256">
        <v>0.16</v>
      </c>
      <c r="K256">
        <v>0.13639999999999999</v>
      </c>
      <c r="L256">
        <v>0.4</v>
      </c>
      <c r="M256">
        <v>0.32840000000000003</v>
      </c>
      <c r="N256">
        <v>3</v>
      </c>
      <c r="O256">
        <v>53</v>
      </c>
      <c r="P256" s="3">
        <v>56</v>
      </c>
      <c r="Q256" t="str">
        <f>IF(dataset_3[[#This Row],[cnt]]&gt;AVERAGE(dataset_3[cnt]),"High","Low")</f>
        <v>Low</v>
      </c>
      <c r="R256" t="str">
        <f>TEXT(dataset_3[dteday],"mmm")</f>
        <v>Feb</v>
      </c>
      <c r="S256" t="str">
        <f t="shared" si="15"/>
        <v>Weekday</v>
      </c>
      <c r="T256" s="4" t="str">
        <f t="shared" si="16"/>
        <v>Evening</v>
      </c>
      <c r="U256" s="4" t="str">
        <f t="shared" si="17"/>
        <v>Cold</v>
      </c>
      <c r="V256" s="4" t="str">
        <f t="shared" si="18"/>
        <v>Low</v>
      </c>
      <c r="W256" s="4" t="str">
        <f t="shared" si="19"/>
        <v>Normal</v>
      </c>
    </row>
    <row r="257" spans="1:23" x14ac:dyDescent="0.25">
      <c r="A257">
        <v>875</v>
      </c>
      <c r="B257" s="1">
        <v>40582</v>
      </c>
      <c r="C257">
        <v>1</v>
      </c>
      <c r="D257">
        <v>0</v>
      </c>
      <c r="E257">
        <v>2</v>
      </c>
      <c r="F257">
        <v>21</v>
      </c>
      <c r="G257" t="b">
        <v>0</v>
      </c>
      <c r="H257">
        <v>2</v>
      </c>
      <c r="I257">
        <v>1</v>
      </c>
      <c r="J257">
        <v>0.14000000000000001</v>
      </c>
      <c r="K257">
        <v>0.1061</v>
      </c>
      <c r="L257">
        <v>0.33</v>
      </c>
      <c r="M257">
        <v>0.4627</v>
      </c>
      <c r="N257">
        <v>8</v>
      </c>
      <c r="O257">
        <v>46</v>
      </c>
      <c r="P257" s="3">
        <v>54</v>
      </c>
      <c r="Q257" t="str">
        <f>IF(dataset_3[[#This Row],[cnt]]&gt;AVERAGE(dataset_3[cnt]),"High","Low")</f>
        <v>Low</v>
      </c>
      <c r="R257" t="str">
        <f>TEXT(dataset_3[dteday],"mmm")</f>
        <v>Feb</v>
      </c>
      <c r="S257" t="str">
        <f t="shared" si="15"/>
        <v>Weekday</v>
      </c>
      <c r="T257" s="4" t="str">
        <f t="shared" si="16"/>
        <v>Evening</v>
      </c>
      <c r="U257" s="4" t="str">
        <f t="shared" si="17"/>
        <v>Cold</v>
      </c>
      <c r="V257" s="4" t="str">
        <f t="shared" si="18"/>
        <v>Low</v>
      </c>
      <c r="W257" s="4" t="str">
        <f t="shared" si="19"/>
        <v>Normal</v>
      </c>
    </row>
    <row r="258" spans="1:23" x14ac:dyDescent="0.25">
      <c r="A258">
        <v>876</v>
      </c>
      <c r="B258" s="1">
        <v>40582</v>
      </c>
      <c r="C258">
        <v>1</v>
      </c>
      <c r="D258">
        <v>0</v>
      </c>
      <c r="E258">
        <v>2</v>
      </c>
      <c r="F258">
        <v>22</v>
      </c>
      <c r="G258" t="b">
        <v>0</v>
      </c>
      <c r="H258">
        <v>2</v>
      </c>
      <c r="I258">
        <v>1</v>
      </c>
      <c r="J258">
        <v>0.12</v>
      </c>
      <c r="K258">
        <v>0.1061</v>
      </c>
      <c r="L258">
        <v>0.33</v>
      </c>
      <c r="M258">
        <v>0.35820000000000002</v>
      </c>
      <c r="N258">
        <v>0</v>
      </c>
      <c r="O258">
        <v>29</v>
      </c>
      <c r="P258" s="3">
        <v>29</v>
      </c>
      <c r="Q258" t="str">
        <f>IF(dataset_3[[#This Row],[cnt]]&gt;AVERAGE(dataset_3[cnt]),"High","Low")</f>
        <v>Low</v>
      </c>
      <c r="R258" t="str">
        <f>TEXT(dataset_3[dteday],"mmm")</f>
        <v>Feb</v>
      </c>
      <c r="S258" t="str">
        <f t="shared" ref="S258:S321" si="20">IF(H258=0,"Weekend","Weekday")</f>
        <v>Weekday</v>
      </c>
      <c r="T258" s="4" t="str">
        <f t="shared" ref="T258:T321" si="21">IF(F258&lt;12,"Morning",IF(F258&lt;17,"Afternoon","Evening"))</f>
        <v>Evening</v>
      </c>
      <c r="U258" s="4" t="str">
        <f t="shared" ref="U258:U321" si="22">IF(J258&lt;0.3,"Cold",IF(J258&lt;0.6,"Moderate","Hot"))</f>
        <v>Cold</v>
      </c>
      <c r="V258" s="4" t="str">
        <f t="shared" ref="V258:V321" si="23">IF(P258&gt;AVERAGE($P$2:$P$1000),"High","Low")</f>
        <v>Low</v>
      </c>
      <c r="W258" s="4" t="str">
        <f t="shared" ref="W258:W321" si="24">IF(ABS(P258-AVERAGE($P$2:$P$1000))&gt;2*STDEV($P$2:$P$1000),"Anomaly","Normal")</f>
        <v>Normal</v>
      </c>
    </row>
    <row r="259" spans="1:23" x14ac:dyDescent="0.25">
      <c r="A259">
        <v>877</v>
      </c>
      <c r="B259" s="1">
        <v>40582</v>
      </c>
      <c r="C259">
        <v>1</v>
      </c>
      <c r="D259">
        <v>0</v>
      </c>
      <c r="E259">
        <v>2</v>
      </c>
      <c r="F259">
        <v>23</v>
      </c>
      <c r="G259" t="b">
        <v>0</v>
      </c>
      <c r="H259">
        <v>2</v>
      </c>
      <c r="I259">
        <v>1</v>
      </c>
      <c r="J259">
        <v>0.12</v>
      </c>
      <c r="K259">
        <v>0.1061</v>
      </c>
      <c r="L259">
        <v>0.33</v>
      </c>
      <c r="M259">
        <v>0.32840000000000003</v>
      </c>
      <c r="N259">
        <v>3</v>
      </c>
      <c r="O259">
        <v>9</v>
      </c>
      <c r="P259" s="3">
        <v>12</v>
      </c>
      <c r="Q259" t="str">
        <f>IF(dataset_3[[#This Row],[cnt]]&gt;AVERAGE(dataset_3[cnt]),"High","Low")</f>
        <v>Low</v>
      </c>
      <c r="R259" t="str">
        <f>TEXT(dataset_3[dteday],"mmm")</f>
        <v>Feb</v>
      </c>
      <c r="S259" t="str">
        <f t="shared" si="20"/>
        <v>Weekday</v>
      </c>
      <c r="T259" s="4" t="str">
        <f t="shared" si="21"/>
        <v>Evening</v>
      </c>
      <c r="U259" s="4" t="str">
        <f t="shared" si="22"/>
        <v>Cold</v>
      </c>
      <c r="V259" s="4" t="str">
        <f t="shared" si="23"/>
        <v>Low</v>
      </c>
      <c r="W259" s="4" t="str">
        <f t="shared" si="24"/>
        <v>Normal</v>
      </c>
    </row>
    <row r="260" spans="1:23" x14ac:dyDescent="0.25">
      <c r="A260">
        <v>878</v>
      </c>
      <c r="B260" s="1">
        <v>40583</v>
      </c>
      <c r="C260">
        <v>1</v>
      </c>
      <c r="D260">
        <v>0</v>
      </c>
      <c r="E260">
        <v>2</v>
      </c>
      <c r="F260">
        <v>0</v>
      </c>
      <c r="G260" t="b">
        <v>0</v>
      </c>
      <c r="H260">
        <v>3</v>
      </c>
      <c r="I260">
        <v>1</v>
      </c>
      <c r="J260">
        <v>0.1</v>
      </c>
      <c r="K260">
        <v>7.5800000000000006E-2</v>
      </c>
      <c r="L260">
        <v>0.36</v>
      </c>
      <c r="M260">
        <v>0.35820000000000002</v>
      </c>
      <c r="N260">
        <v>0</v>
      </c>
      <c r="O260">
        <v>17</v>
      </c>
      <c r="P260" s="3">
        <v>17</v>
      </c>
      <c r="Q260" t="str">
        <f>IF(dataset_3[[#This Row],[cnt]]&gt;AVERAGE(dataset_3[cnt]),"High","Low")</f>
        <v>Low</v>
      </c>
      <c r="R260" t="str">
        <f>TEXT(dataset_3[dteday],"mmm")</f>
        <v>Feb</v>
      </c>
      <c r="S260" t="str">
        <f t="shared" si="20"/>
        <v>Weekday</v>
      </c>
      <c r="T260" s="4" t="str">
        <f t="shared" si="21"/>
        <v>Morning</v>
      </c>
      <c r="U260" s="4" t="str">
        <f t="shared" si="22"/>
        <v>Cold</v>
      </c>
      <c r="V260" s="4" t="str">
        <f t="shared" si="23"/>
        <v>Low</v>
      </c>
      <c r="W260" s="4" t="str">
        <f t="shared" si="24"/>
        <v>Normal</v>
      </c>
    </row>
    <row r="261" spans="1:23" x14ac:dyDescent="0.25">
      <c r="A261">
        <v>879</v>
      </c>
      <c r="B261" s="1">
        <v>40583</v>
      </c>
      <c r="C261">
        <v>1</v>
      </c>
      <c r="D261">
        <v>0</v>
      </c>
      <c r="E261">
        <v>2</v>
      </c>
      <c r="F261">
        <v>1</v>
      </c>
      <c r="G261" t="b">
        <v>0</v>
      </c>
      <c r="H261">
        <v>3</v>
      </c>
      <c r="I261">
        <v>1</v>
      </c>
      <c r="J261">
        <v>0.1</v>
      </c>
      <c r="K261">
        <v>0.1061</v>
      </c>
      <c r="L261">
        <v>0.36</v>
      </c>
      <c r="M261">
        <v>0.22389999999999999</v>
      </c>
      <c r="N261">
        <v>0</v>
      </c>
      <c r="O261">
        <v>7</v>
      </c>
      <c r="P261" s="3">
        <v>7</v>
      </c>
      <c r="Q261" t="str">
        <f>IF(dataset_3[[#This Row],[cnt]]&gt;AVERAGE(dataset_3[cnt]),"High","Low")</f>
        <v>Low</v>
      </c>
      <c r="R261" t="str">
        <f>TEXT(dataset_3[dteday],"mmm")</f>
        <v>Feb</v>
      </c>
      <c r="S261" t="str">
        <f t="shared" si="20"/>
        <v>Weekday</v>
      </c>
      <c r="T261" s="4" t="str">
        <f t="shared" si="21"/>
        <v>Morning</v>
      </c>
      <c r="U261" s="4" t="str">
        <f t="shared" si="22"/>
        <v>Cold</v>
      </c>
      <c r="V261" s="4" t="str">
        <f t="shared" si="23"/>
        <v>Low</v>
      </c>
      <c r="W261" s="4" t="str">
        <f t="shared" si="24"/>
        <v>Normal</v>
      </c>
    </row>
    <row r="262" spans="1:23" x14ac:dyDescent="0.25">
      <c r="A262">
        <v>880</v>
      </c>
      <c r="B262" s="1">
        <v>40583</v>
      </c>
      <c r="C262">
        <v>1</v>
      </c>
      <c r="D262">
        <v>0</v>
      </c>
      <c r="E262">
        <v>2</v>
      </c>
      <c r="F262">
        <v>2</v>
      </c>
      <c r="G262" t="b">
        <v>0</v>
      </c>
      <c r="H262">
        <v>3</v>
      </c>
      <c r="I262">
        <v>1</v>
      </c>
      <c r="J262">
        <v>0.08</v>
      </c>
      <c r="K262">
        <v>7.5800000000000006E-2</v>
      </c>
      <c r="L262">
        <v>0.38</v>
      </c>
      <c r="M262">
        <v>0.28360000000000002</v>
      </c>
      <c r="N262">
        <v>1</v>
      </c>
      <c r="O262">
        <v>2</v>
      </c>
      <c r="P262" s="3">
        <v>3</v>
      </c>
      <c r="Q262" t="str">
        <f>IF(dataset_3[[#This Row],[cnt]]&gt;AVERAGE(dataset_3[cnt]),"High","Low")</f>
        <v>Low</v>
      </c>
      <c r="R262" t="str">
        <f>TEXT(dataset_3[dteday],"mmm")</f>
        <v>Feb</v>
      </c>
      <c r="S262" t="str">
        <f t="shared" si="20"/>
        <v>Weekday</v>
      </c>
      <c r="T262" s="4" t="str">
        <f t="shared" si="21"/>
        <v>Morning</v>
      </c>
      <c r="U262" s="4" t="str">
        <f t="shared" si="22"/>
        <v>Cold</v>
      </c>
      <c r="V262" s="4" t="str">
        <f t="shared" si="23"/>
        <v>Low</v>
      </c>
      <c r="W262" s="4" t="str">
        <f t="shared" si="24"/>
        <v>Normal</v>
      </c>
    </row>
    <row r="263" spans="1:23" x14ac:dyDescent="0.25">
      <c r="A263">
        <v>881</v>
      </c>
      <c r="B263" s="1">
        <v>40583</v>
      </c>
      <c r="C263">
        <v>1</v>
      </c>
      <c r="D263">
        <v>0</v>
      </c>
      <c r="E263">
        <v>2</v>
      </c>
      <c r="F263">
        <v>3</v>
      </c>
      <c r="G263" t="b">
        <v>0</v>
      </c>
      <c r="H263">
        <v>3</v>
      </c>
      <c r="I263">
        <v>1</v>
      </c>
      <c r="J263">
        <v>0.06</v>
      </c>
      <c r="K263">
        <v>7.5800000000000006E-2</v>
      </c>
      <c r="L263">
        <v>0.45</v>
      </c>
      <c r="M263">
        <v>0.1343</v>
      </c>
      <c r="N263">
        <v>0</v>
      </c>
      <c r="O263">
        <v>2</v>
      </c>
      <c r="P263" s="3">
        <v>2</v>
      </c>
      <c r="Q263" t="str">
        <f>IF(dataset_3[[#This Row],[cnt]]&gt;AVERAGE(dataset_3[cnt]),"High","Low")</f>
        <v>Low</v>
      </c>
      <c r="R263" t="str">
        <f>TEXT(dataset_3[dteday],"mmm")</f>
        <v>Feb</v>
      </c>
      <c r="S263" t="str">
        <f t="shared" si="20"/>
        <v>Weekday</v>
      </c>
      <c r="T263" s="4" t="str">
        <f t="shared" si="21"/>
        <v>Morning</v>
      </c>
      <c r="U263" s="4" t="str">
        <f t="shared" si="22"/>
        <v>Cold</v>
      </c>
      <c r="V263" s="4" t="str">
        <f t="shared" si="23"/>
        <v>Low</v>
      </c>
      <c r="W263" s="4" t="str">
        <f t="shared" si="24"/>
        <v>Normal</v>
      </c>
    </row>
    <row r="264" spans="1:23" x14ac:dyDescent="0.25">
      <c r="A264">
        <v>882</v>
      </c>
      <c r="B264" s="1">
        <v>40583</v>
      </c>
      <c r="C264">
        <v>1</v>
      </c>
      <c r="D264">
        <v>0</v>
      </c>
      <c r="E264">
        <v>2</v>
      </c>
      <c r="F264">
        <v>5</v>
      </c>
      <c r="G264" t="b">
        <v>0</v>
      </c>
      <c r="H264">
        <v>3</v>
      </c>
      <c r="I264">
        <v>1</v>
      </c>
      <c r="J264">
        <v>0.06</v>
      </c>
      <c r="K264">
        <v>0.1061</v>
      </c>
      <c r="L264">
        <v>0.45</v>
      </c>
      <c r="M264">
        <v>0.1045</v>
      </c>
      <c r="N264">
        <v>0</v>
      </c>
      <c r="O264">
        <v>7</v>
      </c>
      <c r="P264" s="3">
        <v>7</v>
      </c>
      <c r="Q264" t="str">
        <f>IF(dataset_3[[#This Row],[cnt]]&gt;AVERAGE(dataset_3[cnt]),"High","Low")</f>
        <v>Low</v>
      </c>
      <c r="R264" t="str">
        <f>TEXT(dataset_3[dteday],"mmm")</f>
        <v>Feb</v>
      </c>
      <c r="S264" t="str">
        <f t="shared" si="20"/>
        <v>Weekday</v>
      </c>
      <c r="T264" s="4" t="str">
        <f t="shared" si="21"/>
        <v>Morning</v>
      </c>
      <c r="U264" s="4" t="str">
        <f t="shared" si="22"/>
        <v>Cold</v>
      </c>
      <c r="V264" s="4" t="str">
        <f t="shared" si="23"/>
        <v>Low</v>
      </c>
      <c r="W264" s="4" t="str">
        <f t="shared" si="24"/>
        <v>Normal</v>
      </c>
    </row>
    <row r="265" spans="1:23" x14ac:dyDescent="0.25">
      <c r="A265">
        <v>883</v>
      </c>
      <c r="B265" s="1">
        <v>40583</v>
      </c>
      <c r="C265">
        <v>1</v>
      </c>
      <c r="D265">
        <v>0</v>
      </c>
      <c r="E265">
        <v>2</v>
      </c>
      <c r="F265">
        <v>6</v>
      </c>
      <c r="G265" t="b">
        <v>0</v>
      </c>
      <c r="H265">
        <v>3</v>
      </c>
      <c r="I265">
        <v>1</v>
      </c>
      <c r="J265">
        <v>0.06</v>
      </c>
      <c r="K265">
        <v>0.1515</v>
      </c>
      <c r="L265">
        <v>0.45</v>
      </c>
      <c r="M265">
        <v>0</v>
      </c>
      <c r="N265">
        <v>0</v>
      </c>
      <c r="O265">
        <v>43</v>
      </c>
      <c r="P265" s="3">
        <v>43</v>
      </c>
      <c r="Q265" t="str">
        <f>IF(dataset_3[[#This Row],[cnt]]&gt;AVERAGE(dataset_3[cnt]),"High","Low")</f>
        <v>Low</v>
      </c>
      <c r="R265" t="str">
        <f>TEXT(dataset_3[dteday],"mmm")</f>
        <v>Feb</v>
      </c>
      <c r="S265" t="str">
        <f t="shared" si="20"/>
        <v>Weekday</v>
      </c>
      <c r="T265" s="4" t="str">
        <f t="shared" si="21"/>
        <v>Morning</v>
      </c>
      <c r="U265" s="4" t="str">
        <f t="shared" si="22"/>
        <v>Cold</v>
      </c>
      <c r="V265" s="4" t="str">
        <f t="shared" si="23"/>
        <v>Low</v>
      </c>
      <c r="W265" s="4" t="str">
        <f t="shared" si="24"/>
        <v>Normal</v>
      </c>
    </row>
    <row r="266" spans="1:23" x14ac:dyDescent="0.25">
      <c r="A266">
        <v>884</v>
      </c>
      <c r="B266" s="1">
        <v>40583</v>
      </c>
      <c r="C266">
        <v>1</v>
      </c>
      <c r="D266">
        <v>0</v>
      </c>
      <c r="E266">
        <v>2</v>
      </c>
      <c r="F266">
        <v>7</v>
      </c>
      <c r="G266" t="b">
        <v>0</v>
      </c>
      <c r="H266">
        <v>3</v>
      </c>
      <c r="I266">
        <v>1</v>
      </c>
      <c r="J266">
        <v>0.06</v>
      </c>
      <c r="K266">
        <v>0.1061</v>
      </c>
      <c r="L266">
        <v>0.49</v>
      </c>
      <c r="M266">
        <v>0.1045</v>
      </c>
      <c r="N266">
        <v>4</v>
      </c>
      <c r="O266">
        <v>95</v>
      </c>
      <c r="P266" s="3">
        <v>99</v>
      </c>
      <c r="Q266" t="str">
        <f>IF(dataset_3[[#This Row],[cnt]]&gt;AVERAGE(dataset_3[cnt]),"High","Low")</f>
        <v>High</v>
      </c>
      <c r="R266" t="str">
        <f>TEXT(dataset_3[dteday],"mmm")</f>
        <v>Feb</v>
      </c>
      <c r="S266" t="str">
        <f t="shared" si="20"/>
        <v>Weekday</v>
      </c>
      <c r="T266" s="4" t="str">
        <f t="shared" si="21"/>
        <v>Morning</v>
      </c>
      <c r="U266" s="4" t="str">
        <f t="shared" si="22"/>
        <v>Cold</v>
      </c>
      <c r="V266" s="4" t="str">
        <f t="shared" si="23"/>
        <v>High</v>
      </c>
      <c r="W266" s="4" t="str">
        <f t="shared" si="24"/>
        <v>Normal</v>
      </c>
    </row>
    <row r="267" spans="1:23" x14ac:dyDescent="0.25">
      <c r="A267">
        <v>885</v>
      </c>
      <c r="B267" s="1">
        <v>40583</v>
      </c>
      <c r="C267">
        <v>1</v>
      </c>
      <c r="D267">
        <v>0</v>
      </c>
      <c r="E267">
        <v>2</v>
      </c>
      <c r="F267">
        <v>8</v>
      </c>
      <c r="G267" t="b">
        <v>0</v>
      </c>
      <c r="H267">
        <v>3</v>
      </c>
      <c r="I267">
        <v>1</v>
      </c>
      <c r="J267">
        <v>0.1</v>
      </c>
      <c r="K267">
        <v>0.13639999999999999</v>
      </c>
      <c r="L267">
        <v>0.42</v>
      </c>
      <c r="M267">
        <v>0</v>
      </c>
      <c r="N267">
        <v>1</v>
      </c>
      <c r="O267">
        <v>198</v>
      </c>
      <c r="P267" s="3">
        <v>199</v>
      </c>
      <c r="Q267" t="str">
        <f>IF(dataset_3[[#This Row],[cnt]]&gt;AVERAGE(dataset_3[cnt]),"High","Low")</f>
        <v>High</v>
      </c>
      <c r="R267" t="str">
        <f>TEXT(dataset_3[dteday],"mmm")</f>
        <v>Feb</v>
      </c>
      <c r="S267" t="str">
        <f t="shared" si="20"/>
        <v>Weekday</v>
      </c>
      <c r="T267" s="4" t="str">
        <f t="shared" si="21"/>
        <v>Morning</v>
      </c>
      <c r="U267" s="4" t="str">
        <f t="shared" si="22"/>
        <v>Cold</v>
      </c>
      <c r="V267" s="4" t="str">
        <f t="shared" si="23"/>
        <v>High</v>
      </c>
      <c r="W267" s="4" t="str">
        <f t="shared" si="24"/>
        <v>Anomaly</v>
      </c>
    </row>
    <row r="268" spans="1:23" x14ac:dyDescent="0.25">
      <c r="A268">
        <v>886</v>
      </c>
      <c r="B268" s="1">
        <v>40583</v>
      </c>
      <c r="C268">
        <v>1</v>
      </c>
      <c r="D268">
        <v>0</v>
      </c>
      <c r="E268">
        <v>2</v>
      </c>
      <c r="F268">
        <v>9</v>
      </c>
      <c r="G268" t="b">
        <v>0</v>
      </c>
      <c r="H268">
        <v>3</v>
      </c>
      <c r="I268">
        <v>1</v>
      </c>
      <c r="J268">
        <v>0.12</v>
      </c>
      <c r="K268">
        <v>0.13639999999999999</v>
      </c>
      <c r="L268">
        <v>0.39</v>
      </c>
      <c r="M268">
        <v>0.16420000000000001</v>
      </c>
      <c r="N268">
        <v>4</v>
      </c>
      <c r="O268">
        <v>119</v>
      </c>
      <c r="P268" s="3">
        <v>123</v>
      </c>
      <c r="Q268" t="str">
        <f>IF(dataset_3[[#This Row],[cnt]]&gt;AVERAGE(dataset_3[cnt]),"High","Low")</f>
        <v>High</v>
      </c>
      <c r="R268" t="str">
        <f>TEXT(dataset_3[dteday],"mmm")</f>
        <v>Feb</v>
      </c>
      <c r="S268" t="str">
        <f t="shared" si="20"/>
        <v>Weekday</v>
      </c>
      <c r="T268" s="4" t="str">
        <f t="shared" si="21"/>
        <v>Morning</v>
      </c>
      <c r="U268" s="4" t="str">
        <f t="shared" si="22"/>
        <v>Cold</v>
      </c>
      <c r="V268" s="4" t="str">
        <f t="shared" si="23"/>
        <v>High</v>
      </c>
      <c r="W268" s="4" t="str">
        <f t="shared" si="24"/>
        <v>Normal</v>
      </c>
    </row>
    <row r="269" spans="1:23" x14ac:dyDescent="0.25">
      <c r="A269">
        <v>887</v>
      </c>
      <c r="B269" s="1">
        <v>40583</v>
      </c>
      <c r="C269">
        <v>1</v>
      </c>
      <c r="D269">
        <v>0</v>
      </c>
      <c r="E269">
        <v>2</v>
      </c>
      <c r="F269">
        <v>10</v>
      </c>
      <c r="G269" t="b">
        <v>0</v>
      </c>
      <c r="H269">
        <v>3</v>
      </c>
      <c r="I269">
        <v>1</v>
      </c>
      <c r="J269">
        <v>0.14000000000000001</v>
      </c>
      <c r="K269">
        <v>0.18179999999999999</v>
      </c>
      <c r="L269">
        <v>0.36</v>
      </c>
      <c r="M269">
        <v>0</v>
      </c>
      <c r="N269">
        <v>8</v>
      </c>
      <c r="O269">
        <v>51</v>
      </c>
      <c r="P269" s="3">
        <v>59</v>
      </c>
      <c r="Q269" t="str">
        <f>IF(dataset_3[[#This Row],[cnt]]&gt;AVERAGE(dataset_3[cnt]),"High","Low")</f>
        <v>Low</v>
      </c>
      <c r="R269" t="str">
        <f>TEXT(dataset_3[dteday],"mmm")</f>
        <v>Feb</v>
      </c>
      <c r="S269" t="str">
        <f t="shared" si="20"/>
        <v>Weekday</v>
      </c>
      <c r="T269" s="4" t="str">
        <f t="shared" si="21"/>
        <v>Morning</v>
      </c>
      <c r="U269" s="4" t="str">
        <f t="shared" si="22"/>
        <v>Cold</v>
      </c>
      <c r="V269" s="4" t="str">
        <f t="shared" si="23"/>
        <v>Low</v>
      </c>
      <c r="W269" s="4" t="str">
        <f t="shared" si="24"/>
        <v>Normal</v>
      </c>
    </row>
    <row r="270" spans="1:23" x14ac:dyDescent="0.25">
      <c r="A270">
        <v>888</v>
      </c>
      <c r="B270" s="1">
        <v>40583</v>
      </c>
      <c r="C270">
        <v>1</v>
      </c>
      <c r="D270">
        <v>0</v>
      </c>
      <c r="E270">
        <v>2</v>
      </c>
      <c r="F270">
        <v>11</v>
      </c>
      <c r="G270" t="b">
        <v>0</v>
      </c>
      <c r="H270">
        <v>3</v>
      </c>
      <c r="I270">
        <v>2</v>
      </c>
      <c r="J270">
        <v>0.14000000000000001</v>
      </c>
      <c r="K270">
        <v>0.1515</v>
      </c>
      <c r="L270">
        <v>0.43</v>
      </c>
      <c r="M270">
        <v>0.16420000000000001</v>
      </c>
      <c r="N270">
        <v>1</v>
      </c>
      <c r="O270">
        <v>40</v>
      </c>
      <c r="P270" s="3">
        <v>41</v>
      </c>
      <c r="Q270" t="str">
        <f>IF(dataset_3[[#This Row],[cnt]]&gt;AVERAGE(dataset_3[cnt]),"High","Low")</f>
        <v>Low</v>
      </c>
      <c r="R270" t="str">
        <f>TEXT(dataset_3[dteday],"mmm")</f>
        <v>Feb</v>
      </c>
      <c r="S270" t="str">
        <f t="shared" si="20"/>
        <v>Weekday</v>
      </c>
      <c r="T270" s="4" t="str">
        <f t="shared" si="21"/>
        <v>Morning</v>
      </c>
      <c r="U270" s="4" t="str">
        <f t="shared" si="22"/>
        <v>Cold</v>
      </c>
      <c r="V270" s="4" t="str">
        <f t="shared" si="23"/>
        <v>Low</v>
      </c>
      <c r="W270" s="4" t="str">
        <f t="shared" si="24"/>
        <v>Normal</v>
      </c>
    </row>
    <row r="271" spans="1:23" x14ac:dyDescent="0.25">
      <c r="A271">
        <v>889</v>
      </c>
      <c r="B271" s="1">
        <v>40583</v>
      </c>
      <c r="C271">
        <v>1</v>
      </c>
      <c r="D271">
        <v>0</v>
      </c>
      <c r="E271">
        <v>2</v>
      </c>
      <c r="F271">
        <v>12</v>
      </c>
      <c r="G271" t="b">
        <v>0</v>
      </c>
      <c r="H271">
        <v>3</v>
      </c>
      <c r="I271">
        <v>2</v>
      </c>
      <c r="J271">
        <v>0.18</v>
      </c>
      <c r="K271">
        <v>0.18179999999999999</v>
      </c>
      <c r="L271">
        <v>0.4</v>
      </c>
      <c r="M271">
        <v>0.22389999999999999</v>
      </c>
      <c r="N271">
        <v>4</v>
      </c>
      <c r="O271">
        <v>57</v>
      </c>
      <c r="P271" s="3">
        <v>61</v>
      </c>
      <c r="Q271" t="str">
        <f>IF(dataset_3[[#This Row],[cnt]]&gt;AVERAGE(dataset_3[cnt]),"High","Low")</f>
        <v>Low</v>
      </c>
      <c r="R271" t="str">
        <f>TEXT(dataset_3[dteday],"mmm")</f>
        <v>Feb</v>
      </c>
      <c r="S271" t="str">
        <f t="shared" si="20"/>
        <v>Weekday</v>
      </c>
      <c r="T271" s="4" t="str">
        <f t="shared" si="21"/>
        <v>Afternoon</v>
      </c>
      <c r="U271" s="4" t="str">
        <f t="shared" si="22"/>
        <v>Cold</v>
      </c>
      <c r="V271" s="4" t="str">
        <f t="shared" si="23"/>
        <v>Low</v>
      </c>
      <c r="W271" s="4" t="str">
        <f t="shared" si="24"/>
        <v>Normal</v>
      </c>
    </row>
    <row r="272" spans="1:23" x14ac:dyDescent="0.25">
      <c r="A272">
        <v>890</v>
      </c>
      <c r="B272" s="1">
        <v>40583</v>
      </c>
      <c r="C272">
        <v>1</v>
      </c>
      <c r="D272">
        <v>0</v>
      </c>
      <c r="E272">
        <v>2</v>
      </c>
      <c r="F272">
        <v>13</v>
      </c>
      <c r="G272" t="b">
        <v>0</v>
      </c>
      <c r="H272">
        <v>3</v>
      </c>
      <c r="I272">
        <v>1</v>
      </c>
      <c r="J272">
        <v>0.18</v>
      </c>
      <c r="K272">
        <v>0.16669999999999999</v>
      </c>
      <c r="L272">
        <v>0.4</v>
      </c>
      <c r="M272">
        <v>0.25369999999999998</v>
      </c>
      <c r="N272">
        <v>2</v>
      </c>
      <c r="O272">
        <v>67</v>
      </c>
      <c r="P272" s="3">
        <v>69</v>
      </c>
      <c r="Q272" t="str">
        <f>IF(dataset_3[[#This Row],[cnt]]&gt;AVERAGE(dataset_3[cnt]),"High","Low")</f>
        <v>High</v>
      </c>
      <c r="R272" t="str">
        <f>TEXT(dataset_3[dteday],"mmm")</f>
        <v>Feb</v>
      </c>
      <c r="S272" t="str">
        <f t="shared" si="20"/>
        <v>Weekday</v>
      </c>
      <c r="T272" s="4" t="str">
        <f t="shared" si="21"/>
        <v>Afternoon</v>
      </c>
      <c r="U272" s="4" t="str">
        <f t="shared" si="22"/>
        <v>Cold</v>
      </c>
      <c r="V272" s="4" t="str">
        <f t="shared" si="23"/>
        <v>High</v>
      </c>
      <c r="W272" s="4" t="str">
        <f t="shared" si="24"/>
        <v>Normal</v>
      </c>
    </row>
    <row r="273" spans="1:23" x14ac:dyDescent="0.25">
      <c r="A273">
        <v>891</v>
      </c>
      <c r="B273" s="1">
        <v>40583</v>
      </c>
      <c r="C273">
        <v>1</v>
      </c>
      <c r="D273">
        <v>0</v>
      </c>
      <c r="E273">
        <v>2</v>
      </c>
      <c r="F273">
        <v>14</v>
      </c>
      <c r="G273" t="b">
        <v>0</v>
      </c>
      <c r="H273">
        <v>3</v>
      </c>
      <c r="I273">
        <v>1</v>
      </c>
      <c r="J273">
        <v>0.2</v>
      </c>
      <c r="K273">
        <v>0.18179999999999999</v>
      </c>
      <c r="L273">
        <v>0.34</v>
      </c>
      <c r="M273">
        <v>0.29849999999999999</v>
      </c>
      <c r="N273">
        <v>2</v>
      </c>
      <c r="O273">
        <v>56</v>
      </c>
      <c r="P273" s="3">
        <v>58</v>
      </c>
      <c r="Q273" t="str">
        <f>IF(dataset_3[[#This Row],[cnt]]&gt;AVERAGE(dataset_3[cnt]),"High","Low")</f>
        <v>Low</v>
      </c>
      <c r="R273" t="str">
        <f>TEXT(dataset_3[dteday],"mmm")</f>
        <v>Feb</v>
      </c>
      <c r="S273" t="str">
        <f t="shared" si="20"/>
        <v>Weekday</v>
      </c>
      <c r="T273" s="4" t="str">
        <f t="shared" si="21"/>
        <v>Afternoon</v>
      </c>
      <c r="U273" s="4" t="str">
        <f t="shared" si="22"/>
        <v>Cold</v>
      </c>
      <c r="V273" s="4" t="str">
        <f t="shared" si="23"/>
        <v>Low</v>
      </c>
      <c r="W273" s="4" t="str">
        <f t="shared" si="24"/>
        <v>Normal</v>
      </c>
    </row>
    <row r="274" spans="1:23" x14ac:dyDescent="0.25">
      <c r="A274">
        <v>892</v>
      </c>
      <c r="B274" s="1">
        <v>40583</v>
      </c>
      <c r="C274">
        <v>1</v>
      </c>
      <c r="D274">
        <v>0</v>
      </c>
      <c r="E274">
        <v>2</v>
      </c>
      <c r="F274">
        <v>15</v>
      </c>
      <c r="G274" t="b">
        <v>0</v>
      </c>
      <c r="H274">
        <v>3</v>
      </c>
      <c r="I274">
        <v>2</v>
      </c>
      <c r="J274">
        <v>0.2</v>
      </c>
      <c r="K274">
        <v>0.18179999999999999</v>
      </c>
      <c r="L274">
        <v>0.34</v>
      </c>
      <c r="M274">
        <v>0.28360000000000002</v>
      </c>
      <c r="N274">
        <v>3</v>
      </c>
      <c r="O274">
        <v>61</v>
      </c>
      <c r="P274" s="3">
        <v>64</v>
      </c>
      <c r="Q274" t="str">
        <f>IF(dataset_3[[#This Row],[cnt]]&gt;AVERAGE(dataset_3[cnt]),"High","Low")</f>
        <v>High</v>
      </c>
      <c r="R274" t="str">
        <f>TEXT(dataset_3[dteday],"mmm")</f>
        <v>Feb</v>
      </c>
      <c r="S274" t="str">
        <f t="shared" si="20"/>
        <v>Weekday</v>
      </c>
      <c r="T274" s="4" t="str">
        <f t="shared" si="21"/>
        <v>Afternoon</v>
      </c>
      <c r="U274" s="4" t="str">
        <f t="shared" si="22"/>
        <v>Cold</v>
      </c>
      <c r="V274" s="4" t="str">
        <f t="shared" si="23"/>
        <v>High</v>
      </c>
      <c r="W274" s="4" t="str">
        <f t="shared" si="24"/>
        <v>Normal</v>
      </c>
    </row>
    <row r="275" spans="1:23" x14ac:dyDescent="0.25">
      <c r="A275">
        <v>893</v>
      </c>
      <c r="B275" s="1">
        <v>40583</v>
      </c>
      <c r="C275">
        <v>1</v>
      </c>
      <c r="D275">
        <v>0</v>
      </c>
      <c r="E275">
        <v>2</v>
      </c>
      <c r="F275">
        <v>16</v>
      </c>
      <c r="G275" t="b">
        <v>0</v>
      </c>
      <c r="H275">
        <v>3</v>
      </c>
      <c r="I275">
        <v>2</v>
      </c>
      <c r="J275">
        <v>0.2</v>
      </c>
      <c r="K275">
        <v>0.19700000000000001</v>
      </c>
      <c r="L275">
        <v>0.37</v>
      </c>
      <c r="M275">
        <v>0.25369999999999998</v>
      </c>
      <c r="N275">
        <v>7</v>
      </c>
      <c r="O275">
        <v>72</v>
      </c>
      <c r="P275" s="3">
        <v>79</v>
      </c>
      <c r="Q275" t="str">
        <f>IF(dataset_3[[#This Row],[cnt]]&gt;AVERAGE(dataset_3[cnt]),"High","Low")</f>
        <v>High</v>
      </c>
      <c r="R275" t="str">
        <f>TEXT(dataset_3[dteday],"mmm")</f>
        <v>Feb</v>
      </c>
      <c r="S275" t="str">
        <f t="shared" si="20"/>
        <v>Weekday</v>
      </c>
      <c r="T275" s="4" t="str">
        <f t="shared" si="21"/>
        <v>Afternoon</v>
      </c>
      <c r="U275" s="4" t="str">
        <f t="shared" si="22"/>
        <v>Cold</v>
      </c>
      <c r="V275" s="4" t="str">
        <f t="shared" si="23"/>
        <v>High</v>
      </c>
      <c r="W275" s="4" t="str">
        <f t="shared" si="24"/>
        <v>Normal</v>
      </c>
    </row>
    <row r="276" spans="1:23" x14ac:dyDescent="0.25">
      <c r="A276">
        <v>894</v>
      </c>
      <c r="B276" s="1">
        <v>40583</v>
      </c>
      <c r="C276">
        <v>1</v>
      </c>
      <c r="D276">
        <v>0</v>
      </c>
      <c r="E276">
        <v>2</v>
      </c>
      <c r="F276">
        <v>17</v>
      </c>
      <c r="G276" t="b">
        <v>0</v>
      </c>
      <c r="H276">
        <v>3</v>
      </c>
      <c r="I276">
        <v>2</v>
      </c>
      <c r="J276">
        <v>0.2</v>
      </c>
      <c r="K276">
        <v>0.19700000000000001</v>
      </c>
      <c r="L276">
        <v>0.34</v>
      </c>
      <c r="M276">
        <v>0.25369999999999998</v>
      </c>
      <c r="N276">
        <v>9</v>
      </c>
      <c r="O276">
        <v>157</v>
      </c>
      <c r="P276" s="3">
        <v>166</v>
      </c>
      <c r="Q276" t="str">
        <f>IF(dataset_3[[#This Row],[cnt]]&gt;AVERAGE(dataset_3[cnt]),"High","Low")</f>
        <v>High</v>
      </c>
      <c r="R276" t="str">
        <f>TEXT(dataset_3[dteday],"mmm")</f>
        <v>Feb</v>
      </c>
      <c r="S276" t="str">
        <f t="shared" si="20"/>
        <v>Weekday</v>
      </c>
      <c r="T276" s="4" t="str">
        <f t="shared" si="21"/>
        <v>Evening</v>
      </c>
      <c r="U276" s="4" t="str">
        <f t="shared" si="22"/>
        <v>Cold</v>
      </c>
      <c r="V276" s="4" t="str">
        <f t="shared" si="23"/>
        <v>High</v>
      </c>
      <c r="W276" s="4" t="str">
        <f t="shared" si="24"/>
        <v>Normal</v>
      </c>
    </row>
    <row r="277" spans="1:23" x14ac:dyDescent="0.25">
      <c r="A277">
        <v>895</v>
      </c>
      <c r="B277" s="1">
        <v>40583</v>
      </c>
      <c r="C277">
        <v>1</v>
      </c>
      <c r="D277">
        <v>0</v>
      </c>
      <c r="E277">
        <v>2</v>
      </c>
      <c r="F277">
        <v>18</v>
      </c>
      <c r="G277" t="b">
        <v>0</v>
      </c>
      <c r="H277">
        <v>3</v>
      </c>
      <c r="I277">
        <v>2</v>
      </c>
      <c r="J277">
        <v>0.18</v>
      </c>
      <c r="K277">
        <v>0.16669999999999999</v>
      </c>
      <c r="L277">
        <v>0.47</v>
      </c>
      <c r="M277">
        <v>0.29849999999999999</v>
      </c>
      <c r="N277">
        <v>2</v>
      </c>
      <c r="O277">
        <v>168</v>
      </c>
      <c r="P277" s="3">
        <v>170</v>
      </c>
      <c r="Q277" t="str">
        <f>IF(dataset_3[[#This Row],[cnt]]&gt;AVERAGE(dataset_3[cnt]),"High","Low")</f>
        <v>High</v>
      </c>
      <c r="R277" t="str">
        <f>TEXT(dataset_3[dteday],"mmm")</f>
        <v>Feb</v>
      </c>
      <c r="S277" t="str">
        <f t="shared" si="20"/>
        <v>Weekday</v>
      </c>
      <c r="T277" s="4" t="str">
        <f t="shared" si="21"/>
        <v>Evening</v>
      </c>
      <c r="U277" s="4" t="str">
        <f t="shared" si="22"/>
        <v>Cold</v>
      </c>
      <c r="V277" s="4" t="str">
        <f t="shared" si="23"/>
        <v>High</v>
      </c>
      <c r="W277" s="4" t="str">
        <f t="shared" si="24"/>
        <v>Anomaly</v>
      </c>
    </row>
    <row r="278" spans="1:23" x14ac:dyDescent="0.25">
      <c r="A278">
        <v>896</v>
      </c>
      <c r="B278" s="1">
        <v>40583</v>
      </c>
      <c r="C278">
        <v>1</v>
      </c>
      <c r="D278">
        <v>0</v>
      </c>
      <c r="E278">
        <v>2</v>
      </c>
      <c r="F278">
        <v>19</v>
      </c>
      <c r="G278" t="b">
        <v>0</v>
      </c>
      <c r="H278">
        <v>3</v>
      </c>
      <c r="I278">
        <v>3</v>
      </c>
      <c r="J278">
        <v>0.14000000000000001</v>
      </c>
      <c r="K278">
        <v>0.1212</v>
      </c>
      <c r="L278">
        <v>0.86</v>
      </c>
      <c r="M278">
        <v>0.25369999999999998</v>
      </c>
      <c r="N278">
        <v>1</v>
      </c>
      <c r="O278">
        <v>87</v>
      </c>
      <c r="P278" s="3">
        <v>88</v>
      </c>
      <c r="Q278" t="str">
        <f>IF(dataset_3[[#This Row],[cnt]]&gt;AVERAGE(dataset_3[cnt]),"High","Low")</f>
        <v>High</v>
      </c>
      <c r="R278" t="str">
        <f>TEXT(dataset_3[dteday],"mmm")</f>
        <v>Feb</v>
      </c>
      <c r="S278" t="str">
        <f t="shared" si="20"/>
        <v>Weekday</v>
      </c>
      <c r="T278" s="4" t="str">
        <f t="shared" si="21"/>
        <v>Evening</v>
      </c>
      <c r="U278" s="4" t="str">
        <f t="shared" si="22"/>
        <v>Cold</v>
      </c>
      <c r="V278" s="4" t="str">
        <f t="shared" si="23"/>
        <v>High</v>
      </c>
      <c r="W278" s="4" t="str">
        <f t="shared" si="24"/>
        <v>Normal</v>
      </c>
    </row>
    <row r="279" spans="1:23" x14ac:dyDescent="0.25">
      <c r="A279">
        <v>897</v>
      </c>
      <c r="B279" s="1">
        <v>40583</v>
      </c>
      <c r="C279">
        <v>1</v>
      </c>
      <c r="D279">
        <v>0</v>
      </c>
      <c r="E279">
        <v>2</v>
      </c>
      <c r="F279">
        <v>20</v>
      </c>
      <c r="G279" t="b">
        <v>0</v>
      </c>
      <c r="H279">
        <v>3</v>
      </c>
      <c r="I279">
        <v>3</v>
      </c>
      <c r="J279">
        <v>0.14000000000000001</v>
      </c>
      <c r="K279">
        <v>0.1515</v>
      </c>
      <c r="L279">
        <v>0.86</v>
      </c>
      <c r="M279">
        <v>0.16420000000000001</v>
      </c>
      <c r="N279">
        <v>0</v>
      </c>
      <c r="O279">
        <v>84</v>
      </c>
      <c r="P279" s="3">
        <v>84</v>
      </c>
      <c r="Q279" t="str">
        <f>IF(dataset_3[[#This Row],[cnt]]&gt;AVERAGE(dataset_3[cnt]),"High","Low")</f>
        <v>High</v>
      </c>
      <c r="R279" t="str">
        <f>TEXT(dataset_3[dteday],"mmm")</f>
        <v>Feb</v>
      </c>
      <c r="S279" t="str">
        <f t="shared" si="20"/>
        <v>Weekday</v>
      </c>
      <c r="T279" s="4" t="str">
        <f t="shared" si="21"/>
        <v>Evening</v>
      </c>
      <c r="U279" s="4" t="str">
        <f t="shared" si="22"/>
        <v>Cold</v>
      </c>
      <c r="V279" s="4" t="str">
        <f t="shared" si="23"/>
        <v>High</v>
      </c>
      <c r="W279" s="4" t="str">
        <f t="shared" si="24"/>
        <v>Normal</v>
      </c>
    </row>
    <row r="280" spans="1:23" x14ac:dyDescent="0.25">
      <c r="A280">
        <v>898</v>
      </c>
      <c r="B280" s="1">
        <v>40583</v>
      </c>
      <c r="C280">
        <v>1</v>
      </c>
      <c r="D280">
        <v>0</v>
      </c>
      <c r="E280">
        <v>2</v>
      </c>
      <c r="F280">
        <v>21</v>
      </c>
      <c r="G280" t="b">
        <v>0</v>
      </c>
      <c r="H280">
        <v>3</v>
      </c>
      <c r="I280">
        <v>2</v>
      </c>
      <c r="J280">
        <v>0.14000000000000001</v>
      </c>
      <c r="K280">
        <v>0.1515</v>
      </c>
      <c r="L280">
        <v>0.86</v>
      </c>
      <c r="M280">
        <v>0.16420000000000001</v>
      </c>
      <c r="N280">
        <v>0</v>
      </c>
      <c r="O280">
        <v>83</v>
      </c>
      <c r="P280" s="3">
        <v>83</v>
      </c>
      <c r="Q280" t="str">
        <f>IF(dataset_3[[#This Row],[cnt]]&gt;AVERAGE(dataset_3[cnt]),"High","Low")</f>
        <v>High</v>
      </c>
      <c r="R280" t="str">
        <f>TEXT(dataset_3[dteday],"mmm")</f>
        <v>Feb</v>
      </c>
      <c r="S280" t="str">
        <f t="shared" si="20"/>
        <v>Weekday</v>
      </c>
      <c r="T280" s="4" t="str">
        <f t="shared" si="21"/>
        <v>Evening</v>
      </c>
      <c r="U280" s="4" t="str">
        <f t="shared" si="22"/>
        <v>Cold</v>
      </c>
      <c r="V280" s="4" t="str">
        <f t="shared" si="23"/>
        <v>High</v>
      </c>
      <c r="W280" s="4" t="str">
        <f t="shared" si="24"/>
        <v>Normal</v>
      </c>
    </row>
    <row r="281" spans="1:23" x14ac:dyDescent="0.25">
      <c r="A281">
        <v>899</v>
      </c>
      <c r="B281" s="1">
        <v>40583</v>
      </c>
      <c r="C281">
        <v>1</v>
      </c>
      <c r="D281">
        <v>0</v>
      </c>
      <c r="E281">
        <v>2</v>
      </c>
      <c r="F281">
        <v>22</v>
      </c>
      <c r="G281" t="b">
        <v>0</v>
      </c>
      <c r="H281">
        <v>3</v>
      </c>
      <c r="I281">
        <v>3</v>
      </c>
      <c r="J281">
        <v>0.16</v>
      </c>
      <c r="K281">
        <v>0.16669999999999999</v>
      </c>
      <c r="L281">
        <v>0.8</v>
      </c>
      <c r="M281">
        <v>0.16420000000000001</v>
      </c>
      <c r="N281">
        <v>4</v>
      </c>
      <c r="O281">
        <v>42</v>
      </c>
      <c r="P281" s="3">
        <v>46</v>
      </c>
      <c r="Q281" t="str">
        <f>IF(dataset_3[[#This Row],[cnt]]&gt;AVERAGE(dataset_3[cnt]),"High","Low")</f>
        <v>Low</v>
      </c>
      <c r="R281" t="str">
        <f>TEXT(dataset_3[dteday],"mmm")</f>
        <v>Feb</v>
      </c>
      <c r="S281" t="str">
        <f t="shared" si="20"/>
        <v>Weekday</v>
      </c>
      <c r="T281" s="4" t="str">
        <f t="shared" si="21"/>
        <v>Evening</v>
      </c>
      <c r="U281" s="4" t="str">
        <f t="shared" si="22"/>
        <v>Cold</v>
      </c>
      <c r="V281" s="4" t="str">
        <f t="shared" si="23"/>
        <v>Low</v>
      </c>
      <c r="W281" s="4" t="str">
        <f t="shared" si="24"/>
        <v>Normal</v>
      </c>
    </row>
    <row r="282" spans="1:23" x14ac:dyDescent="0.25">
      <c r="A282">
        <v>900</v>
      </c>
      <c r="B282" s="1">
        <v>40583</v>
      </c>
      <c r="C282">
        <v>1</v>
      </c>
      <c r="D282">
        <v>0</v>
      </c>
      <c r="E282">
        <v>2</v>
      </c>
      <c r="F282">
        <v>23</v>
      </c>
      <c r="G282" t="b">
        <v>0</v>
      </c>
      <c r="H282">
        <v>3</v>
      </c>
      <c r="I282">
        <v>3</v>
      </c>
      <c r="J282">
        <v>0.16</v>
      </c>
      <c r="K282">
        <v>0.1515</v>
      </c>
      <c r="L282">
        <v>0.8</v>
      </c>
      <c r="M282">
        <v>0.19400000000000001</v>
      </c>
      <c r="N282">
        <v>0</v>
      </c>
      <c r="O282">
        <v>37</v>
      </c>
      <c r="P282" s="3">
        <v>37</v>
      </c>
      <c r="Q282" t="str">
        <f>IF(dataset_3[[#This Row],[cnt]]&gt;AVERAGE(dataset_3[cnt]),"High","Low")</f>
        <v>Low</v>
      </c>
      <c r="R282" t="str">
        <f>TEXT(dataset_3[dteday],"mmm")</f>
        <v>Feb</v>
      </c>
      <c r="S282" t="str">
        <f t="shared" si="20"/>
        <v>Weekday</v>
      </c>
      <c r="T282" s="4" t="str">
        <f t="shared" si="21"/>
        <v>Evening</v>
      </c>
      <c r="U282" s="4" t="str">
        <f t="shared" si="22"/>
        <v>Cold</v>
      </c>
      <c r="V282" s="4" t="str">
        <f t="shared" si="23"/>
        <v>Low</v>
      </c>
      <c r="W282" s="4" t="str">
        <f t="shared" si="24"/>
        <v>Normal</v>
      </c>
    </row>
    <row r="283" spans="1:23" x14ac:dyDescent="0.25">
      <c r="A283">
        <v>901</v>
      </c>
      <c r="B283" s="1">
        <v>40584</v>
      </c>
      <c r="C283">
        <v>1</v>
      </c>
      <c r="D283">
        <v>0</v>
      </c>
      <c r="E283">
        <v>2</v>
      </c>
      <c r="F283">
        <v>0</v>
      </c>
      <c r="G283" t="b">
        <v>0</v>
      </c>
      <c r="H283">
        <v>4</v>
      </c>
      <c r="I283">
        <v>3</v>
      </c>
      <c r="J283">
        <v>0.14000000000000001</v>
      </c>
      <c r="K283">
        <v>0.13639999999999999</v>
      </c>
      <c r="L283">
        <v>0.86</v>
      </c>
      <c r="M283">
        <v>0.19400000000000001</v>
      </c>
      <c r="N283">
        <v>0</v>
      </c>
      <c r="O283">
        <v>16</v>
      </c>
      <c r="P283" s="3">
        <v>16</v>
      </c>
      <c r="Q283" t="str">
        <f>IF(dataset_3[[#This Row],[cnt]]&gt;AVERAGE(dataset_3[cnt]),"High","Low")</f>
        <v>Low</v>
      </c>
      <c r="R283" t="str">
        <f>TEXT(dataset_3[dteday],"mmm")</f>
        <v>Feb</v>
      </c>
      <c r="S283" t="str">
        <f t="shared" si="20"/>
        <v>Weekday</v>
      </c>
      <c r="T283" s="4" t="str">
        <f t="shared" si="21"/>
        <v>Morning</v>
      </c>
      <c r="U283" s="4" t="str">
        <f t="shared" si="22"/>
        <v>Cold</v>
      </c>
      <c r="V283" s="4" t="str">
        <f t="shared" si="23"/>
        <v>Low</v>
      </c>
      <c r="W283" s="4" t="str">
        <f t="shared" si="24"/>
        <v>Normal</v>
      </c>
    </row>
    <row r="284" spans="1:23" x14ac:dyDescent="0.25">
      <c r="A284">
        <v>902</v>
      </c>
      <c r="B284" s="1">
        <v>40584</v>
      </c>
      <c r="C284">
        <v>1</v>
      </c>
      <c r="D284">
        <v>0</v>
      </c>
      <c r="E284">
        <v>2</v>
      </c>
      <c r="F284">
        <v>1</v>
      </c>
      <c r="G284" t="b">
        <v>0</v>
      </c>
      <c r="H284">
        <v>4</v>
      </c>
      <c r="I284">
        <v>3</v>
      </c>
      <c r="J284">
        <v>0.14000000000000001</v>
      </c>
      <c r="K284">
        <v>0.1515</v>
      </c>
      <c r="L284">
        <v>0.8</v>
      </c>
      <c r="M284">
        <v>0.1343</v>
      </c>
      <c r="N284">
        <v>0</v>
      </c>
      <c r="O284">
        <v>7</v>
      </c>
      <c r="P284" s="3">
        <v>7</v>
      </c>
      <c r="Q284" t="str">
        <f>IF(dataset_3[[#This Row],[cnt]]&gt;AVERAGE(dataset_3[cnt]),"High","Low")</f>
        <v>Low</v>
      </c>
      <c r="R284" t="str">
        <f>TEXT(dataset_3[dteday],"mmm")</f>
        <v>Feb</v>
      </c>
      <c r="S284" t="str">
        <f t="shared" si="20"/>
        <v>Weekday</v>
      </c>
      <c r="T284" s="4" t="str">
        <f t="shared" si="21"/>
        <v>Morning</v>
      </c>
      <c r="U284" s="4" t="str">
        <f t="shared" si="22"/>
        <v>Cold</v>
      </c>
      <c r="V284" s="4" t="str">
        <f t="shared" si="23"/>
        <v>Low</v>
      </c>
      <c r="W284" s="4" t="str">
        <f t="shared" si="24"/>
        <v>Normal</v>
      </c>
    </row>
    <row r="285" spans="1:23" x14ac:dyDescent="0.25">
      <c r="A285">
        <v>903</v>
      </c>
      <c r="B285" s="1">
        <v>40584</v>
      </c>
      <c r="C285">
        <v>1</v>
      </c>
      <c r="D285">
        <v>0</v>
      </c>
      <c r="E285">
        <v>2</v>
      </c>
      <c r="F285">
        <v>2</v>
      </c>
      <c r="G285" t="b">
        <v>0</v>
      </c>
      <c r="H285">
        <v>4</v>
      </c>
      <c r="I285">
        <v>3</v>
      </c>
      <c r="J285">
        <v>0.14000000000000001</v>
      </c>
      <c r="K285">
        <v>0.1515</v>
      </c>
      <c r="L285">
        <v>0.8</v>
      </c>
      <c r="M285">
        <v>0.1343</v>
      </c>
      <c r="N285">
        <v>0</v>
      </c>
      <c r="O285">
        <v>3</v>
      </c>
      <c r="P285" s="3">
        <v>3</v>
      </c>
      <c r="Q285" t="str">
        <f>IF(dataset_3[[#This Row],[cnt]]&gt;AVERAGE(dataset_3[cnt]),"High","Low")</f>
        <v>Low</v>
      </c>
      <c r="R285" t="str">
        <f>TEXT(dataset_3[dteday],"mmm")</f>
        <v>Feb</v>
      </c>
      <c r="S285" t="str">
        <f t="shared" si="20"/>
        <v>Weekday</v>
      </c>
      <c r="T285" s="4" t="str">
        <f t="shared" si="21"/>
        <v>Morning</v>
      </c>
      <c r="U285" s="4" t="str">
        <f t="shared" si="22"/>
        <v>Cold</v>
      </c>
      <c r="V285" s="4" t="str">
        <f t="shared" si="23"/>
        <v>Low</v>
      </c>
      <c r="W285" s="4" t="str">
        <f t="shared" si="24"/>
        <v>Normal</v>
      </c>
    </row>
    <row r="286" spans="1:23" x14ac:dyDescent="0.25">
      <c r="A286">
        <v>904</v>
      </c>
      <c r="B286" s="1">
        <v>40584</v>
      </c>
      <c r="C286">
        <v>1</v>
      </c>
      <c r="D286">
        <v>0</v>
      </c>
      <c r="E286">
        <v>2</v>
      </c>
      <c r="F286">
        <v>4</v>
      </c>
      <c r="G286" t="b">
        <v>0</v>
      </c>
      <c r="H286">
        <v>4</v>
      </c>
      <c r="I286">
        <v>2</v>
      </c>
      <c r="J286">
        <v>0.14000000000000001</v>
      </c>
      <c r="K286">
        <v>0.13639999999999999</v>
      </c>
      <c r="L286">
        <v>0.59</v>
      </c>
      <c r="M286">
        <v>0.22389999999999999</v>
      </c>
      <c r="N286">
        <v>0</v>
      </c>
      <c r="O286">
        <v>1</v>
      </c>
      <c r="P286" s="3">
        <v>1</v>
      </c>
      <c r="Q286" t="str">
        <f>IF(dataset_3[[#This Row],[cnt]]&gt;AVERAGE(dataset_3[cnt]),"High","Low")</f>
        <v>Low</v>
      </c>
      <c r="R286" t="str">
        <f>TEXT(dataset_3[dteday],"mmm")</f>
        <v>Feb</v>
      </c>
      <c r="S286" t="str">
        <f t="shared" si="20"/>
        <v>Weekday</v>
      </c>
      <c r="T286" s="4" t="str">
        <f t="shared" si="21"/>
        <v>Morning</v>
      </c>
      <c r="U286" s="4" t="str">
        <f t="shared" si="22"/>
        <v>Cold</v>
      </c>
      <c r="V286" s="4" t="str">
        <f t="shared" si="23"/>
        <v>Low</v>
      </c>
      <c r="W286" s="4" t="str">
        <f t="shared" si="24"/>
        <v>Normal</v>
      </c>
    </row>
    <row r="287" spans="1:23" x14ac:dyDescent="0.25">
      <c r="A287">
        <v>905</v>
      </c>
      <c r="B287" s="1">
        <v>40584</v>
      </c>
      <c r="C287">
        <v>1</v>
      </c>
      <c r="D287">
        <v>0</v>
      </c>
      <c r="E287">
        <v>2</v>
      </c>
      <c r="F287">
        <v>5</v>
      </c>
      <c r="G287" t="b">
        <v>0</v>
      </c>
      <c r="H287">
        <v>4</v>
      </c>
      <c r="I287">
        <v>2</v>
      </c>
      <c r="J287">
        <v>0.12</v>
      </c>
      <c r="K287">
        <v>0.1212</v>
      </c>
      <c r="L287">
        <v>0.5</v>
      </c>
      <c r="M287">
        <v>0.22389999999999999</v>
      </c>
      <c r="N287">
        <v>0</v>
      </c>
      <c r="O287">
        <v>6</v>
      </c>
      <c r="P287" s="3">
        <v>6</v>
      </c>
      <c r="Q287" t="str">
        <f>IF(dataset_3[[#This Row],[cnt]]&gt;AVERAGE(dataset_3[cnt]),"High","Low")</f>
        <v>Low</v>
      </c>
      <c r="R287" t="str">
        <f>TEXT(dataset_3[dteday],"mmm")</f>
        <v>Feb</v>
      </c>
      <c r="S287" t="str">
        <f t="shared" si="20"/>
        <v>Weekday</v>
      </c>
      <c r="T287" s="4" t="str">
        <f t="shared" si="21"/>
        <v>Morning</v>
      </c>
      <c r="U287" s="4" t="str">
        <f t="shared" si="22"/>
        <v>Cold</v>
      </c>
      <c r="V287" s="4" t="str">
        <f t="shared" si="23"/>
        <v>Low</v>
      </c>
      <c r="W287" s="4" t="str">
        <f t="shared" si="24"/>
        <v>Normal</v>
      </c>
    </row>
    <row r="288" spans="1:23" x14ac:dyDescent="0.25">
      <c r="A288">
        <v>906</v>
      </c>
      <c r="B288" s="1">
        <v>40584</v>
      </c>
      <c r="C288">
        <v>1</v>
      </c>
      <c r="D288">
        <v>0</v>
      </c>
      <c r="E288">
        <v>2</v>
      </c>
      <c r="F288">
        <v>6</v>
      </c>
      <c r="G288" t="b">
        <v>0</v>
      </c>
      <c r="H288">
        <v>4</v>
      </c>
      <c r="I288">
        <v>2</v>
      </c>
      <c r="J288">
        <v>0.12</v>
      </c>
      <c r="K288">
        <v>0.1212</v>
      </c>
      <c r="L288">
        <v>0.54</v>
      </c>
      <c r="M288">
        <v>0.28360000000000002</v>
      </c>
      <c r="N288">
        <v>0</v>
      </c>
      <c r="O288">
        <v>26</v>
      </c>
      <c r="P288" s="3">
        <v>26</v>
      </c>
      <c r="Q288" t="str">
        <f>IF(dataset_3[[#This Row],[cnt]]&gt;AVERAGE(dataset_3[cnt]),"High","Low")</f>
        <v>Low</v>
      </c>
      <c r="R288" t="str">
        <f>TEXT(dataset_3[dteday],"mmm")</f>
        <v>Feb</v>
      </c>
      <c r="S288" t="str">
        <f t="shared" si="20"/>
        <v>Weekday</v>
      </c>
      <c r="T288" s="4" t="str">
        <f t="shared" si="21"/>
        <v>Morning</v>
      </c>
      <c r="U288" s="4" t="str">
        <f t="shared" si="22"/>
        <v>Cold</v>
      </c>
      <c r="V288" s="4" t="str">
        <f t="shared" si="23"/>
        <v>Low</v>
      </c>
      <c r="W288" s="4" t="str">
        <f t="shared" si="24"/>
        <v>Normal</v>
      </c>
    </row>
    <row r="289" spans="1:23" x14ac:dyDescent="0.25">
      <c r="A289">
        <v>907</v>
      </c>
      <c r="B289" s="1">
        <v>40584</v>
      </c>
      <c r="C289">
        <v>1</v>
      </c>
      <c r="D289">
        <v>0</v>
      </c>
      <c r="E289">
        <v>2</v>
      </c>
      <c r="F289">
        <v>7</v>
      </c>
      <c r="G289" t="b">
        <v>0</v>
      </c>
      <c r="H289">
        <v>4</v>
      </c>
      <c r="I289">
        <v>1</v>
      </c>
      <c r="J289">
        <v>0.1</v>
      </c>
      <c r="K289">
        <v>7.5800000000000006E-2</v>
      </c>
      <c r="L289">
        <v>0.5</v>
      </c>
      <c r="M289">
        <v>0.41789999999999999</v>
      </c>
      <c r="N289">
        <v>0</v>
      </c>
      <c r="O289">
        <v>99</v>
      </c>
      <c r="P289" s="3">
        <v>99</v>
      </c>
      <c r="Q289" t="str">
        <f>IF(dataset_3[[#This Row],[cnt]]&gt;AVERAGE(dataset_3[cnt]),"High","Low")</f>
        <v>High</v>
      </c>
      <c r="R289" t="str">
        <f>TEXT(dataset_3[dteday],"mmm")</f>
        <v>Feb</v>
      </c>
      <c r="S289" t="str">
        <f t="shared" si="20"/>
        <v>Weekday</v>
      </c>
      <c r="T289" s="4" t="str">
        <f t="shared" si="21"/>
        <v>Morning</v>
      </c>
      <c r="U289" s="4" t="str">
        <f t="shared" si="22"/>
        <v>Cold</v>
      </c>
      <c r="V289" s="4" t="str">
        <f t="shared" si="23"/>
        <v>High</v>
      </c>
      <c r="W289" s="4" t="str">
        <f t="shared" si="24"/>
        <v>Normal</v>
      </c>
    </row>
    <row r="290" spans="1:23" x14ac:dyDescent="0.25">
      <c r="A290">
        <v>908</v>
      </c>
      <c r="B290" s="1">
        <v>40584</v>
      </c>
      <c r="C290">
        <v>1</v>
      </c>
      <c r="D290">
        <v>0</v>
      </c>
      <c r="E290">
        <v>2</v>
      </c>
      <c r="F290">
        <v>8</v>
      </c>
      <c r="G290" t="b">
        <v>0</v>
      </c>
      <c r="H290">
        <v>4</v>
      </c>
      <c r="I290">
        <v>1</v>
      </c>
      <c r="J290">
        <v>0.1</v>
      </c>
      <c r="K290">
        <v>7.5800000000000006E-2</v>
      </c>
      <c r="L290">
        <v>0.49</v>
      </c>
      <c r="M290">
        <v>0.32840000000000003</v>
      </c>
      <c r="N290">
        <v>5</v>
      </c>
      <c r="O290">
        <v>173</v>
      </c>
      <c r="P290" s="3">
        <v>178</v>
      </c>
      <c r="Q290" t="str">
        <f>IF(dataset_3[[#This Row],[cnt]]&gt;AVERAGE(dataset_3[cnt]),"High","Low")</f>
        <v>High</v>
      </c>
      <c r="R290" t="str">
        <f>TEXT(dataset_3[dteday],"mmm")</f>
        <v>Feb</v>
      </c>
      <c r="S290" t="str">
        <f t="shared" si="20"/>
        <v>Weekday</v>
      </c>
      <c r="T290" s="4" t="str">
        <f t="shared" si="21"/>
        <v>Morning</v>
      </c>
      <c r="U290" s="4" t="str">
        <f t="shared" si="22"/>
        <v>Cold</v>
      </c>
      <c r="V290" s="4" t="str">
        <f t="shared" si="23"/>
        <v>High</v>
      </c>
      <c r="W290" s="4" t="str">
        <f t="shared" si="24"/>
        <v>Anomaly</v>
      </c>
    </row>
    <row r="291" spans="1:23" x14ac:dyDescent="0.25">
      <c r="A291">
        <v>909</v>
      </c>
      <c r="B291" s="1">
        <v>40584</v>
      </c>
      <c r="C291">
        <v>1</v>
      </c>
      <c r="D291">
        <v>0</v>
      </c>
      <c r="E291">
        <v>2</v>
      </c>
      <c r="F291">
        <v>9</v>
      </c>
      <c r="G291" t="b">
        <v>0</v>
      </c>
      <c r="H291">
        <v>4</v>
      </c>
      <c r="I291">
        <v>1</v>
      </c>
      <c r="J291">
        <v>0.12</v>
      </c>
      <c r="K291">
        <v>0.1061</v>
      </c>
      <c r="L291">
        <v>0.42</v>
      </c>
      <c r="M291">
        <v>0.35820000000000002</v>
      </c>
      <c r="N291">
        <v>1</v>
      </c>
      <c r="O291">
        <v>121</v>
      </c>
      <c r="P291" s="3">
        <v>122</v>
      </c>
      <c r="Q291" t="str">
        <f>IF(dataset_3[[#This Row],[cnt]]&gt;AVERAGE(dataset_3[cnt]),"High","Low")</f>
        <v>High</v>
      </c>
      <c r="R291" t="str">
        <f>TEXT(dataset_3[dteday],"mmm")</f>
        <v>Feb</v>
      </c>
      <c r="S291" t="str">
        <f t="shared" si="20"/>
        <v>Weekday</v>
      </c>
      <c r="T291" s="4" t="str">
        <f t="shared" si="21"/>
        <v>Morning</v>
      </c>
      <c r="U291" s="4" t="str">
        <f t="shared" si="22"/>
        <v>Cold</v>
      </c>
      <c r="V291" s="4" t="str">
        <f t="shared" si="23"/>
        <v>High</v>
      </c>
      <c r="W291" s="4" t="str">
        <f t="shared" si="24"/>
        <v>Normal</v>
      </c>
    </row>
    <row r="292" spans="1:23" x14ac:dyDescent="0.25">
      <c r="A292">
        <v>910</v>
      </c>
      <c r="B292" s="1">
        <v>40584</v>
      </c>
      <c r="C292">
        <v>1</v>
      </c>
      <c r="D292">
        <v>0</v>
      </c>
      <c r="E292">
        <v>2</v>
      </c>
      <c r="F292">
        <v>10</v>
      </c>
      <c r="G292" t="b">
        <v>0</v>
      </c>
      <c r="H292">
        <v>4</v>
      </c>
      <c r="I292">
        <v>1</v>
      </c>
      <c r="J292">
        <v>0.12</v>
      </c>
      <c r="K292">
        <v>0.1061</v>
      </c>
      <c r="L292">
        <v>0.42</v>
      </c>
      <c r="M292">
        <v>0.29849999999999999</v>
      </c>
      <c r="N292">
        <v>1</v>
      </c>
      <c r="O292">
        <v>34</v>
      </c>
      <c r="P292" s="3">
        <v>35</v>
      </c>
      <c r="Q292" t="str">
        <f>IF(dataset_3[[#This Row],[cnt]]&gt;AVERAGE(dataset_3[cnt]),"High","Low")</f>
        <v>Low</v>
      </c>
      <c r="R292" t="str">
        <f>TEXT(dataset_3[dteday],"mmm")</f>
        <v>Feb</v>
      </c>
      <c r="S292" t="str">
        <f t="shared" si="20"/>
        <v>Weekday</v>
      </c>
      <c r="T292" s="4" t="str">
        <f t="shared" si="21"/>
        <v>Morning</v>
      </c>
      <c r="U292" s="4" t="str">
        <f t="shared" si="22"/>
        <v>Cold</v>
      </c>
      <c r="V292" s="4" t="str">
        <f t="shared" si="23"/>
        <v>Low</v>
      </c>
      <c r="W292" s="4" t="str">
        <f t="shared" si="24"/>
        <v>Normal</v>
      </c>
    </row>
    <row r="293" spans="1:23" x14ac:dyDescent="0.25">
      <c r="A293">
        <v>911</v>
      </c>
      <c r="B293" s="1">
        <v>40584</v>
      </c>
      <c r="C293">
        <v>1</v>
      </c>
      <c r="D293">
        <v>0</v>
      </c>
      <c r="E293">
        <v>2</v>
      </c>
      <c r="F293">
        <v>11</v>
      </c>
      <c r="G293" t="b">
        <v>0</v>
      </c>
      <c r="H293">
        <v>4</v>
      </c>
      <c r="I293">
        <v>1</v>
      </c>
      <c r="J293">
        <v>0.14000000000000001</v>
      </c>
      <c r="K293">
        <v>0.1212</v>
      </c>
      <c r="L293">
        <v>0.39</v>
      </c>
      <c r="M293">
        <v>0.35820000000000002</v>
      </c>
      <c r="N293">
        <v>1</v>
      </c>
      <c r="O293">
        <v>44</v>
      </c>
      <c r="P293" s="3">
        <v>45</v>
      </c>
      <c r="Q293" t="str">
        <f>IF(dataset_3[[#This Row],[cnt]]&gt;AVERAGE(dataset_3[cnt]),"High","Low")</f>
        <v>Low</v>
      </c>
      <c r="R293" t="str">
        <f>TEXT(dataset_3[dteday],"mmm")</f>
        <v>Feb</v>
      </c>
      <c r="S293" t="str">
        <f t="shared" si="20"/>
        <v>Weekday</v>
      </c>
      <c r="T293" s="4" t="str">
        <f t="shared" si="21"/>
        <v>Morning</v>
      </c>
      <c r="U293" s="4" t="str">
        <f t="shared" si="22"/>
        <v>Cold</v>
      </c>
      <c r="V293" s="4" t="str">
        <f t="shared" si="23"/>
        <v>Low</v>
      </c>
      <c r="W293" s="4" t="str">
        <f t="shared" si="24"/>
        <v>Normal</v>
      </c>
    </row>
    <row r="294" spans="1:23" x14ac:dyDescent="0.25">
      <c r="A294">
        <v>912</v>
      </c>
      <c r="B294" s="1">
        <v>40584</v>
      </c>
      <c r="C294">
        <v>1</v>
      </c>
      <c r="D294">
        <v>0</v>
      </c>
      <c r="E294">
        <v>2</v>
      </c>
      <c r="F294">
        <v>12</v>
      </c>
      <c r="G294" t="b">
        <v>0</v>
      </c>
      <c r="H294">
        <v>4</v>
      </c>
      <c r="I294">
        <v>1</v>
      </c>
      <c r="J294">
        <v>0.16</v>
      </c>
      <c r="K294">
        <v>0.13639999999999999</v>
      </c>
      <c r="L294">
        <v>0.34</v>
      </c>
      <c r="M294">
        <v>0.3881</v>
      </c>
      <c r="N294">
        <v>4</v>
      </c>
      <c r="O294">
        <v>65</v>
      </c>
      <c r="P294" s="3">
        <v>69</v>
      </c>
      <c r="Q294" t="str">
        <f>IF(dataset_3[[#This Row],[cnt]]&gt;AVERAGE(dataset_3[cnt]),"High","Low")</f>
        <v>High</v>
      </c>
      <c r="R294" t="str">
        <f>TEXT(dataset_3[dteday],"mmm")</f>
        <v>Feb</v>
      </c>
      <c r="S294" t="str">
        <f t="shared" si="20"/>
        <v>Weekday</v>
      </c>
      <c r="T294" s="4" t="str">
        <f t="shared" si="21"/>
        <v>Afternoon</v>
      </c>
      <c r="U294" s="4" t="str">
        <f t="shared" si="22"/>
        <v>Cold</v>
      </c>
      <c r="V294" s="4" t="str">
        <f t="shared" si="23"/>
        <v>High</v>
      </c>
      <c r="W294" s="4" t="str">
        <f t="shared" si="24"/>
        <v>Normal</v>
      </c>
    </row>
    <row r="295" spans="1:23" x14ac:dyDescent="0.25">
      <c r="A295">
        <v>913</v>
      </c>
      <c r="B295" s="1">
        <v>40584</v>
      </c>
      <c r="C295">
        <v>1</v>
      </c>
      <c r="D295">
        <v>0</v>
      </c>
      <c r="E295">
        <v>2</v>
      </c>
      <c r="F295">
        <v>13</v>
      </c>
      <c r="G295" t="b">
        <v>0</v>
      </c>
      <c r="H295">
        <v>4</v>
      </c>
      <c r="I295">
        <v>1</v>
      </c>
      <c r="J295">
        <v>0.18</v>
      </c>
      <c r="K295">
        <v>0.16669999999999999</v>
      </c>
      <c r="L295">
        <v>0.28999999999999998</v>
      </c>
      <c r="M295">
        <v>0.29849999999999999</v>
      </c>
      <c r="N295">
        <v>3</v>
      </c>
      <c r="O295">
        <v>59</v>
      </c>
      <c r="P295" s="3">
        <v>62</v>
      </c>
      <c r="Q295" t="str">
        <f>IF(dataset_3[[#This Row],[cnt]]&gt;AVERAGE(dataset_3[cnt]),"High","Low")</f>
        <v>Low</v>
      </c>
      <c r="R295" t="str">
        <f>TEXT(dataset_3[dteday],"mmm")</f>
        <v>Feb</v>
      </c>
      <c r="S295" t="str">
        <f t="shared" si="20"/>
        <v>Weekday</v>
      </c>
      <c r="T295" s="4" t="str">
        <f t="shared" si="21"/>
        <v>Afternoon</v>
      </c>
      <c r="U295" s="4" t="str">
        <f t="shared" si="22"/>
        <v>Cold</v>
      </c>
      <c r="V295" s="4" t="str">
        <f t="shared" si="23"/>
        <v>Low</v>
      </c>
      <c r="W295" s="4" t="str">
        <f t="shared" si="24"/>
        <v>Normal</v>
      </c>
    </row>
    <row r="296" spans="1:23" x14ac:dyDescent="0.25">
      <c r="A296">
        <v>914</v>
      </c>
      <c r="B296" s="1">
        <v>40584</v>
      </c>
      <c r="C296">
        <v>1</v>
      </c>
      <c r="D296">
        <v>0</v>
      </c>
      <c r="E296">
        <v>2</v>
      </c>
      <c r="F296">
        <v>14</v>
      </c>
      <c r="G296" t="b">
        <v>0</v>
      </c>
      <c r="H296">
        <v>4</v>
      </c>
      <c r="I296">
        <v>1</v>
      </c>
      <c r="J296">
        <v>0.2</v>
      </c>
      <c r="K296">
        <v>0.18179999999999999</v>
      </c>
      <c r="L296">
        <v>0.27</v>
      </c>
      <c r="M296">
        <v>0.28360000000000002</v>
      </c>
      <c r="N296">
        <v>6</v>
      </c>
      <c r="O296">
        <v>42</v>
      </c>
      <c r="P296" s="3">
        <v>48</v>
      </c>
      <c r="Q296" t="str">
        <f>IF(dataset_3[[#This Row],[cnt]]&gt;AVERAGE(dataset_3[cnt]),"High","Low")</f>
        <v>Low</v>
      </c>
      <c r="R296" t="str">
        <f>TEXT(dataset_3[dteday],"mmm")</f>
        <v>Feb</v>
      </c>
      <c r="S296" t="str">
        <f t="shared" si="20"/>
        <v>Weekday</v>
      </c>
      <c r="T296" s="4" t="str">
        <f t="shared" si="21"/>
        <v>Afternoon</v>
      </c>
      <c r="U296" s="4" t="str">
        <f t="shared" si="22"/>
        <v>Cold</v>
      </c>
      <c r="V296" s="4" t="str">
        <f t="shared" si="23"/>
        <v>Low</v>
      </c>
      <c r="W296" s="4" t="str">
        <f t="shared" si="24"/>
        <v>Normal</v>
      </c>
    </row>
    <row r="297" spans="1:23" x14ac:dyDescent="0.25">
      <c r="A297">
        <v>915</v>
      </c>
      <c r="B297" s="1">
        <v>40584</v>
      </c>
      <c r="C297">
        <v>1</v>
      </c>
      <c r="D297">
        <v>0</v>
      </c>
      <c r="E297">
        <v>2</v>
      </c>
      <c r="F297">
        <v>15</v>
      </c>
      <c r="G297" t="b">
        <v>0</v>
      </c>
      <c r="H297">
        <v>4</v>
      </c>
      <c r="I297">
        <v>1</v>
      </c>
      <c r="J297">
        <v>0.2</v>
      </c>
      <c r="K297">
        <v>0.19700000000000001</v>
      </c>
      <c r="L297">
        <v>0.25</v>
      </c>
      <c r="M297">
        <v>0.25369999999999998</v>
      </c>
      <c r="N297">
        <v>0</v>
      </c>
      <c r="O297">
        <v>50</v>
      </c>
      <c r="P297" s="3">
        <v>50</v>
      </c>
      <c r="Q297" t="str">
        <f>IF(dataset_3[[#This Row],[cnt]]&gt;AVERAGE(dataset_3[cnt]),"High","Low")</f>
        <v>Low</v>
      </c>
      <c r="R297" t="str">
        <f>TEXT(dataset_3[dteday],"mmm")</f>
        <v>Feb</v>
      </c>
      <c r="S297" t="str">
        <f t="shared" si="20"/>
        <v>Weekday</v>
      </c>
      <c r="T297" s="4" t="str">
        <f t="shared" si="21"/>
        <v>Afternoon</v>
      </c>
      <c r="U297" s="4" t="str">
        <f t="shared" si="22"/>
        <v>Cold</v>
      </c>
      <c r="V297" s="4" t="str">
        <f t="shared" si="23"/>
        <v>Low</v>
      </c>
      <c r="W297" s="4" t="str">
        <f t="shared" si="24"/>
        <v>Normal</v>
      </c>
    </row>
    <row r="298" spans="1:23" x14ac:dyDescent="0.25">
      <c r="A298">
        <v>916</v>
      </c>
      <c r="B298" s="1">
        <v>40584</v>
      </c>
      <c r="C298">
        <v>1</v>
      </c>
      <c r="D298">
        <v>0</v>
      </c>
      <c r="E298">
        <v>2</v>
      </c>
      <c r="F298">
        <v>16</v>
      </c>
      <c r="G298" t="b">
        <v>0</v>
      </c>
      <c r="H298">
        <v>4</v>
      </c>
      <c r="I298">
        <v>1</v>
      </c>
      <c r="J298">
        <v>0.2</v>
      </c>
      <c r="K298">
        <v>0.18179999999999999</v>
      </c>
      <c r="L298">
        <v>0.27</v>
      </c>
      <c r="M298">
        <v>0.29849999999999999</v>
      </c>
      <c r="N298">
        <v>4</v>
      </c>
      <c r="O298">
        <v>76</v>
      </c>
      <c r="P298" s="3">
        <v>80</v>
      </c>
      <c r="Q298" t="str">
        <f>IF(dataset_3[[#This Row],[cnt]]&gt;AVERAGE(dataset_3[cnt]),"High","Low")</f>
        <v>High</v>
      </c>
      <c r="R298" t="str">
        <f>TEXT(dataset_3[dteday],"mmm")</f>
        <v>Feb</v>
      </c>
      <c r="S298" t="str">
        <f t="shared" si="20"/>
        <v>Weekday</v>
      </c>
      <c r="T298" s="4" t="str">
        <f t="shared" si="21"/>
        <v>Afternoon</v>
      </c>
      <c r="U298" s="4" t="str">
        <f t="shared" si="22"/>
        <v>Cold</v>
      </c>
      <c r="V298" s="4" t="str">
        <f t="shared" si="23"/>
        <v>High</v>
      </c>
      <c r="W298" s="4" t="str">
        <f t="shared" si="24"/>
        <v>Normal</v>
      </c>
    </row>
    <row r="299" spans="1:23" x14ac:dyDescent="0.25">
      <c r="A299">
        <v>917</v>
      </c>
      <c r="B299" s="1">
        <v>40584</v>
      </c>
      <c r="C299">
        <v>1</v>
      </c>
      <c r="D299">
        <v>0</v>
      </c>
      <c r="E299">
        <v>2</v>
      </c>
      <c r="F299">
        <v>17</v>
      </c>
      <c r="G299" t="b">
        <v>0</v>
      </c>
      <c r="H299">
        <v>4</v>
      </c>
      <c r="I299">
        <v>1</v>
      </c>
      <c r="J299">
        <v>0.18</v>
      </c>
      <c r="K299">
        <v>0.18179999999999999</v>
      </c>
      <c r="L299">
        <v>0.26</v>
      </c>
      <c r="M299">
        <v>0.19400000000000001</v>
      </c>
      <c r="N299">
        <v>6</v>
      </c>
      <c r="O299">
        <v>159</v>
      </c>
      <c r="P299" s="3">
        <v>165</v>
      </c>
      <c r="Q299" t="str">
        <f>IF(dataset_3[[#This Row],[cnt]]&gt;AVERAGE(dataset_3[cnt]),"High","Low")</f>
        <v>High</v>
      </c>
      <c r="R299" t="str">
        <f>TEXT(dataset_3[dteday],"mmm")</f>
        <v>Feb</v>
      </c>
      <c r="S299" t="str">
        <f t="shared" si="20"/>
        <v>Weekday</v>
      </c>
      <c r="T299" s="4" t="str">
        <f t="shared" si="21"/>
        <v>Evening</v>
      </c>
      <c r="U299" s="4" t="str">
        <f t="shared" si="22"/>
        <v>Cold</v>
      </c>
      <c r="V299" s="4" t="str">
        <f t="shared" si="23"/>
        <v>High</v>
      </c>
      <c r="W299" s="4" t="str">
        <f t="shared" si="24"/>
        <v>Normal</v>
      </c>
    </row>
    <row r="300" spans="1:23" x14ac:dyDescent="0.25">
      <c r="A300">
        <v>918</v>
      </c>
      <c r="B300" s="1">
        <v>40584</v>
      </c>
      <c r="C300">
        <v>1</v>
      </c>
      <c r="D300">
        <v>0</v>
      </c>
      <c r="E300">
        <v>2</v>
      </c>
      <c r="F300">
        <v>18</v>
      </c>
      <c r="G300" t="b">
        <v>0</v>
      </c>
      <c r="H300">
        <v>4</v>
      </c>
      <c r="I300">
        <v>1</v>
      </c>
      <c r="J300">
        <v>0.16</v>
      </c>
      <c r="K300">
        <v>0.18179999999999999</v>
      </c>
      <c r="L300">
        <v>0.28000000000000003</v>
      </c>
      <c r="M300">
        <v>0.1343</v>
      </c>
      <c r="N300">
        <v>3</v>
      </c>
      <c r="O300">
        <v>157</v>
      </c>
      <c r="P300" s="3">
        <v>160</v>
      </c>
      <c r="Q300" t="str">
        <f>IF(dataset_3[[#This Row],[cnt]]&gt;AVERAGE(dataset_3[cnt]),"High","Low")</f>
        <v>High</v>
      </c>
      <c r="R300" t="str">
        <f>TEXT(dataset_3[dteday],"mmm")</f>
        <v>Feb</v>
      </c>
      <c r="S300" t="str">
        <f t="shared" si="20"/>
        <v>Weekday</v>
      </c>
      <c r="T300" s="4" t="str">
        <f t="shared" si="21"/>
        <v>Evening</v>
      </c>
      <c r="U300" s="4" t="str">
        <f t="shared" si="22"/>
        <v>Cold</v>
      </c>
      <c r="V300" s="4" t="str">
        <f t="shared" si="23"/>
        <v>High</v>
      </c>
      <c r="W300" s="4" t="str">
        <f t="shared" si="24"/>
        <v>Normal</v>
      </c>
    </row>
    <row r="301" spans="1:23" x14ac:dyDescent="0.25">
      <c r="A301">
        <v>919</v>
      </c>
      <c r="B301" s="1">
        <v>40584</v>
      </c>
      <c r="C301">
        <v>1</v>
      </c>
      <c r="D301">
        <v>0</v>
      </c>
      <c r="E301">
        <v>2</v>
      </c>
      <c r="F301">
        <v>19</v>
      </c>
      <c r="G301" t="b">
        <v>0</v>
      </c>
      <c r="H301">
        <v>4</v>
      </c>
      <c r="I301">
        <v>1</v>
      </c>
      <c r="J301">
        <v>0.14000000000000001</v>
      </c>
      <c r="K301">
        <v>0.16669999999999999</v>
      </c>
      <c r="L301">
        <v>0.28000000000000003</v>
      </c>
      <c r="M301">
        <v>0.1045</v>
      </c>
      <c r="N301">
        <v>2</v>
      </c>
      <c r="O301">
        <v>110</v>
      </c>
      <c r="P301" s="3">
        <v>112</v>
      </c>
      <c r="Q301" t="str">
        <f>IF(dataset_3[[#This Row],[cnt]]&gt;AVERAGE(dataset_3[cnt]),"High","Low")</f>
        <v>High</v>
      </c>
      <c r="R301" t="str">
        <f>TEXT(dataset_3[dteday],"mmm")</f>
        <v>Feb</v>
      </c>
      <c r="S301" t="str">
        <f t="shared" si="20"/>
        <v>Weekday</v>
      </c>
      <c r="T301" s="4" t="str">
        <f t="shared" si="21"/>
        <v>Evening</v>
      </c>
      <c r="U301" s="4" t="str">
        <f t="shared" si="22"/>
        <v>Cold</v>
      </c>
      <c r="V301" s="4" t="str">
        <f t="shared" si="23"/>
        <v>High</v>
      </c>
      <c r="W301" s="4" t="str">
        <f t="shared" si="24"/>
        <v>Normal</v>
      </c>
    </row>
    <row r="302" spans="1:23" x14ac:dyDescent="0.25">
      <c r="A302">
        <v>920</v>
      </c>
      <c r="B302" s="1">
        <v>40584</v>
      </c>
      <c r="C302">
        <v>1</v>
      </c>
      <c r="D302">
        <v>0</v>
      </c>
      <c r="E302">
        <v>2</v>
      </c>
      <c r="F302">
        <v>20</v>
      </c>
      <c r="G302" t="b">
        <v>0</v>
      </c>
      <c r="H302">
        <v>4</v>
      </c>
      <c r="I302">
        <v>1</v>
      </c>
      <c r="J302">
        <v>0.14000000000000001</v>
      </c>
      <c r="K302">
        <v>0.18179999999999999</v>
      </c>
      <c r="L302">
        <v>0.31</v>
      </c>
      <c r="M302">
        <v>8.9599999999999999E-2</v>
      </c>
      <c r="N302">
        <v>4</v>
      </c>
      <c r="O302">
        <v>93</v>
      </c>
      <c r="P302" s="3">
        <v>97</v>
      </c>
      <c r="Q302" t="str">
        <f>IF(dataset_3[[#This Row],[cnt]]&gt;AVERAGE(dataset_3[cnt]),"High","Low")</f>
        <v>High</v>
      </c>
      <c r="R302" t="str">
        <f>TEXT(dataset_3[dteday],"mmm")</f>
        <v>Feb</v>
      </c>
      <c r="S302" t="str">
        <f t="shared" si="20"/>
        <v>Weekday</v>
      </c>
      <c r="T302" s="4" t="str">
        <f t="shared" si="21"/>
        <v>Evening</v>
      </c>
      <c r="U302" s="4" t="str">
        <f t="shared" si="22"/>
        <v>Cold</v>
      </c>
      <c r="V302" s="4" t="str">
        <f t="shared" si="23"/>
        <v>High</v>
      </c>
      <c r="W302" s="4" t="str">
        <f t="shared" si="24"/>
        <v>Normal</v>
      </c>
    </row>
    <row r="303" spans="1:23" x14ac:dyDescent="0.25">
      <c r="A303">
        <v>921</v>
      </c>
      <c r="B303" s="1">
        <v>40584</v>
      </c>
      <c r="C303">
        <v>1</v>
      </c>
      <c r="D303">
        <v>0</v>
      </c>
      <c r="E303">
        <v>2</v>
      </c>
      <c r="F303">
        <v>21</v>
      </c>
      <c r="G303" t="b">
        <v>0</v>
      </c>
      <c r="H303">
        <v>4</v>
      </c>
      <c r="I303">
        <v>1</v>
      </c>
      <c r="J303">
        <v>0.14000000000000001</v>
      </c>
      <c r="K303">
        <v>0.21210000000000001</v>
      </c>
      <c r="L303">
        <v>0.39</v>
      </c>
      <c r="M303">
        <v>0</v>
      </c>
      <c r="N303">
        <v>2</v>
      </c>
      <c r="O303">
        <v>70</v>
      </c>
      <c r="P303" s="3">
        <v>72</v>
      </c>
      <c r="Q303" t="str">
        <f>IF(dataset_3[[#This Row],[cnt]]&gt;AVERAGE(dataset_3[cnt]),"High","Low")</f>
        <v>High</v>
      </c>
      <c r="R303" t="str">
        <f>TEXT(dataset_3[dteday],"mmm")</f>
        <v>Feb</v>
      </c>
      <c r="S303" t="str">
        <f t="shared" si="20"/>
        <v>Weekday</v>
      </c>
      <c r="T303" s="4" t="str">
        <f t="shared" si="21"/>
        <v>Evening</v>
      </c>
      <c r="U303" s="4" t="str">
        <f t="shared" si="22"/>
        <v>Cold</v>
      </c>
      <c r="V303" s="4" t="str">
        <f t="shared" si="23"/>
        <v>High</v>
      </c>
      <c r="W303" s="4" t="str">
        <f t="shared" si="24"/>
        <v>Normal</v>
      </c>
    </row>
    <row r="304" spans="1:23" x14ac:dyDescent="0.25">
      <c r="A304">
        <v>922</v>
      </c>
      <c r="B304" s="1">
        <v>40584</v>
      </c>
      <c r="C304">
        <v>1</v>
      </c>
      <c r="D304">
        <v>0</v>
      </c>
      <c r="E304">
        <v>2</v>
      </c>
      <c r="F304">
        <v>22</v>
      </c>
      <c r="G304" t="b">
        <v>0</v>
      </c>
      <c r="H304">
        <v>4</v>
      </c>
      <c r="I304">
        <v>1</v>
      </c>
      <c r="J304">
        <v>0.12</v>
      </c>
      <c r="K304">
        <v>0.19700000000000001</v>
      </c>
      <c r="L304">
        <v>0.39</v>
      </c>
      <c r="M304">
        <v>0</v>
      </c>
      <c r="N304">
        <v>4</v>
      </c>
      <c r="O304">
        <v>47</v>
      </c>
      <c r="P304" s="3">
        <v>51</v>
      </c>
      <c r="Q304" t="str">
        <f>IF(dataset_3[[#This Row],[cnt]]&gt;AVERAGE(dataset_3[cnt]),"High","Low")</f>
        <v>Low</v>
      </c>
      <c r="R304" t="str">
        <f>TEXT(dataset_3[dteday],"mmm")</f>
        <v>Feb</v>
      </c>
      <c r="S304" t="str">
        <f t="shared" si="20"/>
        <v>Weekday</v>
      </c>
      <c r="T304" s="4" t="str">
        <f t="shared" si="21"/>
        <v>Evening</v>
      </c>
      <c r="U304" s="4" t="str">
        <f t="shared" si="22"/>
        <v>Cold</v>
      </c>
      <c r="V304" s="4" t="str">
        <f t="shared" si="23"/>
        <v>Low</v>
      </c>
      <c r="W304" s="4" t="str">
        <f t="shared" si="24"/>
        <v>Normal</v>
      </c>
    </row>
    <row r="305" spans="1:23" x14ac:dyDescent="0.25">
      <c r="A305">
        <v>923</v>
      </c>
      <c r="B305" s="1">
        <v>40584</v>
      </c>
      <c r="C305">
        <v>1</v>
      </c>
      <c r="D305">
        <v>0</v>
      </c>
      <c r="E305">
        <v>2</v>
      </c>
      <c r="F305">
        <v>23</v>
      </c>
      <c r="G305" t="b">
        <v>0</v>
      </c>
      <c r="H305">
        <v>4</v>
      </c>
      <c r="I305">
        <v>1</v>
      </c>
      <c r="J305">
        <v>0.12</v>
      </c>
      <c r="K305">
        <v>0.1515</v>
      </c>
      <c r="L305">
        <v>0.42</v>
      </c>
      <c r="M305">
        <v>0.1045</v>
      </c>
      <c r="N305">
        <v>1</v>
      </c>
      <c r="O305">
        <v>33</v>
      </c>
      <c r="P305" s="3">
        <v>34</v>
      </c>
      <c r="Q305" t="str">
        <f>IF(dataset_3[[#This Row],[cnt]]&gt;AVERAGE(dataset_3[cnt]),"High","Low")</f>
        <v>Low</v>
      </c>
      <c r="R305" t="str">
        <f>TEXT(dataset_3[dteday],"mmm")</f>
        <v>Feb</v>
      </c>
      <c r="S305" t="str">
        <f t="shared" si="20"/>
        <v>Weekday</v>
      </c>
      <c r="T305" s="4" t="str">
        <f t="shared" si="21"/>
        <v>Evening</v>
      </c>
      <c r="U305" s="4" t="str">
        <f t="shared" si="22"/>
        <v>Cold</v>
      </c>
      <c r="V305" s="4" t="str">
        <f t="shared" si="23"/>
        <v>Low</v>
      </c>
      <c r="W305" s="4" t="str">
        <f t="shared" si="24"/>
        <v>Normal</v>
      </c>
    </row>
    <row r="306" spans="1:23" x14ac:dyDescent="0.25">
      <c r="A306">
        <v>924</v>
      </c>
      <c r="B306" s="1">
        <v>40585</v>
      </c>
      <c r="C306">
        <v>1</v>
      </c>
      <c r="D306">
        <v>0</v>
      </c>
      <c r="E306">
        <v>2</v>
      </c>
      <c r="F306">
        <v>0</v>
      </c>
      <c r="G306" t="b">
        <v>0</v>
      </c>
      <c r="H306">
        <v>5</v>
      </c>
      <c r="I306">
        <v>1</v>
      </c>
      <c r="J306">
        <v>0.1</v>
      </c>
      <c r="K306">
        <v>0.13639999999999999</v>
      </c>
      <c r="L306">
        <v>0.49</v>
      </c>
      <c r="M306">
        <v>0.1045</v>
      </c>
      <c r="N306">
        <v>2</v>
      </c>
      <c r="O306">
        <v>12</v>
      </c>
      <c r="P306" s="3">
        <v>14</v>
      </c>
      <c r="Q306" t="str">
        <f>IF(dataset_3[[#This Row],[cnt]]&gt;AVERAGE(dataset_3[cnt]),"High","Low")</f>
        <v>Low</v>
      </c>
      <c r="R306" t="str">
        <f>TEXT(dataset_3[dteday],"mmm")</f>
        <v>Feb</v>
      </c>
      <c r="S306" t="str">
        <f t="shared" si="20"/>
        <v>Weekday</v>
      </c>
      <c r="T306" s="4" t="str">
        <f t="shared" si="21"/>
        <v>Morning</v>
      </c>
      <c r="U306" s="4" t="str">
        <f t="shared" si="22"/>
        <v>Cold</v>
      </c>
      <c r="V306" s="4" t="str">
        <f t="shared" si="23"/>
        <v>Low</v>
      </c>
      <c r="W306" s="4" t="str">
        <f t="shared" si="24"/>
        <v>Normal</v>
      </c>
    </row>
    <row r="307" spans="1:23" x14ac:dyDescent="0.25">
      <c r="A307">
        <v>925</v>
      </c>
      <c r="B307" s="1">
        <v>40585</v>
      </c>
      <c r="C307">
        <v>1</v>
      </c>
      <c r="D307">
        <v>0</v>
      </c>
      <c r="E307">
        <v>2</v>
      </c>
      <c r="F307">
        <v>1</v>
      </c>
      <c r="G307" t="b">
        <v>0</v>
      </c>
      <c r="H307">
        <v>5</v>
      </c>
      <c r="I307">
        <v>1</v>
      </c>
      <c r="J307">
        <v>0.1</v>
      </c>
      <c r="K307">
        <v>0.13639999999999999</v>
      </c>
      <c r="L307">
        <v>0.54</v>
      </c>
      <c r="M307">
        <v>8.9599999999999999E-2</v>
      </c>
      <c r="N307">
        <v>1</v>
      </c>
      <c r="O307">
        <v>6</v>
      </c>
      <c r="P307" s="3">
        <v>7</v>
      </c>
      <c r="Q307" t="str">
        <f>IF(dataset_3[[#This Row],[cnt]]&gt;AVERAGE(dataset_3[cnt]),"High","Low")</f>
        <v>Low</v>
      </c>
      <c r="R307" t="str">
        <f>TEXT(dataset_3[dteday],"mmm")</f>
        <v>Feb</v>
      </c>
      <c r="S307" t="str">
        <f t="shared" si="20"/>
        <v>Weekday</v>
      </c>
      <c r="T307" s="4" t="str">
        <f t="shared" si="21"/>
        <v>Morning</v>
      </c>
      <c r="U307" s="4" t="str">
        <f t="shared" si="22"/>
        <v>Cold</v>
      </c>
      <c r="V307" s="4" t="str">
        <f t="shared" si="23"/>
        <v>Low</v>
      </c>
      <c r="W307" s="4" t="str">
        <f t="shared" si="24"/>
        <v>Normal</v>
      </c>
    </row>
    <row r="308" spans="1:23" x14ac:dyDescent="0.25">
      <c r="A308">
        <v>926</v>
      </c>
      <c r="B308" s="1">
        <v>40585</v>
      </c>
      <c r="C308">
        <v>1</v>
      </c>
      <c r="D308">
        <v>0</v>
      </c>
      <c r="E308">
        <v>2</v>
      </c>
      <c r="F308">
        <v>2</v>
      </c>
      <c r="G308" t="b">
        <v>0</v>
      </c>
      <c r="H308">
        <v>5</v>
      </c>
      <c r="I308">
        <v>1</v>
      </c>
      <c r="J308">
        <v>0.1</v>
      </c>
      <c r="K308">
        <v>0.13639999999999999</v>
      </c>
      <c r="L308">
        <v>0.54</v>
      </c>
      <c r="M308">
        <v>8.9599999999999999E-2</v>
      </c>
      <c r="N308">
        <v>0</v>
      </c>
      <c r="O308">
        <v>3</v>
      </c>
      <c r="P308" s="3">
        <v>3</v>
      </c>
      <c r="Q308" t="str">
        <f>IF(dataset_3[[#This Row],[cnt]]&gt;AVERAGE(dataset_3[cnt]),"High","Low")</f>
        <v>Low</v>
      </c>
      <c r="R308" t="str">
        <f>TEXT(dataset_3[dteday],"mmm")</f>
        <v>Feb</v>
      </c>
      <c r="S308" t="str">
        <f t="shared" si="20"/>
        <v>Weekday</v>
      </c>
      <c r="T308" s="4" t="str">
        <f t="shared" si="21"/>
        <v>Morning</v>
      </c>
      <c r="U308" s="4" t="str">
        <f t="shared" si="22"/>
        <v>Cold</v>
      </c>
      <c r="V308" s="4" t="str">
        <f t="shared" si="23"/>
        <v>Low</v>
      </c>
      <c r="W308" s="4" t="str">
        <f t="shared" si="24"/>
        <v>Normal</v>
      </c>
    </row>
    <row r="309" spans="1:23" x14ac:dyDescent="0.25">
      <c r="A309">
        <v>927</v>
      </c>
      <c r="B309" s="1">
        <v>40585</v>
      </c>
      <c r="C309">
        <v>1</v>
      </c>
      <c r="D309">
        <v>0</v>
      </c>
      <c r="E309">
        <v>2</v>
      </c>
      <c r="F309">
        <v>5</v>
      </c>
      <c r="G309" t="b">
        <v>0</v>
      </c>
      <c r="H309">
        <v>5</v>
      </c>
      <c r="I309">
        <v>1</v>
      </c>
      <c r="J309">
        <v>0.08</v>
      </c>
      <c r="K309">
        <v>0.1212</v>
      </c>
      <c r="L309">
        <v>0.63</v>
      </c>
      <c r="M309">
        <v>8.9599999999999999E-2</v>
      </c>
      <c r="N309">
        <v>0</v>
      </c>
      <c r="O309">
        <v>4</v>
      </c>
      <c r="P309" s="3">
        <v>4</v>
      </c>
      <c r="Q309" t="str">
        <f>IF(dataset_3[[#This Row],[cnt]]&gt;AVERAGE(dataset_3[cnt]),"High","Low")</f>
        <v>Low</v>
      </c>
      <c r="R309" t="str">
        <f>TEXT(dataset_3[dteday],"mmm")</f>
        <v>Feb</v>
      </c>
      <c r="S309" t="str">
        <f t="shared" si="20"/>
        <v>Weekday</v>
      </c>
      <c r="T309" s="4" t="str">
        <f t="shared" si="21"/>
        <v>Morning</v>
      </c>
      <c r="U309" s="4" t="str">
        <f t="shared" si="22"/>
        <v>Cold</v>
      </c>
      <c r="V309" s="4" t="str">
        <f t="shared" si="23"/>
        <v>Low</v>
      </c>
      <c r="W309" s="4" t="str">
        <f t="shared" si="24"/>
        <v>Normal</v>
      </c>
    </row>
    <row r="310" spans="1:23" x14ac:dyDescent="0.25">
      <c r="A310">
        <v>928</v>
      </c>
      <c r="B310" s="1">
        <v>40585</v>
      </c>
      <c r="C310">
        <v>1</v>
      </c>
      <c r="D310">
        <v>0</v>
      </c>
      <c r="E310">
        <v>2</v>
      </c>
      <c r="F310">
        <v>6</v>
      </c>
      <c r="G310" t="b">
        <v>0</v>
      </c>
      <c r="H310">
        <v>5</v>
      </c>
      <c r="I310">
        <v>1</v>
      </c>
      <c r="J310">
        <v>0.1</v>
      </c>
      <c r="K310">
        <v>0.18179999999999999</v>
      </c>
      <c r="L310">
        <v>0.68</v>
      </c>
      <c r="M310">
        <v>0</v>
      </c>
      <c r="N310">
        <v>1</v>
      </c>
      <c r="O310">
        <v>23</v>
      </c>
      <c r="P310" s="3">
        <v>24</v>
      </c>
      <c r="Q310" t="str">
        <f>IF(dataset_3[[#This Row],[cnt]]&gt;AVERAGE(dataset_3[cnt]),"High","Low")</f>
        <v>Low</v>
      </c>
      <c r="R310" t="str">
        <f>TEXT(dataset_3[dteday],"mmm")</f>
        <v>Feb</v>
      </c>
      <c r="S310" t="str">
        <f t="shared" si="20"/>
        <v>Weekday</v>
      </c>
      <c r="T310" s="4" t="str">
        <f t="shared" si="21"/>
        <v>Morning</v>
      </c>
      <c r="U310" s="4" t="str">
        <f t="shared" si="22"/>
        <v>Cold</v>
      </c>
      <c r="V310" s="4" t="str">
        <f t="shared" si="23"/>
        <v>Low</v>
      </c>
      <c r="W310" s="4" t="str">
        <f t="shared" si="24"/>
        <v>Normal</v>
      </c>
    </row>
    <row r="311" spans="1:23" x14ac:dyDescent="0.25">
      <c r="A311">
        <v>929</v>
      </c>
      <c r="B311" s="1">
        <v>40585</v>
      </c>
      <c r="C311">
        <v>1</v>
      </c>
      <c r="D311">
        <v>0</v>
      </c>
      <c r="E311">
        <v>2</v>
      </c>
      <c r="F311">
        <v>7</v>
      </c>
      <c r="G311" t="b">
        <v>0</v>
      </c>
      <c r="H311">
        <v>5</v>
      </c>
      <c r="I311">
        <v>1</v>
      </c>
      <c r="J311">
        <v>0.08</v>
      </c>
      <c r="K311">
        <v>0.16669999999999999</v>
      </c>
      <c r="L311">
        <v>0.73</v>
      </c>
      <c r="M311">
        <v>0</v>
      </c>
      <c r="N311">
        <v>1</v>
      </c>
      <c r="O311">
        <v>73</v>
      </c>
      <c r="P311" s="3">
        <v>74</v>
      </c>
      <c r="Q311" t="str">
        <f>IF(dataset_3[[#This Row],[cnt]]&gt;AVERAGE(dataset_3[cnt]),"High","Low")</f>
        <v>High</v>
      </c>
      <c r="R311" t="str">
        <f>TEXT(dataset_3[dteday],"mmm")</f>
        <v>Feb</v>
      </c>
      <c r="S311" t="str">
        <f t="shared" si="20"/>
        <v>Weekday</v>
      </c>
      <c r="T311" s="4" t="str">
        <f t="shared" si="21"/>
        <v>Morning</v>
      </c>
      <c r="U311" s="4" t="str">
        <f t="shared" si="22"/>
        <v>Cold</v>
      </c>
      <c r="V311" s="4" t="str">
        <f t="shared" si="23"/>
        <v>High</v>
      </c>
      <c r="W311" s="4" t="str">
        <f t="shared" si="24"/>
        <v>Normal</v>
      </c>
    </row>
    <row r="312" spans="1:23" x14ac:dyDescent="0.25">
      <c r="A312">
        <v>930</v>
      </c>
      <c r="B312" s="1">
        <v>40585</v>
      </c>
      <c r="C312">
        <v>1</v>
      </c>
      <c r="D312">
        <v>0</v>
      </c>
      <c r="E312">
        <v>2</v>
      </c>
      <c r="F312">
        <v>8</v>
      </c>
      <c r="G312" t="b">
        <v>0</v>
      </c>
      <c r="H312">
        <v>5</v>
      </c>
      <c r="I312">
        <v>1</v>
      </c>
      <c r="J312">
        <v>0.1</v>
      </c>
      <c r="K312">
        <v>0.1212</v>
      </c>
      <c r="L312">
        <v>0.74</v>
      </c>
      <c r="M312">
        <v>0.16420000000000001</v>
      </c>
      <c r="N312">
        <v>4</v>
      </c>
      <c r="O312">
        <v>212</v>
      </c>
      <c r="P312" s="3">
        <v>216</v>
      </c>
      <c r="Q312" t="str">
        <f>IF(dataset_3[[#This Row],[cnt]]&gt;AVERAGE(dataset_3[cnt]),"High","Low")</f>
        <v>High</v>
      </c>
      <c r="R312" t="str">
        <f>TEXT(dataset_3[dteday],"mmm")</f>
        <v>Feb</v>
      </c>
      <c r="S312" t="str">
        <f t="shared" si="20"/>
        <v>Weekday</v>
      </c>
      <c r="T312" s="4" t="str">
        <f t="shared" si="21"/>
        <v>Morning</v>
      </c>
      <c r="U312" s="4" t="str">
        <f t="shared" si="22"/>
        <v>Cold</v>
      </c>
      <c r="V312" s="4" t="str">
        <f t="shared" si="23"/>
        <v>High</v>
      </c>
      <c r="W312" s="4" t="str">
        <f t="shared" si="24"/>
        <v>Anomaly</v>
      </c>
    </row>
    <row r="313" spans="1:23" x14ac:dyDescent="0.25">
      <c r="A313">
        <v>931</v>
      </c>
      <c r="B313" s="1">
        <v>40585</v>
      </c>
      <c r="C313">
        <v>1</v>
      </c>
      <c r="D313">
        <v>0</v>
      </c>
      <c r="E313">
        <v>2</v>
      </c>
      <c r="F313">
        <v>9</v>
      </c>
      <c r="G313" t="b">
        <v>0</v>
      </c>
      <c r="H313">
        <v>5</v>
      </c>
      <c r="I313">
        <v>1</v>
      </c>
      <c r="J313">
        <v>0.12</v>
      </c>
      <c r="K313">
        <v>0.1212</v>
      </c>
      <c r="L313">
        <v>0.74</v>
      </c>
      <c r="M313">
        <v>0.22389999999999999</v>
      </c>
      <c r="N313">
        <v>8</v>
      </c>
      <c r="O313">
        <v>132</v>
      </c>
      <c r="P313" s="3">
        <v>140</v>
      </c>
      <c r="Q313" t="str">
        <f>IF(dataset_3[[#This Row],[cnt]]&gt;AVERAGE(dataset_3[cnt]),"High","Low")</f>
        <v>High</v>
      </c>
      <c r="R313" t="str">
        <f>TEXT(dataset_3[dteday],"mmm")</f>
        <v>Feb</v>
      </c>
      <c r="S313" t="str">
        <f t="shared" si="20"/>
        <v>Weekday</v>
      </c>
      <c r="T313" s="4" t="str">
        <f t="shared" si="21"/>
        <v>Morning</v>
      </c>
      <c r="U313" s="4" t="str">
        <f t="shared" si="22"/>
        <v>Cold</v>
      </c>
      <c r="V313" s="4" t="str">
        <f t="shared" si="23"/>
        <v>High</v>
      </c>
      <c r="W313" s="4" t="str">
        <f t="shared" si="24"/>
        <v>Normal</v>
      </c>
    </row>
    <row r="314" spans="1:23" x14ac:dyDescent="0.25">
      <c r="A314">
        <v>932</v>
      </c>
      <c r="B314" s="1">
        <v>40585</v>
      </c>
      <c r="C314">
        <v>1</v>
      </c>
      <c r="D314">
        <v>0</v>
      </c>
      <c r="E314">
        <v>2</v>
      </c>
      <c r="F314">
        <v>10</v>
      </c>
      <c r="G314" t="b">
        <v>0</v>
      </c>
      <c r="H314">
        <v>5</v>
      </c>
      <c r="I314">
        <v>1</v>
      </c>
      <c r="J314">
        <v>0.14000000000000001</v>
      </c>
      <c r="K314">
        <v>0.13639999999999999</v>
      </c>
      <c r="L314">
        <v>0.69</v>
      </c>
      <c r="M314">
        <v>0.19400000000000001</v>
      </c>
      <c r="N314">
        <v>5</v>
      </c>
      <c r="O314">
        <v>39</v>
      </c>
      <c r="P314" s="3">
        <v>44</v>
      </c>
      <c r="Q314" t="str">
        <f>IF(dataset_3[[#This Row],[cnt]]&gt;AVERAGE(dataset_3[cnt]),"High","Low")</f>
        <v>Low</v>
      </c>
      <c r="R314" t="str">
        <f>TEXT(dataset_3[dteday],"mmm")</f>
        <v>Feb</v>
      </c>
      <c r="S314" t="str">
        <f t="shared" si="20"/>
        <v>Weekday</v>
      </c>
      <c r="T314" s="4" t="str">
        <f t="shared" si="21"/>
        <v>Morning</v>
      </c>
      <c r="U314" s="4" t="str">
        <f t="shared" si="22"/>
        <v>Cold</v>
      </c>
      <c r="V314" s="4" t="str">
        <f t="shared" si="23"/>
        <v>Low</v>
      </c>
      <c r="W314" s="4" t="str">
        <f t="shared" si="24"/>
        <v>Normal</v>
      </c>
    </row>
    <row r="315" spans="1:23" x14ac:dyDescent="0.25">
      <c r="A315">
        <v>933</v>
      </c>
      <c r="B315" s="1">
        <v>40585</v>
      </c>
      <c r="C315">
        <v>1</v>
      </c>
      <c r="D315">
        <v>0</v>
      </c>
      <c r="E315">
        <v>2</v>
      </c>
      <c r="F315">
        <v>11</v>
      </c>
      <c r="G315" t="b">
        <v>0</v>
      </c>
      <c r="H315">
        <v>5</v>
      </c>
      <c r="I315">
        <v>1</v>
      </c>
      <c r="J315">
        <v>0.22</v>
      </c>
      <c r="K315">
        <v>0.2273</v>
      </c>
      <c r="L315">
        <v>0.47</v>
      </c>
      <c r="M315">
        <v>0.1343</v>
      </c>
      <c r="N315">
        <v>12</v>
      </c>
      <c r="O315">
        <v>52</v>
      </c>
      <c r="P315" s="3">
        <v>64</v>
      </c>
      <c r="Q315" t="str">
        <f>IF(dataset_3[[#This Row],[cnt]]&gt;AVERAGE(dataset_3[cnt]),"High","Low")</f>
        <v>High</v>
      </c>
      <c r="R315" t="str">
        <f>TEXT(dataset_3[dteday],"mmm")</f>
        <v>Feb</v>
      </c>
      <c r="S315" t="str">
        <f t="shared" si="20"/>
        <v>Weekday</v>
      </c>
      <c r="T315" s="4" t="str">
        <f t="shared" si="21"/>
        <v>Morning</v>
      </c>
      <c r="U315" s="4" t="str">
        <f t="shared" si="22"/>
        <v>Cold</v>
      </c>
      <c r="V315" s="4" t="str">
        <f t="shared" si="23"/>
        <v>High</v>
      </c>
      <c r="W315" s="4" t="str">
        <f t="shared" si="24"/>
        <v>Normal</v>
      </c>
    </row>
    <row r="316" spans="1:23" x14ac:dyDescent="0.25">
      <c r="A316">
        <v>934</v>
      </c>
      <c r="B316" s="1">
        <v>40585</v>
      </c>
      <c r="C316">
        <v>1</v>
      </c>
      <c r="D316">
        <v>0</v>
      </c>
      <c r="E316">
        <v>2</v>
      </c>
      <c r="F316">
        <v>12</v>
      </c>
      <c r="G316" t="b">
        <v>0</v>
      </c>
      <c r="H316">
        <v>5</v>
      </c>
      <c r="I316">
        <v>1</v>
      </c>
      <c r="J316">
        <v>0.22</v>
      </c>
      <c r="K316">
        <v>0.2273</v>
      </c>
      <c r="L316">
        <v>0.47</v>
      </c>
      <c r="M316">
        <v>0.1343</v>
      </c>
      <c r="N316">
        <v>7</v>
      </c>
      <c r="O316">
        <v>64</v>
      </c>
      <c r="P316" s="3">
        <v>71</v>
      </c>
      <c r="Q316" t="str">
        <f>IF(dataset_3[[#This Row],[cnt]]&gt;AVERAGE(dataset_3[cnt]),"High","Low")</f>
        <v>High</v>
      </c>
      <c r="R316" t="str">
        <f>TEXT(dataset_3[dteday],"mmm")</f>
        <v>Feb</v>
      </c>
      <c r="S316" t="str">
        <f t="shared" si="20"/>
        <v>Weekday</v>
      </c>
      <c r="T316" s="4" t="str">
        <f t="shared" si="21"/>
        <v>Afternoon</v>
      </c>
      <c r="U316" s="4" t="str">
        <f t="shared" si="22"/>
        <v>Cold</v>
      </c>
      <c r="V316" s="4" t="str">
        <f t="shared" si="23"/>
        <v>High</v>
      </c>
      <c r="W316" s="4" t="str">
        <f t="shared" si="24"/>
        <v>Normal</v>
      </c>
    </row>
    <row r="317" spans="1:23" x14ac:dyDescent="0.25">
      <c r="A317">
        <v>935</v>
      </c>
      <c r="B317" s="1">
        <v>40585</v>
      </c>
      <c r="C317">
        <v>1</v>
      </c>
      <c r="D317">
        <v>0</v>
      </c>
      <c r="E317">
        <v>2</v>
      </c>
      <c r="F317">
        <v>13</v>
      </c>
      <c r="G317" t="b">
        <v>0</v>
      </c>
      <c r="H317">
        <v>5</v>
      </c>
      <c r="I317">
        <v>1</v>
      </c>
      <c r="J317">
        <v>0.24</v>
      </c>
      <c r="K317">
        <v>0.2273</v>
      </c>
      <c r="L317">
        <v>0.35</v>
      </c>
      <c r="M317">
        <v>0.19400000000000001</v>
      </c>
      <c r="N317">
        <v>21</v>
      </c>
      <c r="O317">
        <v>89</v>
      </c>
      <c r="P317" s="3">
        <v>110</v>
      </c>
      <c r="Q317" t="str">
        <f>IF(dataset_3[[#This Row],[cnt]]&gt;AVERAGE(dataset_3[cnt]),"High","Low")</f>
        <v>High</v>
      </c>
      <c r="R317" t="str">
        <f>TEXT(dataset_3[dteday],"mmm")</f>
        <v>Feb</v>
      </c>
      <c r="S317" t="str">
        <f t="shared" si="20"/>
        <v>Weekday</v>
      </c>
      <c r="T317" s="4" t="str">
        <f t="shared" si="21"/>
        <v>Afternoon</v>
      </c>
      <c r="U317" s="4" t="str">
        <f t="shared" si="22"/>
        <v>Cold</v>
      </c>
      <c r="V317" s="4" t="str">
        <f t="shared" si="23"/>
        <v>High</v>
      </c>
      <c r="W317" s="4" t="str">
        <f t="shared" si="24"/>
        <v>Normal</v>
      </c>
    </row>
    <row r="318" spans="1:23" x14ac:dyDescent="0.25">
      <c r="A318">
        <v>936</v>
      </c>
      <c r="B318" s="1">
        <v>40585</v>
      </c>
      <c r="C318">
        <v>1</v>
      </c>
      <c r="D318">
        <v>0</v>
      </c>
      <c r="E318">
        <v>2</v>
      </c>
      <c r="F318">
        <v>14</v>
      </c>
      <c r="G318" t="b">
        <v>0</v>
      </c>
      <c r="H318">
        <v>5</v>
      </c>
      <c r="I318">
        <v>1</v>
      </c>
      <c r="J318">
        <v>0.3</v>
      </c>
      <c r="K318">
        <v>0.28789999999999999</v>
      </c>
      <c r="L318">
        <v>0.26</v>
      </c>
      <c r="M318">
        <v>0.25369999999999998</v>
      </c>
      <c r="N318">
        <v>17</v>
      </c>
      <c r="O318">
        <v>67</v>
      </c>
      <c r="P318" s="3">
        <v>84</v>
      </c>
      <c r="Q318" t="str">
        <f>IF(dataset_3[[#This Row],[cnt]]&gt;AVERAGE(dataset_3[cnt]),"High","Low")</f>
        <v>High</v>
      </c>
      <c r="R318" t="str">
        <f>TEXT(dataset_3[dteday],"mmm")</f>
        <v>Feb</v>
      </c>
      <c r="S318" t="str">
        <f t="shared" si="20"/>
        <v>Weekday</v>
      </c>
      <c r="T318" s="4" t="str">
        <f t="shared" si="21"/>
        <v>Afternoon</v>
      </c>
      <c r="U318" s="4" t="str">
        <f t="shared" si="22"/>
        <v>Moderate</v>
      </c>
      <c r="V318" s="4" t="str">
        <f t="shared" si="23"/>
        <v>High</v>
      </c>
      <c r="W318" s="4" t="str">
        <f t="shared" si="24"/>
        <v>Normal</v>
      </c>
    </row>
    <row r="319" spans="1:23" x14ac:dyDescent="0.25">
      <c r="A319">
        <v>937</v>
      </c>
      <c r="B319" s="1">
        <v>40585</v>
      </c>
      <c r="C319">
        <v>1</v>
      </c>
      <c r="D319">
        <v>0</v>
      </c>
      <c r="E319">
        <v>2</v>
      </c>
      <c r="F319">
        <v>15</v>
      </c>
      <c r="G319" t="b">
        <v>0</v>
      </c>
      <c r="H319">
        <v>5</v>
      </c>
      <c r="I319">
        <v>1</v>
      </c>
      <c r="J319">
        <v>0.32</v>
      </c>
      <c r="K319">
        <v>0.31819999999999998</v>
      </c>
      <c r="L319">
        <v>0.21</v>
      </c>
      <c r="M319">
        <v>0.16420000000000001</v>
      </c>
      <c r="N319">
        <v>12</v>
      </c>
      <c r="O319">
        <v>62</v>
      </c>
      <c r="P319" s="3">
        <v>74</v>
      </c>
      <c r="Q319" t="str">
        <f>IF(dataset_3[[#This Row],[cnt]]&gt;AVERAGE(dataset_3[cnt]),"High","Low")</f>
        <v>High</v>
      </c>
      <c r="R319" t="str">
        <f>TEXT(dataset_3[dteday],"mmm")</f>
        <v>Feb</v>
      </c>
      <c r="S319" t="str">
        <f t="shared" si="20"/>
        <v>Weekday</v>
      </c>
      <c r="T319" s="4" t="str">
        <f t="shared" si="21"/>
        <v>Afternoon</v>
      </c>
      <c r="U319" s="4" t="str">
        <f t="shared" si="22"/>
        <v>Moderate</v>
      </c>
      <c r="V319" s="4" t="str">
        <f t="shared" si="23"/>
        <v>High</v>
      </c>
      <c r="W319" s="4" t="str">
        <f t="shared" si="24"/>
        <v>Normal</v>
      </c>
    </row>
    <row r="320" spans="1:23" x14ac:dyDescent="0.25">
      <c r="A320">
        <v>938</v>
      </c>
      <c r="B320" s="1">
        <v>40585</v>
      </c>
      <c r="C320">
        <v>1</v>
      </c>
      <c r="D320">
        <v>0</v>
      </c>
      <c r="E320">
        <v>2</v>
      </c>
      <c r="F320">
        <v>16</v>
      </c>
      <c r="G320" t="b">
        <v>0</v>
      </c>
      <c r="H320">
        <v>5</v>
      </c>
      <c r="I320">
        <v>1</v>
      </c>
      <c r="J320">
        <v>0.3</v>
      </c>
      <c r="K320">
        <v>0.28789999999999999</v>
      </c>
      <c r="L320">
        <v>0.28000000000000003</v>
      </c>
      <c r="M320">
        <v>0.19400000000000001</v>
      </c>
      <c r="N320">
        <v>14</v>
      </c>
      <c r="O320">
        <v>111</v>
      </c>
      <c r="P320" s="3">
        <v>125</v>
      </c>
      <c r="Q320" t="str">
        <f>IF(dataset_3[[#This Row],[cnt]]&gt;AVERAGE(dataset_3[cnt]),"High","Low")</f>
        <v>High</v>
      </c>
      <c r="R320" t="str">
        <f>TEXT(dataset_3[dteday],"mmm")</f>
        <v>Feb</v>
      </c>
      <c r="S320" t="str">
        <f t="shared" si="20"/>
        <v>Weekday</v>
      </c>
      <c r="T320" s="4" t="str">
        <f t="shared" si="21"/>
        <v>Afternoon</v>
      </c>
      <c r="U320" s="4" t="str">
        <f t="shared" si="22"/>
        <v>Moderate</v>
      </c>
      <c r="V320" s="4" t="str">
        <f t="shared" si="23"/>
        <v>High</v>
      </c>
      <c r="W320" s="4" t="str">
        <f t="shared" si="24"/>
        <v>Normal</v>
      </c>
    </row>
    <row r="321" spans="1:23" x14ac:dyDescent="0.25">
      <c r="A321">
        <v>939</v>
      </c>
      <c r="B321" s="1">
        <v>40585</v>
      </c>
      <c r="C321">
        <v>1</v>
      </c>
      <c r="D321">
        <v>0</v>
      </c>
      <c r="E321">
        <v>2</v>
      </c>
      <c r="F321">
        <v>17</v>
      </c>
      <c r="G321" t="b">
        <v>0</v>
      </c>
      <c r="H321">
        <v>5</v>
      </c>
      <c r="I321">
        <v>1</v>
      </c>
      <c r="J321">
        <v>0.3</v>
      </c>
      <c r="K321">
        <v>0.33329999999999999</v>
      </c>
      <c r="L321">
        <v>0.24</v>
      </c>
      <c r="M321">
        <v>0</v>
      </c>
      <c r="N321">
        <v>18</v>
      </c>
      <c r="O321">
        <v>193</v>
      </c>
      <c r="P321" s="3">
        <v>211</v>
      </c>
      <c r="Q321" t="str">
        <f>IF(dataset_3[[#This Row],[cnt]]&gt;AVERAGE(dataset_3[cnt]),"High","Low")</f>
        <v>High</v>
      </c>
      <c r="R321" t="str">
        <f>TEXT(dataset_3[dteday],"mmm")</f>
        <v>Feb</v>
      </c>
      <c r="S321" t="str">
        <f t="shared" si="20"/>
        <v>Weekday</v>
      </c>
      <c r="T321" s="4" t="str">
        <f t="shared" si="21"/>
        <v>Evening</v>
      </c>
      <c r="U321" s="4" t="str">
        <f t="shared" si="22"/>
        <v>Moderate</v>
      </c>
      <c r="V321" s="4" t="str">
        <f t="shared" si="23"/>
        <v>High</v>
      </c>
      <c r="W321" s="4" t="str">
        <f t="shared" si="24"/>
        <v>Anomaly</v>
      </c>
    </row>
    <row r="322" spans="1:23" x14ac:dyDescent="0.25">
      <c r="A322">
        <v>940</v>
      </c>
      <c r="B322" s="1">
        <v>40585</v>
      </c>
      <c r="C322">
        <v>1</v>
      </c>
      <c r="D322">
        <v>0</v>
      </c>
      <c r="E322">
        <v>2</v>
      </c>
      <c r="F322">
        <v>18</v>
      </c>
      <c r="G322" t="b">
        <v>0</v>
      </c>
      <c r="H322">
        <v>5</v>
      </c>
      <c r="I322">
        <v>1</v>
      </c>
      <c r="J322">
        <v>0.28000000000000003</v>
      </c>
      <c r="K322">
        <v>0.31819999999999998</v>
      </c>
      <c r="L322">
        <v>0.28000000000000003</v>
      </c>
      <c r="M322">
        <v>0</v>
      </c>
      <c r="N322">
        <v>9</v>
      </c>
      <c r="O322">
        <v>165</v>
      </c>
      <c r="P322" s="3">
        <v>174</v>
      </c>
      <c r="Q322" t="str">
        <f>IF(dataset_3[[#This Row],[cnt]]&gt;AVERAGE(dataset_3[cnt]),"High","Low")</f>
        <v>High</v>
      </c>
      <c r="R322" t="str">
        <f>TEXT(dataset_3[dteday],"mmm")</f>
        <v>Feb</v>
      </c>
      <c r="S322" t="str">
        <f t="shared" ref="S322:S385" si="25">IF(H322=0,"Weekend","Weekday")</f>
        <v>Weekday</v>
      </c>
      <c r="T322" s="4" t="str">
        <f t="shared" ref="T322:T385" si="26">IF(F322&lt;12,"Morning",IF(F322&lt;17,"Afternoon","Evening"))</f>
        <v>Evening</v>
      </c>
      <c r="U322" s="4" t="str">
        <f t="shared" ref="U322:U385" si="27">IF(J322&lt;0.3,"Cold",IF(J322&lt;0.6,"Moderate","Hot"))</f>
        <v>Cold</v>
      </c>
      <c r="V322" s="4" t="str">
        <f t="shared" ref="V322:V385" si="28">IF(P322&gt;AVERAGE($P$2:$P$1000),"High","Low")</f>
        <v>High</v>
      </c>
      <c r="W322" s="4" t="str">
        <f t="shared" ref="W322:W385" si="29">IF(ABS(P322-AVERAGE($P$2:$P$1000))&gt;2*STDEV($P$2:$P$1000),"Anomaly","Normal")</f>
        <v>Anomaly</v>
      </c>
    </row>
    <row r="323" spans="1:23" x14ac:dyDescent="0.25">
      <c r="A323">
        <v>941</v>
      </c>
      <c r="B323" s="1">
        <v>40585</v>
      </c>
      <c r="C323">
        <v>1</v>
      </c>
      <c r="D323">
        <v>0</v>
      </c>
      <c r="E323">
        <v>2</v>
      </c>
      <c r="F323">
        <v>19</v>
      </c>
      <c r="G323" t="b">
        <v>0</v>
      </c>
      <c r="H323">
        <v>5</v>
      </c>
      <c r="I323">
        <v>1</v>
      </c>
      <c r="J323">
        <v>0.26</v>
      </c>
      <c r="K323">
        <v>0.30299999999999999</v>
      </c>
      <c r="L323">
        <v>0.33</v>
      </c>
      <c r="M323">
        <v>0</v>
      </c>
      <c r="N323">
        <v>7</v>
      </c>
      <c r="O323">
        <v>94</v>
      </c>
      <c r="P323" s="3">
        <v>101</v>
      </c>
      <c r="Q323" t="str">
        <f>IF(dataset_3[[#This Row],[cnt]]&gt;AVERAGE(dataset_3[cnt]),"High","Low")</f>
        <v>High</v>
      </c>
      <c r="R323" t="str">
        <f>TEXT(dataset_3[dteday],"mmm")</f>
        <v>Feb</v>
      </c>
      <c r="S323" t="str">
        <f t="shared" si="25"/>
        <v>Weekday</v>
      </c>
      <c r="T323" s="4" t="str">
        <f t="shared" si="26"/>
        <v>Evening</v>
      </c>
      <c r="U323" s="4" t="str">
        <f t="shared" si="27"/>
        <v>Cold</v>
      </c>
      <c r="V323" s="4" t="str">
        <f t="shared" si="28"/>
        <v>High</v>
      </c>
      <c r="W323" s="4" t="str">
        <f t="shared" si="29"/>
        <v>Normal</v>
      </c>
    </row>
    <row r="324" spans="1:23" x14ac:dyDescent="0.25">
      <c r="A324">
        <v>942</v>
      </c>
      <c r="B324" s="1">
        <v>40585</v>
      </c>
      <c r="C324">
        <v>1</v>
      </c>
      <c r="D324">
        <v>0</v>
      </c>
      <c r="E324">
        <v>2</v>
      </c>
      <c r="F324">
        <v>20</v>
      </c>
      <c r="G324" t="b">
        <v>0</v>
      </c>
      <c r="H324">
        <v>5</v>
      </c>
      <c r="I324">
        <v>1</v>
      </c>
      <c r="J324">
        <v>0.22</v>
      </c>
      <c r="K324">
        <v>0.2273</v>
      </c>
      <c r="L324">
        <v>0.55000000000000004</v>
      </c>
      <c r="M324">
        <v>0.1343</v>
      </c>
      <c r="N324">
        <v>2</v>
      </c>
      <c r="O324">
        <v>61</v>
      </c>
      <c r="P324" s="3">
        <v>63</v>
      </c>
      <c r="Q324" t="str">
        <f>IF(dataset_3[[#This Row],[cnt]]&gt;AVERAGE(dataset_3[cnt]),"High","Low")</f>
        <v>High</v>
      </c>
      <c r="R324" t="str">
        <f>TEXT(dataset_3[dteday],"mmm")</f>
        <v>Feb</v>
      </c>
      <c r="S324" t="str">
        <f t="shared" si="25"/>
        <v>Weekday</v>
      </c>
      <c r="T324" s="4" t="str">
        <f t="shared" si="26"/>
        <v>Evening</v>
      </c>
      <c r="U324" s="4" t="str">
        <f t="shared" si="27"/>
        <v>Cold</v>
      </c>
      <c r="V324" s="4" t="str">
        <f t="shared" si="28"/>
        <v>High</v>
      </c>
      <c r="W324" s="4" t="str">
        <f t="shared" si="29"/>
        <v>Normal</v>
      </c>
    </row>
    <row r="325" spans="1:23" x14ac:dyDescent="0.25">
      <c r="A325">
        <v>943</v>
      </c>
      <c r="B325" s="1">
        <v>40585</v>
      </c>
      <c r="C325">
        <v>1</v>
      </c>
      <c r="D325">
        <v>0</v>
      </c>
      <c r="E325">
        <v>2</v>
      </c>
      <c r="F325">
        <v>21</v>
      </c>
      <c r="G325" t="b">
        <v>0</v>
      </c>
      <c r="H325">
        <v>5</v>
      </c>
      <c r="I325">
        <v>1</v>
      </c>
      <c r="J325">
        <v>0.2</v>
      </c>
      <c r="K325">
        <v>0.21210000000000001</v>
      </c>
      <c r="L325">
        <v>0.59</v>
      </c>
      <c r="M325">
        <v>0.1343</v>
      </c>
      <c r="N325">
        <v>1</v>
      </c>
      <c r="O325">
        <v>46</v>
      </c>
      <c r="P325" s="3">
        <v>47</v>
      </c>
      <c r="Q325" t="str">
        <f>IF(dataset_3[[#This Row],[cnt]]&gt;AVERAGE(dataset_3[cnt]),"High","Low")</f>
        <v>Low</v>
      </c>
      <c r="R325" t="str">
        <f>TEXT(dataset_3[dteday],"mmm")</f>
        <v>Feb</v>
      </c>
      <c r="S325" t="str">
        <f t="shared" si="25"/>
        <v>Weekday</v>
      </c>
      <c r="T325" s="4" t="str">
        <f t="shared" si="26"/>
        <v>Evening</v>
      </c>
      <c r="U325" s="4" t="str">
        <f t="shared" si="27"/>
        <v>Cold</v>
      </c>
      <c r="V325" s="4" t="str">
        <f t="shared" si="28"/>
        <v>Low</v>
      </c>
      <c r="W325" s="4" t="str">
        <f t="shared" si="29"/>
        <v>Normal</v>
      </c>
    </row>
    <row r="326" spans="1:23" x14ac:dyDescent="0.25">
      <c r="A326">
        <v>944</v>
      </c>
      <c r="B326" s="1">
        <v>40585</v>
      </c>
      <c r="C326">
        <v>1</v>
      </c>
      <c r="D326">
        <v>0</v>
      </c>
      <c r="E326">
        <v>2</v>
      </c>
      <c r="F326">
        <v>22</v>
      </c>
      <c r="G326" t="b">
        <v>0</v>
      </c>
      <c r="H326">
        <v>5</v>
      </c>
      <c r="I326">
        <v>1</v>
      </c>
      <c r="J326">
        <v>0.2</v>
      </c>
      <c r="K326">
        <v>0.2273</v>
      </c>
      <c r="L326">
        <v>0.64</v>
      </c>
      <c r="M326">
        <v>8.9599999999999999E-2</v>
      </c>
      <c r="N326">
        <v>2</v>
      </c>
      <c r="O326">
        <v>41</v>
      </c>
      <c r="P326" s="3">
        <v>43</v>
      </c>
      <c r="Q326" t="str">
        <f>IF(dataset_3[[#This Row],[cnt]]&gt;AVERAGE(dataset_3[cnt]),"High","Low")</f>
        <v>Low</v>
      </c>
      <c r="R326" t="str">
        <f>TEXT(dataset_3[dteday],"mmm")</f>
        <v>Feb</v>
      </c>
      <c r="S326" t="str">
        <f t="shared" si="25"/>
        <v>Weekday</v>
      </c>
      <c r="T326" s="4" t="str">
        <f t="shared" si="26"/>
        <v>Evening</v>
      </c>
      <c r="U326" s="4" t="str">
        <f t="shared" si="27"/>
        <v>Cold</v>
      </c>
      <c r="V326" s="4" t="str">
        <f t="shared" si="28"/>
        <v>Low</v>
      </c>
      <c r="W326" s="4" t="str">
        <f t="shared" si="29"/>
        <v>Normal</v>
      </c>
    </row>
    <row r="327" spans="1:23" x14ac:dyDescent="0.25">
      <c r="A327">
        <v>945</v>
      </c>
      <c r="B327" s="1">
        <v>40585</v>
      </c>
      <c r="C327">
        <v>1</v>
      </c>
      <c r="D327">
        <v>0</v>
      </c>
      <c r="E327">
        <v>2</v>
      </c>
      <c r="F327">
        <v>23</v>
      </c>
      <c r="G327" t="b">
        <v>0</v>
      </c>
      <c r="H327">
        <v>5</v>
      </c>
      <c r="I327">
        <v>1</v>
      </c>
      <c r="J327">
        <v>0.18</v>
      </c>
      <c r="K327">
        <v>0.2424</v>
      </c>
      <c r="L327">
        <v>0.69</v>
      </c>
      <c r="M327">
        <v>0</v>
      </c>
      <c r="N327">
        <v>5</v>
      </c>
      <c r="O327">
        <v>48</v>
      </c>
      <c r="P327" s="3">
        <v>53</v>
      </c>
      <c r="Q327" t="str">
        <f>IF(dataset_3[[#This Row],[cnt]]&gt;AVERAGE(dataset_3[cnt]),"High","Low")</f>
        <v>Low</v>
      </c>
      <c r="R327" t="str">
        <f>TEXT(dataset_3[dteday],"mmm")</f>
        <v>Feb</v>
      </c>
      <c r="S327" t="str">
        <f t="shared" si="25"/>
        <v>Weekday</v>
      </c>
      <c r="T327" s="4" t="str">
        <f t="shared" si="26"/>
        <v>Evening</v>
      </c>
      <c r="U327" s="4" t="str">
        <f t="shared" si="27"/>
        <v>Cold</v>
      </c>
      <c r="V327" s="4" t="str">
        <f t="shared" si="28"/>
        <v>Low</v>
      </c>
      <c r="W327" s="4" t="str">
        <f t="shared" si="29"/>
        <v>Normal</v>
      </c>
    </row>
    <row r="328" spans="1:23" x14ac:dyDescent="0.25">
      <c r="A328">
        <v>946</v>
      </c>
      <c r="B328" s="1">
        <v>40586</v>
      </c>
      <c r="C328">
        <v>1</v>
      </c>
      <c r="D328">
        <v>0</v>
      </c>
      <c r="E328">
        <v>2</v>
      </c>
      <c r="F328">
        <v>0</v>
      </c>
      <c r="G328" t="b">
        <v>0</v>
      </c>
      <c r="H328">
        <v>6</v>
      </c>
      <c r="I328">
        <v>1</v>
      </c>
      <c r="J328">
        <v>0.16</v>
      </c>
      <c r="K328">
        <v>0.19700000000000001</v>
      </c>
      <c r="L328">
        <v>0.69</v>
      </c>
      <c r="M328">
        <v>8.9599999999999999E-2</v>
      </c>
      <c r="N328">
        <v>3</v>
      </c>
      <c r="O328">
        <v>27</v>
      </c>
      <c r="P328" s="3">
        <v>30</v>
      </c>
      <c r="Q328" t="str">
        <f>IF(dataset_3[[#This Row],[cnt]]&gt;AVERAGE(dataset_3[cnt]),"High","Low")</f>
        <v>Low</v>
      </c>
      <c r="R328" t="str">
        <f>TEXT(dataset_3[dteday],"mmm")</f>
        <v>Feb</v>
      </c>
      <c r="S328" t="str">
        <f t="shared" si="25"/>
        <v>Weekday</v>
      </c>
      <c r="T328" s="4" t="str">
        <f t="shared" si="26"/>
        <v>Morning</v>
      </c>
      <c r="U328" s="4" t="str">
        <f t="shared" si="27"/>
        <v>Cold</v>
      </c>
      <c r="V328" s="4" t="str">
        <f t="shared" si="28"/>
        <v>Low</v>
      </c>
      <c r="W328" s="4" t="str">
        <f t="shared" si="29"/>
        <v>Normal</v>
      </c>
    </row>
    <row r="329" spans="1:23" x14ac:dyDescent="0.25">
      <c r="A329">
        <v>947</v>
      </c>
      <c r="B329" s="1">
        <v>40586</v>
      </c>
      <c r="C329">
        <v>1</v>
      </c>
      <c r="D329">
        <v>0</v>
      </c>
      <c r="E329">
        <v>2</v>
      </c>
      <c r="F329">
        <v>1</v>
      </c>
      <c r="G329" t="b">
        <v>0</v>
      </c>
      <c r="H329">
        <v>6</v>
      </c>
      <c r="I329">
        <v>1</v>
      </c>
      <c r="J329">
        <v>0.14000000000000001</v>
      </c>
      <c r="K329">
        <v>0.21210000000000001</v>
      </c>
      <c r="L329">
        <v>0.86</v>
      </c>
      <c r="M329">
        <v>0</v>
      </c>
      <c r="N329">
        <v>2</v>
      </c>
      <c r="O329">
        <v>22</v>
      </c>
      <c r="P329" s="3">
        <v>24</v>
      </c>
      <c r="Q329" t="str">
        <f>IF(dataset_3[[#This Row],[cnt]]&gt;AVERAGE(dataset_3[cnt]),"High","Low")</f>
        <v>Low</v>
      </c>
      <c r="R329" t="str">
        <f>TEXT(dataset_3[dteday],"mmm")</f>
        <v>Feb</v>
      </c>
      <c r="S329" t="str">
        <f t="shared" si="25"/>
        <v>Weekday</v>
      </c>
      <c r="T329" s="4" t="str">
        <f t="shared" si="26"/>
        <v>Morning</v>
      </c>
      <c r="U329" s="4" t="str">
        <f t="shared" si="27"/>
        <v>Cold</v>
      </c>
      <c r="V329" s="4" t="str">
        <f t="shared" si="28"/>
        <v>Low</v>
      </c>
      <c r="W329" s="4" t="str">
        <f t="shared" si="29"/>
        <v>Normal</v>
      </c>
    </row>
    <row r="330" spans="1:23" x14ac:dyDescent="0.25">
      <c r="A330">
        <v>948</v>
      </c>
      <c r="B330" s="1">
        <v>40586</v>
      </c>
      <c r="C330">
        <v>1</v>
      </c>
      <c r="D330">
        <v>0</v>
      </c>
      <c r="E330">
        <v>2</v>
      </c>
      <c r="F330">
        <v>2</v>
      </c>
      <c r="G330" t="b">
        <v>0</v>
      </c>
      <c r="H330">
        <v>6</v>
      </c>
      <c r="I330">
        <v>1</v>
      </c>
      <c r="J330">
        <v>0.14000000000000001</v>
      </c>
      <c r="K330">
        <v>0.21210000000000001</v>
      </c>
      <c r="L330">
        <v>0.8</v>
      </c>
      <c r="M330">
        <v>0</v>
      </c>
      <c r="N330">
        <v>2</v>
      </c>
      <c r="O330">
        <v>13</v>
      </c>
      <c r="P330" s="3">
        <v>15</v>
      </c>
      <c r="Q330" t="str">
        <f>IF(dataset_3[[#This Row],[cnt]]&gt;AVERAGE(dataset_3[cnt]),"High","Low")</f>
        <v>Low</v>
      </c>
      <c r="R330" t="str">
        <f>TEXT(dataset_3[dteday],"mmm")</f>
        <v>Feb</v>
      </c>
      <c r="S330" t="str">
        <f t="shared" si="25"/>
        <v>Weekday</v>
      </c>
      <c r="T330" s="4" t="str">
        <f t="shared" si="26"/>
        <v>Morning</v>
      </c>
      <c r="U330" s="4" t="str">
        <f t="shared" si="27"/>
        <v>Cold</v>
      </c>
      <c r="V330" s="4" t="str">
        <f t="shared" si="28"/>
        <v>Low</v>
      </c>
      <c r="W330" s="4" t="str">
        <f t="shared" si="29"/>
        <v>Normal</v>
      </c>
    </row>
    <row r="331" spans="1:23" x14ac:dyDescent="0.25">
      <c r="A331">
        <v>949</v>
      </c>
      <c r="B331" s="1">
        <v>40586</v>
      </c>
      <c r="C331">
        <v>1</v>
      </c>
      <c r="D331">
        <v>0</v>
      </c>
      <c r="E331">
        <v>2</v>
      </c>
      <c r="F331">
        <v>3</v>
      </c>
      <c r="G331" t="b">
        <v>0</v>
      </c>
      <c r="H331">
        <v>6</v>
      </c>
      <c r="I331">
        <v>1</v>
      </c>
      <c r="J331">
        <v>0.12</v>
      </c>
      <c r="K331">
        <v>0.19700000000000001</v>
      </c>
      <c r="L331">
        <v>0.8</v>
      </c>
      <c r="M331">
        <v>0</v>
      </c>
      <c r="N331">
        <v>3</v>
      </c>
      <c r="O331">
        <v>7</v>
      </c>
      <c r="P331" s="3">
        <v>10</v>
      </c>
      <c r="Q331" t="str">
        <f>IF(dataset_3[[#This Row],[cnt]]&gt;AVERAGE(dataset_3[cnt]),"High","Low")</f>
        <v>Low</v>
      </c>
      <c r="R331" t="str">
        <f>TEXT(dataset_3[dteday],"mmm")</f>
        <v>Feb</v>
      </c>
      <c r="S331" t="str">
        <f t="shared" si="25"/>
        <v>Weekday</v>
      </c>
      <c r="T331" s="4" t="str">
        <f t="shared" si="26"/>
        <v>Morning</v>
      </c>
      <c r="U331" s="4" t="str">
        <f t="shared" si="27"/>
        <v>Cold</v>
      </c>
      <c r="V331" s="4" t="str">
        <f t="shared" si="28"/>
        <v>Low</v>
      </c>
      <c r="W331" s="4" t="str">
        <f t="shared" si="29"/>
        <v>Normal</v>
      </c>
    </row>
    <row r="332" spans="1:23" x14ac:dyDescent="0.25">
      <c r="A332">
        <v>950</v>
      </c>
      <c r="B332" s="1">
        <v>40586</v>
      </c>
      <c r="C332">
        <v>1</v>
      </c>
      <c r="D332">
        <v>0</v>
      </c>
      <c r="E332">
        <v>2</v>
      </c>
      <c r="F332">
        <v>4</v>
      </c>
      <c r="G332" t="b">
        <v>0</v>
      </c>
      <c r="H332">
        <v>6</v>
      </c>
      <c r="I332">
        <v>1</v>
      </c>
      <c r="J332">
        <v>0.12</v>
      </c>
      <c r="K332">
        <v>0.16669999999999999</v>
      </c>
      <c r="L332">
        <v>0.74</v>
      </c>
      <c r="M332">
        <v>8.9599999999999999E-2</v>
      </c>
      <c r="N332">
        <v>0</v>
      </c>
      <c r="O332">
        <v>4</v>
      </c>
      <c r="P332" s="3">
        <v>4</v>
      </c>
      <c r="Q332" t="str">
        <f>IF(dataset_3[[#This Row],[cnt]]&gt;AVERAGE(dataset_3[cnt]),"High","Low")</f>
        <v>Low</v>
      </c>
      <c r="R332" t="str">
        <f>TEXT(dataset_3[dteday],"mmm")</f>
        <v>Feb</v>
      </c>
      <c r="S332" t="str">
        <f t="shared" si="25"/>
        <v>Weekday</v>
      </c>
      <c r="T332" s="4" t="str">
        <f t="shared" si="26"/>
        <v>Morning</v>
      </c>
      <c r="U332" s="4" t="str">
        <f t="shared" si="27"/>
        <v>Cold</v>
      </c>
      <c r="V332" s="4" t="str">
        <f t="shared" si="28"/>
        <v>Low</v>
      </c>
      <c r="W332" s="4" t="str">
        <f t="shared" si="29"/>
        <v>Normal</v>
      </c>
    </row>
    <row r="333" spans="1:23" x14ac:dyDescent="0.25">
      <c r="A333">
        <v>951</v>
      </c>
      <c r="B333" s="1">
        <v>40586</v>
      </c>
      <c r="C333">
        <v>1</v>
      </c>
      <c r="D333">
        <v>0</v>
      </c>
      <c r="E333">
        <v>2</v>
      </c>
      <c r="F333">
        <v>5</v>
      </c>
      <c r="G333" t="b">
        <v>0</v>
      </c>
      <c r="H333">
        <v>6</v>
      </c>
      <c r="I333">
        <v>1</v>
      </c>
      <c r="J333">
        <v>0.12</v>
      </c>
      <c r="K333">
        <v>0.16669999999999999</v>
      </c>
      <c r="L333">
        <v>0.74</v>
      </c>
      <c r="M333">
        <v>8.9599999999999999E-2</v>
      </c>
      <c r="N333">
        <v>0</v>
      </c>
      <c r="O333">
        <v>1</v>
      </c>
      <c r="P333" s="3">
        <v>1</v>
      </c>
      <c r="Q333" t="str">
        <f>IF(dataset_3[[#This Row],[cnt]]&gt;AVERAGE(dataset_3[cnt]),"High","Low")</f>
        <v>Low</v>
      </c>
      <c r="R333" t="str">
        <f>TEXT(dataset_3[dteday],"mmm")</f>
        <v>Feb</v>
      </c>
      <c r="S333" t="str">
        <f t="shared" si="25"/>
        <v>Weekday</v>
      </c>
      <c r="T333" s="4" t="str">
        <f t="shared" si="26"/>
        <v>Morning</v>
      </c>
      <c r="U333" s="4" t="str">
        <f t="shared" si="27"/>
        <v>Cold</v>
      </c>
      <c r="V333" s="4" t="str">
        <f t="shared" si="28"/>
        <v>Low</v>
      </c>
      <c r="W333" s="4" t="str">
        <f t="shared" si="29"/>
        <v>Normal</v>
      </c>
    </row>
    <row r="334" spans="1:23" x14ac:dyDescent="0.25">
      <c r="A334">
        <v>952</v>
      </c>
      <c r="B334" s="1">
        <v>40586</v>
      </c>
      <c r="C334">
        <v>1</v>
      </c>
      <c r="D334">
        <v>0</v>
      </c>
      <c r="E334">
        <v>2</v>
      </c>
      <c r="F334">
        <v>6</v>
      </c>
      <c r="G334" t="b">
        <v>0</v>
      </c>
      <c r="H334">
        <v>6</v>
      </c>
      <c r="I334">
        <v>1</v>
      </c>
      <c r="J334">
        <v>0.12</v>
      </c>
      <c r="K334">
        <v>0.13639999999999999</v>
      </c>
      <c r="L334">
        <v>0.93</v>
      </c>
      <c r="M334">
        <v>0.19400000000000001</v>
      </c>
      <c r="N334">
        <v>1</v>
      </c>
      <c r="O334">
        <v>1</v>
      </c>
      <c r="P334" s="3">
        <v>2</v>
      </c>
      <c r="Q334" t="str">
        <f>IF(dataset_3[[#This Row],[cnt]]&gt;AVERAGE(dataset_3[cnt]),"High","Low")</f>
        <v>Low</v>
      </c>
      <c r="R334" t="str">
        <f>TEXT(dataset_3[dteday],"mmm")</f>
        <v>Feb</v>
      </c>
      <c r="S334" t="str">
        <f t="shared" si="25"/>
        <v>Weekday</v>
      </c>
      <c r="T334" s="4" t="str">
        <f t="shared" si="26"/>
        <v>Morning</v>
      </c>
      <c r="U334" s="4" t="str">
        <f t="shared" si="27"/>
        <v>Cold</v>
      </c>
      <c r="V334" s="4" t="str">
        <f t="shared" si="28"/>
        <v>Low</v>
      </c>
      <c r="W334" s="4" t="str">
        <f t="shared" si="29"/>
        <v>Normal</v>
      </c>
    </row>
    <row r="335" spans="1:23" x14ac:dyDescent="0.25">
      <c r="A335">
        <v>953</v>
      </c>
      <c r="B335" s="1">
        <v>40586</v>
      </c>
      <c r="C335">
        <v>1</v>
      </c>
      <c r="D335">
        <v>0</v>
      </c>
      <c r="E335">
        <v>2</v>
      </c>
      <c r="F335">
        <v>7</v>
      </c>
      <c r="G335" t="b">
        <v>0</v>
      </c>
      <c r="H335">
        <v>6</v>
      </c>
      <c r="I335">
        <v>1</v>
      </c>
      <c r="J335">
        <v>0.12</v>
      </c>
      <c r="K335">
        <v>0.1515</v>
      </c>
      <c r="L335">
        <v>0.8</v>
      </c>
      <c r="M335">
        <v>0.1045</v>
      </c>
      <c r="N335">
        <v>2</v>
      </c>
      <c r="O335">
        <v>9</v>
      </c>
      <c r="P335" s="3">
        <v>11</v>
      </c>
      <c r="Q335" t="str">
        <f>IF(dataset_3[[#This Row],[cnt]]&gt;AVERAGE(dataset_3[cnt]),"High","Low")</f>
        <v>Low</v>
      </c>
      <c r="R335" t="str">
        <f>TEXT(dataset_3[dteday],"mmm")</f>
        <v>Feb</v>
      </c>
      <c r="S335" t="str">
        <f t="shared" si="25"/>
        <v>Weekday</v>
      </c>
      <c r="T335" s="4" t="str">
        <f t="shared" si="26"/>
        <v>Morning</v>
      </c>
      <c r="U335" s="4" t="str">
        <f t="shared" si="27"/>
        <v>Cold</v>
      </c>
      <c r="V335" s="4" t="str">
        <f t="shared" si="28"/>
        <v>Low</v>
      </c>
      <c r="W335" s="4" t="str">
        <f t="shared" si="29"/>
        <v>Normal</v>
      </c>
    </row>
    <row r="336" spans="1:23" x14ac:dyDescent="0.25">
      <c r="A336">
        <v>954</v>
      </c>
      <c r="B336" s="1">
        <v>40586</v>
      </c>
      <c r="C336">
        <v>1</v>
      </c>
      <c r="D336">
        <v>0</v>
      </c>
      <c r="E336">
        <v>2</v>
      </c>
      <c r="F336">
        <v>8</v>
      </c>
      <c r="G336" t="b">
        <v>0</v>
      </c>
      <c r="H336">
        <v>6</v>
      </c>
      <c r="I336">
        <v>1</v>
      </c>
      <c r="J336">
        <v>0.14000000000000001</v>
      </c>
      <c r="K336">
        <v>0.1515</v>
      </c>
      <c r="L336">
        <v>0.86</v>
      </c>
      <c r="M336">
        <v>0.1343</v>
      </c>
      <c r="N336">
        <v>2</v>
      </c>
      <c r="O336">
        <v>28</v>
      </c>
      <c r="P336" s="3">
        <v>30</v>
      </c>
      <c r="Q336" t="str">
        <f>IF(dataset_3[[#This Row],[cnt]]&gt;AVERAGE(dataset_3[cnt]),"High","Low")</f>
        <v>Low</v>
      </c>
      <c r="R336" t="str">
        <f>TEXT(dataset_3[dteday],"mmm")</f>
        <v>Feb</v>
      </c>
      <c r="S336" t="str">
        <f t="shared" si="25"/>
        <v>Weekday</v>
      </c>
      <c r="T336" s="4" t="str">
        <f t="shared" si="26"/>
        <v>Morning</v>
      </c>
      <c r="U336" s="4" t="str">
        <f t="shared" si="27"/>
        <v>Cold</v>
      </c>
      <c r="V336" s="4" t="str">
        <f t="shared" si="28"/>
        <v>Low</v>
      </c>
      <c r="W336" s="4" t="str">
        <f t="shared" si="29"/>
        <v>Normal</v>
      </c>
    </row>
    <row r="337" spans="1:23" x14ac:dyDescent="0.25">
      <c r="A337">
        <v>955</v>
      </c>
      <c r="B337" s="1">
        <v>40586</v>
      </c>
      <c r="C337">
        <v>1</v>
      </c>
      <c r="D337">
        <v>0</v>
      </c>
      <c r="E337">
        <v>2</v>
      </c>
      <c r="F337">
        <v>9</v>
      </c>
      <c r="G337" t="b">
        <v>0</v>
      </c>
      <c r="H337">
        <v>6</v>
      </c>
      <c r="I337">
        <v>1</v>
      </c>
      <c r="J337">
        <v>0.16</v>
      </c>
      <c r="K337">
        <v>0.18179999999999999</v>
      </c>
      <c r="L337">
        <v>0.64</v>
      </c>
      <c r="M337">
        <v>0.1343</v>
      </c>
      <c r="N337">
        <v>5</v>
      </c>
      <c r="O337">
        <v>38</v>
      </c>
      <c r="P337" s="3">
        <v>43</v>
      </c>
      <c r="Q337" t="str">
        <f>IF(dataset_3[[#This Row],[cnt]]&gt;AVERAGE(dataset_3[cnt]),"High","Low")</f>
        <v>Low</v>
      </c>
      <c r="R337" t="str">
        <f>TEXT(dataset_3[dteday],"mmm")</f>
        <v>Feb</v>
      </c>
      <c r="S337" t="str">
        <f t="shared" si="25"/>
        <v>Weekday</v>
      </c>
      <c r="T337" s="4" t="str">
        <f t="shared" si="26"/>
        <v>Morning</v>
      </c>
      <c r="U337" s="4" t="str">
        <f t="shared" si="27"/>
        <v>Cold</v>
      </c>
      <c r="V337" s="4" t="str">
        <f t="shared" si="28"/>
        <v>Low</v>
      </c>
      <c r="W337" s="4" t="str">
        <f t="shared" si="29"/>
        <v>Normal</v>
      </c>
    </row>
    <row r="338" spans="1:23" x14ac:dyDescent="0.25">
      <c r="A338">
        <v>956</v>
      </c>
      <c r="B338" s="1">
        <v>40586</v>
      </c>
      <c r="C338">
        <v>1</v>
      </c>
      <c r="D338">
        <v>0</v>
      </c>
      <c r="E338">
        <v>2</v>
      </c>
      <c r="F338">
        <v>10</v>
      </c>
      <c r="G338" t="b">
        <v>0</v>
      </c>
      <c r="H338">
        <v>6</v>
      </c>
      <c r="I338">
        <v>1</v>
      </c>
      <c r="J338">
        <v>0.22</v>
      </c>
      <c r="K338">
        <v>0.21210000000000001</v>
      </c>
      <c r="L338">
        <v>0.41</v>
      </c>
      <c r="M338">
        <v>0.25369999999999998</v>
      </c>
      <c r="N338">
        <v>13</v>
      </c>
      <c r="O338">
        <v>71</v>
      </c>
      <c r="P338" s="3">
        <v>84</v>
      </c>
      <c r="Q338" t="str">
        <f>IF(dataset_3[[#This Row],[cnt]]&gt;AVERAGE(dataset_3[cnt]),"High","Low")</f>
        <v>High</v>
      </c>
      <c r="R338" t="str">
        <f>TEXT(dataset_3[dteday],"mmm")</f>
        <v>Feb</v>
      </c>
      <c r="S338" t="str">
        <f t="shared" si="25"/>
        <v>Weekday</v>
      </c>
      <c r="T338" s="4" t="str">
        <f t="shared" si="26"/>
        <v>Morning</v>
      </c>
      <c r="U338" s="4" t="str">
        <f t="shared" si="27"/>
        <v>Cold</v>
      </c>
      <c r="V338" s="4" t="str">
        <f t="shared" si="28"/>
        <v>High</v>
      </c>
      <c r="W338" s="4" t="str">
        <f t="shared" si="29"/>
        <v>Normal</v>
      </c>
    </row>
    <row r="339" spans="1:23" x14ac:dyDescent="0.25">
      <c r="A339">
        <v>957</v>
      </c>
      <c r="B339" s="1">
        <v>40586</v>
      </c>
      <c r="C339">
        <v>1</v>
      </c>
      <c r="D339">
        <v>0</v>
      </c>
      <c r="E339">
        <v>2</v>
      </c>
      <c r="F339">
        <v>11</v>
      </c>
      <c r="G339" t="b">
        <v>0</v>
      </c>
      <c r="H339">
        <v>6</v>
      </c>
      <c r="I339">
        <v>1</v>
      </c>
      <c r="J339">
        <v>0.3</v>
      </c>
      <c r="K339">
        <v>0.2727</v>
      </c>
      <c r="L339">
        <v>0.28000000000000003</v>
      </c>
      <c r="M339">
        <v>0.32840000000000003</v>
      </c>
      <c r="N339">
        <v>30</v>
      </c>
      <c r="O339">
        <v>84</v>
      </c>
      <c r="P339" s="3">
        <v>114</v>
      </c>
      <c r="Q339" t="str">
        <f>IF(dataset_3[[#This Row],[cnt]]&gt;AVERAGE(dataset_3[cnt]),"High","Low")</f>
        <v>High</v>
      </c>
      <c r="R339" t="str">
        <f>TEXT(dataset_3[dteday],"mmm")</f>
        <v>Feb</v>
      </c>
      <c r="S339" t="str">
        <f t="shared" si="25"/>
        <v>Weekday</v>
      </c>
      <c r="T339" s="4" t="str">
        <f t="shared" si="26"/>
        <v>Morning</v>
      </c>
      <c r="U339" s="4" t="str">
        <f t="shared" si="27"/>
        <v>Moderate</v>
      </c>
      <c r="V339" s="4" t="str">
        <f t="shared" si="28"/>
        <v>High</v>
      </c>
      <c r="W339" s="4" t="str">
        <f t="shared" si="29"/>
        <v>Normal</v>
      </c>
    </row>
    <row r="340" spans="1:23" x14ac:dyDescent="0.25">
      <c r="A340">
        <v>958</v>
      </c>
      <c r="B340" s="1">
        <v>40586</v>
      </c>
      <c r="C340">
        <v>1</v>
      </c>
      <c r="D340">
        <v>0</v>
      </c>
      <c r="E340">
        <v>2</v>
      </c>
      <c r="F340">
        <v>12</v>
      </c>
      <c r="G340" t="b">
        <v>0</v>
      </c>
      <c r="H340">
        <v>6</v>
      </c>
      <c r="I340">
        <v>1</v>
      </c>
      <c r="J340">
        <v>0.3</v>
      </c>
      <c r="K340">
        <v>0.2727</v>
      </c>
      <c r="L340">
        <v>0.39</v>
      </c>
      <c r="M340">
        <v>0.4627</v>
      </c>
      <c r="N340">
        <v>27</v>
      </c>
      <c r="O340">
        <v>93</v>
      </c>
      <c r="P340" s="3">
        <v>120</v>
      </c>
      <c r="Q340" t="str">
        <f>IF(dataset_3[[#This Row],[cnt]]&gt;AVERAGE(dataset_3[cnt]),"High","Low")</f>
        <v>High</v>
      </c>
      <c r="R340" t="str">
        <f>TEXT(dataset_3[dteday],"mmm")</f>
        <v>Feb</v>
      </c>
      <c r="S340" t="str">
        <f t="shared" si="25"/>
        <v>Weekday</v>
      </c>
      <c r="T340" s="4" t="str">
        <f t="shared" si="26"/>
        <v>Afternoon</v>
      </c>
      <c r="U340" s="4" t="str">
        <f t="shared" si="27"/>
        <v>Moderate</v>
      </c>
      <c r="V340" s="4" t="str">
        <f t="shared" si="28"/>
        <v>High</v>
      </c>
      <c r="W340" s="4" t="str">
        <f t="shared" si="29"/>
        <v>Normal</v>
      </c>
    </row>
    <row r="341" spans="1:23" x14ac:dyDescent="0.25">
      <c r="A341">
        <v>959</v>
      </c>
      <c r="B341" s="1">
        <v>40586</v>
      </c>
      <c r="C341">
        <v>1</v>
      </c>
      <c r="D341">
        <v>0</v>
      </c>
      <c r="E341">
        <v>2</v>
      </c>
      <c r="F341">
        <v>13</v>
      </c>
      <c r="G341" t="b">
        <v>0</v>
      </c>
      <c r="H341">
        <v>6</v>
      </c>
      <c r="I341">
        <v>1</v>
      </c>
      <c r="J341">
        <v>0.3</v>
      </c>
      <c r="K341">
        <v>0.2727</v>
      </c>
      <c r="L341">
        <v>0.39</v>
      </c>
      <c r="M341">
        <v>0.41789999999999999</v>
      </c>
      <c r="N341">
        <v>32</v>
      </c>
      <c r="O341">
        <v>103</v>
      </c>
      <c r="P341" s="3">
        <v>135</v>
      </c>
      <c r="Q341" t="str">
        <f>IF(dataset_3[[#This Row],[cnt]]&gt;AVERAGE(dataset_3[cnt]),"High","Low")</f>
        <v>High</v>
      </c>
      <c r="R341" t="str">
        <f>TEXT(dataset_3[dteday],"mmm")</f>
        <v>Feb</v>
      </c>
      <c r="S341" t="str">
        <f t="shared" si="25"/>
        <v>Weekday</v>
      </c>
      <c r="T341" s="4" t="str">
        <f t="shared" si="26"/>
        <v>Afternoon</v>
      </c>
      <c r="U341" s="4" t="str">
        <f t="shared" si="27"/>
        <v>Moderate</v>
      </c>
      <c r="V341" s="4" t="str">
        <f t="shared" si="28"/>
        <v>High</v>
      </c>
      <c r="W341" s="4" t="str">
        <f t="shared" si="29"/>
        <v>Normal</v>
      </c>
    </row>
    <row r="342" spans="1:23" x14ac:dyDescent="0.25">
      <c r="A342">
        <v>960</v>
      </c>
      <c r="B342" s="1">
        <v>40586</v>
      </c>
      <c r="C342">
        <v>1</v>
      </c>
      <c r="D342">
        <v>0</v>
      </c>
      <c r="E342">
        <v>2</v>
      </c>
      <c r="F342">
        <v>14</v>
      </c>
      <c r="G342" t="b">
        <v>0</v>
      </c>
      <c r="H342">
        <v>6</v>
      </c>
      <c r="I342">
        <v>1</v>
      </c>
      <c r="J342">
        <v>0.34</v>
      </c>
      <c r="K342">
        <v>0.31819999999999998</v>
      </c>
      <c r="L342">
        <v>0.31</v>
      </c>
      <c r="M342">
        <v>0.28360000000000002</v>
      </c>
      <c r="N342">
        <v>30</v>
      </c>
      <c r="O342">
        <v>90</v>
      </c>
      <c r="P342" s="3">
        <v>120</v>
      </c>
      <c r="Q342" t="str">
        <f>IF(dataset_3[[#This Row],[cnt]]&gt;AVERAGE(dataset_3[cnt]),"High","Low")</f>
        <v>High</v>
      </c>
      <c r="R342" t="str">
        <f>TEXT(dataset_3[dteday],"mmm")</f>
        <v>Feb</v>
      </c>
      <c r="S342" t="str">
        <f t="shared" si="25"/>
        <v>Weekday</v>
      </c>
      <c r="T342" s="4" t="str">
        <f t="shared" si="26"/>
        <v>Afternoon</v>
      </c>
      <c r="U342" s="4" t="str">
        <f t="shared" si="27"/>
        <v>Moderate</v>
      </c>
      <c r="V342" s="4" t="str">
        <f t="shared" si="28"/>
        <v>High</v>
      </c>
      <c r="W342" s="4" t="str">
        <f t="shared" si="29"/>
        <v>Normal</v>
      </c>
    </row>
    <row r="343" spans="1:23" x14ac:dyDescent="0.25">
      <c r="A343">
        <v>961</v>
      </c>
      <c r="B343" s="1">
        <v>40586</v>
      </c>
      <c r="C343">
        <v>1</v>
      </c>
      <c r="D343">
        <v>0</v>
      </c>
      <c r="E343">
        <v>2</v>
      </c>
      <c r="F343">
        <v>15</v>
      </c>
      <c r="G343" t="b">
        <v>0</v>
      </c>
      <c r="H343">
        <v>6</v>
      </c>
      <c r="I343">
        <v>1</v>
      </c>
      <c r="J343">
        <v>0.34</v>
      </c>
      <c r="K343">
        <v>0.30299999999999999</v>
      </c>
      <c r="L343">
        <v>0.28999999999999998</v>
      </c>
      <c r="M343">
        <v>0.41789999999999999</v>
      </c>
      <c r="N343">
        <v>47</v>
      </c>
      <c r="O343">
        <v>127</v>
      </c>
      <c r="P343" s="3">
        <v>174</v>
      </c>
      <c r="Q343" t="str">
        <f>IF(dataset_3[[#This Row],[cnt]]&gt;AVERAGE(dataset_3[cnt]),"High","Low")</f>
        <v>High</v>
      </c>
      <c r="R343" t="str">
        <f>TEXT(dataset_3[dteday],"mmm")</f>
        <v>Feb</v>
      </c>
      <c r="S343" t="str">
        <f t="shared" si="25"/>
        <v>Weekday</v>
      </c>
      <c r="T343" s="4" t="str">
        <f t="shared" si="26"/>
        <v>Afternoon</v>
      </c>
      <c r="U343" s="4" t="str">
        <f t="shared" si="27"/>
        <v>Moderate</v>
      </c>
      <c r="V343" s="4" t="str">
        <f t="shared" si="28"/>
        <v>High</v>
      </c>
      <c r="W343" s="4" t="str">
        <f t="shared" si="29"/>
        <v>Anomaly</v>
      </c>
    </row>
    <row r="344" spans="1:23" x14ac:dyDescent="0.25">
      <c r="A344">
        <v>962</v>
      </c>
      <c r="B344" s="1">
        <v>40586</v>
      </c>
      <c r="C344">
        <v>1</v>
      </c>
      <c r="D344">
        <v>0</v>
      </c>
      <c r="E344">
        <v>2</v>
      </c>
      <c r="F344">
        <v>16</v>
      </c>
      <c r="G344" t="b">
        <v>0</v>
      </c>
      <c r="H344">
        <v>6</v>
      </c>
      <c r="I344">
        <v>1</v>
      </c>
      <c r="J344">
        <v>0.34</v>
      </c>
      <c r="K344">
        <v>0.30299999999999999</v>
      </c>
      <c r="L344">
        <v>0.28999999999999998</v>
      </c>
      <c r="M344">
        <v>0.41789999999999999</v>
      </c>
      <c r="N344">
        <v>42</v>
      </c>
      <c r="O344">
        <v>103</v>
      </c>
      <c r="P344" s="3">
        <v>145</v>
      </c>
      <c r="Q344" t="str">
        <f>IF(dataset_3[[#This Row],[cnt]]&gt;AVERAGE(dataset_3[cnt]),"High","Low")</f>
        <v>High</v>
      </c>
      <c r="R344" t="str">
        <f>TEXT(dataset_3[dteday],"mmm")</f>
        <v>Feb</v>
      </c>
      <c r="S344" t="str">
        <f t="shared" si="25"/>
        <v>Weekday</v>
      </c>
      <c r="T344" s="4" t="str">
        <f t="shared" si="26"/>
        <v>Afternoon</v>
      </c>
      <c r="U344" s="4" t="str">
        <f t="shared" si="27"/>
        <v>Moderate</v>
      </c>
      <c r="V344" s="4" t="str">
        <f t="shared" si="28"/>
        <v>High</v>
      </c>
      <c r="W344" s="4" t="str">
        <f t="shared" si="29"/>
        <v>Normal</v>
      </c>
    </row>
    <row r="345" spans="1:23" x14ac:dyDescent="0.25">
      <c r="A345">
        <v>963</v>
      </c>
      <c r="B345" s="1">
        <v>40586</v>
      </c>
      <c r="C345">
        <v>1</v>
      </c>
      <c r="D345">
        <v>0</v>
      </c>
      <c r="E345">
        <v>2</v>
      </c>
      <c r="F345">
        <v>17</v>
      </c>
      <c r="G345" t="b">
        <v>0</v>
      </c>
      <c r="H345">
        <v>6</v>
      </c>
      <c r="I345">
        <v>1</v>
      </c>
      <c r="J345">
        <v>0.32</v>
      </c>
      <c r="K345">
        <v>0.28789999999999999</v>
      </c>
      <c r="L345">
        <v>0.31</v>
      </c>
      <c r="M345">
        <v>0.52239999999999998</v>
      </c>
      <c r="N345">
        <v>24</v>
      </c>
      <c r="O345">
        <v>113</v>
      </c>
      <c r="P345" s="3">
        <v>137</v>
      </c>
      <c r="Q345" t="str">
        <f>IF(dataset_3[[#This Row],[cnt]]&gt;AVERAGE(dataset_3[cnt]),"High","Low")</f>
        <v>High</v>
      </c>
      <c r="R345" t="str">
        <f>TEXT(dataset_3[dteday],"mmm")</f>
        <v>Feb</v>
      </c>
      <c r="S345" t="str">
        <f t="shared" si="25"/>
        <v>Weekday</v>
      </c>
      <c r="T345" s="4" t="str">
        <f t="shared" si="26"/>
        <v>Evening</v>
      </c>
      <c r="U345" s="4" t="str">
        <f t="shared" si="27"/>
        <v>Moderate</v>
      </c>
      <c r="V345" s="4" t="str">
        <f t="shared" si="28"/>
        <v>High</v>
      </c>
      <c r="W345" s="4" t="str">
        <f t="shared" si="29"/>
        <v>Normal</v>
      </c>
    </row>
    <row r="346" spans="1:23" x14ac:dyDescent="0.25">
      <c r="A346">
        <v>964</v>
      </c>
      <c r="B346" s="1">
        <v>40586</v>
      </c>
      <c r="C346">
        <v>1</v>
      </c>
      <c r="D346">
        <v>0</v>
      </c>
      <c r="E346">
        <v>2</v>
      </c>
      <c r="F346">
        <v>18</v>
      </c>
      <c r="G346" t="b">
        <v>0</v>
      </c>
      <c r="H346">
        <v>6</v>
      </c>
      <c r="I346">
        <v>1</v>
      </c>
      <c r="J346">
        <v>0.28000000000000003</v>
      </c>
      <c r="K346">
        <v>0.2576</v>
      </c>
      <c r="L346">
        <v>0.38</v>
      </c>
      <c r="M346">
        <v>0.32840000000000003</v>
      </c>
      <c r="N346">
        <v>4</v>
      </c>
      <c r="O346">
        <v>60</v>
      </c>
      <c r="P346" s="3">
        <v>64</v>
      </c>
      <c r="Q346" t="str">
        <f>IF(dataset_3[[#This Row],[cnt]]&gt;AVERAGE(dataset_3[cnt]),"High","Low")</f>
        <v>High</v>
      </c>
      <c r="R346" t="str">
        <f>TEXT(dataset_3[dteday],"mmm")</f>
        <v>Feb</v>
      </c>
      <c r="S346" t="str">
        <f t="shared" si="25"/>
        <v>Weekday</v>
      </c>
      <c r="T346" s="4" t="str">
        <f t="shared" si="26"/>
        <v>Evening</v>
      </c>
      <c r="U346" s="4" t="str">
        <f t="shared" si="27"/>
        <v>Cold</v>
      </c>
      <c r="V346" s="4" t="str">
        <f t="shared" si="28"/>
        <v>High</v>
      </c>
      <c r="W346" s="4" t="str">
        <f t="shared" si="29"/>
        <v>Normal</v>
      </c>
    </row>
    <row r="347" spans="1:23" x14ac:dyDescent="0.25">
      <c r="A347">
        <v>965</v>
      </c>
      <c r="B347" s="1">
        <v>40586</v>
      </c>
      <c r="C347">
        <v>1</v>
      </c>
      <c r="D347">
        <v>0</v>
      </c>
      <c r="E347">
        <v>2</v>
      </c>
      <c r="F347">
        <v>19</v>
      </c>
      <c r="G347" t="b">
        <v>0</v>
      </c>
      <c r="H347">
        <v>6</v>
      </c>
      <c r="I347">
        <v>1</v>
      </c>
      <c r="J347">
        <v>0.28000000000000003</v>
      </c>
      <c r="K347">
        <v>0.2727</v>
      </c>
      <c r="L347">
        <v>0.38</v>
      </c>
      <c r="M347">
        <v>0.16420000000000001</v>
      </c>
      <c r="N347">
        <v>2</v>
      </c>
      <c r="O347">
        <v>39</v>
      </c>
      <c r="P347" s="3">
        <v>41</v>
      </c>
      <c r="Q347" t="str">
        <f>IF(dataset_3[[#This Row],[cnt]]&gt;AVERAGE(dataset_3[cnt]),"High","Low")</f>
        <v>Low</v>
      </c>
      <c r="R347" t="str">
        <f>TEXT(dataset_3[dteday],"mmm")</f>
        <v>Feb</v>
      </c>
      <c r="S347" t="str">
        <f t="shared" si="25"/>
        <v>Weekday</v>
      </c>
      <c r="T347" s="4" t="str">
        <f t="shared" si="26"/>
        <v>Evening</v>
      </c>
      <c r="U347" s="4" t="str">
        <f t="shared" si="27"/>
        <v>Cold</v>
      </c>
      <c r="V347" s="4" t="str">
        <f t="shared" si="28"/>
        <v>Low</v>
      </c>
      <c r="W347" s="4" t="str">
        <f t="shared" si="29"/>
        <v>Normal</v>
      </c>
    </row>
    <row r="348" spans="1:23" x14ac:dyDescent="0.25">
      <c r="A348">
        <v>966</v>
      </c>
      <c r="B348" s="1">
        <v>40586</v>
      </c>
      <c r="C348">
        <v>1</v>
      </c>
      <c r="D348">
        <v>0</v>
      </c>
      <c r="E348">
        <v>2</v>
      </c>
      <c r="F348">
        <v>20</v>
      </c>
      <c r="G348" t="b">
        <v>0</v>
      </c>
      <c r="H348">
        <v>6</v>
      </c>
      <c r="I348">
        <v>1</v>
      </c>
      <c r="J348">
        <v>0.26</v>
      </c>
      <c r="K348">
        <v>0.2576</v>
      </c>
      <c r="L348">
        <v>0.41</v>
      </c>
      <c r="M348">
        <v>0.22389999999999999</v>
      </c>
      <c r="N348">
        <v>1</v>
      </c>
      <c r="O348">
        <v>39</v>
      </c>
      <c r="P348" s="3">
        <v>40</v>
      </c>
      <c r="Q348" t="str">
        <f>IF(dataset_3[[#This Row],[cnt]]&gt;AVERAGE(dataset_3[cnt]),"High","Low")</f>
        <v>Low</v>
      </c>
      <c r="R348" t="str">
        <f>TEXT(dataset_3[dteday],"mmm")</f>
        <v>Feb</v>
      </c>
      <c r="S348" t="str">
        <f t="shared" si="25"/>
        <v>Weekday</v>
      </c>
      <c r="T348" s="4" t="str">
        <f t="shared" si="26"/>
        <v>Evening</v>
      </c>
      <c r="U348" s="4" t="str">
        <f t="shared" si="27"/>
        <v>Cold</v>
      </c>
      <c r="V348" s="4" t="str">
        <f t="shared" si="28"/>
        <v>Low</v>
      </c>
      <c r="W348" s="4" t="str">
        <f t="shared" si="29"/>
        <v>Normal</v>
      </c>
    </row>
    <row r="349" spans="1:23" x14ac:dyDescent="0.25">
      <c r="A349">
        <v>967</v>
      </c>
      <c r="B349" s="1">
        <v>40586</v>
      </c>
      <c r="C349">
        <v>1</v>
      </c>
      <c r="D349">
        <v>0</v>
      </c>
      <c r="E349">
        <v>2</v>
      </c>
      <c r="F349">
        <v>21</v>
      </c>
      <c r="G349" t="b">
        <v>0</v>
      </c>
      <c r="H349">
        <v>6</v>
      </c>
      <c r="I349">
        <v>1</v>
      </c>
      <c r="J349">
        <v>0.26</v>
      </c>
      <c r="K349">
        <v>0.30299999999999999</v>
      </c>
      <c r="L349">
        <v>0.41</v>
      </c>
      <c r="M349">
        <v>0</v>
      </c>
      <c r="N349">
        <v>9</v>
      </c>
      <c r="O349">
        <v>42</v>
      </c>
      <c r="P349" s="3">
        <v>51</v>
      </c>
      <c r="Q349" t="str">
        <f>IF(dataset_3[[#This Row],[cnt]]&gt;AVERAGE(dataset_3[cnt]),"High","Low")</f>
        <v>Low</v>
      </c>
      <c r="R349" t="str">
        <f>TEXT(dataset_3[dteday],"mmm")</f>
        <v>Feb</v>
      </c>
      <c r="S349" t="str">
        <f t="shared" si="25"/>
        <v>Weekday</v>
      </c>
      <c r="T349" s="4" t="str">
        <f t="shared" si="26"/>
        <v>Evening</v>
      </c>
      <c r="U349" s="4" t="str">
        <f t="shared" si="27"/>
        <v>Cold</v>
      </c>
      <c r="V349" s="4" t="str">
        <f t="shared" si="28"/>
        <v>Low</v>
      </c>
      <c r="W349" s="4" t="str">
        <f t="shared" si="29"/>
        <v>Normal</v>
      </c>
    </row>
    <row r="350" spans="1:23" x14ac:dyDescent="0.25">
      <c r="A350">
        <v>968</v>
      </c>
      <c r="B350" s="1">
        <v>40586</v>
      </c>
      <c r="C350">
        <v>1</v>
      </c>
      <c r="D350">
        <v>0</v>
      </c>
      <c r="E350">
        <v>2</v>
      </c>
      <c r="F350">
        <v>22</v>
      </c>
      <c r="G350" t="b">
        <v>0</v>
      </c>
      <c r="H350">
        <v>6</v>
      </c>
      <c r="I350">
        <v>1</v>
      </c>
      <c r="J350">
        <v>0.24</v>
      </c>
      <c r="K350">
        <v>0.2576</v>
      </c>
      <c r="L350">
        <v>0.44</v>
      </c>
      <c r="M350">
        <v>8.9599999999999999E-2</v>
      </c>
      <c r="N350">
        <v>6</v>
      </c>
      <c r="O350">
        <v>39</v>
      </c>
      <c r="P350" s="3">
        <v>45</v>
      </c>
      <c r="Q350" t="str">
        <f>IF(dataset_3[[#This Row],[cnt]]&gt;AVERAGE(dataset_3[cnt]),"High","Low")</f>
        <v>Low</v>
      </c>
      <c r="R350" t="str">
        <f>TEXT(dataset_3[dteday],"mmm")</f>
        <v>Feb</v>
      </c>
      <c r="S350" t="str">
        <f t="shared" si="25"/>
        <v>Weekday</v>
      </c>
      <c r="T350" s="4" t="str">
        <f t="shared" si="26"/>
        <v>Evening</v>
      </c>
      <c r="U350" s="4" t="str">
        <f t="shared" si="27"/>
        <v>Cold</v>
      </c>
      <c r="V350" s="4" t="str">
        <f t="shared" si="28"/>
        <v>Low</v>
      </c>
      <c r="W350" s="4" t="str">
        <f t="shared" si="29"/>
        <v>Normal</v>
      </c>
    </row>
    <row r="351" spans="1:23" x14ac:dyDescent="0.25">
      <c r="A351">
        <v>969</v>
      </c>
      <c r="B351" s="1">
        <v>40586</v>
      </c>
      <c r="C351">
        <v>1</v>
      </c>
      <c r="D351">
        <v>0</v>
      </c>
      <c r="E351">
        <v>2</v>
      </c>
      <c r="F351">
        <v>23</v>
      </c>
      <c r="G351" t="b">
        <v>0</v>
      </c>
      <c r="H351">
        <v>6</v>
      </c>
      <c r="I351">
        <v>1</v>
      </c>
      <c r="J351">
        <v>0.22</v>
      </c>
      <c r="K351">
        <v>0.2273</v>
      </c>
      <c r="L351">
        <v>0.51</v>
      </c>
      <c r="M351">
        <v>0.1343</v>
      </c>
      <c r="N351">
        <v>1</v>
      </c>
      <c r="O351">
        <v>31</v>
      </c>
      <c r="P351" s="3">
        <v>32</v>
      </c>
      <c r="Q351" t="str">
        <f>IF(dataset_3[[#This Row],[cnt]]&gt;AVERAGE(dataset_3[cnt]),"High","Low")</f>
        <v>Low</v>
      </c>
      <c r="R351" t="str">
        <f>TEXT(dataset_3[dteday],"mmm")</f>
        <v>Feb</v>
      </c>
      <c r="S351" t="str">
        <f t="shared" si="25"/>
        <v>Weekday</v>
      </c>
      <c r="T351" s="4" t="str">
        <f t="shared" si="26"/>
        <v>Evening</v>
      </c>
      <c r="U351" s="4" t="str">
        <f t="shared" si="27"/>
        <v>Cold</v>
      </c>
      <c r="V351" s="4" t="str">
        <f t="shared" si="28"/>
        <v>Low</v>
      </c>
      <c r="W351" s="4" t="str">
        <f t="shared" si="29"/>
        <v>Normal</v>
      </c>
    </row>
    <row r="352" spans="1:23" x14ac:dyDescent="0.25">
      <c r="A352">
        <v>970</v>
      </c>
      <c r="B352" s="1">
        <v>40587</v>
      </c>
      <c r="C352">
        <v>1</v>
      </c>
      <c r="D352">
        <v>0</v>
      </c>
      <c r="E352">
        <v>2</v>
      </c>
      <c r="F352">
        <v>0</v>
      </c>
      <c r="G352" t="b">
        <v>0</v>
      </c>
      <c r="H352">
        <v>0</v>
      </c>
      <c r="I352">
        <v>1</v>
      </c>
      <c r="J352">
        <v>0.2</v>
      </c>
      <c r="K352">
        <v>0.2273</v>
      </c>
      <c r="L352">
        <v>0.64</v>
      </c>
      <c r="M352">
        <v>0.1045</v>
      </c>
      <c r="N352">
        <v>5</v>
      </c>
      <c r="O352">
        <v>34</v>
      </c>
      <c r="P352" s="3">
        <v>39</v>
      </c>
      <c r="Q352" t="str">
        <f>IF(dataset_3[[#This Row],[cnt]]&gt;AVERAGE(dataset_3[cnt]),"High","Low")</f>
        <v>Low</v>
      </c>
      <c r="R352" t="str">
        <f>TEXT(dataset_3[dteday],"mmm")</f>
        <v>Feb</v>
      </c>
      <c r="S352" t="str">
        <f t="shared" si="25"/>
        <v>Weekend</v>
      </c>
      <c r="T352" s="4" t="str">
        <f t="shared" si="26"/>
        <v>Morning</v>
      </c>
      <c r="U352" s="4" t="str">
        <f t="shared" si="27"/>
        <v>Cold</v>
      </c>
      <c r="V352" s="4" t="str">
        <f t="shared" si="28"/>
        <v>Low</v>
      </c>
      <c r="W352" s="4" t="str">
        <f t="shared" si="29"/>
        <v>Normal</v>
      </c>
    </row>
    <row r="353" spans="1:23" x14ac:dyDescent="0.25">
      <c r="A353">
        <v>971</v>
      </c>
      <c r="B353" s="1">
        <v>40587</v>
      </c>
      <c r="C353">
        <v>1</v>
      </c>
      <c r="D353">
        <v>0</v>
      </c>
      <c r="E353">
        <v>2</v>
      </c>
      <c r="F353">
        <v>1</v>
      </c>
      <c r="G353" t="b">
        <v>0</v>
      </c>
      <c r="H353">
        <v>0</v>
      </c>
      <c r="I353">
        <v>1</v>
      </c>
      <c r="J353">
        <v>0.2</v>
      </c>
      <c r="K353">
        <v>0.2273</v>
      </c>
      <c r="L353">
        <v>0.59</v>
      </c>
      <c r="M353">
        <v>8.9599999999999999E-2</v>
      </c>
      <c r="N353">
        <v>1</v>
      </c>
      <c r="O353">
        <v>23</v>
      </c>
      <c r="P353" s="3">
        <v>24</v>
      </c>
      <c r="Q353" t="str">
        <f>IF(dataset_3[[#This Row],[cnt]]&gt;AVERAGE(dataset_3[cnt]),"High","Low")</f>
        <v>Low</v>
      </c>
      <c r="R353" t="str">
        <f>TEXT(dataset_3[dteday],"mmm")</f>
        <v>Feb</v>
      </c>
      <c r="S353" t="str">
        <f t="shared" si="25"/>
        <v>Weekend</v>
      </c>
      <c r="T353" s="4" t="str">
        <f t="shared" si="26"/>
        <v>Morning</v>
      </c>
      <c r="U353" s="4" t="str">
        <f t="shared" si="27"/>
        <v>Cold</v>
      </c>
      <c r="V353" s="4" t="str">
        <f t="shared" si="28"/>
        <v>Low</v>
      </c>
      <c r="W353" s="4" t="str">
        <f t="shared" si="29"/>
        <v>Normal</v>
      </c>
    </row>
    <row r="354" spans="1:23" x14ac:dyDescent="0.25">
      <c r="A354">
        <v>972</v>
      </c>
      <c r="B354" s="1">
        <v>40587</v>
      </c>
      <c r="C354">
        <v>1</v>
      </c>
      <c r="D354">
        <v>0</v>
      </c>
      <c r="E354">
        <v>2</v>
      </c>
      <c r="F354">
        <v>2</v>
      </c>
      <c r="G354" t="b">
        <v>0</v>
      </c>
      <c r="H354">
        <v>0</v>
      </c>
      <c r="I354">
        <v>2</v>
      </c>
      <c r="J354">
        <v>0.2</v>
      </c>
      <c r="K354">
        <v>0.2273</v>
      </c>
      <c r="L354">
        <v>0.75</v>
      </c>
      <c r="M354">
        <v>8.9599999999999999E-2</v>
      </c>
      <c r="N354">
        <v>1</v>
      </c>
      <c r="O354">
        <v>19</v>
      </c>
      <c r="P354" s="3">
        <v>20</v>
      </c>
      <c r="Q354" t="str">
        <f>IF(dataset_3[[#This Row],[cnt]]&gt;AVERAGE(dataset_3[cnt]),"High","Low")</f>
        <v>Low</v>
      </c>
      <c r="R354" t="str">
        <f>TEXT(dataset_3[dteday],"mmm")</f>
        <v>Feb</v>
      </c>
      <c r="S354" t="str">
        <f t="shared" si="25"/>
        <v>Weekend</v>
      </c>
      <c r="T354" s="4" t="str">
        <f t="shared" si="26"/>
        <v>Morning</v>
      </c>
      <c r="U354" s="4" t="str">
        <f t="shared" si="27"/>
        <v>Cold</v>
      </c>
      <c r="V354" s="4" t="str">
        <f t="shared" si="28"/>
        <v>Low</v>
      </c>
      <c r="W354" s="4" t="str">
        <f t="shared" si="29"/>
        <v>Normal</v>
      </c>
    </row>
    <row r="355" spans="1:23" x14ac:dyDescent="0.25">
      <c r="A355">
        <v>973</v>
      </c>
      <c r="B355" s="1">
        <v>40587</v>
      </c>
      <c r="C355">
        <v>1</v>
      </c>
      <c r="D355">
        <v>0</v>
      </c>
      <c r="E355">
        <v>2</v>
      </c>
      <c r="F355">
        <v>3</v>
      </c>
      <c r="G355" t="b">
        <v>0</v>
      </c>
      <c r="H355">
        <v>0</v>
      </c>
      <c r="I355">
        <v>2</v>
      </c>
      <c r="J355">
        <v>0.2</v>
      </c>
      <c r="K355">
        <v>0.2273</v>
      </c>
      <c r="L355">
        <v>0.69</v>
      </c>
      <c r="M355">
        <v>0.1045</v>
      </c>
      <c r="N355">
        <v>4</v>
      </c>
      <c r="O355">
        <v>8</v>
      </c>
      <c r="P355" s="3">
        <v>12</v>
      </c>
      <c r="Q355" t="str">
        <f>IF(dataset_3[[#This Row],[cnt]]&gt;AVERAGE(dataset_3[cnt]),"High","Low")</f>
        <v>Low</v>
      </c>
      <c r="R355" t="str">
        <f>TEXT(dataset_3[dteday],"mmm")</f>
        <v>Feb</v>
      </c>
      <c r="S355" t="str">
        <f t="shared" si="25"/>
        <v>Weekend</v>
      </c>
      <c r="T355" s="4" t="str">
        <f t="shared" si="26"/>
        <v>Morning</v>
      </c>
      <c r="U355" s="4" t="str">
        <f t="shared" si="27"/>
        <v>Cold</v>
      </c>
      <c r="V355" s="4" t="str">
        <f t="shared" si="28"/>
        <v>Low</v>
      </c>
      <c r="W355" s="4" t="str">
        <f t="shared" si="29"/>
        <v>Normal</v>
      </c>
    </row>
    <row r="356" spans="1:23" x14ac:dyDescent="0.25">
      <c r="A356">
        <v>974</v>
      </c>
      <c r="B356" s="1">
        <v>40587</v>
      </c>
      <c r="C356">
        <v>1</v>
      </c>
      <c r="D356">
        <v>0</v>
      </c>
      <c r="E356">
        <v>2</v>
      </c>
      <c r="F356">
        <v>4</v>
      </c>
      <c r="G356" t="b">
        <v>0</v>
      </c>
      <c r="H356">
        <v>0</v>
      </c>
      <c r="I356">
        <v>2</v>
      </c>
      <c r="J356">
        <v>0.2</v>
      </c>
      <c r="K356">
        <v>0.21210000000000001</v>
      </c>
      <c r="L356">
        <v>0.69</v>
      </c>
      <c r="M356">
        <v>0.16420000000000001</v>
      </c>
      <c r="N356">
        <v>0</v>
      </c>
      <c r="O356">
        <v>2</v>
      </c>
      <c r="P356" s="3">
        <v>2</v>
      </c>
      <c r="Q356" t="str">
        <f>IF(dataset_3[[#This Row],[cnt]]&gt;AVERAGE(dataset_3[cnt]),"High","Low")</f>
        <v>Low</v>
      </c>
      <c r="R356" t="str">
        <f>TEXT(dataset_3[dteday],"mmm")</f>
        <v>Feb</v>
      </c>
      <c r="S356" t="str">
        <f t="shared" si="25"/>
        <v>Weekend</v>
      </c>
      <c r="T356" s="4" t="str">
        <f t="shared" si="26"/>
        <v>Morning</v>
      </c>
      <c r="U356" s="4" t="str">
        <f t="shared" si="27"/>
        <v>Cold</v>
      </c>
      <c r="V356" s="4" t="str">
        <f t="shared" si="28"/>
        <v>Low</v>
      </c>
      <c r="W356" s="4" t="str">
        <f t="shared" si="29"/>
        <v>Normal</v>
      </c>
    </row>
    <row r="357" spans="1:23" x14ac:dyDescent="0.25">
      <c r="A357">
        <v>975</v>
      </c>
      <c r="B357" s="1">
        <v>40587</v>
      </c>
      <c r="C357">
        <v>1</v>
      </c>
      <c r="D357">
        <v>0</v>
      </c>
      <c r="E357">
        <v>2</v>
      </c>
      <c r="F357">
        <v>6</v>
      </c>
      <c r="G357" t="b">
        <v>0</v>
      </c>
      <c r="H357">
        <v>0</v>
      </c>
      <c r="I357">
        <v>2</v>
      </c>
      <c r="J357">
        <v>0.2</v>
      </c>
      <c r="K357">
        <v>0.21210000000000001</v>
      </c>
      <c r="L357">
        <v>0.69</v>
      </c>
      <c r="M357">
        <v>0.1343</v>
      </c>
      <c r="N357">
        <v>2</v>
      </c>
      <c r="O357">
        <v>3</v>
      </c>
      <c r="P357" s="3">
        <v>5</v>
      </c>
      <c r="Q357" t="str">
        <f>IF(dataset_3[[#This Row],[cnt]]&gt;AVERAGE(dataset_3[cnt]),"High","Low")</f>
        <v>Low</v>
      </c>
      <c r="R357" t="str">
        <f>TEXT(dataset_3[dteday],"mmm")</f>
        <v>Feb</v>
      </c>
      <c r="S357" t="str">
        <f t="shared" si="25"/>
        <v>Weekend</v>
      </c>
      <c r="T357" s="4" t="str">
        <f t="shared" si="26"/>
        <v>Morning</v>
      </c>
      <c r="U357" s="4" t="str">
        <f t="shared" si="27"/>
        <v>Cold</v>
      </c>
      <c r="V357" s="4" t="str">
        <f t="shared" si="28"/>
        <v>Low</v>
      </c>
      <c r="W357" s="4" t="str">
        <f t="shared" si="29"/>
        <v>Normal</v>
      </c>
    </row>
    <row r="358" spans="1:23" x14ac:dyDescent="0.25">
      <c r="A358">
        <v>976</v>
      </c>
      <c r="B358" s="1">
        <v>40587</v>
      </c>
      <c r="C358">
        <v>1</v>
      </c>
      <c r="D358">
        <v>0</v>
      </c>
      <c r="E358">
        <v>2</v>
      </c>
      <c r="F358">
        <v>7</v>
      </c>
      <c r="G358" t="b">
        <v>0</v>
      </c>
      <c r="H358">
        <v>0</v>
      </c>
      <c r="I358">
        <v>2</v>
      </c>
      <c r="J358">
        <v>0.22</v>
      </c>
      <c r="K358">
        <v>0.2727</v>
      </c>
      <c r="L358">
        <v>0.55000000000000004</v>
      </c>
      <c r="M358">
        <v>0</v>
      </c>
      <c r="N358">
        <v>0</v>
      </c>
      <c r="O358">
        <v>3</v>
      </c>
      <c r="P358" s="3">
        <v>3</v>
      </c>
      <c r="Q358" t="str">
        <f>IF(dataset_3[[#This Row],[cnt]]&gt;AVERAGE(dataset_3[cnt]),"High","Low")</f>
        <v>Low</v>
      </c>
      <c r="R358" t="str">
        <f>TEXT(dataset_3[dteday],"mmm")</f>
        <v>Feb</v>
      </c>
      <c r="S358" t="str">
        <f t="shared" si="25"/>
        <v>Weekend</v>
      </c>
      <c r="T358" s="4" t="str">
        <f t="shared" si="26"/>
        <v>Morning</v>
      </c>
      <c r="U358" s="4" t="str">
        <f t="shared" si="27"/>
        <v>Cold</v>
      </c>
      <c r="V358" s="4" t="str">
        <f t="shared" si="28"/>
        <v>Low</v>
      </c>
      <c r="W358" s="4" t="str">
        <f t="shared" si="29"/>
        <v>Normal</v>
      </c>
    </row>
    <row r="359" spans="1:23" x14ac:dyDescent="0.25">
      <c r="A359">
        <v>977</v>
      </c>
      <c r="B359" s="1">
        <v>40587</v>
      </c>
      <c r="C359">
        <v>1</v>
      </c>
      <c r="D359">
        <v>0</v>
      </c>
      <c r="E359">
        <v>2</v>
      </c>
      <c r="F359">
        <v>8</v>
      </c>
      <c r="G359" t="b">
        <v>0</v>
      </c>
      <c r="H359">
        <v>0</v>
      </c>
      <c r="I359">
        <v>2</v>
      </c>
      <c r="J359">
        <v>0.22</v>
      </c>
      <c r="K359">
        <v>0.2273</v>
      </c>
      <c r="L359">
        <v>0.64</v>
      </c>
      <c r="M359">
        <v>0.19400000000000001</v>
      </c>
      <c r="N359">
        <v>1</v>
      </c>
      <c r="O359">
        <v>11</v>
      </c>
      <c r="P359" s="3">
        <v>12</v>
      </c>
      <c r="Q359" t="str">
        <f>IF(dataset_3[[#This Row],[cnt]]&gt;AVERAGE(dataset_3[cnt]),"High","Low")</f>
        <v>Low</v>
      </c>
      <c r="R359" t="str">
        <f>TEXT(dataset_3[dteday],"mmm")</f>
        <v>Feb</v>
      </c>
      <c r="S359" t="str">
        <f t="shared" si="25"/>
        <v>Weekend</v>
      </c>
      <c r="T359" s="4" t="str">
        <f t="shared" si="26"/>
        <v>Morning</v>
      </c>
      <c r="U359" s="4" t="str">
        <f t="shared" si="27"/>
        <v>Cold</v>
      </c>
      <c r="V359" s="4" t="str">
        <f t="shared" si="28"/>
        <v>Low</v>
      </c>
      <c r="W359" s="4" t="str">
        <f t="shared" si="29"/>
        <v>Normal</v>
      </c>
    </row>
    <row r="360" spans="1:23" x14ac:dyDescent="0.25">
      <c r="A360">
        <v>978</v>
      </c>
      <c r="B360" s="1">
        <v>40587</v>
      </c>
      <c r="C360">
        <v>1</v>
      </c>
      <c r="D360">
        <v>0</v>
      </c>
      <c r="E360">
        <v>2</v>
      </c>
      <c r="F360">
        <v>9</v>
      </c>
      <c r="G360" t="b">
        <v>0</v>
      </c>
      <c r="H360">
        <v>0</v>
      </c>
      <c r="I360">
        <v>2</v>
      </c>
      <c r="J360">
        <v>0.24</v>
      </c>
      <c r="K360">
        <v>0.2273</v>
      </c>
      <c r="L360">
        <v>0.6</v>
      </c>
      <c r="M360">
        <v>0.22389999999999999</v>
      </c>
      <c r="N360">
        <v>12</v>
      </c>
      <c r="O360">
        <v>35</v>
      </c>
      <c r="P360" s="3">
        <v>47</v>
      </c>
      <c r="Q360" t="str">
        <f>IF(dataset_3[[#This Row],[cnt]]&gt;AVERAGE(dataset_3[cnt]),"High","Low")</f>
        <v>Low</v>
      </c>
      <c r="R360" t="str">
        <f>TEXT(dataset_3[dteday],"mmm")</f>
        <v>Feb</v>
      </c>
      <c r="S360" t="str">
        <f t="shared" si="25"/>
        <v>Weekend</v>
      </c>
      <c r="T360" s="4" t="str">
        <f t="shared" si="26"/>
        <v>Morning</v>
      </c>
      <c r="U360" s="4" t="str">
        <f t="shared" si="27"/>
        <v>Cold</v>
      </c>
      <c r="V360" s="4" t="str">
        <f t="shared" si="28"/>
        <v>Low</v>
      </c>
      <c r="W360" s="4" t="str">
        <f t="shared" si="29"/>
        <v>Normal</v>
      </c>
    </row>
    <row r="361" spans="1:23" x14ac:dyDescent="0.25">
      <c r="A361">
        <v>979</v>
      </c>
      <c r="B361" s="1">
        <v>40587</v>
      </c>
      <c r="C361">
        <v>1</v>
      </c>
      <c r="D361">
        <v>0</v>
      </c>
      <c r="E361">
        <v>2</v>
      </c>
      <c r="F361">
        <v>10</v>
      </c>
      <c r="G361" t="b">
        <v>0</v>
      </c>
      <c r="H361">
        <v>0</v>
      </c>
      <c r="I361">
        <v>1</v>
      </c>
      <c r="J361">
        <v>0.3</v>
      </c>
      <c r="K361">
        <v>0.2727</v>
      </c>
      <c r="L361">
        <v>0.45</v>
      </c>
      <c r="M361">
        <v>0.32840000000000003</v>
      </c>
      <c r="N361">
        <v>19</v>
      </c>
      <c r="O361">
        <v>86</v>
      </c>
      <c r="P361" s="3">
        <v>105</v>
      </c>
      <c r="Q361" t="str">
        <f>IF(dataset_3[[#This Row],[cnt]]&gt;AVERAGE(dataset_3[cnt]),"High","Low")</f>
        <v>High</v>
      </c>
      <c r="R361" t="str">
        <f>TEXT(dataset_3[dteday],"mmm")</f>
        <v>Feb</v>
      </c>
      <c r="S361" t="str">
        <f t="shared" si="25"/>
        <v>Weekend</v>
      </c>
      <c r="T361" s="4" t="str">
        <f t="shared" si="26"/>
        <v>Morning</v>
      </c>
      <c r="U361" s="4" t="str">
        <f t="shared" si="27"/>
        <v>Moderate</v>
      </c>
      <c r="V361" s="4" t="str">
        <f t="shared" si="28"/>
        <v>High</v>
      </c>
      <c r="W361" s="4" t="str">
        <f t="shared" si="29"/>
        <v>Normal</v>
      </c>
    </row>
    <row r="362" spans="1:23" x14ac:dyDescent="0.25">
      <c r="A362">
        <v>980</v>
      </c>
      <c r="B362" s="1">
        <v>40587</v>
      </c>
      <c r="C362">
        <v>1</v>
      </c>
      <c r="D362">
        <v>0</v>
      </c>
      <c r="E362">
        <v>2</v>
      </c>
      <c r="F362">
        <v>11</v>
      </c>
      <c r="G362" t="b">
        <v>0</v>
      </c>
      <c r="H362">
        <v>0</v>
      </c>
      <c r="I362">
        <v>1</v>
      </c>
      <c r="J362">
        <v>0.32</v>
      </c>
      <c r="K362">
        <v>0.28789999999999999</v>
      </c>
      <c r="L362">
        <v>0.39</v>
      </c>
      <c r="M362">
        <v>0.44779999999999998</v>
      </c>
      <c r="N362">
        <v>26</v>
      </c>
      <c r="O362">
        <v>86</v>
      </c>
      <c r="P362" s="3">
        <v>112</v>
      </c>
      <c r="Q362" t="str">
        <f>IF(dataset_3[[#This Row],[cnt]]&gt;AVERAGE(dataset_3[cnt]),"High","Low")</f>
        <v>High</v>
      </c>
      <c r="R362" t="str">
        <f>TEXT(dataset_3[dteday],"mmm")</f>
        <v>Feb</v>
      </c>
      <c r="S362" t="str">
        <f t="shared" si="25"/>
        <v>Weekend</v>
      </c>
      <c r="T362" s="4" t="str">
        <f t="shared" si="26"/>
        <v>Morning</v>
      </c>
      <c r="U362" s="4" t="str">
        <f t="shared" si="27"/>
        <v>Moderate</v>
      </c>
      <c r="V362" s="4" t="str">
        <f t="shared" si="28"/>
        <v>High</v>
      </c>
      <c r="W362" s="4" t="str">
        <f t="shared" si="29"/>
        <v>Normal</v>
      </c>
    </row>
    <row r="363" spans="1:23" x14ac:dyDescent="0.25">
      <c r="A363">
        <v>981</v>
      </c>
      <c r="B363" s="1">
        <v>40587</v>
      </c>
      <c r="C363">
        <v>1</v>
      </c>
      <c r="D363">
        <v>0</v>
      </c>
      <c r="E363">
        <v>2</v>
      </c>
      <c r="F363">
        <v>12</v>
      </c>
      <c r="G363" t="b">
        <v>0</v>
      </c>
      <c r="H363">
        <v>0</v>
      </c>
      <c r="I363">
        <v>1</v>
      </c>
      <c r="J363">
        <v>0.36</v>
      </c>
      <c r="K363">
        <v>0.31819999999999998</v>
      </c>
      <c r="L363">
        <v>0.32</v>
      </c>
      <c r="M363">
        <v>0.4627</v>
      </c>
      <c r="N363">
        <v>58</v>
      </c>
      <c r="O363">
        <v>94</v>
      </c>
      <c r="P363" s="3">
        <v>152</v>
      </c>
      <c r="Q363" t="str">
        <f>IF(dataset_3[[#This Row],[cnt]]&gt;AVERAGE(dataset_3[cnt]),"High","Low")</f>
        <v>High</v>
      </c>
      <c r="R363" t="str">
        <f>TEXT(dataset_3[dteday],"mmm")</f>
        <v>Feb</v>
      </c>
      <c r="S363" t="str">
        <f t="shared" si="25"/>
        <v>Weekend</v>
      </c>
      <c r="T363" s="4" t="str">
        <f t="shared" si="26"/>
        <v>Afternoon</v>
      </c>
      <c r="U363" s="4" t="str">
        <f t="shared" si="27"/>
        <v>Moderate</v>
      </c>
      <c r="V363" s="4" t="str">
        <f t="shared" si="28"/>
        <v>High</v>
      </c>
      <c r="W363" s="4" t="str">
        <f t="shared" si="29"/>
        <v>Normal</v>
      </c>
    </row>
    <row r="364" spans="1:23" x14ac:dyDescent="0.25">
      <c r="A364">
        <v>982</v>
      </c>
      <c r="B364" s="1">
        <v>40587</v>
      </c>
      <c r="C364">
        <v>1</v>
      </c>
      <c r="D364">
        <v>0</v>
      </c>
      <c r="E364">
        <v>2</v>
      </c>
      <c r="F364">
        <v>13</v>
      </c>
      <c r="G364" t="b">
        <v>0</v>
      </c>
      <c r="H364">
        <v>0</v>
      </c>
      <c r="I364">
        <v>1</v>
      </c>
      <c r="J364">
        <v>0.38</v>
      </c>
      <c r="K364">
        <v>0.39389999999999997</v>
      </c>
      <c r="L364">
        <v>0.28999999999999998</v>
      </c>
      <c r="M364">
        <v>0.35820000000000002</v>
      </c>
      <c r="N364">
        <v>62</v>
      </c>
      <c r="O364">
        <v>92</v>
      </c>
      <c r="P364" s="3">
        <v>154</v>
      </c>
      <c r="Q364" t="str">
        <f>IF(dataset_3[[#This Row],[cnt]]&gt;AVERAGE(dataset_3[cnt]),"High","Low")</f>
        <v>High</v>
      </c>
      <c r="R364" t="str">
        <f>TEXT(dataset_3[dteday],"mmm")</f>
        <v>Feb</v>
      </c>
      <c r="S364" t="str">
        <f t="shared" si="25"/>
        <v>Weekend</v>
      </c>
      <c r="T364" s="4" t="str">
        <f t="shared" si="26"/>
        <v>Afternoon</v>
      </c>
      <c r="U364" s="4" t="str">
        <f t="shared" si="27"/>
        <v>Moderate</v>
      </c>
      <c r="V364" s="4" t="str">
        <f t="shared" si="28"/>
        <v>High</v>
      </c>
      <c r="W364" s="4" t="str">
        <f t="shared" si="29"/>
        <v>Normal</v>
      </c>
    </row>
    <row r="365" spans="1:23" x14ac:dyDescent="0.25">
      <c r="A365">
        <v>983</v>
      </c>
      <c r="B365" s="1">
        <v>40587</v>
      </c>
      <c r="C365">
        <v>1</v>
      </c>
      <c r="D365">
        <v>0</v>
      </c>
      <c r="E365">
        <v>2</v>
      </c>
      <c r="F365">
        <v>14</v>
      </c>
      <c r="G365" t="b">
        <v>0</v>
      </c>
      <c r="H365">
        <v>0</v>
      </c>
      <c r="I365">
        <v>2</v>
      </c>
      <c r="J365">
        <v>0.4</v>
      </c>
      <c r="K365">
        <v>0.40910000000000002</v>
      </c>
      <c r="L365">
        <v>0.3</v>
      </c>
      <c r="M365">
        <v>0.41789999999999999</v>
      </c>
      <c r="N365">
        <v>51</v>
      </c>
      <c r="O365">
        <v>110</v>
      </c>
      <c r="P365" s="3">
        <v>161</v>
      </c>
      <c r="Q365" t="str">
        <f>IF(dataset_3[[#This Row],[cnt]]&gt;AVERAGE(dataset_3[cnt]),"High","Low")</f>
        <v>High</v>
      </c>
      <c r="R365" t="str">
        <f>TEXT(dataset_3[dteday],"mmm")</f>
        <v>Feb</v>
      </c>
      <c r="S365" t="str">
        <f t="shared" si="25"/>
        <v>Weekend</v>
      </c>
      <c r="T365" s="4" t="str">
        <f t="shared" si="26"/>
        <v>Afternoon</v>
      </c>
      <c r="U365" s="4" t="str">
        <f t="shared" si="27"/>
        <v>Moderate</v>
      </c>
      <c r="V365" s="4" t="str">
        <f t="shared" si="28"/>
        <v>High</v>
      </c>
      <c r="W365" s="4" t="str">
        <f t="shared" si="29"/>
        <v>Normal</v>
      </c>
    </row>
    <row r="366" spans="1:23" x14ac:dyDescent="0.25">
      <c r="A366">
        <v>984</v>
      </c>
      <c r="B366" s="1">
        <v>40587</v>
      </c>
      <c r="C366">
        <v>1</v>
      </c>
      <c r="D366">
        <v>0</v>
      </c>
      <c r="E366">
        <v>2</v>
      </c>
      <c r="F366">
        <v>15</v>
      </c>
      <c r="G366" t="b">
        <v>0</v>
      </c>
      <c r="H366">
        <v>0</v>
      </c>
      <c r="I366">
        <v>2</v>
      </c>
      <c r="J366">
        <v>0.4</v>
      </c>
      <c r="K366">
        <v>0.40910000000000002</v>
      </c>
      <c r="L366">
        <v>0.3</v>
      </c>
      <c r="M366">
        <v>0.29849999999999999</v>
      </c>
      <c r="N366">
        <v>40</v>
      </c>
      <c r="O366">
        <v>122</v>
      </c>
      <c r="P366" s="3">
        <v>162</v>
      </c>
      <c r="Q366" t="str">
        <f>IF(dataset_3[[#This Row],[cnt]]&gt;AVERAGE(dataset_3[cnt]),"High","Low")</f>
        <v>High</v>
      </c>
      <c r="R366" t="str">
        <f>TEXT(dataset_3[dteday],"mmm")</f>
        <v>Feb</v>
      </c>
      <c r="S366" t="str">
        <f t="shared" si="25"/>
        <v>Weekend</v>
      </c>
      <c r="T366" s="4" t="str">
        <f t="shared" si="26"/>
        <v>Afternoon</v>
      </c>
      <c r="U366" s="4" t="str">
        <f t="shared" si="27"/>
        <v>Moderate</v>
      </c>
      <c r="V366" s="4" t="str">
        <f t="shared" si="28"/>
        <v>High</v>
      </c>
      <c r="W366" s="4" t="str">
        <f t="shared" si="29"/>
        <v>Normal</v>
      </c>
    </row>
    <row r="367" spans="1:23" x14ac:dyDescent="0.25">
      <c r="A367">
        <v>985</v>
      </c>
      <c r="B367" s="1">
        <v>40587</v>
      </c>
      <c r="C367">
        <v>1</v>
      </c>
      <c r="D367">
        <v>0</v>
      </c>
      <c r="E367">
        <v>2</v>
      </c>
      <c r="F367">
        <v>16</v>
      </c>
      <c r="G367" t="b">
        <v>0</v>
      </c>
      <c r="H367">
        <v>0</v>
      </c>
      <c r="I367">
        <v>2</v>
      </c>
      <c r="J367">
        <v>0.42</v>
      </c>
      <c r="K367">
        <v>0.42420000000000002</v>
      </c>
      <c r="L367">
        <v>0.28000000000000003</v>
      </c>
      <c r="M367">
        <v>0.32840000000000003</v>
      </c>
      <c r="N367">
        <v>28</v>
      </c>
      <c r="O367">
        <v>106</v>
      </c>
      <c r="P367" s="3">
        <v>134</v>
      </c>
      <c r="Q367" t="str">
        <f>IF(dataset_3[[#This Row],[cnt]]&gt;AVERAGE(dataset_3[cnt]),"High","Low")</f>
        <v>High</v>
      </c>
      <c r="R367" t="str">
        <f>TEXT(dataset_3[dteday],"mmm")</f>
        <v>Feb</v>
      </c>
      <c r="S367" t="str">
        <f t="shared" si="25"/>
        <v>Weekend</v>
      </c>
      <c r="T367" s="4" t="str">
        <f t="shared" si="26"/>
        <v>Afternoon</v>
      </c>
      <c r="U367" s="4" t="str">
        <f t="shared" si="27"/>
        <v>Moderate</v>
      </c>
      <c r="V367" s="4" t="str">
        <f t="shared" si="28"/>
        <v>High</v>
      </c>
      <c r="W367" s="4" t="str">
        <f t="shared" si="29"/>
        <v>Normal</v>
      </c>
    </row>
    <row r="368" spans="1:23" x14ac:dyDescent="0.25">
      <c r="A368">
        <v>986</v>
      </c>
      <c r="B368" s="1">
        <v>40587</v>
      </c>
      <c r="C368">
        <v>1</v>
      </c>
      <c r="D368">
        <v>0</v>
      </c>
      <c r="E368">
        <v>2</v>
      </c>
      <c r="F368">
        <v>17</v>
      </c>
      <c r="G368" t="b">
        <v>0</v>
      </c>
      <c r="H368">
        <v>0</v>
      </c>
      <c r="I368">
        <v>1</v>
      </c>
      <c r="J368">
        <v>0.42</v>
      </c>
      <c r="K368">
        <v>0.42420000000000002</v>
      </c>
      <c r="L368">
        <v>0.28000000000000003</v>
      </c>
      <c r="M368">
        <v>0.32840000000000003</v>
      </c>
      <c r="N368">
        <v>30</v>
      </c>
      <c r="O368">
        <v>95</v>
      </c>
      <c r="P368" s="3">
        <v>125</v>
      </c>
      <c r="Q368" t="str">
        <f>IF(dataset_3[[#This Row],[cnt]]&gt;AVERAGE(dataset_3[cnt]),"High","Low")</f>
        <v>High</v>
      </c>
      <c r="R368" t="str">
        <f>TEXT(dataset_3[dteday],"mmm")</f>
        <v>Feb</v>
      </c>
      <c r="S368" t="str">
        <f t="shared" si="25"/>
        <v>Weekend</v>
      </c>
      <c r="T368" s="4" t="str">
        <f t="shared" si="26"/>
        <v>Evening</v>
      </c>
      <c r="U368" s="4" t="str">
        <f t="shared" si="27"/>
        <v>Moderate</v>
      </c>
      <c r="V368" s="4" t="str">
        <f t="shared" si="28"/>
        <v>High</v>
      </c>
      <c r="W368" s="4" t="str">
        <f t="shared" si="29"/>
        <v>Normal</v>
      </c>
    </row>
    <row r="369" spans="1:23" x14ac:dyDescent="0.25">
      <c r="A369">
        <v>987</v>
      </c>
      <c r="B369" s="1">
        <v>40587</v>
      </c>
      <c r="C369">
        <v>1</v>
      </c>
      <c r="D369">
        <v>0</v>
      </c>
      <c r="E369">
        <v>2</v>
      </c>
      <c r="F369">
        <v>18</v>
      </c>
      <c r="G369" t="b">
        <v>0</v>
      </c>
      <c r="H369">
        <v>0</v>
      </c>
      <c r="I369">
        <v>1</v>
      </c>
      <c r="J369">
        <v>0.4</v>
      </c>
      <c r="K369">
        <v>0.40910000000000002</v>
      </c>
      <c r="L369">
        <v>0.32</v>
      </c>
      <c r="M369">
        <v>0.29849999999999999</v>
      </c>
      <c r="N369">
        <v>17</v>
      </c>
      <c r="O369">
        <v>78</v>
      </c>
      <c r="P369" s="3">
        <v>95</v>
      </c>
      <c r="Q369" t="str">
        <f>IF(dataset_3[[#This Row],[cnt]]&gt;AVERAGE(dataset_3[cnt]),"High","Low")</f>
        <v>High</v>
      </c>
      <c r="R369" t="str">
        <f>TEXT(dataset_3[dteday],"mmm")</f>
        <v>Feb</v>
      </c>
      <c r="S369" t="str">
        <f t="shared" si="25"/>
        <v>Weekend</v>
      </c>
      <c r="T369" s="4" t="str">
        <f t="shared" si="26"/>
        <v>Evening</v>
      </c>
      <c r="U369" s="4" t="str">
        <f t="shared" si="27"/>
        <v>Moderate</v>
      </c>
      <c r="V369" s="4" t="str">
        <f t="shared" si="28"/>
        <v>High</v>
      </c>
      <c r="W369" s="4" t="str">
        <f t="shared" si="29"/>
        <v>Normal</v>
      </c>
    </row>
    <row r="370" spans="1:23" x14ac:dyDescent="0.25">
      <c r="A370">
        <v>988</v>
      </c>
      <c r="B370" s="1">
        <v>40587</v>
      </c>
      <c r="C370">
        <v>1</v>
      </c>
      <c r="D370">
        <v>0</v>
      </c>
      <c r="E370">
        <v>2</v>
      </c>
      <c r="F370">
        <v>19</v>
      </c>
      <c r="G370" t="b">
        <v>0</v>
      </c>
      <c r="H370">
        <v>0</v>
      </c>
      <c r="I370">
        <v>1</v>
      </c>
      <c r="J370">
        <v>0.4</v>
      </c>
      <c r="K370">
        <v>0.40910000000000002</v>
      </c>
      <c r="L370">
        <v>0.35</v>
      </c>
      <c r="M370">
        <v>0.28360000000000002</v>
      </c>
      <c r="N370">
        <v>11</v>
      </c>
      <c r="O370">
        <v>50</v>
      </c>
      <c r="P370" s="3">
        <v>61</v>
      </c>
      <c r="Q370" t="str">
        <f>IF(dataset_3[[#This Row],[cnt]]&gt;AVERAGE(dataset_3[cnt]),"High","Low")</f>
        <v>Low</v>
      </c>
      <c r="R370" t="str">
        <f>TEXT(dataset_3[dteday],"mmm")</f>
        <v>Feb</v>
      </c>
      <c r="S370" t="str">
        <f t="shared" si="25"/>
        <v>Weekend</v>
      </c>
      <c r="T370" s="4" t="str">
        <f t="shared" si="26"/>
        <v>Evening</v>
      </c>
      <c r="U370" s="4" t="str">
        <f t="shared" si="27"/>
        <v>Moderate</v>
      </c>
      <c r="V370" s="4" t="str">
        <f t="shared" si="28"/>
        <v>Low</v>
      </c>
      <c r="W370" s="4" t="str">
        <f t="shared" si="29"/>
        <v>Normal</v>
      </c>
    </row>
    <row r="371" spans="1:23" x14ac:dyDescent="0.25">
      <c r="A371">
        <v>989</v>
      </c>
      <c r="B371" s="1">
        <v>40587</v>
      </c>
      <c r="C371">
        <v>1</v>
      </c>
      <c r="D371">
        <v>0</v>
      </c>
      <c r="E371">
        <v>2</v>
      </c>
      <c r="F371">
        <v>20</v>
      </c>
      <c r="G371" t="b">
        <v>0</v>
      </c>
      <c r="H371">
        <v>0</v>
      </c>
      <c r="I371">
        <v>1</v>
      </c>
      <c r="J371">
        <v>0.4</v>
      </c>
      <c r="K371">
        <v>0.40910000000000002</v>
      </c>
      <c r="L371">
        <v>0.35</v>
      </c>
      <c r="M371">
        <v>0.32840000000000003</v>
      </c>
      <c r="N371">
        <v>15</v>
      </c>
      <c r="O371">
        <v>32</v>
      </c>
      <c r="P371" s="3">
        <v>47</v>
      </c>
      <c r="Q371" t="str">
        <f>IF(dataset_3[[#This Row],[cnt]]&gt;AVERAGE(dataset_3[cnt]),"High","Low")</f>
        <v>Low</v>
      </c>
      <c r="R371" t="str">
        <f>TEXT(dataset_3[dteday],"mmm")</f>
        <v>Feb</v>
      </c>
      <c r="S371" t="str">
        <f t="shared" si="25"/>
        <v>Weekend</v>
      </c>
      <c r="T371" s="4" t="str">
        <f t="shared" si="26"/>
        <v>Evening</v>
      </c>
      <c r="U371" s="4" t="str">
        <f t="shared" si="27"/>
        <v>Moderate</v>
      </c>
      <c r="V371" s="4" t="str">
        <f t="shared" si="28"/>
        <v>Low</v>
      </c>
      <c r="W371" s="4" t="str">
        <f t="shared" si="29"/>
        <v>Normal</v>
      </c>
    </row>
    <row r="372" spans="1:23" x14ac:dyDescent="0.25">
      <c r="A372">
        <v>990</v>
      </c>
      <c r="B372" s="1">
        <v>40587</v>
      </c>
      <c r="C372">
        <v>1</v>
      </c>
      <c r="D372">
        <v>0</v>
      </c>
      <c r="E372">
        <v>2</v>
      </c>
      <c r="F372">
        <v>21</v>
      </c>
      <c r="G372" t="b">
        <v>0</v>
      </c>
      <c r="H372">
        <v>0</v>
      </c>
      <c r="I372">
        <v>1</v>
      </c>
      <c r="J372">
        <v>0.4</v>
      </c>
      <c r="K372">
        <v>0.40910000000000002</v>
      </c>
      <c r="L372">
        <v>0.35</v>
      </c>
      <c r="M372">
        <v>0.35820000000000002</v>
      </c>
      <c r="N372">
        <v>6</v>
      </c>
      <c r="O372">
        <v>45</v>
      </c>
      <c r="P372" s="3">
        <v>51</v>
      </c>
      <c r="Q372" t="str">
        <f>IF(dataset_3[[#This Row],[cnt]]&gt;AVERAGE(dataset_3[cnt]),"High","Low")</f>
        <v>Low</v>
      </c>
      <c r="R372" t="str">
        <f>TEXT(dataset_3[dteday],"mmm")</f>
        <v>Feb</v>
      </c>
      <c r="S372" t="str">
        <f t="shared" si="25"/>
        <v>Weekend</v>
      </c>
      <c r="T372" s="4" t="str">
        <f t="shared" si="26"/>
        <v>Evening</v>
      </c>
      <c r="U372" s="4" t="str">
        <f t="shared" si="27"/>
        <v>Moderate</v>
      </c>
      <c r="V372" s="4" t="str">
        <f t="shared" si="28"/>
        <v>Low</v>
      </c>
      <c r="W372" s="4" t="str">
        <f t="shared" si="29"/>
        <v>Normal</v>
      </c>
    </row>
    <row r="373" spans="1:23" x14ac:dyDescent="0.25">
      <c r="A373">
        <v>991</v>
      </c>
      <c r="B373" s="1">
        <v>40587</v>
      </c>
      <c r="C373">
        <v>1</v>
      </c>
      <c r="D373">
        <v>0</v>
      </c>
      <c r="E373">
        <v>2</v>
      </c>
      <c r="F373">
        <v>22</v>
      </c>
      <c r="G373" t="b">
        <v>0</v>
      </c>
      <c r="H373">
        <v>0</v>
      </c>
      <c r="I373">
        <v>1</v>
      </c>
      <c r="J373">
        <v>0.4</v>
      </c>
      <c r="K373">
        <v>0.40910000000000002</v>
      </c>
      <c r="L373">
        <v>0.35</v>
      </c>
      <c r="M373">
        <v>0.29849999999999999</v>
      </c>
      <c r="N373">
        <v>5</v>
      </c>
      <c r="O373">
        <v>31</v>
      </c>
      <c r="P373" s="3">
        <v>36</v>
      </c>
      <c r="Q373" t="str">
        <f>IF(dataset_3[[#This Row],[cnt]]&gt;AVERAGE(dataset_3[cnt]),"High","Low")</f>
        <v>Low</v>
      </c>
      <c r="R373" t="str">
        <f>TEXT(dataset_3[dteday],"mmm")</f>
        <v>Feb</v>
      </c>
      <c r="S373" t="str">
        <f t="shared" si="25"/>
        <v>Weekend</v>
      </c>
      <c r="T373" s="4" t="str">
        <f t="shared" si="26"/>
        <v>Evening</v>
      </c>
      <c r="U373" s="4" t="str">
        <f t="shared" si="27"/>
        <v>Moderate</v>
      </c>
      <c r="V373" s="4" t="str">
        <f t="shared" si="28"/>
        <v>Low</v>
      </c>
      <c r="W373" s="4" t="str">
        <f t="shared" si="29"/>
        <v>Normal</v>
      </c>
    </row>
    <row r="374" spans="1:23" x14ac:dyDescent="0.25">
      <c r="A374">
        <v>992</v>
      </c>
      <c r="B374" s="1">
        <v>40587</v>
      </c>
      <c r="C374">
        <v>1</v>
      </c>
      <c r="D374">
        <v>0</v>
      </c>
      <c r="E374">
        <v>2</v>
      </c>
      <c r="F374">
        <v>23</v>
      </c>
      <c r="G374" t="b">
        <v>0</v>
      </c>
      <c r="H374">
        <v>0</v>
      </c>
      <c r="I374">
        <v>1</v>
      </c>
      <c r="J374">
        <v>0.4</v>
      </c>
      <c r="K374">
        <v>0.40910000000000002</v>
      </c>
      <c r="L374">
        <v>0.35</v>
      </c>
      <c r="M374">
        <v>0.35820000000000002</v>
      </c>
      <c r="N374">
        <v>3</v>
      </c>
      <c r="O374">
        <v>27</v>
      </c>
      <c r="P374" s="3">
        <v>30</v>
      </c>
      <c r="Q374" t="str">
        <f>IF(dataset_3[[#This Row],[cnt]]&gt;AVERAGE(dataset_3[cnt]),"High","Low")</f>
        <v>Low</v>
      </c>
      <c r="R374" t="str">
        <f>TEXT(dataset_3[dteday],"mmm")</f>
        <v>Feb</v>
      </c>
      <c r="S374" t="str">
        <f t="shared" si="25"/>
        <v>Weekend</v>
      </c>
      <c r="T374" s="4" t="str">
        <f t="shared" si="26"/>
        <v>Evening</v>
      </c>
      <c r="U374" s="4" t="str">
        <f t="shared" si="27"/>
        <v>Moderate</v>
      </c>
      <c r="V374" s="4" t="str">
        <f t="shared" si="28"/>
        <v>Low</v>
      </c>
      <c r="W374" s="4" t="str">
        <f t="shared" si="29"/>
        <v>Normal</v>
      </c>
    </row>
    <row r="375" spans="1:23" x14ac:dyDescent="0.25">
      <c r="A375">
        <v>993</v>
      </c>
      <c r="B375" s="1">
        <v>40588</v>
      </c>
      <c r="C375">
        <v>1</v>
      </c>
      <c r="D375">
        <v>0</v>
      </c>
      <c r="E375">
        <v>2</v>
      </c>
      <c r="F375">
        <v>0</v>
      </c>
      <c r="G375" t="b">
        <v>0</v>
      </c>
      <c r="H375">
        <v>1</v>
      </c>
      <c r="I375">
        <v>1</v>
      </c>
      <c r="J375">
        <v>0.38</v>
      </c>
      <c r="K375">
        <v>0.39389999999999997</v>
      </c>
      <c r="L375">
        <v>0.37</v>
      </c>
      <c r="M375">
        <v>0.35820000000000002</v>
      </c>
      <c r="N375">
        <v>3</v>
      </c>
      <c r="O375">
        <v>8</v>
      </c>
      <c r="P375" s="3">
        <v>11</v>
      </c>
      <c r="Q375" t="str">
        <f>IF(dataset_3[[#This Row],[cnt]]&gt;AVERAGE(dataset_3[cnt]),"High","Low")</f>
        <v>Low</v>
      </c>
      <c r="R375" t="str">
        <f>TEXT(dataset_3[dteday],"mmm")</f>
        <v>Feb</v>
      </c>
      <c r="S375" t="str">
        <f t="shared" si="25"/>
        <v>Weekday</v>
      </c>
      <c r="T375" s="4" t="str">
        <f t="shared" si="26"/>
        <v>Morning</v>
      </c>
      <c r="U375" s="4" t="str">
        <f t="shared" si="27"/>
        <v>Moderate</v>
      </c>
      <c r="V375" s="4" t="str">
        <f t="shared" si="28"/>
        <v>Low</v>
      </c>
      <c r="W375" s="4" t="str">
        <f t="shared" si="29"/>
        <v>Normal</v>
      </c>
    </row>
    <row r="376" spans="1:23" x14ac:dyDescent="0.25">
      <c r="A376">
        <v>994</v>
      </c>
      <c r="B376" s="1">
        <v>40588</v>
      </c>
      <c r="C376">
        <v>1</v>
      </c>
      <c r="D376">
        <v>0</v>
      </c>
      <c r="E376">
        <v>2</v>
      </c>
      <c r="F376">
        <v>1</v>
      </c>
      <c r="G376" t="b">
        <v>0</v>
      </c>
      <c r="H376">
        <v>1</v>
      </c>
      <c r="I376">
        <v>1</v>
      </c>
      <c r="J376">
        <v>0.38</v>
      </c>
      <c r="K376">
        <v>0.39389999999999997</v>
      </c>
      <c r="L376">
        <v>0.37</v>
      </c>
      <c r="M376">
        <v>0.35820000000000002</v>
      </c>
      <c r="N376">
        <v>1</v>
      </c>
      <c r="O376">
        <v>6</v>
      </c>
      <c r="P376" s="3">
        <v>7</v>
      </c>
      <c r="Q376" t="str">
        <f>IF(dataset_3[[#This Row],[cnt]]&gt;AVERAGE(dataset_3[cnt]),"High","Low")</f>
        <v>Low</v>
      </c>
      <c r="R376" t="str">
        <f>TEXT(dataset_3[dteday],"mmm")</f>
        <v>Feb</v>
      </c>
      <c r="S376" t="str">
        <f t="shared" si="25"/>
        <v>Weekday</v>
      </c>
      <c r="T376" s="4" t="str">
        <f t="shared" si="26"/>
        <v>Morning</v>
      </c>
      <c r="U376" s="4" t="str">
        <f t="shared" si="27"/>
        <v>Moderate</v>
      </c>
      <c r="V376" s="4" t="str">
        <f t="shared" si="28"/>
        <v>Low</v>
      </c>
      <c r="W376" s="4" t="str">
        <f t="shared" si="29"/>
        <v>Normal</v>
      </c>
    </row>
    <row r="377" spans="1:23" x14ac:dyDescent="0.25">
      <c r="A377">
        <v>995</v>
      </c>
      <c r="B377" s="1">
        <v>40588</v>
      </c>
      <c r="C377">
        <v>1</v>
      </c>
      <c r="D377">
        <v>0</v>
      </c>
      <c r="E377">
        <v>2</v>
      </c>
      <c r="F377">
        <v>2</v>
      </c>
      <c r="G377" t="b">
        <v>0</v>
      </c>
      <c r="H377">
        <v>1</v>
      </c>
      <c r="I377">
        <v>1</v>
      </c>
      <c r="J377">
        <v>0.36</v>
      </c>
      <c r="K377">
        <v>0.33329999999999999</v>
      </c>
      <c r="L377">
        <v>0.4</v>
      </c>
      <c r="M377">
        <v>0.29849999999999999</v>
      </c>
      <c r="N377">
        <v>0</v>
      </c>
      <c r="O377">
        <v>2</v>
      </c>
      <c r="P377" s="3">
        <v>2</v>
      </c>
      <c r="Q377" t="str">
        <f>IF(dataset_3[[#This Row],[cnt]]&gt;AVERAGE(dataset_3[cnt]),"High","Low")</f>
        <v>Low</v>
      </c>
      <c r="R377" t="str">
        <f>TEXT(dataset_3[dteday],"mmm")</f>
        <v>Feb</v>
      </c>
      <c r="S377" t="str">
        <f t="shared" si="25"/>
        <v>Weekday</v>
      </c>
      <c r="T377" s="4" t="str">
        <f t="shared" si="26"/>
        <v>Morning</v>
      </c>
      <c r="U377" s="4" t="str">
        <f t="shared" si="27"/>
        <v>Moderate</v>
      </c>
      <c r="V377" s="4" t="str">
        <f t="shared" si="28"/>
        <v>Low</v>
      </c>
      <c r="W377" s="4" t="str">
        <f t="shared" si="29"/>
        <v>Normal</v>
      </c>
    </row>
    <row r="378" spans="1:23" x14ac:dyDescent="0.25">
      <c r="A378">
        <v>996</v>
      </c>
      <c r="B378" s="1">
        <v>40588</v>
      </c>
      <c r="C378">
        <v>1</v>
      </c>
      <c r="D378">
        <v>0</v>
      </c>
      <c r="E378">
        <v>2</v>
      </c>
      <c r="F378">
        <v>3</v>
      </c>
      <c r="G378" t="b">
        <v>0</v>
      </c>
      <c r="H378">
        <v>1</v>
      </c>
      <c r="I378">
        <v>1</v>
      </c>
      <c r="J378">
        <v>0.34</v>
      </c>
      <c r="K378">
        <v>0.31819999999999998</v>
      </c>
      <c r="L378">
        <v>0.46</v>
      </c>
      <c r="M378">
        <v>0.22389999999999999</v>
      </c>
      <c r="N378">
        <v>1</v>
      </c>
      <c r="O378">
        <v>1</v>
      </c>
      <c r="P378" s="3">
        <v>2</v>
      </c>
      <c r="Q378" t="str">
        <f>IF(dataset_3[[#This Row],[cnt]]&gt;AVERAGE(dataset_3[cnt]),"High","Low")</f>
        <v>Low</v>
      </c>
      <c r="R378" t="str">
        <f>TEXT(dataset_3[dteday],"mmm")</f>
        <v>Feb</v>
      </c>
      <c r="S378" t="str">
        <f t="shared" si="25"/>
        <v>Weekday</v>
      </c>
      <c r="T378" s="4" t="str">
        <f t="shared" si="26"/>
        <v>Morning</v>
      </c>
      <c r="U378" s="4" t="str">
        <f t="shared" si="27"/>
        <v>Moderate</v>
      </c>
      <c r="V378" s="4" t="str">
        <f t="shared" si="28"/>
        <v>Low</v>
      </c>
      <c r="W378" s="4" t="str">
        <f t="shared" si="29"/>
        <v>Normal</v>
      </c>
    </row>
    <row r="379" spans="1:23" x14ac:dyDescent="0.25">
      <c r="A379">
        <v>997</v>
      </c>
      <c r="B379" s="1">
        <v>40588</v>
      </c>
      <c r="C379">
        <v>1</v>
      </c>
      <c r="D379">
        <v>0</v>
      </c>
      <c r="E379">
        <v>2</v>
      </c>
      <c r="F379">
        <v>4</v>
      </c>
      <c r="G379" t="b">
        <v>0</v>
      </c>
      <c r="H379">
        <v>1</v>
      </c>
      <c r="I379">
        <v>1</v>
      </c>
      <c r="J379">
        <v>0.32</v>
      </c>
      <c r="K379">
        <v>0.30299999999999999</v>
      </c>
      <c r="L379">
        <v>0.53</v>
      </c>
      <c r="M379">
        <v>0.28360000000000002</v>
      </c>
      <c r="N379">
        <v>0</v>
      </c>
      <c r="O379">
        <v>2</v>
      </c>
      <c r="P379" s="3">
        <v>2</v>
      </c>
      <c r="Q379" t="str">
        <f>IF(dataset_3[[#This Row],[cnt]]&gt;AVERAGE(dataset_3[cnt]),"High","Low")</f>
        <v>Low</v>
      </c>
      <c r="R379" t="str">
        <f>TEXT(dataset_3[dteday],"mmm")</f>
        <v>Feb</v>
      </c>
      <c r="S379" t="str">
        <f t="shared" si="25"/>
        <v>Weekday</v>
      </c>
      <c r="T379" s="4" t="str">
        <f t="shared" si="26"/>
        <v>Morning</v>
      </c>
      <c r="U379" s="4" t="str">
        <f t="shared" si="27"/>
        <v>Moderate</v>
      </c>
      <c r="V379" s="4" t="str">
        <f t="shared" si="28"/>
        <v>Low</v>
      </c>
      <c r="W379" s="4" t="str">
        <f t="shared" si="29"/>
        <v>Normal</v>
      </c>
    </row>
    <row r="380" spans="1:23" x14ac:dyDescent="0.25">
      <c r="A380">
        <v>998</v>
      </c>
      <c r="B380" s="1">
        <v>40588</v>
      </c>
      <c r="C380">
        <v>1</v>
      </c>
      <c r="D380">
        <v>0</v>
      </c>
      <c r="E380">
        <v>2</v>
      </c>
      <c r="F380">
        <v>5</v>
      </c>
      <c r="G380" t="b">
        <v>0</v>
      </c>
      <c r="H380">
        <v>1</v>
      </c>
      <c r="I380">
        <v>1</v>
      </c>
      <c r="J380">
        <v>0.32</v>
      </c>
      <c r="K380">
        <v>0.30299999999999999</v>
      </c>
      <c r="L380">
        <v>0.53</v>
      </c>
      <c r="M380">
        <v>0.28360000000000002</v>
      </c>
      <c r="N380">
        <v>0</v>
      </c>
      <c r="O380">
        <v>3</v>
      </c>
      <c r="P380" s="3">
        <v>3</v>
      </c>
      <c r="Q380" t="str">
        <f>IF(dataset_3[[#This Row],[cnt]]&gt;AVERAGE(dataset_3[cnt]),"High","Low")</f>
        <v>Low</v>
      </c>
      <c r="R380" t="str">
        <f>TEXT(dataset_3[dteday],"mmm")</f>
        <v>Feb</v>
      </c>
      <c r="S380" t="str">
        <f t="shared" si="25"/>
        <v>Weekday</v>
      </c>
      <c r="T380" s="4" t="str">
        <f t="shared" si="26"/>
        <v>Morning</v>
      </c>
      <c r="U380" s="4" t="str">
        <f t="shared" si="27"/>
        <v>Moderate</v>
      </c>
      <c r="V380" s="4" t="str">
        <f t="shared" si="28"/>
        <v>Low</v>
      </c>
      <c r="W380" s="4" t="str">
        <f t="shared" si="29"/>
        <v>Normal</v>
      </c>
    </row>
    <row r="381" spans="1:23" x14ac:dyDescent="0.25">
      <c r="A381">
        <v>999</v>
      </c>
      <c r="B381" s="1">
        <v>40588</v>
      </c>
      <c r="C381">
        <v>1</v>
      </c>
      <c r="D381">
        <v>0</v>
      </c>
      <c r="E381">
        <v>2</v>
      </c>
      <c r="F381">
        <v>6</v>
      </c>
      <c r="G381" t="b">
        <v>0</v>
      </c>
      <c r="H381">
        <v>1</v>
      </c>
      <c r="I381">
        <v>1</v>
      </c>
      <c r="J381">
        <v>0.34</v>
      </c>
      <c r="K381">
        <v>0.30299999999999999</v>
      </c>
      <c r="L381">
        <v>0.46</v>
      </c>
      <c r="M381">
        <v>0.29849999999999999</v>
      </c>
      <c r="N381">
        <v>1</v>
      </c>
      <c r="O381">
        <v>25</v>
      </c>
      <c r="P381" s="3">
        <v>26</v>
      </c>
      <c r="Q381" t="str">
        <f>IF(dataset_3[[#This Row],[cnt]]&gt;AVERAGE(dataset_3[cnt]),"High","Low")</f>
        <v>Low</v>
      </c>
      <c r="R381" t="str">
        <f>TEXT(dataset_3[dteday],"mmm")</f>
        <v>Feb</v>
      </c>
      <c r="S381" t="str">
        <f t="shared" si="25"/>
        <v>Weekday</v>
      </c>
      <c r="T381" s="4" t="str">
        <f t="shared" si="26"/>
        <v>Morning</v>
      </c>
      <c r="U381" s="4" t="str">
        <f t="shared" si="27"/>
        <v>Moderate</v>
      </c>
      <c r="V381" s="4" t="str">
        <f t="shared" si="28"/>
        <v>Low</v>
      </c>
      <c r="W381" s="4" t="str">
        <f t="shared" si="29"/>
        <v>Normal</v>
      </c>
    </row>
    <row r="382" spans="1:23" x14ac:dyDescent="0.25">
      <c r="A382">
        <v>1000</v>
      </c>
      <c r="B382" s="1">
        <v>40588</v>
      </c>
      <c r="C382">
        <v>1</v>
      </c>
      <c r="D382">
        <v>0</v>
      </c>
      <c r="E382">
        <v>2</v>
      </c>
      <c r="F382">
        <v>7</v>
      </c>
      <c r="G382" t="b">
        <v>0</v>
      </c>
      <c r="H382">
        <v>1</v>
      </c>
      <c r="I382">
        <v>1</v>
      </c>
      <c r="J382">
        <v>0.34</v>
      </c>
      <c r="K382">
        <v>0.30299999999999999</v>
      </c>
      <c r="L382">
        <v>0.46</v>
      </c>
      <c r="M382">
        <v>0.29849999999999999</v>
      </c>
      <c r="N382">
        <v>2</v>
      </c>
      <c r="O382">
        <v>96</v>
      </c>
      <c r="P382" s="3">
        <v>98</v>
      </c>
      <c r="Q382" t="str">
        <f>IF(dataset_3[[#This Row],[cnt]]&gt;AVERAGE(dataset_3[cnt]),"High","Low")</f>
        <v>High</v>
      </c>
      <c r="R382" t="str">
        <f>TEXT(dataset_3[dteday],"mmm")</f>
        <v>Feb</v>
      </c>
      <c r="S382" t="str">
        <f t="shared" si="25"/>
        <v>Weekday</v>
      </c>
      <c r="T382" s="4" t="str">
        <f t="shared" si="26"/>
        <v>Morning</v>
      </c>
      <c r="U382" s="4" t="str">
        <f t="shared" si="27"/>
        <v>Moderate</v>
      </c>
      <c r="V382" s="4" t="str">
        <f t="shared" si="28"/>
        <v>High</v>
      </c>
      <c r="W382" s="4" t="str">
        <f t="shared" si="29"/>
        <v>Normal</v>
      </c>
    </row>
    <row r="383" spans="1:23" x14ac:dyDescent="0.25">
      <c r="A383">
        <v>611</v>
      </c>
      <c r="B383" s="1">
        <v>40571</v>
      </c>
      <c r="C383">
        <v>1</v>
      </c>
      <c r="D383">
        <v>0</v>
      </c>
      <c r="E383">
        <v>1</v>
      </c>
      <c r="F383">
        <v>16</v>
      </c>
      <c r="G383" t="b">
        <v>0</v>
      </c>
      <c r="H383">
        <v>5</v>
      </c>
      <c r="I383">
        <v>1</v>
      </c>
      <c r="J383">
        <v>0.22</v>
      </c>
      <c r="K383">
        <v>0.2727</v>
      </c>
      <c r="L383">
        <v>0.8</v>
      </c>
      <c r="M383">
        <v>0</v>
      </c>
      <c r="N383">
        <v>10</v>
      </c>
      <c r="O383">
        <v>70</v>
      </c>
      <c r="P383" s="3">
        <v>80</v>
      </c>
      <c r="Q383" t="str">
        <f>IF(dataset_3[[#This Row],[cnt]]&gt;AVERAGE(dataset_3[cnt]),"High","Low")</f>
        <v>High</v>
      </c>
      <c r="R383" t="str">
        <f>TEXT(dataset_3[dteday],"mmm")</f>
        <v>Jan</v>
      </c>
      <c r="S383" t="str">
        <f t="shared" si="25"/>
        <v>Weekday</v>
      </c>
      <c r="T383" s="4" t="str">
        <f t="shared" si="26"/>
        <v>Afternoon</v>
      </c>
      <c r="U383" s="4" t="str">
        <f t="shared" si="27"/>
        <v>Cold</v>
      </c>
      <c r="V383" s="4" t="str">
        <f t="shared" si="28"/>
        <v>High</v>
      </c>
      <c r="W383" s="4" t="str">
        <f t="shared" si="29"/>
        <v>Normal</v>
      </c>
    </row>
    <row r="384" spans="1:23" x14ac:dyDescent="0.25">
      <c r="A384">
        <v>612</v>
      </c>
      <c r="B384" s="1">
        <v>40571</v>
      </c>
      <c r="C384">
        <v>1</v>
      </c>
      <c r="D384">
        <v>0</v>
      </c>
      <c r="E384">
        <v>1</v>
      </c>
      <c r="F384">
        <v>17</v>
      </c>
      <c r="G384" t="b">
        <v>0</v>
      </c>
      <c r="H384">
        <v>5</v>
      </c>
      <c r="I384">
        <v>1</v>
      </c>
      <c r="J384">
        <v>0.24</v>
      </c>
      <c r="K384">
        <v>0.2424</v>
      </c>
      <c r="L384">
        <v>0.75</v>
      </c>
      <c r="M384">
        <v>0.1343</v>
      </c>
      <c r="N384">
        <v>2</v>
      </c>
      <c r="O384">
        <v>147</v>
      </c>
      <c r="P384" s="3">
        <v>149</v>
      </c>
      <c r="Q384" t="str">
        <f>IF(dataset_3[[#This Row],[cnt]]&gt;AVERAGE(dataset_3[cnt]),"High","Low")</f>
        <v>High</v>
      </c>
      <c r="R384" t="str">
        <f>TEXT(dataset_3[dteday],"mmm")</f>
        <v>Jan</v>
      </c>
      <c r="S384" t="str">
        <f t="shared" si="25"/>
        <v>Weekday</v>
      </c>
      <c r="T384" s="4" t="str">
        <f t="shared" si="26"/>
        <v>Evening</v>
      </c>
      <c r="U384" s="4" t="str">
        <f t="shared" si="27"/>
        <v>Cold</v>
      </c>
      <c r="V384" s="4" t="str">
        <f t="shared" si="28"/>
        <v>High</v>
      </c>
      <c r="W384" s="4" t="str">
        <f t="shared" si="29"/>
        <v>Normal</v>
      </c>
    </row>
    <row r="385" spans="1:23" x14ac:dyDescent="0.25">
      <c r="A385">
        <v>613</v>
      </c>
      <c r="B385" s="1">
        <v>40571</v>
      </c>
      <c r="C385">
        <v>1</v>
      </c>
      <c r="D385">
        <v>0</v>
      </c>
      <c r="E385">
        <v>1</v>
      </c>
      <c r="F385">
        <v>18</v>
      </c>
      <c r="G385" t="b">
        <v>0</v>
      </c>
      <c r="H385">
        <v>5</v>
      </c>
      <c r="I385">
        <v>1</v>
      </c>
      <c r="J385">
        <v>0.24</v>
      </c>
      <c r="K385">
        <v>0.2273</v>
      </c>
      <c r="L385">
        <v>0.75</v>
      </c>
      <c r="M385">
        <v>0.19400000000000001</v>
      </c>
      <c r="N385">
        <v>2</v>
      </c>
      <c r="O385">
        <v>107</v>
      </c>
      <c r="P385" s="3">
        <v>109</v>
      </c>
      <c r="Q385" t="str">
        <f>IF(dataset_3[[#This Row],[cnt]]&gt;AVERAGE(dataset_3[cnt]),"High","Low")</f>
        <v>High</v>
      </c>
      <c r="R385" t="str">
        <f>TEXT(dataset_3[dteday],"mmm")</f>
        <v>Jan</v>
      </c>
      <c r="S385" t="str">
        <f t="shared" si="25"/>
        <v>Weekday</v>
      </c>
      <c r="T385" s="4" t="str">
        <f t="shared" si="26"/>
        <v>Evening</v>
      </c>
      <c r="U385" s="4" t="str">
        <f t="shared" si="27"/>
        <v>Cold</v>
      </c>
      <c r="V385" s="4" t="str">
        <f t="shared" si="28"/>
        <v>High</v>
      </c>
      <c r="W385" s="4" t="str">
        <f t="shared" si="29"/>
        <v>Normal</v>
      </c>
    </row>
    <row r="386" spans="1:23" x14ac:dyDescent="0.25">
      <c r="A386">
        <v>614</v>
      </c>
      <c r="B386" s="1">
        <v>40571</v>
      </c>
      <c r="C386">
        <v>1</v>
      </c>
      <c r="D386">
        <v>0</v>
      </c>
      <c r="E386">
        <v>1</v>
      </c>
      <c r="F386">
        <v>19</v>
      </c>
      <c r="G386" t="b">
        <v>0</v>
      </c>
      <c r="H386">
        <v>5</v>
      </c>
      <c r="I386">
        <v>2</v>
      </c>
      <c r="J386">
        <v>0.24</v>
      </c>
      <c r="K386">
        <v>0.2424</v>
      </c>
      <c r="L386">
        <v>0.75</v>
      </c>
      <c r="M386">
        <v>0.1343</v>
      </c>
      <c r="N386">
        <v>5</v>
      </c>
      <c r="O386">
        <v>84</v>
      </c>
      <c r="P386" s="3">
        <v>89</v>
      </c>
      <c r="Q386" t="str">
        <f>IF(dataset_3[[#This Row],[cnt]]&gt;AVERAGE(dataset_3[cnt]),"High","Low")</f>
        <v>High</v>
      </c>
      <c r="R386" t="str">
        <f>TEXT(dataset_3[dteday],"mmm")</f>
        <v>Jan</v>
      </c>
      <c r="S386" t="str">
        <f t="shared" ref="S386:S391" si="30">IF(H386=0,"Weekend","Weekday")</f>
        <v>Weekday</v>
      </c>
      <c r="T386" s="4" t="str">
        <f t="shared" ref="T386:T391" si="31">IF(F386&lt;12,"Morning",IF(F386&lt;17,"Afternoon","Evening"))</f>
        <v>Evening</v>
      </c>
      <c r="U386" s="4" t="str">
        <f t="shared" ref="U386:U391" si="32">IF(J386&lt;0.3,"Cold",IF(J386&lt;0.6,"Moderate","Hot"))</f>
        <v>Cold</v>
      </c>
      <c r="V386" s="4" t="str">
        <f t="shared" ref="V386:V391" si="33">IF(P386&gt;AVERAGE($P$2:$P$1000),"High","Low")</f>
        <v>High</v>
      </c>
      <c r="W386" s="4" t="str">
        <f t="shared" ref="W386:W391" si="34">IF(ABS(P386-AVERAGE($P$2:$P$1000))&gt;2*STDEV($P$2:$P$1000),"Anomaly","Normal")</f>
        <v>Normal</v>
      </c>
    </row>
    <row r="387" spans="1:23" x14ac:dyDescent="0.25">
      <c r="A387">
        <v>615</v>
      </c>
      <c r="B387" s="1">
        <v>40571</v>
      </c>
      <c r="C387">
        <v>1</v>
      </c>
      <c r="D387">
        <v>0</v>
      </c>
      <c r="E387">
        <v>1</v>
      </c>
      <c r="F387">
        <v>20</v>
      </c>
      <c r="G387" t="b">
        <v>0</v>
      </c>
      <c r="H387">
        <v>5</v>
      </c>
      <c r="I387">
        <v>2</v>
      </c>
      <c r="J387">
        <v>0.24</v>
      </c>
      <c r="K387">
        <v>0.2273</v>
      </c>
      <c r="L387">
        <v>0.7</v>
      </c>
      <c r="M387">
        <v>0.19400000000000001</v>
      </c>
      <c r="N387">
        <v>1</v>
      </c>
      <c r="O387">
        <v>61</v>
      </c>
      <c r="P387" s="3">
        <v>62</v>
      </c>
      <c r="Q387" t="str">
        <f>IF(dataset_3[[#This Row],[cnt]]&gt;AVERAGE(dataset_3[cnt]),"High","Low")</f>
        <v>Low</v>
      </c>
      <c r="R387" t="str">
        <f>TEXT(dataset_3[dteday],"mmm")</f>
        <v>Jan</v>
      </c>
      <c r="S387" t="str">
        <f t="shared" si="30"/>
        <v>Weekday</v>
      </c>
      <c r="T387" s="4" t="str">
        <f t="shared" si="31"/>
        <v>Evening</v>
      </c>
      <c r="U387" s="4" t="str">
        <f t="shared" si="32"/>
        <v>Cold</v>
      </c>
      <c r="V387" s="4" t="str">
        <f t="shared" si="33"/>
        <v>Low</v>
      </c>
      <c r="W387" s="4" t="str">
        <f t="shared" si="34"/>
        <v>Normal</v>
      </c>
    </row>
    <row r="388" spans="1:23" x14ac:dyDescent="0.25">
      <c r="A388">
        <v>616</v>
      </c>
      <c r="B388" s="1">
        <v>40571</v>
      </c>
      <c r="C388">
        <v>1</v>
      </c>
      <c r="D388">
        <v>0</v>
      </c>
      <c r="E388">
        <v>1</v>
      </c>
      <c r="F388">
        <v>21</v>
      </c>
      <c r="G388" t="b">
        <v>0</v>
      </c>
      <c r="H388">
        <v>5</v>
      </c>
      <c r="I388">
        <v>2</v>
      </c>
      <c r="J388">
        <v>0.22</v>
      </c>
      <c r="K388">
        <v>0.2273</v>
      </c>
      <c r="L388">
        <v>0.75</v>
      </c>
      <c r="M388">
        <v>0.1343</v>
      </c>
      <c r="N388">
        <v>1</v>
      </c>
      <c r="O388">
        <v>57</v>
      </c>
      <c r="P388" s="3">
        <v>58</v>
      </c>
      <c r="Q388" t="str">
        <f>IF(dataset_3[[#This Row],[cnt]]&gt;AVERAGE(dataset_3[cnt]),"High","Low")</f>
        <v>Low</v>
      </c>
      <c r="R388" t="str">
        <f>TEXT(dataset_3[dteday],"mmm")</f>
        <v>Jan</v>
      </c>
      <c r="S388" t="str">
        <f t="shared" si="30"/>
        <v>Weekday</v>
      </c>
      <c r="T388" s="4" t="str">
        <f t="shared" si="31"/>
        <v>Evening</v>
      </c>
      <c r="U388" s="4" t="str">
        <f t="shared" si="32"/>
        <v>Cold</v>
      </c>
      <c r="V388" s="4" t="str">
        <f t="shared" si="33"/>
        <v>Low</v>
      </c>
      <c r="W388" s="4" t="str">
        <f t="shared" si="34"/>
        <v>Normal</v>
      </c>
    </row>
    <row r="389" spans="1:23" x14ac:dyDescent="0.25">
      <c r="A389">
        <v>617</v>
      </c>
      <c r="B389" s="1">
        <v>40571</v>
      </c>
      <c r="C389">
        <v>1</v>
      </c>
      <c r="D389">
        <v>0</v>
      </c>
      <c r="E389">
        <v>1</v>
      </c>
      <c r="F389">
        <v>22</v>
      </c>
      <c r="G389" t="b">
        <v>0</v>
      </c>
      <c r="H389">
        <v>5</v>
      </c>
      <c r="I389">
        <v>1</v>
      </c>
      <c r="J389">
        <v>0.24</v>
      </c>
      <c r="K389">
        <v>0.21210000000000001</v>
      </c>
      <c r="L389">
        <v>0.65</v>
      </c>
      <c r="M389">
        <v>0.35820000000000002</v>
      </c>
      <c r="N389">
        <v>0</v>
      </c>
      <c r="O389">
        <v>26</v>
      </c>
      <c r="P389" s="3">
        <v>26</v>
      </c>
      <c r="Q389" t="str">
        <f>IF(dataset_3[[#This Row],[cnt]]&gt;AVERAGE(dataset_3[cnt]),"High","Low")</f>
        <v>Low</v>
      </c>
      <c r="R389" t="str">
        <f>TEXT(dataset_3[dteday],"mmm")</f>
        <v>Jan</v>
      </c>
      <c r="S389" t="str">
        <f t="shared" si="30"/>
        <v>Weekday</v>
      </c>
      <c r="T389" s="4" t="str">
        <f t="shared" si="31"/>
        <v>Evening</v>
      </c>
      <c r="U389" s="4" t="str">
        <f t="shared" si="32"/>
        <v>Cold</v>
      </c>
      <c r="V389" s="4" t="str">
        <f t="shared" si="33"/>
        <v>Low</v>
      </c>
      <c r="W389" s="4" t="str">
        <f t="shared" si="34"/>
        <v>Normal</v>
      </c>
    </row>
    <row r="390" spans="1:23" x14ac:dyDescent="0.25">
      <c r="A390">
        <v>618</v>
      </c>
      <c r="B390" s="1">
        <v>40571</v>
      </c>
      <c r="C390">
        <v>1</v>
      </c>
      <c r="D390">
        <v>0</v>
      </c>
      <c r="E390">
        <v>1</v>
      </c>
      <c r="F390">
        <v>23</v>
      </c>
      <c r="G390" t="b">
        <v>0</v>
      </c>
      <c r="H390">
        <v>5</v>
      </c>
      <c r="I390">
        <v>1</v>
      </c>
      <c r="J390">
        <v>0.24</v>
      </c>
      <c r="K390">
        <v>0.2273</v>
      </c>
      <c r="L390">
        <v>0.6</v>
      </c>
      <c r="M390">
        <v>0.22389999999999999</v>
      </c>
      <c r="N390">
        <v>1</v>
      </c>
      <c r="O390">
        <v>22</v>
      </c>
      <c r="P390" s="3">
        <v>23</v>
      </c>
      <c r="Q390" t="str">
        <f>IF(dataset_3[[#This Row],[cnt]]&gt;AVERAGE(dataset_3[cnt]),"High","Low")</f>
        <v>Low</v>
      </c>
      <c r="R390" t="str">
        <f>TEXT(dataset_3[dteday],"mmm")</f>
        <v>Jan</v>
      </c>
      <c r="S390" t="str">
        <f t="shared" si="30"/>
        <v>Weekday</v>
      </c>
      <c r="T390" s="4" t="str">
        <f t="shared" si="31"/>
        <v>Evening</v>
      </c>
      <c r="U390" s="4" t="str">
        <f t="shared" si="32"/>
        <v>Cold</v>
      </c>
      <c r="V390" s="4" t="str">
        <f t="shared" si="33"/>
        <v>Low</v>
      </c>
      <c r="W390" s="4" t="str">
        <f t="shared" si="34"/>
        <v>Normal</v>
      </c>
    </row>
    <row r="391" spans="1:23" x14ac:dyDescent="0.25">
      <c r="A391">
        <v>619</v>
      </c>
      <c r="B391" s="1">
        <v>40572</v>
      </c>
      <c r="C391">
        <v>1</v>
      </c>
      <c r="D391">
        <v>0</v>
      </c>
      <c r="E391">
        <v>1</v>
      </c>
      <c r="F391">
        <v>0</v>
      </c>
      <c r="G391" t="b">
        <v>0</v>
      </c>
      <c r="H391">
        <v>6</v>
      </c>
      <c r="I391">
        <v>1</v>
      </c>
      <c r="J391">
        <v>0.22</v>
      </c>
      <c r="K391">
        <v>0.19700000000000001</v>
      </c>
      <c r="L391">
        <v>0.64</v>
      </c>
      <c r="M391">
        <v>0.35820000000000002</v>
      </c>
      <c r="N391">
        <v>2</v>
      </c>
      <c r="O391">
        <v>26</v>
      </c>
      <c r="P391" s="3">
        <v>28</v>
      </c>
      <c r="Q391" t="str">
        <f>IF(dataset_3[[#This Row],[cnt]]&gt;AVERAGE(dataset_3[cnt]),"High","Low")</f>
        <v>Low</v>
      </c>
      <c r="R391" t="str">
        <f>TEXT(dataset_3[dteday],"mmm")</f>
        <v>Jan</v>
      </c>
      <c r="S391" t="str">
        <f t="shared" si="30"/>
        <v>Weekday</v>
      </c>
      <c r="T391" s="4" t="str">
        <f t="shared" si="31"/>
        <v>Morning</v>
      </c>
      <c r="U391" s="4" t="str">
        <f t="shared" si="32"/>
        <v>Cold</v>
      </c>
      <c r="V391" s="4" t="str">
        <f t="shared" si="33"/>
        <v>Low</v>
      </c>
      <c r="W391" s="4" t="str">
        <f t="shared" si="34"/>
        <v>Normal</v>
      </c>
    </row>
  </sheetData>
  <conditionalFormatting sqref="W2">
    <cfRule type="colorScale" priority="2">
      <colorScale>
        <cfvo type="min"/>
        <cfvo type="percentile" val="50"/>
        <cfvo type="max"/>
        <color rgb="FFF8696B"/>
        <color rgb="FFFFEB84"/>
        <color rgb="FF63BE7B"/>
      </colorScale>
    </cfRule>
    <cfRule type="colorScale" priority="3">
      <colorScale>
        <cfvo type="min"/>
        <cfvo type="max"/>
        <color rgb="FFC00000"/>
        <color theme="9"/>
      </colorScale>
    </cfRule>
  </conditionalFormatting>
  <conditionalFormatting sqref="W1">
    <cfRule type="colorScale" priority="5">
      <colorScale>
        <cfvo type="min"/>
        <cfvo type="percentile" val="50"/>
        <cfvo type="max"/>
        <color rgb="FFF8696B"/>
        <color rgb="FFFFEB84"/>
        <color rgb="FF63BE7B"/>
      </colorScale>
    </cfRule>
  </conditionalFormatting>
  <conditionalFormatting sqref="W2:W391">
    <cfRule type="colorScale" priority="1">
      <colorScale>
        <cfvo type="min"/>
        <cfvo type="percentile" val="50"/>
        <cfvo type="max"/>
        <color rgb="FF5A8AC6"/>
        <color rgb="FFFCFCFF"/>
        <color rgb="FFF8696B"/>
      </colorScale>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95233-9C34-45B0-B696-0B9ADFFDDB1C}">
  <sheetPr codeName="Sheet4"/>
  <dimension ref="A4:D113"/>
  <sheetViews>
    <sheetView topLeftCell="A97" workbookViewId="0">
      <selection activeCell="P33" sqref="P33"/>
    </sheetView>
  </sheetViews>
  <sheetFormatPr defaultRowHeight="15" x14ac:dyDescent="0.25"/>
  <cols>
    <col min="1" max="1" width="13.140625" bestFit="1" customWidth="1"/>
    <col min="2" max="2" width="10.28515625" bestFit="1" customWidth="1"/>
    <col min="3" max="3" width="6" bestFit="1" customWidth="1"/>
    <col min="4" max="4" width="11.28515625" bestFit="1" customWidth="1"/>
    <col min="5" max="18" width="16.28515625" bestFit="1" customWidth="1"/>
    <col min="19" max="19" width="11.28515625" bestFit="1" customWidth="1"/>
  </cols>
  <sheetData>
    <row r="4" spans="1:2" x14ac:dyDescent="0.25">
      <c r="A4" s="5" t="s">
        <v>24</v>
      </c>
      <c r="B4" t="s">
        <v>26</v>
      </c>
    </row>
    <row r="5" spans="1:2" x14ac:dyDescent="0.25">
      <c r="A5" s="6">
        <v>1</v>
      </c>
      <c r="B5" s="4">
        <v>15400</v>
      </c>
    </row>
    <row r="6" spans="1:2" x14ac:dyDescent="0.25">
      <c r="A6" s="6">
        <v>2</v>
      </c>
      <c r="B6" s="4">
        <v>7680</v>
      </c>
    </row>
    <row r="7" spans="1:2" x14ac:dyDescent="0.25">
      <c r="A7" s="6">
        <v>3</v>
      </c>
      <c r="B7" s="4">
        <v>1326</v>
      </c>
    </row>
    <row r="8" spans="1:2" x14ac:dyDescent="0.25">
      <c r="A8" s="6" t="s">
        <v>25</v>
      </c>
      <c r="B8" s="4">
        <v>24406</v>
      </c>
    </row>
    <row r="21" spans="1:2" x14ac:dyDescent="0.25">
      <c r="A21" s="5" t="s">
        <v>24</v>
      </c>
      <c r="B21" t="s">
        <v>26</v>
      </c>
    </row>
    <row r="22" spans="1:2" x14ac:dyDescent="0.25">
      <c r="A22" s="6">
        <v>0</v>
      </c>
      <c r="B22" s="4">
        <v>333</v>
      </c>
    </row>
    <row r="23" spans="1:2" x14ac:dyDescent="0.25">
      <c r="A23" s="6">
        <v>1</v>
      </c>
      <c r="B23" s="4">
        <v>221</v>
      </c>
    </row>
    <row r="24" spans="1:2" x14ac:dyDescent="0.25">
      <c r="A24" s="6">
        <v>2</v>
      </c>
      <c r="B24" s="4">
        <v>124</v>
      </c>
    </row>
    <row r="25" spans="1:2" x14ac:dyDescent="0.25">
      <c r="A25" s="6">
        <v>3</v>
      </c>
      <c r="B25" s="4">
        <v>75</v>
      </c>
    </row>
    <row r="26" spans="1:2" x14ac:dyDescent="0.25">
      <c r="A26" s="6">
        <v>4</v>
      </c>
      <c r="B26" s="4">
        <v>31</v>
      </c>
    </row>
    <row r="27" spans="1:2" x14ac:dyDescent="0.25">
      <c r="A27" s="6">
        <v>5</v>
      </c>
      <c r="B27" s="4">
        <v>69</v>
      </c>
    </row>
    <row r="28" spans="1:2" x14ac:dyDescent="0.25">
      <c r="A28" s="6">
        <v>6</v>
      </c>
      <c r="B28" s="4">
        <v>346</v>
      </c>
    </row>
    <row r="29" spans="1:2" x14ac:dyDescent="0.25">
      <c r="A29" s="6">
        <v>7</v>
      </c>
      <c r="B29" s="4">
        <v>946</v>
      </c>
    </row>
    <row r="30" spans="1:2" x14ac:dyDescent="0.25">
      <c r="A30" s="6">
        <v>8</v>
      </c>
      <c r="B30" s="4">
        <v>2070</v>
      </c>
    </row>
    <row r="31" spans="1:2" x14ac:dyDescent="0.25">
      <c r="A31" s="6">
        <v>9</v>
      </c>
      <c r="B31" s="4">
        <v>1476</v>
      </c>
    </row>
    <row r="32" spans="1:2" x14ac:dyDescent="0.25">
      <c r="A32" s="6">
        <v>10</v>
      </c>
      <c r="B32" s="4">
        <v>952</v>
      </c>
    </row>
    <row r="33" spans="1:2" x14ac:dyDescent="0.25">
      <c r="A33" s="6">
        <v>11</v>
      </c>
      <c r="B33" s="4">
        <v>1039</v>
      </c>
    </row>
    <row r="34" spans="1:2" x14ac:dyDescent="0.25">
      <c r="A34" s="6">
        <v>12</v>
      </c>
      <c r="B34" s="4">
        <v>1347</v>
      </c>
    </row>
    <row r="35" spans="1:2" x14ac:dyDescent="0.25">
      <c r="A35" s="6">
        <v>13</v>
      </c>
      <c r="B35" s="4">
        <v>1361</v>
      </c>
    </row>
    <row r="36" spans="1:2" x14ac:dyDescent="0.25">
      <c r="A36" s="6">
        <v>14</v>
      </c>
      <c r="B36" s="4">
        <v>1373</v>
      </c>
    </row>
    <row r="37" spans="1:2" x14ac:dyDescent="0.25">
      <c r="A37" s="6">
        <v>15</v>
      </c>
      <c r="B37" s="4">
        <v>1418</v>
      </c>
    </row>
    <row r="38" spans="1:2" x14ac:dyDescent="0.25">
      <c r="A38" s="6">
        <v>16</v>
      </c>
      <c r="B38" s="4">
        <v>1728</v>
      </c>
    </row>
    <row r="39" spans="1:2" x14ac:dyDescent="0.25">
      <c r="A39" s="6">
        <v>17</v>
      </c>
      <c r="B39" s="4">
        <v>2619</v>
      </c>
    </row>
    <row r="40" spans="1:2" x14ac:dyDescent="0.25">
      <c r="A40" s="6">
        <v>18</v>
      </c>
      <c r="B40" s="4">
        <v>2201</v>
      </c>
    </row>
    <row r="41" spans="1:2" x14ac:dyDescent="0.25">
      <c r="A41" s="6">
        <v>19</v>
      </c>
      <c r="B41" s="4">
        <v>1448</v>
      </c>
    </row>
    <row r="42" spans="1:2" x14ac:dyDescent="0.25">
      <c r="A42" s="6">
        <v>20</v>
      </c>
      <c r="B42" s="4">
        <v>1115</v>
      </c>
    </row>
    <row r="43" spans="1:2" x14ac:dyDescent="0.25">
      <c r="A43" s="6">
        <v>21</v>
      </c>
      <c r="B43" s="4">
        <v>921</v>
      </c>
    </row>
    <row r="44" spans="1:2" x14ac:dyDescent="0.25">
      <c r="A44" s="6">
        <v>22</v>
      </c>
      <c r="B44" s="4">
        <v>670</v>
      </c>
    </row>
    <row r="45" spans="1:2" x14ac:dyDescent="0.25">
      <c r="A45" s="6">
        <v>23</v>
      </c>
      <c r="B45" s="4">
        <v>523</v>
      </c>
    </row>
    <row r="46" spans="1:2" x14ac:dyDescent="0.25">
      <c r="A46" s="6" t="s">
        <v>25</v>
      </c>
      <c r="B46" s="4">
        <v>24406</v>
      </c>
    </row>
    <row r="51" spans="1:2" x14ac:dyDescent="0.25">
      <c r="A51" t="s">
        <v>27</v>
      </c>
      <c r="B51" t="s">
        <v>28</v>
      </c>
    </row>
    <row r="52" spans="1:2" x14ac:dyDescent="0.25">
      <c r="A52" s="4">
        <v>2175</v>
      </c>
      <c r="B52" s="4">
        <v>22231</v>
      </c>
    </row>
    <row r="67" spans="1:2" x14ac:dyDescent="0.25">
      <c r="A67" s="5" t="s">
        <v>24</v>
      </c>
      <c r="B67" t="s">
        <v>26</v>
      </c>
    </row>
    <row r="68" spans="1:2" x14ac:dyDescent="0.25">
      <c r="A68" s="6" t="s">
        <v>29</v>
      </c>
      <c r="B68" s="4">
        <v>20115</v>
      </c>
    </row>
    <row r="69" spans="1:2" x14ac:dyDescent="0.25">
      <c r="A69" s="6" t="s">
        <v>30</v>
      </c>
      <c r="B69" s="4">
        <v>4291</v>
      </c>
    </row>
    <row r="70" spans="1:2" x14ac:dyDescent="0.25">
      <c r="A70" s="6" t="s">
        <v>25</v>
      </c>
      <c r="B70" s="4">
        <v>24406</v>
      </c>
    </row>
    <row r="87" spans="1:4" x14ac:dyDescent="0.25">
      <c r="A87" s="5" t="s">
        <v>24</v>
      </c>
      <c r="B87" t="s">
        <v>26</v>
      </c>
    </row>
    <row r="88" spans="1:4" x14ac:dyDescent="0.25">
      <c r="A88" s="6" t="s">
        <v>31</v>
      </c>
      <c r="B88" s="4">
        <v>20098</v>
      </c>
    </row>
    <row r="89" spans="1:4" x14ac:dyDescent="0.25">
      <c r="A89" s="6" t="s">
        <v>32</v>
      </c>
      <c r="B89" s="4">
        <v>4308</v>
      </c>
    </row>
    <row r="90" spans="1:4" x14ac:dyDescent="0.25">
      <c r="A90" s="6" t="s">
        <v>25</v>
      </c>
      <c r="B90" s="4">
        <v>24406</v>
      </c>
    </row>
    <row r="93" spans="1:4" x14ac:dyDescent="0.25">
      <c r="A93" s="5" t="s">
        <v>26</v>
      </c>
      <c r="B93" s="5" t="s">
        <v>37</v>
      </c>
    </row>
    <row r="94" spans="1:4" x14ac:dyDescent="0.25">
      <c r="A94" s="5" t="s">
        <v>24</v>
      </c>
      <c r="B94" t="s">
        <v>30</v>
      </c>
      <c r="C94" t="s">
        <v>29</v>
      </c>
      <c r="D94" t="s">
        <v>25</v>
      </c>
    </row>
    <row r="95" spans="1:4" x14ac:dyDescent="0.25">
      <c r="A95" s="7">
        <v>40571</v>
      </c>
      <c r="B95" s="4">
        <v>596</v>
      </c>
      <c r="C95" s="4"/>
      <c r="D95" s="4">
        <v>596</v>
      </c>
    </row>
    <row r="96" spans="1:4" x14ac:dyDescent="0.25">
      <c r="A96" s="7">
        <v>40572</v>
      </c>
      <c r="B96" s="4">
        <v>1098</v>
      </c>
      <c r="C96" s="4"/>
      <c r="D96" s="4">
        <v>1098</v>
      </c>
    </row>
    <row r="97" spans="1:4" x14ac:dyDescent="0.25">
      <c r="A97" s="7">
        <v>40573</v>
      </c>
      <c r="B97" s="4">
        <v>1096</v>
      </c>
      <c r="C97" s="4"/>
      <c r="D97" s="4">
        <v>1096</v>
      </c>
    </row>
    <row r="98" spans="1:4" x14ac:dyDescent="0.25">
      <c r="A98" s="7">
        <v>40574</v>
      </c>
      <c r="B98" s="4">
        <v>1501</v>
      </c>
      <c r="C98" s="4"/>
      <c r="D98" s="4">
        <v>1501</v>
      </c>
    </row>
    <row r="99" spans="1:4" x14ac:dyDescent="0.25">
      <c r="A99" s="7">
        <v>40575</v>
      </c>
      <c r="B99" s="4"/>
      <c r="C99" s="4">
        <v>1360</v>
      </c>
      <c r="D99" s="4">
        <v>1360</v>
      </c>
    </row>
    <row r="100" spans="1:4" x14ac:dyDescent="0.25">
      <c r="A100" s="7">
        <v>40576</v>
      </c>
      <c r="B100" s="4"/>
      <c r="C100" s="4">
        <v>1526</v>
      </c>
      <c r="D100" s="4">
        <v>1526</v>
      </c>
    </row>
    <row r="101" spans="1:4" x14ac:dyDescent="0.25">
      <c r="A101" s="7">
        <v>40577</v>
      </c>
      <c r="B101" s="4"/>
      <c r="C101" s="4">
        <v>1550</v>
      </c>
      <c r="D101" s="4">
        <v>1550</v>
      </c>
    </row>
    <row r="102" spans="1:4" x14ac:dyDescent="0.25">
      <c r="A102" s="7">
        <v>40578</v>
      </c>
      <c r="B102" s="4"/>
      <c r="C102" s="4">
        <v>1708</v>
      </c>
      <c r="D102" s="4">
        <v>1708</v>
      </c>
    </row>
    <row r="103" spans="1:4" x14ac:dyDescent="0.25">
      <c r="A103" s="7">
        <v>40579</v>
      </c>
      <c r="B103" s="4"/>
      <c r="C103" s="4">
        <v>1005</v>
      </c>
      <c r="D103" s="4">
        <v>1005</v>
      </c>
    </row>
    <row r="104" spans="1:4" x14ac:dyDescent="0.25">
      <c r="A104" s="7">
        <v>40580</v>
      </c>
      <c r="B104" s="4"/>
      <c r="C104" s="4">
        <v>1623</v>
      </c>
      <c r="D104" s="4">
        <v>1623</v>
      </c>
    </row>
    <row r="105" spans="1:4" x14ac:dyDescent="0.25">
      <c r="A105" s="7">
        <v>40581</v>
      </c>
      <c r="B105" s="4"/>
      <c r="C105" s="4">
        <v>1712</v>
      </c>
      <c r="D105" s="4">
        <v>1712</v>
      </c>
    </row>
    <row r="106" spans="1:4" x14ac:dyDescent="0.25">
      <c r="A106" s="7">
        <v>40582</v>
      </c>
      <c r="B106" s="4"/>
      <c r="C106" s="4">
        <v>1530</v>
      </c>
      <c r="D106" s="4">
        <v>1530</v>
      </c>
    </row>
    <row r="107" spans="1:4" x14ac:dyDescent="0.25">
      <c r="A107" s="7">
        <v>40583</v>
      </c>
      <c r="B107" s="4"/>
      <c r="C107" s="4">
        <v>1605</v>
      </c>
      <c r="D107" s="4">
        <v>1605</v>
      </c>
    </row>
    <row r="108" spans="1:4" x14ac:dyDescent="0.25">
      <c r="A108" s="7">
        <v>40584</v>
      </c>
      <c r="B108" s="4"/>
      <c r="C108" s="4">
        <v>1538</v>
      </c>
      <c r="D108" s="4">
        <v>1538</v>
      </c>
    </row>
    <row r="109" spans="1:4" x14ac:dyDescent="0.25">
      <c r="A109" s="7">
        <v>40585</v>
      </c>
      <c r="B109" s="4"/>
      <c r="C109" s="4">
        <v>1746</v>
      </c>
      <c r="D109" s="4">
        <v>1746</v>
      </c>
    </row>
    <row r="110" spans="1:4" x14ac:dyDescent="0.25">
      <c r="A110" s="7">
        <v>40586</v>
      </c>
      <c r="B110" s="4"/>
      <c r="C110" s="4">
        <v>1472</v>
      </c>
      <c r="D110" s="4">
        <v>1472</v>
      </c>
    </row>
    <row r="111" spans="1:4" x14ac:dyDescent="0.25">
      <c r="A111" s="7">
        <v>40587</v>
      </c>
      <c r="B111" s="4"/>
      <c r="C111" s="4">
        <v>1589</v>
      </c>
      <c r="D111" s="4">
        <v>1589</v>
      </c>
    </row>
    <row r="112" spans="1:4" x14ac:dyDescent="0.25">
      <c r="A112" s="7">
        <v>40588</v>
      </c>
      <c r="B112" s="4"/>
      <c r="C112" s="4">
        <v>151</v>
      </c>
      <c r="D112" s="4">
        <v>151</v>
      </c>
    </row>
    <row r="113" spans="1:4" x14ac:dyDescent="0.25">
      <c r="A113" s="6" t="s">
        <v>25</v>
      </c>
      <c r="B113" s="4">
        <v>4291</v>
      </c>
      <c r="C113" s="4">
        <v>20115</v>
      </c>
      <c r="D113" s="4">
        <v>24406</v>
      </c>
    </row>
  </sheetData>
  <pageMargins left="0.7" right="0.7" top="0.75" bottom="0.75" header="0.3" footer="0.3"/>
  <drawing r:id="rId7"/>
  <extLst>
    <ext xmlns:x14="http://schemas.microsoft.com/office/spreadsheetml/2009/9/main" uri="{A8765BA9-456A-4dab-B4F3-ACF838C121DE}">
      <x14:slicerList>
        <x14:slicer r:id="rId8"/>
      </x14:slicerList>
    </ext>
    <ext xmlns:x15="http://schemas.microsoft.com/office/spreadsheetml/2010/11/main" uri="{7E03D99C-DC04-49d9-9315-930204A7B6E9}">
      <x15:timelineRefs>
        <x15:timelineRef r:id="rId9"/>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C310B-0AC9-41F2-8A1E-2B2D5C298705}">
  <sheetPr codeName="Sheet5"/>
  <dimension ref="A1:E44"/>
  <sheetViews>
    <sheetView workbookViewId="0">
      <selection activeCell="J36" sqref="J36"/>
    </sheetView>
  </sheetViews>
  <sheetFormatPr defaultRowHeight="15" x14ac:dyDescent="0.25"/>
  <cols>
    <col min="1" max="1" width="13.140625" bestFit="1" customWidth="1"/>
    <col min="2" max="2" width="16.28515625" bestFit="1" customWidth="1"/>
    <col min="3" max="3" width="6" bestFit="1" customWidth="1"/>
    <col min="4" max="4" width="11.28515625" bestFit="1" customWidth="1"/>
    <col min="5" max="18" width="16.28515625" bestFit="1" customWidth="1"/>
    <col min="19" max="19" width="11.28515625" bestFit="1" customWidth="1"/>
  </cols>
  <sheetData>
    <row r="1" spans="1:5" x14ac:dyDescent="0.25">
      <c r="A1" t="s">
        <v>38</v>
      </c>
      <c r="B1" t="s">
        <v>39</v>
      </c>
      <c r="C1" t="s">
        <v>40</v>
      </c>
      <c r="D1" t="s">
        <v>41</v>
      </c>
      <c r="E1" t="s">
        <v>42</v>
      </c>
    </row>
    <row r="2" spans="1:5" x14ac:dyDescent="0.25">
      <c r="A2" s="2">
        <v>40575</v>
      </c>
      <c r="B2" s="4">
        <v>1360</v>
      </c>
    </row>
    <row r="3" spans="1:5" x14ac:dyDescent="0.25">
      <c r="A3" s="2">
        <v>40576</v>
      </c>
      <c r="B3" s="4">
        <v>1526</v>
      </c>
    </row>
    <row r="4" spans="1:5" x14ac:dyDescent="0.25">
      <c r="A4" s="2">
        <v>40577</v>
      </c>
      <c r="B4" s="4">
        <v>1550</v>
      </c>
    </row>
    <row r="5" spans="1:5" x14ac:dyDescent="0.25">
      <c r="A5" s="2">
        <v>40578</v>
      </c>
      <c r="B5" s="4">
        <v>1708</v>
      </c>
    </row>
    <row r="6" spans="1:5" x14ac:dyDescent="0.25">
      <c r="A6" s="2">
        <v>40579</v>
      </c>
      <c r="B6" s="4">
        <v>1005</v>
      </c>
    </row>
    <row r="7" spans="1:5" x14ac:dyDescent="0.25">
      <c r="A7" s="2">
        <v>40580</v>
      </c>
      <c r="B7" s="4">
        <v>1623</v>
      </c>
    </row>
    <row r="8" spans="1:5" x14ac:dyDescent="0.25">
      <c r="A8" s="2">
        <v>40581</v>
      </c>
      <c r="B8" s="4">
        <v>1712</v>
      </c>
    </row>
    <row r="9" spans="1:5" x14ac:dyDescent="0.25">
      <c r="A9" s="2">
        <v>40582</v>
      </c>
      <c r="B9" s="4">
        <v>1530</v>
      </c>
    </row>
    <row r="10" spans="1:5" x14ac:dyDescent="0.25">
      <c r="A10" s="2">
        <v>40583</v>
      </c>
      <c r="B10" s="4">
        <v>1605</v>
      </c>
    </row>
    <row r="11" spans="1:5" x14ac:dyDescent="0.25">
      <c r="A11" s="2">
        <v>40584</v>
      </c>
      <c r="B11" s="4">
        <v>1538</v>
      </c>
    </row>
    <row r="12" spans="1:5" x14ac:dyDescent="0.25">
      <c r="A12" s="2">
        <v>40585</v>
      </c>
      <c r="B12" s="4">
        <v>1746</v>
      </c>
    </row>
    <row r="13" spans="1:5" x14ac:dyDescent="0.25">
      <c r="A13" s="2">
        <v>40586</v>
      </c>
      <c r="B13" s="4">
        <v>1472</v>
      </c>
    </row>
    <row r="14" spans="1:5" x14ac:dyDescent="0.25">
      <c r="A14" s="2">
        <v>40587</v>
      </c>
      <c r="B14" s="4">
        <v>1589</v>
      </c>
    </row>
    <row r="15" spans="1:5" x14ac:dyDescent="0.25">
      <c r="A15" s="2">
        <v>40588</v>
      </c>
      <c r="B15" s="4">
        <v>151</v>
      </c>
      <c r="C15" s="4">
        <v>151</v>
      </c>
      <c r="D15" s="3">
        <v>151</v>
      </c>
      <c r="E15" s="3">
        <v>151</v>
      </c>
    </row>
    <row r="16" spans="1:5" x14ac:dyDescent="0.25">
      <c r="A16" s="2">
        <v>40589</v>
      </c>
      <c r="C16" s="4">
        <f>_xlfn.FORECAST.ETS(A16,$B$2:$B$15,$A$2:$A$15,1,1)</f>
        <v>1105.5389852346573</v>
      </c>
      <c r="D16" s="3">
        <f>C16-_xlfn.FORECAST.ETS.CONFINT(A16,$B$2:$B$15,$A$2:$A$15,0.95,1,1)</f>
        <v>276.77280604639122</v>
      </c>
      <c r="E16" s="3">
        <f>C16+_xlfn.FORECAST.ETS.CONFINT(A16,$B$2:$B$15,$A$2:$A$15,0.95,1,1)</f>
        <v>1934.3051644229233</v>
      </c>
    </row>
    <row r="17" spans="1:5" x14ac:dyDescent="0.25">
      <c r="A17" s="2">
        <v>40590</v>
      </c>
      <c r="C17" s="4">
        <f>_xlfn.FORECAST.ETS(A17,$B$2:$B$15,$A$2:$A$15,1,1)</f>
        <v>1077.433837845477</v>
      </c>
      <c r="D17" s="3">
        <f>C17-_xlfn.FORECAST.ETS.CONFINT(A17,$B$2:$B$15,$A$2:$A$15,0.95,1,1)</f>
        <v>222.95983031512799</v>
      </c>
      <c r="E17" s="3">
        <f>C17+_xlfn.FORECAST.ETS.CONFINT(A17,$B$2:$B$15,$A$2:$A$15,0.95,1,1)</f>
        <v>1931.9078453758261</v>
      </c>
    </row>
    <row r="18" spans="1:5" x14ac:dyDescent="0.25">
      <c r="A18" s="2">
        <v>40591</v>
      </c>
      <c r="C18" s="4">
        <f>_xlfn.FORECAST.ETS(A18,$B$2:$B$15,$A$2:$A$15,1,1)</f>
        <v>1049.328690456297</v>
      </c>
      <c r="D18" s="3">
        <f>C18-_xlfn.FORECAST.ETS.CONFINT(A18,$B$2:$B$15,$A$2:$A$15,0.95,1,1)</f>
        <v>169.70162938231249</v>
      </c>
      <c r="E18" s="3">
        <f>C18+_xlfn.FORECAST.ETS.CONFINT(A18,$B$2:$B$15,$A$2:$A$15,0.95,1,1)</f>
        <v>1928.9557515302813</v>
      </c>
    </row>
    <row r="19" spans="1:5" x14ac:dyDescent="0.25">
      <c r="A19" s="2">
        <v>40592</v>
      </c>
      <c r="C19" s="4">
        <f>_xlfn.FORECAST.ETS(A19,$B$2:$B$15,$A$2:$A$15,1,1)</f>
        <v>1021.2235430671168</v>
      </c>
      <c r="D19" s="3">
        <f>C19-_xlfn.FORECAST.ETS.CONFINT(A19,$B$2:$B$15,$A$2:$A$15,0.95,1,1)</f>
        <v>116.95114795648556</v>
      </c>
      <c r="E19" s="3">
        <f>C19+_xlfn.FORECAST.ETS.CONFINT(A19,$B$2:$B$15,$A$2:$A$15,0.95,1,1)</f>
        <v>1925.495938177748</v>
      </c>
    </row>
    <row r="24" spans="1:5" x14ac:dyDescent="0.25">
      <c r="A24" s="5" t="s">
        <v>26</v>
      </c>
      <c r="B24" s="5" t="s">
        <v>37</v>
      </c>
    </row>
    <row r="25" spans="1:5" x14ac:dyDescent="0.25">
      <c r="A25" s="5" t="s">
        <v>24</v>
      </c>
      <c r="B25" t="s">
        <v>30</v>
      </c>
      <c r="C25" t="s">
        <v>29</v>
      </c>
      <c r="D25" t="s">
        <v>25</v>
      </c>
    </row>
    <row r="26" spans="1:5" x14ac:dyDescent="0.25">
      <c r="A26" s="7">
        <v>40571</v>
      </c>
      <c r="B26" s="4">
        <v>596</v>
      </c>
      <c r="C26" s="4"/>
      <c r="D26" s="4">
        <v>596</v>
      </c>
    </row>
    <row r="27" spans="1:5" x14ac:dyDescent="0.25">
      <c r="A27" s="7">
        <v>40572</v>
      </c>
      <c r="B27" s="4">
        <v>1098</v>
      </c>
      <c r="C27" s="4"/>
      <c r="D27" s="4">
        <v>1098</v>
      </c>
    </row>
    <row r="28" spans="1:5" x14ac:dyDescent="0.25">
      <c r="A28" s="7">
        <v>40573</v>
      </c>
      <c r="B28" s="4">
        <v>1096</v>
      </c>
      <c r="C28" s="4"/>
      <c r="D28" s="4">
        <v>1096</v>
      </c>
    </row>
    <row r="29" spans="1:5" x14ac:dyDescent="0.25">
      <c r="A29" s="7">
        <v>40574</v>
      </c>
      <c r="B29" s="4">
        <v>1501</v>
      </c>
      <c r="C29" s="4"/>
      <c r="D29" s="4">
        <v>1501</v>
      </c>
    </row>
    <row r="30" spans="1:5" x14ac:dyDescent="0.25">
      <c r="A30" s="7">
        <v>40575</v>
      </c>
      <c r="B30" s="4"/>
      <c r="C30" s="4">
        <v>1360</v>
      </c>
      <c r="D30" s="4">
        <v>1360</v>
      </c>
    </row>
    <row r="31" spans="1:5" x14ac:dyDescent="0.25">
      <c r="A31" s="7">
        <v>40576</v>
      </c>
      <c r="B31" s="4"/>
      <c r="C31" s="4">
        <v>1526</v>
      </c>
      <c r="D31" s="4">
        <v>1526</v>
      </c>
    </row>
    <row r="32" spans="1:5" x14ac:dyDescent="0.25">
      <c r="A32" s="7">
        <v>40577</v>
      </c>
      <c r="B32" s="4"/>
      <c r="C32" s="4">
        <v>1550</v>
      </c>
      <c r="D32" s="4">
        <v>1550</v>
      </c>
    </row>
    <row r="33" spans="1:4" x14ac:dyDescent="0.25">
      <c r="A33" s="7">
        <v>40578</v>
      </c>
      <c r="B33" s="4"/>
      <c r="C33" s="4">
        <v>1708</v>
      </c>
      <c r="D33" s="4">
        <v>1708</v>
      </c>
    </row>
    <row r="34" spans="1:4" x14ac:dyDescent="0.25">
      <c r="A34" s="7">
        <v>40579</v>
      </c>
      <c r="B34" s="4"/>
      <c r="C34" s="4">
        <v>1005</v>
      </c>
      <c r="D34" s="4">
        <v>1005</v>
      </c>
    </row>
    <row r="35" spans="1:4" x14ac:dyDescent="0.25">
      <c r="A35" s="7">
        <v>40580</v>
      </c>
      <c r="B35" s="4"/>
      <c r="C35" s="4">
        <v>1623</v>
      </c>
      <c r="D35" s="4">
        <v>1623</v>
      </c>
    </row>
    <row r="36" spans="1:4" x14ac:dyDescent="0.25">
      <c r="A36" s="7">
        <v>40581</v>
      </c>
      <c r="B36" s="4"/>
      <c r="C36" s="4">
        <v>1712</v>
      </c>
      <c r="D36" s="4">
        <v>1712</v>
      </c>
    </row>
    <row r="37" spans="1:4" x14ac:dyDescent="0.25">
      <c r="A37" s="7">
        <v>40582</v>
      </c>
      <c r="B37" s="4"/>
      <c r="C37" s="4">
        <v>1530</v>
      </c>
      <c r="D37" s="4">
        <v>1530</v>
      </c>
    </row>
    <row r="38" spans="1:4" x14ac:dyDescent="0.25">
      <c r="A38" s="7">
        <v>40583</v>
      </c>
      <c r="B38" s="4"/>
      <c r="C38" s="4">
        <v>1605</v>
      </c>
      <c r="D38" s="4">
        <v>1605</v>
      </c>
    </row>
    <row r="39" spans="1:4" x14ac:dyDescent="0.25">
      <c r="A39" s="7">
        <v>40584</v>
      </c>
      <c r="B39" s="4"/>
      <c r="C39" s="4">
        <v>1538</v>
      </c>
      <c r="D39" s="4">
        <v>1538</v>
      </c>
    </row>
    <row r="40" spans="1:4" x14ac:dyDescent="0.25">
      <c r="A40" s="7">
        <v>40585</v>
      </c>
      <c r="B40" s="4"/>
      <c r="C40" s="4">
        <v>1746</v>
      </c>
      <c r="D40" s="4">
        <v>1746</v>
      </c>
    </row>
    <row r="41" spans="1:4" x14ac:dyDescent="0.25">
      <c r="A41" s="7">
        <v>40586</v>
      </c>
      <c r="B41" s="4"/>
      <c r="C41" s="4">
        <v>1472</v>
      </c>
      <c r="D41" s="4">
        <v>1472</v>
      </c>
    </row>
    <row r="42" spans="1:4" x14ac:dyDescent="0.25">
      <c r="A42" s="7">
        <v>40587</v>
      </c>
      <c r="B42" s="4"/>
      <c r="C42" s="4">
        <v>1589</v>
      </c>
      <c r="D42" s="4">
        <v>1589</v>
      </c>
    </row>
    <row r="43" spans="1:4" x14ac:dyDescent="0.25">
      <c r="A43" s="7">
        <v>40588</v>
      </c>
      <c r="B43" s="4"/>
      <c r="C43" s="4">
        <v>151</v>
      </c>
      <c r="D43" s="4">
        <v>151</v>
      </c>
    </row>
    <row r="44" spans="1:4" x14ac:dyDescent="0.25">
      <c r="A44" s="6" t="s">
        <v>25</v>
      </c>
      <c r="B44" s="4">
        <v>4291</v>
      </c>
      <c r="C44" s="4">
        <v>20115</v>
      </c>
      <c r="D44" s="4">
        <v>24406</v>
      </c>
    </row>
  </sheetData>
  <pageMargins left="0.7" right="0.7" top="0.75" bottom="0.75" header="0.3" footer="0.3"/>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D47F5-BE4C-42A5-83E0-6F4FD5E971FF}">
  <sheetPr codeName="Sheet6"/>
  <dimension ref="C3:Y15"/>
  <sheetViews>
    <sheetView tabSelected="1" topLeftCell="A19" zoomScale="55" zoomScaleNormal="55" workbookViewId="0">
      <selection activeCell="AZ56" sqref="AZ56"/>
    </sheetView>
  </sheetViews>
  <sheetFormatPr defaultRowHeight="15" x14ac:dyDescent="0.25"/>
  <sheetData>
    <row r="3" spans="3:25" x14ac:dyDescent="0.25">
      <c r="C3" s="8"/>
      <c r="D3" s="8"/>
      <c r="E3" s="8"/>
      <c r="F3" s="8"/>
      <c r="G3" s="8"/>
      <c r="H3" s="8"/>
      <c r="I3" s="8"/>
      <c r="J3" s="8"/>
      <c r="K3" s="8"/>
      <c r="L3" s="8"/>
      <c r="M3" s="8"/>
      <c r="N3" s="8"/>
      <c r="O3" s="8"/>
      <c r="P3" s="8"/>
      <c r="Q3" s="8"/>
      <c r="R3" s="8"/>
      <c r="S3" s="8"/>
      <c r="T3" s="8"/>
      <c r="U3" s="8"/>
      <c r="V3" s="8"/>
      <c r="W3" s="8"/>
      <c r="X3" s="8"/>
      <c r="Y3" s="8"/>
    </row>
    <row r="4" spans="3:25" x14ac:dyDescent="0.25">
      <c r="C4" s="8"/>
      <c r="D4" s="8"/>
      <c r="E4" s="8"/>
      <c r="F4" s="8"/>
      <c r="G4" s="8"/>
      <c r="H4" s="8"/>
      <c r="I4" s="8"/>
      <c r="J4" s="8"/>
      <c r="K4" s="8"/>
      <c r="L4" s="8"/>
      <c r="M4" s="8"/>
      <c r="N4" s="8"/>
      <c r="O4" s="8"/>
      <c r="P4" s="8"/>
      <c r="Q4" s="8"/>
      <c r="R4" s="8"/>
      <c r="S4" s="8"/>
      <c r="T4" s="8"/>
      <c r="U4" s="8"/>
      <c r="V4" s="8"/>
      <c r="W4" s="8"/>
      <c r="X4" s="8"/>
      <c r="Y4" s="8"/>
    </row>
    <row r="5" spans="3:25" x14ac:dyDescent="0.25">
      <c r="C5" s="8"/>
      <c r="D5" s="8"/>
      <c r="E5" s="8"/>
      <c r="F5" s="8"/>
      <c r="G5" s="8"/>
      <c r="H5" s="8"/>
      <c r="I5" s="8"/>
      <c r="J5" s="8"/>
      <c r="K5" s="8"/>
      <c r="L5" s="8"/>
      <c r="M5" s="8"/>
      <c r="N5" s="8"/>
      <c r="O5" s="8"/>
      <c r="P5" s="8"/>
      <c r="Q5" s="8"/>
      <c r="R5" s="8"/>
      <c r="S5" s="8"/>
      <c r="T5" s="8"/>
      <c r="U5" s="8"/>
      <c r="V5" s="8"/>
      <c r="W5" s="8"/>
      <c r="X5" s="8"/>
      <c r="Y5" s="8"/>
    </row>
    <row r="6" spans="3:25" x14ac:dyDescent="0.25">
      <c r="C6" s="8"/>
      <c r="D6" s="8"/>
      <c r="E6" s="8"/>
      <c r="F6" s="8"/>
      <c r="G6" s="8"/>
      <c r="H6" s="8"/>
      <c r="I6" s="8"/>
      <c r="J6" s="8"/>
      <c r="K6" s="8"/>
      <c r="L6" s="8"/>
      <c r="M6" s="8"/>
      <c r="N6" s="8"/>
      <c r="O6" s="8"/>
      <c r="P6" s="8"/>
      <c r="Q6" s="8"/>
      <c r="R6" s="8"/>
      <c r="S6" s="8"/>
      <c r="T6" s="8"/>
      <c r="U6" s="8"/>
      <c r="V6" s="8"/>
      <c r="W6" s="8"/>
      <c r="X6" s="8"/>
      <c r="Y6" s="8"/>
    </row>
    <row r="7" spans="3:25" x14ac:dyDescent="0.25">
      <c r="C7" s="8"/>
      <c r="D7" s="8"/>
      <c r="E7" s="8"/>
      <c r="F7" s="8"/>
      <c r="G7" s="8"/>
      <c r="H7" s="8"/>
      <c r="I7" s="8"/>
      <c r="J7" s="8"/>
      <c r="K7" s="8"/>
      <c r="L7" s="8"/>
      <c r="M7" s="8"/>
      <c r="N7" s="8"/>
      <c r="O7" s="8"/>
      <c r="P7" s="8"/>
      <c r="Q7" s="8"/>
      <c r="R7" s="8"/>
      <c r="S7" s="8"/>
      <c r="T7" s="8"/>
      <c r="U7" s="8"/>
      <c r="V7" s="8"/>
      <c r="W7" s="8"/>
      <c r="X7" s="8"/>
      <c r="Y7" s="8"/>
    </row>
    <row r="9" spans="3:25" ht="15.75" thickBot="1" x14ac:dyDescent="0.3"/>
    <row r="10" spans="3:25" x14ac:dyDescent="0.25">
      <c r="C10" s="13">
        <v>24406</v>
      </c>
      <c r="D10" s="14"/>
      <c r="E10" s="15"/>
      <c r="G10" s="13">
        <v>62.57</v>
      </c>
      <c r="H10" s="14"/>
      <c r="I10" s="15"/>
      <c r="K10" s="13">
        <v>243</v>
      </c>
      <c r="L10" s="14"/>
      <c r="M10" s="15"/>
      <c r="O10" s="13">
        <v>22231</v>
      </c>
      <c r="P10" s="14"/>
      <c r="Q10" s="15"/>
    </row>
    <row r="11" spans="3:25" x14ac:dyDescent="0.25">
      <c r="C11" s="16"/>
      <c r="D11" s="17"/>
      <c r="E11" s="18"/>
      <c r="G11" s="16"/>
      <c r="H11" s="17"/>
      <c r="I11" s="18"/>
      <c r="K11" s="16"/>
      <c r="L11" s="17"/>
      <c r="M11" s="18"/>
      <c r="O11" s="16"/>
      <c r="P11" s="17"/>
      <c r="Q11" s="18"/>
    </row>
    <row r="12" spans="3:25" ht="15.75" thickBot="1" x14ac:dyDescent="0.3">
      <c r="C12" s="19"/>
      <c r="D12" s="20"/>
      <c r="E12" s="21"/>
      <c r="G12" s="19"/>
      <c r="H12" s="20"/>
      <c r="I12" s="21"/>
      <c r="K12" s="19"/>
      <c r="L12" s="20"/>
      <c r="M12" s="21"/>
      <c r="O12" s="19"/>
      <c r="P12" s="20"/>
      <c r="Q12" s="21"/>
    </row>
    <row r="14" spans="3:25" x14ac:dyDescent="0.25">
      <c r="C14" s="9" t="s">
        <v>33</v>
      </c>
      <c r="D14" s="10"/>
      <c r="E14" s="10"/>
      <c r="G14" s="9" t="s">
        <v>34</v>
      </c>
      <c r="H14" s="11"/>
      <c r="I14" s="11"/>
      <c r="K14" s="9" t="s">
        <v>35</v>
      </c>
      <c r="L14" s="11"/>
      <c r="M14" s="11"/>
      <c r="O14" s="12" t="s">
        <v>36</v>
      </c>
      <c r="P14" s="11"/>
      <c r="Q14" s="11"/>
    </row>
    <row r="15" spans="3:25" x14ac:dyDescent="0.25">
      <c r="C15" s="10"/>
      <c r="D15" s="10"/>
      <c r="E15" s="10"/>
      <c r="G15" s="11"/>
      <c r="H15" s="11"/>
      <c r="I15" s="11"/>
      <c r="K15" s="11"/>
      <c r="L15" s="11"/>
      <c r="M15" s="11"/>
      <c r="O15" s="11"/>
      <c r="P15" s="11"/>
      <c r="Q15" s="11"/>
    </row>
  </sheetData>
  <mergeCells count="9">
    <mergeCell ref="C3:Y7"/>
    <mergeCell ref="C14:E15"/>
    <mergeCell ref="G14:I15"/>
    <mergeCell ref="K14:M15"/>
    <mergeCell ref="O14:Q15"/>
    <mergeCell ref="C10:E12"/>
    <mergeCell ref="G10:I12"/>
    <mergeCell ref="K10:M12"/>
    <mergeCell ref="O10:Q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Dashboard">
                <anchor moveWithCells="1">
                  <from>
                    <xdr:col>32</xdr:col>
                    <xdr:colOff>552450</xdr:colOff>
                    <xdr:row>49</xdr:row>
                    <xdr:rowOff>123825</xdr:rowOff>
                  </from>
                  <to>
                    <xdr:col>37</xdr:col>
                    <xdr:colOff>504825</xdr:colOff>
                    <xdr:row>53</xdr:row>
                    <xdr:rowOff>19050</xdr:rowOff>
                  </to>
                </anchor>
              </controlPr>
            </control>
          </mc:Choice>
        </mc:AlternateContent>
        <mc:AlternateContent xmlns:mc="http://schemas.openxmlformats.org/markup-compatibility/2006">
          <mc:Choice Requires="x14">
            <control shapeId="2050" r:id="rId5" name="Button 2">
              <controlPr defaultSize="0" print="0" autoFill="0" autoPict="0" macro="[0]!CleanData" altText="Clean Data">
                <anchor moveWithCells="1" sizeWithCells="1">
                  <from>
                    <xdr:col>32</xdr:col>
                    <xdr:colOff>552450</xdr:colOff>
                    <xdr:row>45</xdr:row>
                    <xdr:rowOff>0</xdr:rowOff>
                  </from>
                  <to>
                    <xdr:col>37</xdr:col>
                    <xdr:colOff>447675</xdr:colOff>
                    <xdr:row>48</xdr:row>
                    <xdr:rowOff>95250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10FC370-08CB-440D-A954-9378F0DA36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Clean_data 1</vt:lpstr>
      <vt:lpstr>Clean_data 2</vt:lpstr>
      <vt:lpstr>Clean_data 3</vt:lpstr>
      <vt:lpstr>Pivot_analysis</vt:lpstr>
      <vt:lpstr>Forecast Sheet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sidd max</dc:creator>
  <cp:lastModifiedBy>sidd max</cp:lastModifiedBy>
  <dcterms:created xsi:type="dcterms:W3CDTF">2026-05-23T06:01:47Z</dcterms:created>
  <dcterms:modified xsi:type="dcterms:W3CDTF">2026-05-24T05:35:59Z</dcterms:modified>
</cp:coreProperties>
</file>