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28755" windowHeight="13095"/>
  </bookViews>
  <sheets>
    <sheet name="Sheet1" sheetId="1" r:id="rId1"/>
    <sheet name="Accuracy" sheetId="2" r:id="rId2"/>
    <sheet name="Damage" sheetId="3" r:id="rId3"/>
    <sheet name="Throw" sheetId="4" r:id="rId4"/>
    <sheet name="Parry" sheetId="5" r:id="rId5"/>
    <sheet name="Initiative" sheetId="6" r:id="rId6"/>
    <sheet name="Length" sheetId="7" r:id="rId7"/>
    <sheet name="Traits" sheetId="8" r:id="rId8"/>
  </sheets>
  <calcPr calcId="145621"/>
</workbook>
</file>

<file path=xl/calcChain.xml><?xml version="1.0" encoding="utf-8"?>
<calcChain xmlns="http://schemas.openxmlformats.org/spreadsheetml/2006/main">
  <c r="K19" i="1" l="1"/>
  <c r="K40" i="1" l="1"/>
  <c r="K39" i="1"/>
  <c r="K38" i="1"/>
  <c r="K36" i="1"/>
  <c r="K35" i="1"/>
  <c r="K34" i="1"/>
  <c r="K32" i="1" l="1"/>
  <c r="K31" i="1"/>
  <c r="K30" i="1"/>
  <c r="K29" i="1"/>
  <c r="K27" i="1"/>
  <c r="K41" i="1"/>
  <c r="K26" i="1"/>
  <c r="K24" i="1" l="1"/>
  <c r="K23" i="1"/>
  <c r="K22" i="1"/>
  <c r="K21" i="1"/>
  <c r="K16" i="1"/>
  <c r="K17" i="1"/>
  <c r="K18" i="1"/>
  <c r="K15" i="1"/>
  <c r="K11" i="1"/>
  <c r="K12" i="1"/>
  <c r="K13" i="1"/>
  <c r="K10" i="1"/>
  <c r="K7" i="1"/>
  <c r="K8" i="1"/>
  <c r="K6" i="1"/>
  <c r="K5" i="1"/>
  <c r="K4" i="1"/>
  <c r="K3" i="1"/>
</calcChain>
</file>

<file path=xl/sharedStrings.xml><?xml version="1.0" encoding="utf-8"?>
<sst xmlns="http://schemas.openxmlformats.org/spreadsheetml/2006/main" count="225" uniqueCount="129">
  <si>
    <t>Weapon</t>
  </si>
  <si>
    <t>Acc</t>
  </si>
  <si>
    <t>Throw</t>
  </si>
  <si>
    <t>Parry</t>
  </si>
  <si>
    <t>Init</t>
  </si>
  <si>
    <t>Length</t>
  </si>
  <si>
    <t>Other</t>
  </si>
  <si>
    <t>Value</t>
  </si>
  <si>
    <t>Accuracy</t>
  </si>
  <si>
    <t>Mutliplier</t>
  </si>
  <si>
    <t>Damage Die</t>
  </si>
  <si>
    <t>1d3</t>
  </si>
  <si>
    <t>1d4</t>
  </si>
  <si>
    <t>1d6</t>
  </si>
  <si>
    <t>1d8</t>
  </si>
  <si>
    <t>1d10</t>
  </si>
  <si>
    <t>1d12</t>
  </si>
  <si>
    <t>Lev Die</t>
  </si>
  <si>
    <t>Lev Plus</t>
  </si>
  <si>
    <t>Multiplier</t>
  </si>
  <si>
    <t xml:space="preserve">Initiative </t>
  </si>
  <si>
    <t>L</t>
  </si>
  <si>
    <t>M</t>
  </si>
  <si>
    <t>S</t>
  </si>
  <si>
    <t>H</t>
  </si>
  <si>
    <t>s</t>
  </si>
  <si>
    <t>m</t>
  </si>
  <si>
    <t>Dagger</t>
  </si>
  <si>
    <t>Fencing Dagger</t>
  </si>
  <si>
    <t>no</t>
  </si>
  <si>
    <t>Traits</t>
  </si>
  <si>
    <t>Trait</t>
  </si>
  <si>
    <t>Description</t>
  </si>
  <si>
    <t>Fast</t>
  </si>
  <si>
    <t>Piercing</t>
  </si>
  <si>
    <t>Fast(1)</t>
  </si>
  <si>
    <t>Stilleto</t>
  </si>
  <si>
    <t>Limb Breaker</t>
  </si>
  <si>
    <t>Adds one point of damage when hitting arms or legs</t>
  </si>
  <si>
    <t>Has an x in 12 chance of giving its wielder another attack action, based on his initiative roll</t>
  </si>
  <si>
    <t>Has an x in 12 chance of ignoring armor</t>
  </si>
  <si>
    <t>0.17 per x</t>
  </si>
  <si>
    <t>0.03 per x</t>
  </si>
  <si>
    <t>0.05 per x</t>
  </si>
  <si>
    <t>Limb Breaker(1)</t>
  </si>
  <si>
    <t>Flail</t>
  </si>
  <si>
    <t>Cannot be blocked</t>
  </si>
  <si>
    <t>l</t>
  </si>
  <si>
    <t>Two Handed</t>
  </si>
  <si>
    <t>Requires two hands to wield</t>
  </si>
  <si>
    <t>Normal Damage</t>
  </si>
  <si>
    <t>Does normal damage</t>
  </si>
  <si>
    <t>Normal Damage, Two Handed</t>
  </si>
  <si>
    <t>Short Blades</t>
  </si>
  <si>
    <t>Knife</t>
  </si>
  <si>
    <t>Fast(2)</t>
  </si>
  <si>
    <t>Piercing(4)</t>
  </si>
  <si>
    <t>V</t>
  </si>
  <si>
    <t>Reach</t>
  </si>
  <si>
    <t>Has a reach of x hexes</t>
  </si>
  <si>
    <t>0.08 per x</t>
  </si>
  <si>
    <t>v</t>
  </si>
  <si>
    <t>Bellringer</t>
  </si>
  <si>
    <t>Toughness DLs for hits to the head are +x</t>
  </si>
  <si>
    <t>0.02 per x</t>
  </si>
  <si>
    <t>Throwing Knife</t>
  </si>
  <si>
    <t>Throwing Dagger</t>
  </si>
  <si>
    <t>Long Blades</t>
  </si>
  <si>
    <t>Short Sword</t>
  </si>
  <si>
    <t>Fencing Rapier</t>
  </si>
  <si>
    <t>Cutlass</t>
  </si>
  <si>
    <t>Long Sword</t>
  </si>
  <si>
    <t>Maces and Hammers</t>
  </si>
  <si>
    <t>Maces</t>
  </si>
  <si>
    <t>War Mace</t>
  </si>
  <si>
    <t>Hammer</t>
  </si>
  <si>
    <t>Throwing Hammer</t>
  </si>
  <si>
    <t>Axes</t>
  </si>
  <si>
    <t>Axe</t>
  </si>
  <si>
    <t>War Axe</t>
  </si>
  <si>
    <t>Pick</t>
  </si>
  <si>
    <t>Heavy Pick</t>
  </si>
  <si>
    <t>Gets a bonus to parry when used as an off-hand block</t>
  </si>
  <si>
    <t>0.12 per x</t>
  </si>
  <si>
    <t>Off Hand</t>
  </si>
  <si>
    <t>Pummel</t>
  </si>
  <si>
    <t>Guard acts as a 1d4 leverage weapon when attacking unarmed</t>
  </si>
  <si>
    <t>Flail and Chain Weapons</t>
  </si>
  <si>
    <t>Light Flail</t>
  </si>
  <si>
    <t>Skull Smasher</t>
  </si>
  <si>
    <t>Adds one point of damage when hitting the head</t>
  </si>
  <si>
    <t>Bellringer(3), Skull Smasher(1)</t>
  </si>
  <si>
    <t>Bellringer(2), Skull Smasher(1)</t>
  </si>
  <si>
    <t>Flail, Piercing(2)</t>
  </si>
  <si>
    <t>Short Spear</t>
  </si>
  <si>
    <t>Long Spear</t>
  </si>
  <si>
    <t>Set</t>
  </si>
  <si>
    <t>If someone charges you from the front, you get a free first attack with +1 damage if you hit</t>
  </si>
  <si>
    <t>Spears</t>
  </si>
  <si>
    <t>Javelin</t>
  </si>
  <si>
    <t>Cobrat Fencing Spear</t>
  </si>
  <si>
    <t>Staves</t>
  </si>
  <si>
    <t>Quarterstaff</t>
  </si>
  <si>
    <t>Heavy Staff</t>
  </si>
  <si>
    <t>Long Staff</t>
  </si>
  <si>
    <t>Normal Damage, Two Handed, Reach(1)</t>
  </si>
  <si>
    <t>Dismount</t>
  </si>
  <si>
    <t>Bonus +1 to hit and damage vs. mounted units</t>
  </si>
  <si>
    <t>0.01 per x</t>
  </si>
  <si>
    <t>Dismount(1), Set</t>
  </si>
  <si>
    <t>Dismount(1), Reach(1), Set</t>
  </si>
  <si>
    <t>Two Handers</t>
  </si>
  <si>
    <t>Great Sword</t>
  </si>
  <si>
    <t>Great Axe</t>
  </si>
  <si>
    <t>Great Mace</t>
  </si>
  <si>
    <t>Great Flail</t>
  </si>
  <si>
    <t>Spiked Flail</t>
  </si>
  <si>
    <t>Spiked Mace</t>
  </si>
  <si>
    <t>Bellringer(2), Piercing(2), Skull Smasher(1)</t>
  </si>
  <si>
    <t>Bellringer(3), Skull Smasher(1), Str(12)</t>
  </si>
  <si>
    <t>Limb Breaker(1), Str(12)</t>
  </si>
  <si>
    <t>Dex(12)</t>
  </si>
  <si>
    <t>Pummel, Dex(12)</t>
  </si>
  <si>
    <t>Two Handed, Str(14)</t>
  </si>
  <si>
    <t>Limb Breaker(1), Two Handed, Str(15)</t>
  </si>
  <si>
    <t>Flail, Two Handed, Str(14)</t>
  </si>
  <si>
    <t>Bellringer(3), Skull Smasher(1), Two Handed, Str(14)</t>
  </si>
  <si>
    <t>Off Hand(2), Pummel, Dex(12)</t>
  </si>
  <si>
    <t>Piercing(4), Str(12)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</si>
</sst>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5" fillId="3" borderId="0" xfId="0" applyFont="1" applyFill="1"/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right" vertical="top" wrapText="1"/>
    </xf>
    <xf numFmtId="0" fontId="0" fillId="0" borderId="0" xfId="0" applyFont="1"/>
    <xf numFmtId="2" fontId="5" fillId="3" borderId="0" xfId="0" applyNumberFormat="1" applyFon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5" fillId="3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20" sqref="A20:K20"/>
    </sheetView>
  </sheetViews>
  <sheetFormatPr defaultRowHeight="15" x14ac:dyDescent="0.25"/>
  <cols>
    <col min="1" max="1" width="17.5703125" bestFit="1" customWidth="1"/>
    <col min="3" max="4" width="9.140625" style="14"/>
    <col min="8" max="8" width="9.140625" style="14"/>
    <col min="9" max="9" width="9.140625" style="23"/>
    <col min="10" max="10" width="41.85546875" bestFit="1" customWidth="1"/>
    <col min="11" max="11" width="9.140625" style="23"/>
  </cols>
  <sheetData>
    <row r="1" spans="1:11" x14ac:dyDescent="0.25">
      <c r="A1" s="17" t="s">
        <v>0</v>
      </c>
      <c r="B1" s="17" t="s">
        <v>1</v>
      </c>
      <c r="C1" s="25" t="s">
        <v>2</v>
      </c>
      <c r="D1" s="25" t="s">
        <v>17</v>
      </c>
      <c r="E1" s="17" t="s">
        <v>18</v>
      </c>
      <c r="F1" s="17" t="s">
        <v>3</v>
      </c>
      <c r="G1" s="17" t="s">
        <v>4</v>
      </c>
      <c r="H1" s="25" t="s">
        <v>5</v>
      </c>
      <c r="I1" s="21" t="s">
        <v>6</v>
      </c>
      <c r="J1" s="17" t="s">
        <v>30</v>
      </c>
      <c r="K1" s="21" t="s">
        <v>7</v>
      </c>
    </row>
    <row r="2" spans="1:11" x14ac:dyDescent="0.25">
      <c r="A2" s="27" t="s">
        <v>53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10" t="s">
        <v>27</v>
      </c>
      <c r="B3" s="11">
        <v>1</v>
      </c>
      <c r="C3" s="11">
        <v>-1</v>
      </c>
      <c r="D3" s="11" t="s">
        <v>13</v>
      </c>
      <c r="E3" s="11">
        <v>0</v>
      </c>
      <c r="F3" s="11">
        <v>0</v>
      </c>
      <c r="G3" s="11">
        <v>1</v>
      </c>
      <c r="H3" s="11" t="s">
        <v>25</v>
      </c>
      <c r="I3" s="22">
        <v>1.17</v>
      </c>
      <c r="J3" s="13" t="s">
        <v>35</v>
      </c>
      <c r="K3" s="22">
        <f>(VLOOKUP(D3,Damage!$A$2:$B$7,2)+E3)*VLOOKUP(B3,Accuracy!$A$2:$B$8,2)*VLOOKUP(C3,Throw!$A$2:$B$7,2)*VLOOKUP(F3,Parry!$A$3:$B$8,2)*VLOOKUP(G3,Initiative!$A$2:$B$8,2)*VLOOKUP(H3,Length!$A$2:$B$7,2)*IF(ISNUMBER(I3), I3, 1)</f>
        <v>10.889746358399998</v>
      </c>
    </row>
    <row r="4" spans="1:11" x14ac:dyDescent="0.25">
      <c r="A4" s="10" t="s">
        <v>28</v>
      </c>
      <c r="B4" s="11">
        <v>0</v>
      </c>
      <c r="C4" s="11" t="s">
        <v>29</v>
      </c>
      <c r="D4" s="11" t="s">
        <v>13</v>
      </c>
      <c r="E4" s="11">
        <v>0</v>
      </c>
      <c r="F4" s="11">
        <v>0</v>
      </c>
      <c r="G4" s="11">
        <v>1</v>
      </c>
      <c r="H4" s="11" t="s">
        <v>25</v>
      </c>
      <c r="I4" s="22">
        <v>1.26</v>
      </c>
      <c r="J4" s="13" t="s">
        <v>127</v>
      </c>
      <c r="K4" s="22">
        <f>(VLOOKUP(D4,Damage!$A$2:$B$7,2)+E4)*VLOOKUP(B4,Accuracy!$A$2:$B$8,2)*VLOOKUP(C4,Throw!$A$2:$B$7,2)*VLOOKUP(F4,Parry!$A$3:$B$8,2)*VLOOKUP(G4,Initiative!$A$2:$B$8,2)*VLOOKUP(H4,Length!$A$2:$B$7,2)*IF(ISNUMBER(I4), I4, 1)</f>
        <v>10.075968000000001</v>
      </c>
    </row>
    <row r="5" spans="1:11" x14ac:dyDescent="0.25">
      <c r="A5" s="10" t="s">
        <v>54</v>
      </c>
      <c r="B5" s="11">
        <v>0</v>
      </c>
      <c r="C5" s="11">
        <v>-1</v>
      </c>
      <c r="D5" s="11" t="s">
        <v>12</v>
      </c>
      <c r="E5" s="11">
        <v>0</v>
      </c>
      <c r="F5" s="11">
        <v>-1</v>
      </c>
      <c r="G5" s="11">
        <v>2</v>
      </c>
      <c r="H5" s="11" t="s">
        <v>25</v>
      </c>
      <c r="I5" s="22">
        <v>1.34</v>
      </c>
      <c r="J5" s="13" t="s">
        <v>55</v>
      </c>
      <c r="K5" s="22">
        <f>(VLOOKUP(D5,Damage!$A$2:$B$7,2)+E5)*VLOOKUP(B5,Accuracy!$A$2:$B$8,2)*VLOOKUP(C5,Throw!$A$2:$B$7,2)*VLOOKUP(F5,Parry!$A$3:$B$8,2)*VLOOKUP(G5,Initiative!$A$2:$B$8,2)*VLOOKUP(H5,Length!$A$2:$B$7,2)*IF(ISNUMBER(I5), I5, 1)</f>
        <v>8.8622089920000011</v>
      </c>
    </row>
    <row r="6" spans="1:11" x14ac:dyDescent="0.25">
      <c r="A6" s="10" t="s">
        <v>36</v>
      </c>
      <c r="B6" s="11">
        <v>0</v>
      </c>
      <c r="C6" s="11" t="s">
        <v>29</v>
      </c>
      <c r="D6" s="11" t="s">
        <v>13</v>
      </c>
      <c r="E6" s="11">
        <v>0</v>
      </c>
      <c r="F6" s="11">
        <v>-1</v>
      </c>
      <c r="G6" s="11">
        <v>2</v>
      </c>
      <c r="H6" s="11" t="s">
        <v>25</v>
      </c>
      <c r="I6" s="22">
        <v>1.1200000000000001</v>
      </c>
      <c r="J6" s="13" t="s">
        <v>56</v>
      </c>
      <c r="K6" s="22">
        <f>(VLOOKUP(D6,Damage!$A$2:$B$7,2)+E6)*VLOOKUP(B6,Accuracy!$A$2:$B$8,2)*VLOOKUP(C6,Throw!$A$2:$B$7,2)*VLOOKUP(F6,Parry!$A$3:$B$8,2)*VLOOKUP(G6,Initiative!$A$2:$B$8,2)*VLOOKUP(H6,Length!$A$2:$B$7,2)*IF(ISNUMBER(I6), I6, 1)</f>
        <v>8.2188288000000007</v>
      </c>
    </row>
    <row r="7" spans="1:11" x14ac:dyDescent="0.25">
      <c r="A7" s="10" t="s">
        <v>65</v>
      </c>
      <c r="B7" s="11">
        <v>1</v>
      </c>
      <c r="C7" s="11">
        <v>1</v>
      </c>
      <c r="D7" s="11" t="s">
        <v>12</v>
      </c>
      <c r="E7" s="11">
        <v>0</v>
      </c>
      <c r="F7" s="11">
        <v>-2</v>
      </c>
      <c r="G7" s="11">
        <v>2</v>
      </c>
      <c r="H7" s="11" t="s">
        <v>25</v>
      </c>
      <c r="I7" s="22"/>
      <c r="J7" s="13"/>
      <c r="K7" s="22">
        <f>(VLOOKUP(D7,Damage!$A$2:$B$7,2)+E7)*VLOOKUP(B7,Accuracy!$A$2:$B$8,2)*VLOOKUP(C7,Throw!$A$2:$B$7,2)*VLOOKUP(F7,Parry!$A$3:$B$8,2)*VLOOKUP(G7,Initiative!$A$2:$B$8,2)*VLOOKUP(H7,Length!$A$2:$B$7,2)*IF(ISNUMBER(I7), I7, 1)</f>
        <v>6.7719724800000014</v>
      </c>
    </row>
    <row r="8" spans="1:11" x14ac:dyDescent="0.25">
      <c r="A8" s="10" t="s">
        <v>66</v>
      </c>
      <c r="B8" s="11">
        <v>0</v>
      </c>
      <c r="C8" s="11">
        <v>0</v>
      </c>
      <c r="D8" s="11" t="s">
        <v>13</v>
      </c>
      <c r="E8" s="11">
        <v>0</v>
      </c>
      <c r="F8" s="11">
        <v>-1</v>
      </c>
      <c r="G8" s="11">
        <v>1</v>
      </c>
      <c r="H8" s="11" t="s">
        <v>25</v>
      </c>
      <c r="I8" s="22"/>
      <c r="J8" s="13"/>
      <c r="K8" s="22">
        <f>(VLOOKUP(D8,Damage!$A$2:$B$7,2)+E8)*VLOOKUP(B8,Accuracy!$A$2:$B$8,2)*VLOOKUP(C8,Throw!$A$2:$B$7,2)*VLOOKUP(F8,Parry!$A$3:$B$8,2)*VLOOKUP(G8,Initiative!$A$2:$B$8,2)*VLOOKUP(H8,Length!$A$2:$B$7,2)*IF(ISNUMBER(I8), I8, 1)</f>
        <v>7.4850048000000005</v>
      </c>
    </row>
    <row r="9" spans="1:11" x14ac:dyDescent="0.25">
      <c r="A9" s="26" t="s">
        <v>67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10" t="s">
        <v>68</v>
      </c>
      <c r="B10" s="11">
        <v>1</v>
      </c>
      <c r="C10" s="11" t="s">
        <v>29</v>
      </c>
      <c r="D10" s="11" t="s">
        <v>14</v>
      </c>
      <c r="E10" s="11">
        <v>0</v>
      </c>
      <c r="F10" s="11">
        <v>1</v>
      </c>
      <c r="G10" s="11">
        <v>0</v>
      </c>
      <c r="H10" s="11" t="s">
        <v>26</v>
      </c>
      <c r="I10" s="22"/>
      <c r="J10" s="13"/>
      <c r="K10" s="22">
        <f>(VLOOKUP(D10,Damage!$A$2:$B$7,2)+E10)*VLOOKUP(B10,Accuracy!$A$2:$B$8,2)*VLOOKUP(C10,Throw!$A$2:$B$7,2)*VLOOKUP(F10,Parry!$A$3:$B$8,2)*VLOOKUP(G10,Initiative!$A$2:$B$8,2)*VLOOKUP(H10,Length!$A$2:$B$7,2)*IF(ISNUMBER(I10), I10, 1)</f>
        <v>11.695499999999997</v>
      </c>
    </row>
    <row r="11" spans="1:11" x14ac:dyDescent="0.25">
      <c r="A11" s="10" t="s">
        <v>69</v>
      </c>
      <c r="B11" s="11">
        <v>0</v>
      </c>
      <c r="C11" s="11" t="s">
        <v>29</v>
      </c>
      <c r="D11" s="11" t="s">
        <v>13</v>
      </c>
      <c r="E11" s="11">
        <v>1</v>
      </c>
      <c r="F11" s="11">
        <v>2</v>
      </c>
      <c r="G11" s="11">
        <v>0</v>
      </c>
      <c r="H11" s="11" t="s">
        <v>26</v>
      </c>
      <c r="I11" s="22">
        <v>1.02</v>
      </c>
      <c r="J11" s="13" t="s">
        <v>122</v>
      </c>
      <c r="K11" s="22">
        <f>(VLOOKUP(D11,Damage!$A$2:$B$7,2)+E11)*VLOOKUP(B11,Accuracy!$A$2:$B$8,2)*VLOOKUP(C11,Throw!$A$2:$B$7,2)*VLOOKUP(F11,Parry!$A$3:$B$8,2)*VLOOKUP(G11,Initiative!$A$2:$B$8,2)*VLOOKUP(H11,Length!$A$2:$B$7,2)*IF(ISNUMBER(I11), I11, 1)</f>
        <v>11.934000000000001</v>
      </c>
    </row>
    <row r="12" spans="1:11" x14ac:dyDescent="0.25">
      <c r="A12" s="10" t="s">
        <v>70</v>
      </c>
      <c r="B12" s="11">
        <v>0</v>
      </c>
      <c r="C12" s="11" t="s">
        <v>29</v>
      </c>
      <c r="D12" s="11" t="s">
        <v>15</v>
      </c>
      <c r="E12" s="11">
        <v>0</v>
      </c>
      <c r="F12" s="11">
        <v>1</v>
      </c>
      <c r="G12" s="11">
        <v>0</v>
      </c>
      <c r="H12" s="11" t="s">
        <v>26</v>
      </c>
      <c r="I12" s="22">
        <v>1.02</v>
      </c>
      <c r="J12" s="13" t="s">
        <v>85</v>
      </c>
      <c r="K12" s="22">
        <f>(VLOOKUP(D12,Damage!$A$2:$B$7,2)+E12)*VLOOKUP(B12,Accuracy!$A$2:$B$8,2)*VLOOKUP(C12,Throw!$A$2:$B$7,2)*VLOOKUP(F12,Parry!$A$3:$B$8,2)*VLOOKUP(G12,Initiative!$A$2:$B$8,2)*VLOOKUP(H12,Length!$A$2:$B$7,2)*IF(ISNUMBER(I12), I12, 1)</f>
        <v>12.902999999999999</v>
      </c>
    </row>
    <row r="13" spans="1:11" x14ac:dyDescent="0.25">
      <c r="A13" s="10" t="s">
        <v>71</v>
      </c>
      <c r="B13" s="11">
        <v>1</v>
      </c>
      <c r="C13" s="11" t="s">
        <v>29</v>
      </c>
      <c r="D13" s="11" t="s">
        <v>15</v>
      </c>
      <c r="E13" s="11">
        <v>0</v>
      </c>
      <c r="F13" s="11">
        <v>0</v>
      </c>
      <c r="G13" s="11">
        <v>0</v>
      </c>
      <c r="H13" s="11" t="s">
        <v>26</v>
      </c>
      <c r="I13" s="22"/>
      <c r="J13" s="13"/>
      <c r="K13" s="22">
        <f>(VLOOKUP(D13,Damage!$A$2:$B$7,2)+E13)*VLOOKUP(B13,Accuracy!$A$2:$B$8,2)*VLOOKUP(C13,Throw!$A$2:$B$7,2)*VLOOKUP(F13,Parry!$A$3:$B$8,2)*VLOOKUP(G13,Initiative!$A$2:$B$8,2)*VLOOKUP(H13,Length!$A$2:$B$7,2)*IF(ISNUMBER(I13), I13, 1)</f>
        <v>12.43</v>
      </c>
    </row>
    <row r="14" spans="1:11" x14ac:dyDescent="0.25">
      <c r="A14" s="26" t="s">
        <v>72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10" t="s">
        <v>73</v>
      </c>
      <c r="B15" s="11">
        <v>0</v>
      </c>
      <c r="C15" s="11" t="s">
        <v>29</v>
      </c>
      <c r="D15" s="11" t="s">
        <v>14</v>
      </c>
      <c r="E15" s="11">
        <v>1</v>
      </c>
      <c r="F15" s="11">
        <v>-1</v>
      </c>
      <c r="G15" s="11">
        <v>0</v>
      </c>
      <c r="H15" s="11" t="s">
        <v>26</v>
      </c>
      <c r="I15" s="22">
        <v>1.0900000000000001</v>
      </c>
      <c r="J15" s="13" t="s">
        <v>91</v>
      </c>
      <c r="K15" s="22">
        <f>(VLOOKUP(D15,Damage!$A$2:$B$7,2)+E15)*VLOOKUP(B15,Accuracy!$A$2:$B$8,2)*VLOOKUP(C15,Throw!$A$2:$B$7,2)*VLOOKUP(F15,Parry!$A$3:$B$8,2)*VLOOKUP(G15,Initiative!$A$2:$B$8,2)*VLOOKUP(H15,Length!$A$2:$B$7,2)*IF(ISNUMBER(I15), I15, 1)</f>
        <v>9.81</v>
      </c>
    </row>
    <row r="16" spans="1:11" x14ac:dyDescent="0.25">
      <c r="A16" s="10" t="s">
        <v>74</v>
      </c>
      <c r="B16" s="11">
        <v>-1</v>
      </c>
      <c r="C16" s="11" t="s">
        <v>29</v>
      </c>
      <c r="D16" s="11" t="s">
        <v>15</v>
      </c>
      <c r="E16" s="11">
        <v>1</v>
      </c>
      <c r="F16" s="11">
        <v>-1</v>
      </c>
      <c r="G16" s="11">
        <v>-1</v>
      </c>
      <c r="H16" s="11" t="s">
        <v>26</v>
      </c>
      <c r="I16" s="22">
        <v>1.0900000000000001</v>
      </c>
      <c r="J16" s="13" t="s">
        <v>119</v>
      </c>
      <c r="K16" s="22">
        <f>(VLOOKUP(D16,Damage!$A$2:$B$7,2)+E16)*VLOOKUP(B16,Accuracy!$A$2:$B$8,2)*VLOOKUP(C16,Throw!$A$2:$B$7,2)*VLOOKUP(F16,Parry!$A$3:$B$8,2)*VLOOKUP(G16,Initiative!$A$2:$B$8,2)*VLOOKUP(H16,Length!$A$2:$B$7,2)*IF(ISNUMBER(I16), I16, 1)</f>
        <v>10.0368072</v>
      </c>
    </row>
    <row r="17" spans="1:11" x14ac:dyDescent="0.25">
      <c r="A17" s="10" t="s">
        <v>75</v>
      </c>
      <c r="B17" s="11">
        <v>0</v>
      </c>
      <c r="C17" s="11">
        <v>-2</v>
      </c>
      <c r="D17" s="11" t="s">
        <v>14</v>
      </c>
      <c r="E17" s="11">
        <v>1</v>
      </c>
      <c r="F17" s="11">
        <v>-1</v>
      </c>
      <c r="G17" s="11">
        <v>0</v>
      </c>
      <c r="H17" s="11" t="s">
        <v>26</v>
      </c>
      <c r="I17" s="22">
        <v>1.07</v>
      </c>
      <c r="J17" s="13" t="s">
        <v>92</v>
      </c>
      <c r="K17" s="22">
        <f>(VLOOKUP(D17,Damage!$A$2:$B$7,2)+E17)*VLOOKUP(B17,Accuracy!$A$2:$B$8,2)*VLOOKUP(C17,Throw!$A$2:$B$7,2)*VLOOKUP(F17,Parry!$A$3:$B$8,2)*VLOOKUP(G17,Initiative!$A$2:$B$8,2)*VLOOKUP(H17,Length!$A$2:$B$7,2)*IF(ISNUMBER(I17), I17, 1)</f>
        <v>9.8225999999999996</v>
      </c>
    </row>
    <row r="18" spans="1:11" x14ac:dyDescent="0.25">
      <c r="A18" s="10" t="s">
        <v>76</v>
      </c>
      <c r="B18" s="11">
        <v>0</v>
      </c>
      <c r="C18" s="11">
        <v>0</v>
      </c>
      <c r="D18" s="11" t="s">
        <v>13</v>
      </c>
      <c r="E18" s="11">
        <v>1</v>
      </c>
      <c r="F18" s="11">
        <v>-2</v>
      </c>
      <c r="G18" s="11">
        <v>1</v>
      </c>
      <c r="H18" s="11" t="s">
        <v>25</v>
      </c>
      <c r="I18" s="22">
        <v>1.07</v>
      </c>
      <c r="J18" s="13" t="s">
        <v>92</v>
      </c>
      <c r="K18" s="22">
        <f>(VLOOKUP(D18,Damage!$A$2:$B$7,2)+E18)*VLOOKUP(B18,Accuracy!$A$2:$B$8,2)*VLOOKUP(C18,Throw!$A$2:$B$7,2)*VLOOKUP(F18,Parry!$A$3:$B$8,2)*VLOOKUP(G18,Initiative!$A$2:$B$8,2)*VLOOKUP(H18,Length!$A$2:$B$7,2)*IF(ISNUMBER(I18), I18, 1)</f>
        <v>8.0089551360000009</v>
      </c>
    </row>
    <row r="19" spans="1:11" x14ac:dyDescent="0.25">
      <c r="A19" s="10" t="s">
        <v>117</v>
      </c>
      <c r="B19" s="11">
        <v>0</v>
      </c>
      <c r="C19" s="11" t="s">
        <v>29</v>
      </c>
      <c r="D19" s="11" t="s">
        <v>14</v>
      </c>
      <c r="E19" s="11">
        <v>1</v>
      </c>
      <c r="F19" s="11">
        <v>-1</v>
      </c>
      <c r="G19" s="11">
        <v>0</v>
      </c>
      <c r="H19" s="11" t="s">
        <v>26</v>
      </c>
      <c r="I19" s="22">
        <v>1.1200000000000001</v>
      </c>
      <c r="J19" s="13" t="s">
        <v>118</v>
      </c>
      <c r="K19" s="22">
        <f>(VLOOKUP(D19,Damage!$A$2:$B$7,2)+E19)*VLOOKUP(B19,Accuracy!$A$2:$B$8,2)*VLOOKUP(C19,Throw!$A$2:$B$7,2)*VLOOKUP(F19,Parry!$A$3:$B$8,2)*VLOOKUP(G19,Initiative!$A$2:$B$8,2)*VLOOKUP(H19,Length!$A$2:$B$7,2)*IF(ISNUMBER(I19), I19, 1)</f>
        <v>10.080000000000002</v>
      </c>
    </row>
    <row r="20" spans="1:11" x14ac:dyDescent="0.25">
      <c r="A20" s="26" t="s">
        <v>77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 x14ac:dyDescent="0.25">
      <c r="A21" s="10" t="s">
        <v>78</v>
      </c>
      <c r="B21" s="11">
        <v>0</v>
      </c>
      <c r="C21" s="11">
        <v>-2</v>
      </c>
      <c r="D21" s="11" t="s">
        <v>15</v>
      </c>
      <c r="E21" s="11">
        <v>0</v>
      </c>
      <c r="F21" s="11">
        <v>0</v>
      </c>
      <c r="G21" s="11">
        <v>0</v>
      </c>
      <c r="H21" s="11" t="s">
        <v>26</v>
      </c>
      <c r="I21" s="22">
        <v>1.05</v>
      </c>
      <c r="J21" s="13" t="s">
        <v>44</v>
      </c>
      <c r="K21" s="22">
        <f>(VLOOKUP(D21,Damage!$A$2:$B$7,2)+E21)*VLOOKUP(B21,Accuracy!$A$2:$B$8,2)*VLOOKUP(C21,Throw!$A$2:$B$7,2)*VLOOKUP(F21,Parry!$A$3:$B$8,2)*VLOOKUP(G21,Initiative!$A$2:$B$8,2)*VLOOKUP(H21,Length!$A$2:$B$7,2)*IF(ISNUMBER(I21), I21, 1)</f>
        <v>11.781000000000001</v>
      </c>
    </row>
    <row r="22" spans="1:11" x14ac:dyDescent="0.25">
      <c r="A22" s="10" t="s">
        <v>79</v>
      </c>
      <c r="B22" s="11">
        <v>-1</v>
      </c>
      <c r="C22" s="11" t="s">
        <v>29</v>
      </c>
      <c r="D22" s="11" t="s">
        <v>16</v>
      </c>
      <c r="E22" s="11">
        <v>0</v>
      </c>
      <c r="F22" s="11">
        <v>-1</v>
      </c>
      <c r="G22" s="11">
        <v>0</v>
      </c>
      <c r="H22" s="11" t="s">
        <v>26</v>
      </c>
      <c r="I22" s="22">
        <v>1.05</v>
      </c>
      <c r="J22" s="13" t="s">
        <v>120</v>
      </c>
      <c r="K22" s="22">
        <f>(VLOOKUP(D22,Damage!$A$2:$B$7,2)+E22)*VLOOKUP(B22,Accuracy!$A$2:$B$8,2)*VLOOKUP(C22,Throw!$A$2:$B$7,2)*VLOOKUP(F22,Parry!$A$3:$B$8,2)*VLOOKUP(G22,Initiative!$A$2:$B$8,2)*VLOOKUP(H22,Length!$A$2:$B$7,2)*IF(ISNUMBER(I22), I22, 1)</f>
        <v>10.687950000000001</v>
      </c>
    </row>
    <row r="23" spans="1:11" x14ac:dyDescent="0.25">
      <c r="A23" s="10" t="s">
        <v>80</v>
      </c>
      <c r="B23" s="11">
        <v>0</v>
      </c>
      <c r="C23" s="11" t="s">
        <v>29</v>
      </c>
      <c r="D23" s="11" t="s">
        <v>14</v>
      </c>
      <c r="E23" s="11">
        <v>0</v>
      </c>
      <c r="F23" s="11">
        <v>0</v>
      </c>
      <c r="G23" s="11">
        <v>0</v>
      </c>
      <c r="H23" s="11" t="s">
        <v>26</v>
      </c>
      <c r="I23" s="22">
        <v>1.1200000000000001</v>
      </c>
      <c r="J23" s="13" t="s">
        <v>56</v>
      </c>
      <c r="K23" s="22">
        <f>(VLOOKUP(D23,Damage!$A$2:$B$7,2)+E23)*VLOOKUP(B23,Accuracy!$A$2:$B$8,2)*VLOOKUP(C23,Throw!$A$2:$B$7,2)*VLOOKUP(F23,Parry!$A$3:$B$8,2)*VLOOKUP(G23,Initiative!$A$2:$B$8,2)*VLOOKUP(H23,Length!$A$2:$B$7,2)*IF(ISNUMBER(I23), I23, 1)</f>
        <v>10.080000000000002</v>
      </c>
    </row>
    <row r="24" spans="1:11" x14ac:dyDescent="0.25">
      <c r="A24" s="10" t="s">
        <v>81</v>
      </c>
      <c r="B24" s="11">
        <v>0</v>
      </c>
      <c r="C24" s="11" t="s">
        <v>29</v>
      </c>
      <c r="D24" s="11" t="s">
        <v>15</v>
      </c>
      <c r="E24" s="11">
        <v>0</v>
      </c>
      <c r="F24" s="11">
        <v>-1</v>
      </c>
      <c r="G24" s="11">
        <v>0</v>
      </c>
      <c r="H24" s="11" t="s">
        <v>26</v>
      </c>
      <c r="I24" s="22">
        <v>1.1200000000000001</v>
      </c>
      <c r="J24" s="13" t="s">
        <v>128</v>
      </c>
      <c r="K24" s="22">
        <f>(VLOOKUP(D24,Damage!$A$2:$B$7,2)+E24)*VLOOKUP(B24,Accuracy!$A$2:$B$8,2)*VLOOKUP(C24,Throw!$A$2:$B$7,2)*VLOOKUP(F24,Parry!$A$3:$B$8,2)*VLOOKUP(G24,Initiative!$A$2:$B$8,2)*VLOOKUP(H24,Length!$A$2:$B$7,2)*IF(ISNUMBER(I24), I24, 1)</f>
        <v>11.088000000000001</v>
      </c>
    </row>
    <row r="25" spans="1:11" x14ac:dyDescent="0.25">
      <c r="A25" s="26" t="s">
        <v>87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 x14ac:dyDescent="0.25">
      <c r="A26" s="10" t="s">
        <v>88</v>
      </c>
      <c r="B26" s="11">
        <v>1</v>
      </c>
      <c r="C26" s="11" t="s">
        <v>29</v>
      </c>
      <c r="D26" s="11" t="s">
        <v>14</v>
      </c>
      <c r="E26" s="11">
        <v>0</v>
      </c>
      <c r="F26" s="11">
        <v>-2</v>
      </c>
      <c r="G26" s="11">
        <v>0</v>
      </c>
      <c r="H26" s="11" t="s">
        <v>26</v>
      </c>
      <c r="I26" s="22">
        <v>1.04</v>
      </c>
      <c r="J26" s="13" t="s">
        <v>45</v>
      </c>
      <c r="K26" s="22">
        <f>(VLOOKUP(D26,Damage!$A$2:$B$7,2)+E26)*VLOOKUP(B26,Accuracy!$A$2:$B$8,2)*VLOOKUP(C26,Throw!$A$2:$B$7,2)*VLOOKUP(F26,Parry!$A$3:$B$8,2)*VLOOKUP(G26,Initiative!$A$2:$B$8,2)*VLOOKUP(H26,Length!$A$2:$B$7,2)*IF(ISNUMBER(I26), I26, 1)</f>
        <v>8.4614399999999996</v>
      </c>
    </row>
    <row r="27" spans="1:11" x14ac:dyDescent="0.25">
      <c r="A27" s="10" t="s">
        <v>116</v>
      </c>
      <c r="B27" s="11">
        <v>1</v>
      </c>
      <c r="C27" s="11" t="s">
        <v>29</v>
      </c>
      <c r="D27" s="11" t="s">
        <v>15</v>
      </c>
      <c r="E27" s="11">
        <v>0</v>
      </c>
      <c r="F27" s="11">
        <v>-2</v>
      </c>
      <c r="G27" s="11">
        <v>0</v>
      </c>
      <c r="H27" s="11" t="s">
        <v>26</v>
      </c>
      <c r="I27" s="22">
        <v>1.1000000000000001</v>
      </c>
      <c r="J27" s="13" t="s">
        <v>93</v>
      </c>
      <c r="K27" s="22">
        <f>(VLOOKUP(D27,Damage!$A$2:$B$7,2)+E27)*VLOOKUP(B27,Accuracy!$A$2:$B$8,2)*VLOOKUP(C27,Throw!$A$2:$B$7,2)*VLOOKUP(F27,Parry!$A$3:$B$8,2)*VLOOKUP(G27,Initiative!$A$2:$B$8,2)*VLOOKUP(H27,Length!$A$2:$B$7,2)*IF(ISNUMBER(I27), I27, 1)</f>
        <v>10.938400000000001</v>
      </c>
    </row>
    <row r="28" spans="1:11" x14ac:dyDescent="0.25">
      <c r="A28" s="26" t="s">
        <v>98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 x14ac:dyDescent="0.25">
      <c r="A29" s="10" t="s">
        <v>94</v>
      </c>
      <c r="B29" s="11">
        <v>0</v>
      </c>
      <c r="C29" s="11">
        <v>0</v>
      </c>
      <c r="D29" s="11" t="s">
        <v>15</v>
      </c>
      <c r="E29" s="11">
        <v>0</v>
      </c>
      <c r="F29" s="11">
        <v>-2</v>
      </c>
      <c r="G29" s="11">
        <v>0</v>
      </c>
      <c r="H29" s="11" t="s">
        <v>61</v>
      </c>
      <c r="I29" s="22">
        <v>1.03</v>
      </c>
      <c r="J29" s="13" t="s">
        <v>109</v>
      </c>
      <c r="K29" s="22">
        <f>(VLOOKUP(D29,Damage!$A$2:$B$7,2)+E29)*VLOOKUP(B29,Accuracy!$A$2:$B$8,2)*VLOOKUP(C29,Throw!$A$2:$B$7,2)*VLOOKUP(F29,Parry!$A$3:$B$8,2)*VLOOKUP(G29,Initiative!$A$2:$B$8,2)*VLOOKUP(H29,Length!$A$2:$B$7,2)*IF(ISNUMBER(I29), I29, 1)</f>
        <v>9.8036224000000018</v>
      </c>
    </row>
    <row r="30" spans="1:11" x14ac:dyDescent="0.25">
      <c r="A30" s="10" t="s">
        <v>95</v>
      </c>
      <c r="B30" s="11">
        <v>-1</v>
      </c>
      <c r="C30" s="11" t="s">
        <v>29</v>
      </c>
      <c r="D30" s="11" t="s">
        <v>15</v>
      </c>
      <c r="E30" s="11">
        <v>1</v>
      </c>
      <c r="F30" s="11">
        <v>-2</v>
      </c>
      <c r="G30" s="11">
        <v>-1</v>
      </c>
      <c r="H30" s="11" t="s">
        <v>61</v>
      </c>
      <c r="I30" s="24">
        <v>1.1100000000000001</v>
      </c>
      <c r="J30" s="13" t="s">
        <v>110</v>
      </c>
      <c r="K30" s="22">
        <f>(VLOOKUP(D30,Damage!$A$2:$B$7,2)+E30)*VLOOKUP(B30,Accuracy!$A$2:$B$8,2)*VLOOKUP(C30,Throw!$A$2:$B$7,2)*VLOOKUP(F30,Parry!$A$3:$B$8,2)*VLOOKUP(G30,Initiative!$A$2:$B$8,2)*VLOOKUP(H30,Length!$A$2:$B$7,2)*IF(ISNUMBER(I30), I30, 1)</f>
        <v>9.4487178240000009</v>
      </c>
    </row>
    <row r="31" spans="1:11" x14ac:dyDescent="0.25">
      <c r="A31" s="10" t="s">
        <v>99</v>
      </c>
      <c r="B31" s="11">
        <v>0</v>
      </c>
      <c r="C31" s="11">
        <v>1</v>
      </c>
      <c r="D31" s="11" t="s">
        <v>14</v>
      </c>
      <c r="E31" s="10">
        <v>0</v>
      </c>
      <c r="F31" s="10">
        <v>-2</v>
      </c>
      <c r="G31" s="10">
        <v>0</v>
      </c>
      <c r="H31" s="11" t="s">
        <v>47</v>
      </c>
      <c r="I31" s="24"/>
      <c r="J31" s="10"/>
      <c r="K31" s="22">
        <f>(VLOOKUP(D31,Damage!$A$2:$B$7,2)+E31)*VLOOKUP(B31,Accuracy!$A$2:$B$8,2)*VLOOKUP(C31,Throw!$A$2:$B$7,2)*VLOOKUP(F31,Parry!$A$3:$B$8,2)*VLOOKUP(G31,Initiative!$A$2:$B$8,2)*VLOOKUP(H31,Length!$A$2:$B$7,2)*IF(ISNUMBER(I31), I31, 1)</f>
        <v>7.7112000000000016</v>
      </c>
    </row>
    <row r="32" spans="1:11" x14ac:dyDescent="0.25">
      <c r="A32" s="10" t="s">
        <v>100</v>
      </c>
      <c r="B32" s="11">
        <v>0</v>
      </c>
      <c r="C32" s="11" t="s">
        <v>29</v>
      </c>
      <c r="D32" s="11" t="s">
        <v>14</v>
      </c>
      <c r="E32" s="11">
        <v>0</v>
      </c>
      <c r="F32" s="11">
        <v>0</v>
      </c>
      <c r="G32" s="11">
        <v>0</v>
      </c>
      <c r="H32" s="11" t="s">
        <v>47</v>
      </c>
      <c r="I32" s="24"/>
      <c r="J32" s="10" t="s">
        <v>121</v>
      </c>
      <c r="K32" s="22">
        <f>(VLOOKUP(D32,Damage!$A$2:$B$7,2)+E32)*VLOOKUP(B32,Accuracy!$A$2:$B$8,2)*VLOOKUP(C32,Throw!$A$2:$B$7,2)*VLOOKUP(F32,Parry!$A$3:$B$8,2)*VLOOKUP(G32,Initiative!$A$2:$B$8,2)*VLOOKUP(H32,Length!$A$2:$B$7,2)*IF(ISNUMBER(I32), I32, 1)</f>
        <v>9.18</v>
      </c>
    </row>
    <row r="33" spans="1:11" x14ac:dyDescent="0.25">
      <c r="A33" s="26" t="s">
        <v>101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 x14ac:dyDescent="0.25">
      <c r="A34" s="10" t="s">
        <v>102</v>
      </c>
      <c r="B34" s="10">
        <v>0</v>
      </c>
      <c r="C34" s="11" t="s">
        <v>29</v>
      </c>
      <c r="D34" s="11" t="s">
        <v>13</v>
      </c>
      <c r="E34" s="10">
        <v>0</v>
      </c>
      <c r="F34" s="10">
        <v>2</v>
      </c>
      <c r="G34" s="10">
        <v>0</v>
      </c>
      <c r="H34" s="11" t="s">
        <v>47</v>
      </c>
      <c r="I34" s="24">
        <v>0.92</v>
      </c>
      <c r="J34" s="10" t="s">
        <v>52</v>
      </c>
      <c r="K34" s="22">
        <f>(VLOOKUP(D34,Damage!$A$2:$B$7,2)+E34)*VLOOKUP(B34,Accuracy!$A$2:$B$8,2)*VLOOKUP(C34,Throw!$A$2:$B$7,2)*VLOOKUP(F34,Parry!$A$3:$B$8,2)*VLOOKUP(G34,Initiative!$A$2:$B$8,2)*VLOOKUP(H34,Length!$A$2:$B$7,2)*IF(ISNUMBER(I34), I34, 1)</f>
        <v>9.7593600000000009</v>
      </c>
    </row>
    <row r="35" spans="1:11" x14ac:dyDescent="0.25">
      <c r="A35" s="10" t="s">
        <v>103</v>
      </c>
      <c r="B35" s="10">
        <v>0</v>
      </c>
      <c r="C35" s="11" t="s">
        <v>29</v>
      </c>
      <c r="D35" s="11" t="s">
        <v>14</v>
      </c>
      <c r="E35" s="10">
        <v>0</v>
      </c>
      <c r="F35" s="10">
        <v>1</v>
      </c>
      <c r="G35" s="10">
        <v>0</v>
      </c>
      <c r="H35" s="11" t="s">
        <v>47</v>
      </c>
      <c r="I35" s="24">
        <v>0.92</v>
      </c>
      <c r="J35" s="10" t="s">
        <v>52</v>
      </c>
      <c r="K35" s="22">
        <f>(VLOOKUP(D35,Damage!$A$2:$B$7,2)+E35)*VLOOKUP(B35,Accuracy!$A$2:$B$8,2)*VLOOKUP(C35,Throw!$A$2:$B$7,2)*VLOOKUP(F35,Parry!$A$3:$B$8,2)*VLOOKUP(G35,Initiative!$A$2:$B$8,2)*VLOOKUP(H35,Length!$A$2:$B$7,2)*IF(ISNUMBER(I35), I35, 1)</f>
        <v>9.7124400000000009</v>
      </c>
    </row>
    <row r="36" spans="1:11" x14ac:dyDescent="0.25">
      <c r="A36" s="10" t="s">
        <v>104</v>
      </c>
      <c r="B36" s="10">
        <v>-1</v>
      </c>
      <c r="C36" s="11" t="s">
        <v>29</v>
      </c>
      <c r="D36" s="11" t="s">
        <v>14</v>
      </c>
      <c r="E36" s="10">
        <v>1</v>
      </c>
      <c r="F36" s="10">
        <v>0</v>
      </c>
      <c r="G36" s="10">
        <v>-1</v>
      </c>
      <c r="H36" s="11" t="s">
        <v>61</v>
      </c>
      <c r="I36" s="24">
        <v>1</v>
      </c>
      <c r="J36" s="10" t="s">
        <v>105</v>
      </c>
      <c r="K36" s="22">
        <f>(VLOOKUP(D36,Damage!$A$2:$B$7,2)+E36)*VLOOKUP(B36,Accuracy!$A$2:$B$8,2)*VLOOKUP(C36,Throw!$A$2:$B$7,2)*VLOOKUP(F36,Parry!$A$3:$B$8,2)*VLOOKUP(G36,Initiative!$A$2:$B$8,2)*VLOOKUP(H36,Length!$A$2:$B$7,2)*IF(ISNUMBER(I36), I36, 1)</f>
        <v>8.8670399999999994</v>
      </c>
    </row>
    <row r="37" spans="1:11" x14ac:dyDescent="0.25">
      <c r="A37" s="26" t="s">
        <v>111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10" t="s">
        <v>112</v>
      </c>
      <c r="B38" s="10">
        <v>0</v>
      </c>
      <c r="C38" s="11" t="s">
        <v>29</v>
      </c>
      <c r="D38" s="11" t="s">
        <v>16</v>
      </c>
      <c r="E38" s="10">
        <v>0</v>
      </c>
      <c r="F38" s="10">
        <v>-1</v>
      </c>
      <c r="G38" s="10">
        <v>-1</v>
      </c>
      <c r="H38" s="11" t="s">
        <v>26</v>
      </c>
      <c r="I38" s="24">
        <v>0.95</v>
      </c>
      <c r="J38" s="10" t="s">
        <v>123</v>
      </c>
      <c r="K38" s="22">
        <f>(VLOOKUP(D38,Damage!$A$2:$B$7,2)+E38)*VLOOKUP(B38,Accuracy!$A$2:$B$8,2)*VLOOKUP(C38,Throw!$A$2:$B$7,2)*VLOOKUP(F38,Parry!$A$3:$B$8,2)*VLOOKUP(G38,Initiative!$A$2:$B$8,2)*VLOOKUP(H38,Length!$A$2:$B$7,2)*IF(ISNUMBER(I38), I38, 1)</f>
        <v>10.892700000000001</v>
      </c>
    </row>
    <row r="39" spans="1:11" x14ac:dyDescent="0.25">
      <c r="A39" s="10" t="s">
        <v>113</v>
      </c>
      <c r="B39" s="10">
        <v>-1</v>
      </c>
      <c r="C39" s="11" t="s">
        <v>29</v>
      </c>
      <c r="D39" s="11" t="s">
        <v>16</v>
      </c>
      <c r="E39" s="10">
        <v>2</v>
      </c>
      <c r="F39" s="10">
        <v>-1</v>
      </c>
      <c r="G39" s="10">
        <v>-1</v>
      </c>
      <c r="H39" s="11" t="s">
        <v>26</v>
      </c>
      <c r="I39" s="24">
        <v>1</v>
      </c>
      <c r="J39" s="10" t="s">
        <v>124</v>
      </c>
      <c r="K39" s="22">
        <f>(VLOOKUP(D39,Damage!$A$2:$B$7,2)+E39)*VLOOKUP(B39,Accuracy!$A$2:$B$8,2)*VLOOKUP(C39,Throw!$A$2:$B$7,2)*VLOOKUP(F39,Parry!$A$3:$B$8,2)*VLOOKUP(G39,Initiative!$A$2:$B$8,2)*VLOOKUP(H39,Length!$A$2:$B$7,2)*IF(ISNUMBER(I39), I39, 1)</f>
        <v>11.510100000000001</v>
      </c>
    </row>
    <row r="40" spans="1:11" x14ac:dyDescent="0.25">
      <c r="A40" s="10" t="s">
        <v>114</v>
      </c>
      <c r="B40" s="10">
        <v>-1</v>
      </c>
      <c r="C40" s="11" t="s">
        <v>29</v>
      </c>
      <c r="D40" s="11" t="s">
        <v>16</v>
      </c>
      <c r="E40" s="10">
        <v>1</v>
      </c>
      <c r="F40" s="10">
        <v>-1</v>
      </c>
      <c r="G40" s="10">
        <v>-2</v>
      </c>
      <c r="H40" s="11" t="s">
        <v>26</v>
      </c>
      <c r="I40" s="24">
        <v>1.04</v>
      </c>
      <c r="J40" s="13" t="s">
        <v>126</v>
      </c>
      <c r="K40" s="22">
        <f>(VLOOKUP(D40,Damage!$A$2:$B$7,2)+E40)*VLOOKUP(B40,Accuracy!$A$2:$B$8,2)*VLOOKUP(C40,Throw!$A$2:$B$7,2)*VLOOKUP(F40,Parry!$A$3:$B$8,2)*VLOOKUP(G40,Initiative!$A$2:$B$8,2)*VLOOKUP(H40,Length!$A$2:$B$7,2)*IF(ISNUMBER(I40), I40, 1)</f>
        <v>10.9444608</v>
      </c>
    </row>
    <row r="41" spans="1:11" x14ac:dyDescent="0.25">
      <c r="A41" s="10" t="s">
        <v>115</v>
      </c>
      <c r="B41" s="11">
        <v>0</v>
      </c>
      <c r="C41" s="11" t="s">
        <v>29</v>
      </c>
      <c r="D41" s="11" t="s">
        <v>16</v>
      </c>
      <c r="E41" s="11">
        <v>0</v>
      </c>
      <c r="F41" s="11">
        <v>-2</v>
      </c>
      <c r="G41" s="11">
        <v>-1</v>
      </c>
      <c r="H41" s="11" t="s">
        <v>26</v>
      </c>
      <c r="I41" s="22">
        <v>0.99</v>
      </c>
      <c r="J41" s="13" t="s">
        <v>125</v>
      </c>
      <c r="K41" s="22">
        <f>(VLOOKUP(D41,Damage!$A$2:$B$7,2)+E41)*VLOOKUP(B41,Accuracy!$A$2:$B$8,2)*VLOOKUP(C41,Throw!$A$2:$B$7,2)*VLOOKUP(F41,Parry!$A$3:$B$8,2)*VLOOKUP(G41,Initiative!$A$2:$B$8,2)*VLOOKUP(H41,Length!$A$2:$B$7,2)*IF(ISNUMBER(I41), I41, 1)</f>
        <v>10.09008</v>
      </c>
    </row>
  </sheetData>
  <mergeCells count="8">
    <mergeCell ref="A33:K33"/>
    <mergeCell ref="A37:K37"/>
    <mergeCell ref="A25:K25"/>
    <mergeCell ref="A28:K28"/>
    <mergeCell ref="A2:K2"/>
    <mergeCell ref="A9:K9"/>
    <mergeCell ref="A14:K14"/>
    <mergeCell ref="A20:K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8</v>
      </c>
      <c r="B1" t="s">
        <v>9</v>
      </c>
    </row>
    <row r="2" spans="1:4" x14ac:dyDescent="0.25">
      <c r="A2" s="9">
        <v>-3</v>
      </c>
      <c r="B2" s="9">
        <v>0.61</v>
      </c>
      <c r="C2" s="4"/>
    </row>
    <row r="3" spans="1:4" x14ac:dyDescent="0.25">
      <c r="A3" s="9">
        <v>-2</v>
      </c>
      <c r="B3" s="9">
        <v>0.74</v>
      </c>
      <c r="C3" s="4"/>
    </row>
    <row r="4" spans="1:4" x14ac:dyDescent="0.25">
      <c r="A4" s="9">
        <v>-1</v>
      </c>
      <c r="B4" s="9">
        <v>0.87</v>
      </c>
      <c r="C4" s="4"/>
    </row>
    <row r="5" spans="1:4" x14ac:dyDescent="0.25">
      <c r="A5" s="9">
        <v>0</v>
      </c>
      <c r="B5" s="9">
        <v>1</v>
      </c>
      <c r="C5" s="4"/>
    </row>
    <row r="6" spans="1:4" x14ac:dyDescent="0.25">
      <c r="A6" s="9">
        <v>1</v>
      </c>
      <c r="B6" s="9">
        <v>1.1299999999999999</v>
      </c>
      <c r="C6" s="4"/>
    </row>
    <row r="7" spans="1:4" x14ac:dyDescent="0.25">
      <c r="A7" s="9">
        <v>2</v>
      </c>
      <c r="B7" s="9">
        <v>1.26</v>
      </c>
      <c r="C7" s="4"/>
    </row>
    <row r="8" spans="1:4" x14ac:dyDescent="0.25">
      <c r="A8" s="9">
        <v>3</v>
      </c>
      <c r="B8" s="9">
        <v>1.39</v>
      </c>
      <c r="C8" s="4"/>
      <c r="D8" s="4"/>
    </row>
  </sheetData>
  <sortState ref="A2:B8">
    <sortCondition ref="A2:A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defaultRowHeight="15" x14ac:dyDescent="0.25"/>
  <sheetData>
    <row r="1" spans="1:2" ht="24" x14ac:dyDescent="0.25">
      <c r="A1" s="8" t="s">
        <v>10</v>
      </c>
      <c r="B1" s="8" t="s">
        <v>7</v>
      </c>
    </row>
    <row r="2" spans="1:2" x14ac:dyDescent="0.25">
      <c r="A2" s="5" t="s">
        <v>15</v>
      </c>
      <c r="B2" s="3">
        <v>11</v>
      </c>
    </row>
    <row r="3" spans="1:2" x14ac:dyDescent="0.25">
      <c r="A3" s="5" t="s">
        <v>16</v>
      </c>
      <c r="B3" s="3">
        <v>13</v>
      </c>
    </row>
    <row r="4" spans="1:2" x14ac:dyDescent="0.25">
      <c r="A4" s="5" t="s">
        <v>11</v>
      </c>
      <c r="B4" s="3">
        <v>6.5</v>
      </c>
    </row>
    <row r="5" spans="1:2" x14ac:dyDescent="0.25">
      <c r="A5" s="5" t="s">
        <v>12</v>
      </c>
      <c r="B5" s="3">
        <v>7</v>
      </c>
    </row>
    <row r="6" spans="1:2" x14ac:dyDescent="0.25">
      <c r="A6" s="5" t="s">
        <v>13</v>
      </c>
      <c r="B6" s="3">
        <v>8</v>
      </c>
    </row>
    <row r="7" spans="1:2" x14ac:dyDescent="0.25">
      <c r="A7" s="5" t="s">
        <v>14</v>
      </c>
      <c r="B7" s="3">
        <v>9</v>
      </c>
    </row>
    <row r="8" spans="1:2" x14ac:dyDescent="0.25">
      <c r="A8" s="5"/>
      <c r="B8" s="3"/>
    </row>
  </sheetData>
  <sortState ref="A2:B7">
    <sortCondition ref="A2: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sheetData>
    <row r="1" spans="1:2" ht="15.75" thickBot="1" x14ac:dyDescent="0.3">
      <c r="A1" s="6" t="s">
        <v>2</v>
      </c>
      <c r="B1" s="7" t="s">
        <v>19</v>
      </c>
    </row>
    <row r="2" spans="1:2" ht="15.75" thickBot="1" x14ac:dyDescent="0.3">
      <c r="A2" s="1">
        <v>-2</v>
      </c>
      <c r="B2" s="2">
        <v>1.02</v>
      </c>
    </row>
    <row r="3" spans="1:2" ht="15.75" thickBot="1" x14ac:dyDescent="0.3">
      <c r="A3" s="1">
        <v>-1</v>
      </c>
      <c r="B3" s="2">
        <v>1.03</v>
      </c>
    </row>
    <row r="4" spans="1:2" ht="15.75" thickBot="1" x14ac:dyDescent="0.3">
      <c r="A4" s="1">
        <v>0</v>
      </c>
      <c r="B4" s="2">
        <v>1.04</v>
      </c>
    </row>
    <row r="5" spans="1:2" ht="15.75" thickBot="1" x14ac:dyDescent="0.3">
      <c r="A5" s="1">
        <v>1</v>
      </c>
      <c r="B5" s="2">
        <v>1.05</v>
      </c>
    </row>
    <row r="6" spans="1:2" ht="15.75" thickBot="1" x14ac:dyDescent="0.3">
      <c r="A6" s="1">
        <v>2</v>
      </c>
      <c r="B6" s="2">
        <v>1.06</v>
      </c>
    </row>
    <row r="7" spans="1:2" ht="15.75" thickBot="1" x14ac:dyDescent="0.3">
      <c r="A7" s="1" t="s">
        <v>29</v>
      </c>
      <c r="B7" s="2">
        <v>1</v>
      </c>
    </row>
  </sheetData>
  <sortState ref="A2:B7">
    <sortCondition ref="A2:A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sheetData>
    <row r="1" spans="1:2" ht="15.75" thickBot="1" x14ac:dyDescent="0.3">
      <c r="A1" s="6" t="s">
        <v>3</v>
      </c>
      <c r="B1" s="7" t="s">
        <v>19</v>
      </c>
    </row>
    <row r="2" spans="1:2" ht="15.75" thickBot="1" x14ac:dyDescent="0.3">
      <c r="A2" s="1">
        <v>-3</v>
      </c>
      <c r="B2" s="2">
        <v>0.7</v>
      </c>
    </row>
    <row r="3" spans="1:2" ht="15.75" thickBot="1" x14ac:dyDescent="0.3">
      <c r="A3" s="1">
        <v>-2</v>
      </c>
      <c r="B3" s="2">
        <v>0.8</v>
      </c>
    </row>
    <row r="4" spans="1:2" ht="15.75" thickBot="1" x14ac:dyDescent="0.3">
      <c r="A4" s="1">
        <v>-1</v>
      </c>
      <c r="B4" s="2">
        <v>0.9</v>
      </c>
    </row>
    <row r="5" spans="1:2" ht="15.75" thickBot="1" x14ac:dyDescent="0.3">
      <c r="A5" s="1">
        <v>0</v>
      </c>
      <c r="B5" s="2">
        <v>1</v>
      </c>
    </row>
    <row r="6" spans="1:2" ht="15.75" thickBot="1" x14ac:dyDescent="0.3">
      <c r="A6" s="1">
        <v>1</v>
      </c>
      <c r="B6" s="2">
        <v>1.1499999999999999</v>
      </c>
    </row>
    <row r="7" spans="1:2" ht="15.75" thickBot="1" x14ac:dyDescent="0.3">
      <c r="A7" s="1">
        <v>2</v>
      </c>
      <c r="B7" s="2">
        <v>1.3</v>
      </c>
    </row>
    <row r="8" spans="1:2" ht="15.75" thickBot="1" x14ac:dyDescent="0.3">
      <c r="A8" s="1">
        <v>3</v>
      </c>
      <c r="B8" s="2">
        <v>1.45</v>
      </c>
    </row>
  </sheetData>
  <sortState ref="A2:B7">
    <sortCondition ref="A2:A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7" sqref="D27"/>
    </sheetView>
  </sheetViews>
  <sheetFormatPr defaultRowHeight="15" x14ac:dyDescent="0.25"/>
  <sheetData>
    <row r="1" spans="1:2" ht="15.75" thickBot="1" x14ac:dyDescent="0.3">
      <c r="A1" s="6" t="s">
        <v>20</v>
      </c>
      <c r="B1" s="7" t="s">
        <v>19</v>
      </c>
    </row>
    <row r="2" spans="1:2" ht="15.75" thickBot="1" x14ac:dyDescent="0.3">
      <c r="A2" s="1">
        <v>-3</v>
      </c>
      <c r="B2" s="2">
        <v>0.94</v>
      </c>
    </row>
    <row r="3" spans="1:2" ht="15.75" thickBot="1" x14ac:dyDescent="0.3">
      <c r="A3" s="1">
        <v>-2</v>
      </c>
      <c r="B3" s="2">
        <v>0.96</v>
      </c>
    </row>
    <row r="4" spans="1:2" ht="15.75" thickBot="1" x14ac:dyDescent="0.3">
      <c r="A4" s="1">
        <v>-1</v>
      </c>
      <c r="B4" s="2">
        <v>0.98</v>
      </c>
    </row>
    <row r="5" spans="1:2" ht="15.75" thickBot="1" x14ac:dyDescent="0.3">
      <c r="A5" s="1">
        <v>0</v>
      </c>
      <c r="B5" s="2">
        <v>1</v>
      </c>
    </row>
    <row r="6" spans="1:2" ht="15.75" thickBot="1" x14ac:dyDescent="0.3">
      <c r="A6" s="1">
        <v>1</v>
      </c>
      <c r="B6" s="2">
        <v>1.02</v>
      </c>
    </row>
    <row r="7" spans="1:2" ht="15.75" thickBot="1" x14ac:dyDescent="0.3">
      <c r="A7" s="1">
        <v>2</v>
      </c>
      <c r="B7" s="2">
        <v>1.04</v>
      </c>
    </row>
    <row r="8" spans="1:2" ht="15.75" thickBot="1" x14ac:dyDescent="0.3">
      <c r="A8" s="1">
        <v>3</v>
      </c>
      <c r="B8" s="2">
        <v>1.06</v>
      </c>
    </row>
  </sheetData>
  <sortState ref="A2:B8">
    <sortCondition ref="A2:A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defaultRowHeight="15" x14ac:dyDescent="0.25"/>
  <sheetData>
    <row r="1" spans="1:2" ht="15.75" thickBot="1" x14ac:dyDescent="0.3">
      <c r="A1" s="6" t="s">
        <v>5</v>
      </c>
      <c r="B1" s="7" t="s">
        <v>19</v>
      </c>
    </row>
    <row r="2" spans="1:2" ht="15.75" thickBot="1" x14ac:dyDescent="0.3">
      <c r="A2" s="1" t="s">
        <v>24</v>
      </c>
      <c r="B2" s="2">
        <v>0.96</v>
      </c>
    </row>
    <row r="3" spans="1:2" ht="15.75" thickBot="1" x14ac:dyDescent="0.3">
      <c r="A3" s="1" t="s">
        <v>21</v>
      </c>
      <c r="B3" s="2">
        <v>1.02</v>
      </c>
    </row>
    <row r="4" spans="1:2" ht="15.75" thickBot="1" x14ac:dyDescent="0.3">
      <c r="A4" s="1" t="s">
        <v>22</v>
      </c>
      <c r="B4" s="2">
        <v>1</v>
      </c>
    </row>
    <row r="5" spans="1:2" ht="15.75" thickBot="1" x14ac:dyDescent="0.3">
      <c r="A5" s="1" t="s">
        <v>23</v>
      </c>
      <c r="B5" s="2">
        <v>0.98</v>
      </c>
    </row>
    <row r="6" spans="1:2" x14ac:dyDescent="0.25">
      <c r="A6" s="18" t="s">
        <v>57</v>
      </c>
      <c r="B6" s="19">
        <v>1.04</v>
      </c>
    </row>
  </sheetData>
  <sortState ref="A2:B6">
    <sortCondition ref="A2:A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7" sqref="B7"/>
    </sheetView>
  </sheetViews>
  <sheetFormatPr defaultRowHeight="15" x14ac:dyDescent="0.25"/>
  <cols>
    <col min="1" max="1" width="14.5703125" customWidth="1"/>
    <col min="2" max="2" width="48" customWidth="1"/>
  </cols>
  <sheetData>
    <row r="1" spans="1:3" x14ac:dyDescent="0.25">
      <c r="A1" s="15" t="s">
        <v>31</v>
      </c>
      <c r="B1" s="16" t="s">
        <v>32</v>
      </c>
      <c r="C1" s="15" t="s">
        <v>7</v>
      </c>
    </row>
    <row r="2" spans="1:3" x14ac:dyDescent="0.25">
      <c r="A2" s="20" t="s">
        <v>62</v>
      </c>
      <c r="B2" s="12" t="s">
        <v>63</v>
      </c>
      <c r="C2" t="s">
        <v>64</v>
      </c>
    </row>
    <row r="3" spans="1:3" x14ac:dyDescent="0.25">
      <c r="A3" s="20" t="s">
        <v>106</v>
      </c>
      <c r="B3" s="12" t="s">
        <v>107</v>
      </c>
      <c r="C3" t="s">
        <v>108</v>
      </c>
    </row>
    <row r="4" spans="1:3" ht="30" x14ac:dyDescent="0.25">
      <c r="A4" t="s">
        <v>33</v>
      </c>
      <c r="B4" s="12" t="s">
        <v>39</v>
      </c>
      <c r="C4" t="s">
        <v>41</v>
      </c>
    </row>
    <row r="5" spans="1:3" x14ac:dyDescent="0.25">
      <c r="A5" t="s">
        <v>45</v>
      </c>
      <c r="B5" s="12" t="s">
        <v>46</v>
      </c>
      <c r="C5">
        <v>0.04</v>
      </c>
    </row>
    <row r="6" spans="1:3" ht="30" x14ac:dyDescent="0.25">
      <c r="A6" t="s">
        <v>37</v>
      </c>
      <c r="B6" s="12" t="s">
        <v>38</v>
      </c>
      <c r="C6" t="s">
        <v>43</v>
      </c>
    </row>
    <row r="7" spans="1:3" x14ac:dyDescent="0.25">
      <c r="A7" t="s">
        <v>50</v>
      </c>
      <c r="B7" s="12" t="s">
        <v>51</v>
      </c>
      <c r="C7">
        <v>-0.03</v>
      </c>
    </row>
    <row r="8" spans="1:3" ht="30" x14ac:dyDescent="0.25">
      <c r="A8" t="s">
        <v>84</v>
      </c>
      <c r="B8" s="12" t="s">
        <v>82</v>
      </c>
      <c r="C8" t="s">
        <v>83</v>
      </c>
    </row>
    <row r="9" spans="1:3" x14ac:dyDescent="0.25">
      <c r="A9" t="s">
        <v>34</v>
      </c>
      <c r="B9" s="12" t="s">
        <v>40</v>
      </c>
      <c r="C9" t="s">
        <v>42</v>
      </c>
    </row>
    <row r="10" spans="1:3" ht="30" x14ac:dyDescent="0.25">
      <c r="A10" t="s">
        <v>85</v>
      </c>
      <c r="B10" s="12" t="s">
        <v>86</v>
      </c>
      <c r="C10">
        <v>0.02</v>
      </c>
    </row>
    <row r="11" spans="1:3" x14ac:dyDescent="0.25">
      <c r="A11" t="s">
        <v>58</v>
      </c>
      <c r="B11" s="12" t="s">
        <v>59</v>
      </c>
      <c r="C11" t="s">
        <v>60</v>
      </c>
    </row>
    <row r="12" spans="1:3" ht="30" x14ac:dyDescent="0.25">
      <c r="A12" t="s">
        <v>96</v>
      </c>
      <c r="B12" s="12" t="s">
        <v>97</v>
      </c>
      <c r="C12">
        <v>0.02</v>
      </c>
    </row>
    <row r="13" spans="1:3" x14ac:dyDescent="0.25">
      <c r="A13" t="s">
        <v>89</v>
      </c>
      <c r="B13" s="12" t="s">
        <v>90</v>
      </c>
      <c r="C13">
        <v>0.03</v>
      </c>
    </row>
    <row r="14" spans="1:3" x14ac:dyDescent="0.25">
      <c r="A14" t="s">
        <v>48</v>
      </c>
      <c r="B14" s="12" t="s">
        <v>49</v>
      </c>
      <c r="C14">
        <v>-0.05</v>
      </c>
    </row>
    <row r="15" spans="1:3" x14ac:dyDescent="0.25">
      <c r="B15" s="12"/>
    </row>
    <row r="16" spans="1:3" x14ac:dyDescent="0.25">
      <c r="B16" s="12"/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  <row r="20" spans="2:2" x14ac:dyDescent="0.25">
      <c r="B20" s="12"/>
    </row>
    <row r="21" spans="2:2" x14ac:dyDescent="0.25">
      <c r="B21" s="12"/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  <row r="25" spans="2:2" x14ac:dyDescent="0.25">
      <c r="B25" s="12"/>
    </row>
    <row r="26" spans="2:2" x14ac:dyDescent="0.25">
      <c r="B26" s="12"/>
    </row>
    <row r="27" spans="2:2" x14ac:dyDescent="0.25">
      <c r="B27" s="12"/>
    </row>
    <row r="28" spans="2:2" x14ac:dyDescent="0.25">
      <c r="B28" s="12"/>
    </row>
    <row r="29" spans="2:2" x14ac:dyDescent="0.25">
      <c r="B29" s="12"/>
    </row>
    <row r="30" spans="2:2" x14ac:dyDescent="0.25">
      <c r="B30" s="12"/>
    </row>
    <row r="31" spans="2:2" x14ac:dyDescent="0.25">
      <c r="B31" s="12"/>
    </row>
    <row r="32" spans="2:2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Accuracy</vt:lpstr>
      <vt:lpstr>Damage</vt:lpstr>
      <vt:lpstr>Throw</vt:lpstr>
      <vt:lpstr>Parry</vt:lpstr>
      <vt:lpstr>Initiative</vt:lpstr>
      <vt:lpstr>Length</vt:lpstr>
      <vt:lpstr>Traits</vt:lpstr>
    </vt:vector>
  </TitlesOfParts>
  <Company>Amerinet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Magoun</dc:creator>
  <cp:lastModifiedBy>cmagoun</cp:lastModifiedBy>
  <dcterms:created xsi:type="dcterms:W3CDTF">2011-06-30T14:59:24Z</dcterms:created>
  <dcterms:modified xsi:type="dcterms:W3CDTF">2011-10-11T16:50:53Z</dcterms:modified>
</cp:coreProperties>
</file>