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KTU_Exam_Cell\SDA\Seating and Display -Internal\000_Template\S1S3 Seating\"/>
    </mc:Choice>
  </mc:AlternateContent>
  <xr:revisionPtr revIDLastSave="0" documentId="13_ncr:1_{D20231D9-B3D4-4361-A94F-6DCFE057F44D}" xr6:coauthVersionLast="47" xr6:coauthVersionMax="47" xr10:uidLastSave="{00000000-0000-0000-0000-000000000000}"/>
  <bookViews>
    <workbookView xWindow="-120" yWindow="-120" windowWidth="20730" windowHeight="11310" tabRatio="790" activeTab="5" xr2:uid="{00000000-000D-0000-FFFF-FFFF00000000}"/>
  </bookViews>
  <sheets>
    <sheet name="List" sheetId="16" r:id="rId1"/>
    <sheet name="SA-i" sheetId="4" r:id="rId2"/>
    <sheet name="SA- ii" sheetId="13" r:id="rId3"/>
    <sheet name="SA " sheetId="14" r:id="rId4"/>
    <sheet name="MM Data" sheetId="1" r:id="rId5"/>
    <sheet name="Disp." sheetId="2" r:id="rId6"/>
    <sheet name="Attnd.Conso." sheetId="17" r:id="rId7"/>
    <sheet name="Attnd.MM" sheetId="20" r:id="rId8"/>
    <sheet name="Attnd.- MM-T" sheetId="18" r:id="rId9"/>
    <sheet name="Hall " sheetId="19" r:id="rId10"/>
    <sheet name="hall shuffle" sheetId="11" r:id="rId11"/>
  </sheets>
  <externalReferences>
    <externalReference r:id="rId12"/>
  </externalReferences>
  <definedNames>
    <definedName name="_xlnm._FilterDatabase" localSheetId="9" hidden="1">'Hall '!$A$5:$B$15</definedName>
    <definedName name="_xlnm._FilterDatabase" localSheetId="10" hidden="1">'hall shuffle'!$A$1:$G$18</definedName>
    <definedName name="_xlnm._FilterDatabase" localSheetId="0" hidden="1">List!$A$1:$G$999</definedName>
    <definedName name="_xlnm.Print_Area" localSheetId="5">Disp.!$A$1:$E$30</definedName>
    <definedName name="_xlnm.Print_Area" localSheetId="9">'Hall '!$A$1:$H$36</definedName>
    <definedName name="_xlnm.Print_Titles" localSheetId="5">Disp.!$5:$6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/>
  <c r="M517" i="16" l="1"/>
  <c r="A643" i="4" l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20" i="4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599" i="4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576" i="4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54" i="4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32" i="4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11" i="4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488" i="4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466" i="4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45" i="4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22" i="4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00" i="4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1" i="4"/>
  <c r="A378" i="4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56" i="4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34" i="4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12" i="4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290" i="4"/>
  <c r="A291" i="4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268" i="4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46" i="4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24" i="4"/>
  <c r="A225" i="4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02" i="4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180" i="4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158" i="4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36" i="4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14" i="4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92" i="4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70" i="4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48" i="4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27" i="4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B24" i="4"/>
  <c r="A25" i="4"/>
  <c r="A26" i="4"/>
  <c r="B46" i="4"/>
  <c r="A47" i="4"/>
  <c r="B68" i="4"/>
  <c r="A69" i="4"/>
  <c r="B90" i="4"/>
  <c r="A91" i="4"/>
  <c r="B112" i="4"/>
  <c r="A113" i="4"/>
  <c r="B134" i="4"/>
  <c r="A135" i="4"/>
  <c r="B156" i="4"/>
  <c r="A157" i="4"/>
  <c r="B178" i="4"/>
  <c r="A179" i="4"/>
  <c r="B200" i="4"/>
  <c r="A201" i="4"/>
  <c r="B222" i="4"/>
  <c r="A223" i="4"/>
  <c r="B244" i="4"/>
  <c r="A245" i="4"/>
  <c r="B266" i="4"/>
  <c r="A267" i="4"/>
  <c r="B288" i="4"/>
  <c r="A289" i="4"/>
  <c r="B310" i="4"/>
  <c r="A311" i="4"/>
  <c r="B332" i="4"/>
  <c r="A333" i="4"/>
  <c r="B354" i="4"/>
  <c r="A355" i="4"/>
  <c r="B376" i="4"/>
  <c r="A377" i="4"/>
  <c r="B398" i="4"/>
  <c r="A399" i="4"/>
  <c r="B420" i="4"/>
  <c r="B442" i="4"/>
  <c r="A443" i="4"/>
  <c r="A444" i="4"/>
  <c r="B464" i="4"/>
  <c r="A465" i="4"/>
  <c r="B486" i="4"/>
  <c r="A487" i="4"/>
  <c r="B508" i="4"/>
  <c r="A509" i="4"/>
  <c r="A510" i="4"/>
  <c r="B530" i="4"/>
  <c r="A531" i="4"/>
  <c r="B552" i="4"/>
  <c r="A553" i="4"/>
  <c r="B574" i="4"/>
  <c r="A575" i="4"/>
  <c r="B596" i="4"/>
  <c r="A597" i="4"/>
  <c r="A598" i="4"/>
  <c r="B618" i="4"/>
  <c r="A619" i="4"/>
  <c r="B640" i="4"/>
  <c r="A641" i="4"/>
  <c r="A642" i="4" s="1"/>
  <c r="J27" i="14"/>
  <c r="J28" i="14"/>
  <c r="J29" i="14"/>
  <c r="J30" i="14"/>
  <c r="J31" i="14"/>
  <c r="J32" i="14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256" i="18"/>
  <c r="D257" i="18"/>
  <c r="D258" i="18"/>
  <c r="D259" i="18"/>
  <c r="D260" i="18"/>
  <c r="D261" i="18"/>
  <c r="D262" i="18"/>
  <c r="D263" i="18"/>
  <c r="D264" i="18"/>
  <c r="D265" i="18"/>
  <c r="D266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2" i="18"/>
  <c r="C142" i="18"/>
  <c r="C143" i="18"/>
  <c r="C144" i="18"/>
  <c r="C145" i="18"/>
  <c r="C146" i="18"/>
  <c r="C147" i="18"/>
  <c r="C148" i="18"/>
  <c r="C149" i="18"/>
  <c r="C150" i="18"/>
  <c r="C151" i="18"/>
  <c r="C152" i="18"/>
  <c r="C153" i="18"/>
  <c r="C154" i="18"/>
  <c r="C155" i="18"/>
  <c r="C156" i="18"/>
  <c r="C157" i="18"/>
  <c r="C158" i="18"/>
  <c r="C159" i="18"/>
  <c r="C160" i="18"/>
  <c r="C161" i="18"/>
  <c r="C162" i="18"/>
  <c r="C163" i="18"/>
  <c r="C164" i="18"/>
  <c r="C165" i="18"/>
  <c r="C166" i="18"/>
  <c r="C167" i="18"/>
  <c r="C168" i="18"/>
  <c r="C169" i="18"/>
  <c r="C170" i="18"/>
  <c r="C171" i="18"/>
  <c r="C172" i="18"/>
  <c r="C173" i="18"/>
  <c r="C174" i="18"/>
  <c r="C175" i="18"/>
  <c r="C176" i="18"/>
  <c r="C177" i="18"/>
  <c r="C178" i="18"/>
  <c r="C179" i="18"/>
  <c r="C180" i="18"/>
  <c r="C181" i="18"/>
  <c r="C182" i="18"/>
  <c r="C183" i="18"/>
  <c r="C184" i="18"/>
  <c r="C185" i="18"/>
  <c r="C186" i="18"/>
  <c r="C187" i="18"/>
  <c r="C188" i="18"/>
  <c r="C189" i="18"/>
  <c r="C190" i="18"/>
  <c r="C191" i="18"/>
  <c r="C192" i="18"/>
  <c r="C193" i="18"/>
  <c r="C194" i="18"/>
  <c r="C195" i="18"/>
  <c r="C196" i="18"/>
  <c r="C197" i="18"/>
  <c r="C198" i="18"/>
  <c r="C199" i="18"/>
  <c r="C200" i="18"/>
  <c r="C201" i="18"/>
  <c r="C202" i="18"/>
  <c r="C203" i="18"/>
  <c r="C204" i="18"/>
  <c r="C205" i="18"/>
  <c r="C206" i="18"/>
  <c r="C207" i="18"/>
  <c r="C208" i="18"/>
  <c r="C209" i="18"/>
  <c r="C210" i="18"/>
  <c r="C211" i="18"/>
  <c r="C212" i="18"/>
  <c r="C213" i="18"/>
  <c r="C214" i="18"/>
  <c r="C215" i="18"/>
  <c r="C216" i="18"/>
  <c r="C217" i="18"/>
  <c r="C218" i="18"/>
  <c r="C219" i="18"/>
  <c r="C220" i="18"/>
  <c r="C221" i="18"/>
  <c r="C222" i="18"/>
  <c r="C223" i="18"/>
  <c r="C224" i="18"/>
  <c r="C225" i="18"/>
  <c r="C226" i="18"/>
  <c r="C227" i="18"/>
  <c r="C228" i="18"/>
  <c r="C229" i="18"/>
  <c r="C230" i="18"/>
  <c r="C231" i="18"/>
  <c r="C232" i="18"/>
  <c r="C233" i="18"/>
  <c r="C234" i="18"/>
  <c r="C235" i="18"/>
  <c r="C236" i="18"/>
  <c r="C237" i="18"/>
  <c r="C238" i="18"/>
  <c r="C239" i="18"/>
  <c r="C240" i="18"/>
  <c r="C241" i="18"/>
  <c r="C242" i="18"/>
  <c r="C243" i="18"/>
  <c r="C244" i="18"/>
  <c r="C245" i="18"/>
  <c r="C246" i="18"/>
  <c r="C247" i="18"/>
  <c r="C248" i="18"/>
  <c r="C249" i="18"/>
  <c r="C250" i="18"/>
  <c r="C251" i="18"/>
  <c r="C252" i="18"/>
  <c r="C253" i="18"/>
  <c r="C254" i="18"/>
  <c r="C255" i="18"/>
  <c r="C256" i="18"/>
  <c r="C257" i="18"/>
  <c r="C258" i="18"/>
  <c r="C259" i="18"/>
  <c r="C260" i="18"/>
  <c r="C261" i="18"/>
  <c r="C262" i="18"/>
  <c r="C263" i="18"/>
  <c r="C264" i="18"/>
  <c r="C265" i="18"/>
  <c r="C266" i="18"/>
  <c r="C267" i="18"/>
  <c r="C268" i="18"/>
  <c r="C269" i="18"/>
  <c r="C270" i="18"/>
  <c r="C271" i="18"/>
  <c r="C272" i="18"/>
  <c r="C273" i="18"/>
  <c r="C274" i="18"/>
  <c r="C275" i="18"/>
  <c r="C276" i="18"/>
  <c r="C277" i="18"/>
  <c r="C278" i="18"/>
  <c r="C279" i="18"/>
  <c r="C280" i="18"/>
  <c r="C281" i="18"/>
  <c r="C282" i="18"/>
  <c r="C283" i="18"/>
  <c r="C284" i="18"/>
  <c r="C285" i="18"/>
  <c r="C286" i="18"/>
  <c r="C287" i="18"/>
  <c r="C288" i="18"/>
  <c r="C289" i="18"/>
  <c r="C290" i="18"/>
  <c r="C291" i="18"/>
  <c r="C292" i="18"/>
  <c r="C293" i="18"/>
  <c r="C294" i="18"/>
  <c r="C295" i="18"/>
  <c r="C296" i="18"/>
  <c r="C297" i="18"/>
  <c r="C298" i="18"/>
  <c r="C299" i="18"/>
  <c r="C300" i="18"/>
  <c r="C301" i="18"/>
  <c r="C302" i="18"/>
  <c r="C303" i="18"/>
  <c r="C304" i="18"/>
  <c r="C305" i="18"/>
  <c r="C306" i="18"/>
  <c r="C307" i="18"/>
  <c r="C308" i="18"/>
  <c r="C309" i="18"/>
  <c r="C310" i="18"/>
  <c r="C311" i="18"/>
  <c r="C312" i="18"/>
  <c r="C313" i="18"/>
  <c r="C314" i="18"/>
  <c r="C315" i="18"/>
  <c r="C316" i="18"/>
  <c r="C317" i="18"/>
  <c r="C318" i="18"/>
  <c r="C319" i="18"/>
  <c r="C320" i="18"/>
  <c r="C321" i="18"/>
  <c r="C322" i="18"/>
  <c r="C323" i="18"/>
  <c r="C324" i="18"/>
  <c r="C325" i="18"/>
  <c r="C326" i="18"/>
  <c r="C327" i="18"/>
  <c r="C328" i="18"/>
  <c r="C329" i="18"/>
  <c r="C330" i="18"/>
  <c r="C331" i="18"/>
  <c r="C332" i="18"/>
  <c r="C333" i="18"/>
  <c r="C334" i="18"/>
  <c r="C335" i="18"/>
  <c r="C336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417" i="18"/>
  <c r="C418" i="18"/>
  <c r="C419" i="18"/>
  <c r="C420" i="18"/>
  <c r="C421" i="18"/>
  <c r="C422" i="18"/>
  <c r="C423" i="18"/>
  <c r="C424" i="18"/>
  <c r="C425" i="18"/>
  <c r="C426" i="18"/>
  <c r="C427" i="18"/>
  <c r="C428" i="18"/>
  <c r="C429" i="18"/>
  <c r="C430" i="18"/>
  <c r="C431" i="18"/>
  <c r="C432" i="18"/>
  <c r="C433" i="18"/>
  <c r="C434" i="18"/>
  <c r="C435" i="18"/>
  <c r="C436" i="18"/>
  <c r="C437" i="18"/>
  <c r="C438" i="18"/>
  <c r="C439" i="18"/>
  <c r="C440" i="18"/>
  <c r="C441" i="18"/>
  <c r="C442" i="18"/>
  <c r="C443" i="18"/>
  <c r="C444" i="18"/>
  <c r="C445" i="18"/>
  <c r="C446" i="18"/>
  <c r="C447" i="18"/>
  <c r="G28" i="16"/>
  <c r="F28" i="16" s="1"/>
  <c r="G29" i="16"/>
  <c r="F29" i="16" s="1"/>
  <c r="G30" i="16"/>
  <c r="F30" i="16" s="1"/>
  <c r="G31" i="16"/>
  <c r="F31" i="16" s="1"/>
  <c r="G32" i="16"/>
  <c r="F32" i="16" s="1"/>
  <c r="G33" i="16"/>
  <c r="F33" i="16" s="1"/>
  <c r="G34" i="16"/>
  <c r="F34" i="16" s="1"/>
  <c r="G35" i="16"/>
  <c r="F35" i="16" s="1"/>
  <c r="G36" i="16"/>
  <c r="F36" i="16" s="1"/>
  <c r="G37" i="16"/>
  <c r="F37" i="16" s="1"/>
  <c r="G38" i="16"/>
  <c r="F38" i="16" s="1"/>
  <c r="G39" i="16"/>
  <c r="F39" i="16" s="1"/>
  <c r="G40" i="16"/>
  <c r="F40" i="16" s="1"/>
  <c r="G41" i="16"/>
  <c r="F41" i="16" s="1"/>
  <c r="G42" i="16"/>
  <c r="F42" i="16" s="1"/>
  <c r="G43" i="16"/>
  <c r="F43" i="16" s="1"/>
  <c r="G44" i="16"/>
  <c r="F44" i="16" s="1"/>
  <c r="G45" i="16"/>
  <c r="F45" i="16" s="1"/>
  <c r="G46" i="16"/>
  <c r="F46" i="16" s="1"/>
  <c r="G47" i="16"/>
  <c r="F47" i="16" s="1"/>
  <c r="G48" i="16"/>
  <c r="F48" i="16" s="1"/>
  <c r="G49" i="16"/>
  <c r="F49" i="16" s="1"/>
  <c r="G50" i="16"/>
  <c r="F50" i="16" s="1"/>
  <c r="G51" i="16"/>
  <c r="F51" i="16" s="1"/>
  <c r="G52" i="16"/>
  <c r="F52" i="16" s="1"/>
  <c r="G53" i="16"/>
  <c r="F53" i="16" s="1"/>
  <c r="G54" i="16"/>
  <c r="F54" i="16" s="1"/>
  <c r="G55" i="16"/>
  <c r="F55" i="16" s="1"/>
  <c r="G56" i="16"/>
  <c r="F56" i="16" s="1"/>
  <c r="G57" i="16"/>
  <c r="F57" i="16" s="1"/>
  <c r="G58" i="16"/>
  <c r="F58" i="16" s="1"/>
  <c r="G59" i="16"/>
  <c r="F59" i="16" s="1"/>
  <c r="G60" i="16"/>
  <c r="F60" i="16" s="1"/>
  <c r="G61" i="16"/>
  <c r="F61" i="16" s="1"/>
  <c r="G62" i="16"/>
  <c r="F62" i="16" s="1"/>
  <c r="G63" i="16"/>
  <c r="F63" i="16" s="1"/>
  <c r="G64" i="16"/>
  <c r="F64" i="16" s="1"/>
  <c r="G65" i="16"/>
  <c r="F65" i="16" s="1"/>
  <c r="G66" i="16"/>
  <c r="F66" i="16" s="1"/>
  <c r="G67" i="16"/>
  <c r="F67" i="16" s="1"/>
  <c r="G68" i="16"/>
  <c r="F68" i="16" s="1"/>
  <c r="G69" i="16"/>
  <c r="F69" i="16" s="1"/>
  <c r="G70" i="16"/>
  <c r="F70" i="16" s="1"/>
  <c r="G71" i="16"/>
  <c r="F71" i="16" s="1"/>
  <c r="G72" i="16"/>
  <c r="F72" i="16" s="1"/>
  <c r="G73" i="16"/>
  <c r="F73" i="16" s="1"/>
  <c r="G74" i="16"/>
  <c r="F74" i="16" s="1"/>
  <c r="G75" i="16"/>
  <c r="F75" i="16" s="1"/>
  <c r="G76" i="16"/>
  <c r="F76" i="16" s="1"/>
  <c r="G77" i="16"/>
  <c r="F77" i="16" s="1"/>
  <c r="G78" i="16"/>
  <c r="F78" i="16" s="1"/>
  <c r="G79" i="16"/>
  <c r="F79" i="16" s="1"/>
  <c r="G80" i="16"/>
  <c r="F80" i="16" s="1"/>
  <c r="G81" i="16"/>
  <c r="F81" i="16" s="1"/>
  <c r="G82" i="16"/>
  <c r="F82" i="16" s="1"/>
  <c r="G83" i="16"/>
  <c r="F83" i="16" s="1"/>
  <c r="G84" i="16"/>
  <c r="F84" i="16" s="1"/>
  <c r="G85" i="16"/>
  <c r="F85" i="16" s="1"/>
  <c r="G86" i="16"/>
  <c r="F86" i="16" s="1"/>
  <c r="G87" i="16"/>
  <c r="F87" i="16" s="1"/>
  <c r="G88" i="16"/>
  <c r="F88" i="16" s="1"/>
  <c r="G89" i="16"/>
  <c r="F89" i="16" s="1"/>
  <c r="G90" i="16"/>
  <c r="F90" i="16" s="1"/>
  <c r="G91" i="16"/>
  <c r="F91" i="16" s="1"/>
  <c r="G92" i="16"/>
  <c r="F92" i="16" s="1"/>
  <c r="G93" i="16"/>
  <c r="F93" i="16" s="1"/>
  <c r="G94" i="16"/>
  <c r="F94" i="16" s="1"/>
  <c r="G95" i="16"/>
  <c r="F95" i="16" s="1"/>
  <c r="G96" i="16"/>
  <c r="F96" i="16" s="1"/>
  <c r="G97" i="16"/>
  <c r="F97" i="16" s="1"/>
  <c r="G98" i="16"/>
  <c r="F98" i="16" s="1"/>
  <c r="G99" i="16"/>
  <c r="F99" i="16" s="1"/>
  <c r="G100" i="16"/>
  <c r="F100" i="16" s="1"/>
  <c r="G101" i="16"/>
  <c r="F101" i="16" s="1"/>
  <c r="G102" i="16"/>
  <c r="F102" i="16" s="1"/>
  <c r="G103" i="16"/>
  <c r="F103" i="16" s="1"/>
  <c r="G104" i="16"/>
  <c r="F104" i="16" s="1"/>
  <c r="G105" i="16"/>
  <c r="F105" i="16" s="1"/>
  <c r="G106" i="16"/>
  <c r="F106" i="16" s="1"/>
  <c r="G107" i="16"/>
  <c r="F107" i="16" s="1"/>
  <c r="G108" i="16"/>
  <c r="F108" i="16" s="1"/>
  <c r="G109" i="16"/>
  <c r="F109" i="16" s="1"/>
  <c r="G110" i="16"/>
  <c r="F110" i="16" s="1"/>
  <c r="G111" i="16"/>
  <c r="F111" i="16" s="1"/>
  <c r="G112" i="16"/>
  <c r="F112" i="16" s="1"/>
  <c r="G113" i="16"/>
  <c r="F113" i="16" s="1"/>
  <c r="G114" i="16"/>
  <c r="F114" i="16" s="1"/>
  <c r="G115" i="16"/>
  <c r="F115" i="16" s="1"/>
  <c r="G116" i="16"/>
  <c r="F116" i="16" s="1"/>
  <c r="G117" i="16"/>
  <c r="F117" i="16" s="1"/>
  <c r="G118" i="16"/>
  <c r="F118" i="16" s="1"/>
  <c r="G119" i="16"/>
  <c r="F119" i="16" s="1"/>
  <c r="G120" i="16"/>
  <c r="F120" i="16" s="1"/>
  <c r="G121" i="16"/>
  <c r="F121" i="16" s="1"/>
  <c r="G122" i="16"/>
  <c r="F122" i="16" s="1"/>
  <c r="G123" i="16"/>
  <c r="F123" i="16" s="1"/>
  <c r="G124" i="16"/>
  <c r="F124" i="16" s="1"/>
  <c r="G125" i="16"/>
  <c r="F125" i="16" s="1"/>
  <c r="G126" i="16"/>
  <c r="F126" i="16" s="1"/>
  <c r="G127" i="16"/>
  <c r="F127" i="16" s="1"/>
  <c r="G128" i="16"/>
  <c r="F128" i="16" s="1"/>
  <c r="G129" i="16"/>
  <c r="F129" i="16" s="1"/>
  <c r="G130" i="16"/>
  <c r="F130" i="16" s="1"/>
  <c r="G131" i="16"/>
  <c r="F131" i="16" s="1"/>
  <c r="G132" i="16"/>
  <c r="F132" i="16" s="1"/>
  <c r="G133" i="16"/>
  <c r="F133" i="16" s="1"/>
  <c r="G134" i="16"/>
  <c r="F134" i="16" s="1"/>
  <c r="G135" i="16"/>
  <c r="F135" i="16" s="1"/>
  <c r="G136" i="16"/>
  <c r="F136" i="16" s="1"/>
  <c r="G137" i="16"/>
  <c r="F137" i="16" s="1"/>
  <c r="G138" i="16"/>
  <c r="F138" i="16" s="1"/>
  <c r="G139" i="16"/>
  <c r="F139" i="16" s="1"/>
  <c r="G140" i="16"/>
  <c r="F140" i="16" s="1"/>
  <c r="G141" i="16"/>
  <c r="F141" i="16" s="1"/>
  <c r="G142" i="16"/>
  <c r="F142" i="16" s="1"/>
  <c r="G143" i="16"/>
  <c r="F143" i="16" s="1"/>
  <c r="G144" i="16"/>
  <c r="F144" i="16" s="1"/>
  <c r="G145" i="16"/>
  <c r="F145" i="16" s="1"/>
  <c r="G146" i="16"/>
  <c r="F146" i="16" s="1"/>
  <c r="G147" i="16"/>
  <c r="F147" i="16" s="1"/>
  <c r="G148" i="16"/>
  <c r="F148" i="16" s="1"/>
  <c r="G149" i="16"/>
  <c r="F149" i="16" s="1"/>
  <c r="G150" i="16"/>
  <c r="F150" i="16" s="1"/>
  <c r="G151" i="16"/>
  <c r="F151" i="16" s="1"/>
  <c r="G152" i="16"/>
  <c r="F152" i="16" s="1"/>
  <c r="G153" i="16"/>
  <c r="F153" i="16" s="1"/>
  <c r="G154" i="16"/>
  <c r="F154" i="16" s="1"/>
  <c r="G155" i="16"/>
  <c r="F155" i="16" s="1"/>
  <c r="G156" i="16"/>
  <c r="F156" i="16" s="1"/>
  <c r="G157" i="16"/>
  <c r="F157" i="16" s="1"/>
  <c r="G158" i="16"/>
  <c r="F158" i="16" s="1"/>
  <c r="G159" i="16"/>
  <c r="F159" i="16" s="1"/>
  <c r="G160" i="16"/>
  <c r="F160" i="16" s="1"/>
  <c r="G161" i="16"/>
  <c r="F161" i="16" s="1"/>
  <c r="G162" i="16"/>
  <c r="F162" i="16" s="1"/>
  <c r="G163" i="16"/>
  <c r="F163" i="16" s="1"/>
  <c r="G164" i="16"/>
  <c r="F164" i="16" s="1"/>
  <c r="G165" i="16"/>
  <c r="F165" i="16" s="1"/>
  <c r="G166" i="16"/>
  <c r="F166" i="16" s="1"/>
  <c r="G167" i="16"/>
  <c r="F167" i="16" s="1"/>
  <c r="G168" i="16"/>
  <c r="F168" i="16" s="1"/>
  <c r="G169" i="16"/>
  <c r="F169" i="16" s="1"/>
  <c r="G170" i="16"/>
  <c r="F170" i="16" s="1"/>
  <c r="G171" i="16"/>
  <c r="F171" i="16" s="1"/>
  <c r="G172" i="16"/>
  <c r="F172" i="16" s="1"/>
  <c r="G173" i="16"/>
  <c r="F173" i="16" s="1"/>
  <c r="G174" i="16"/>
  <c r="F174" i="16" s="1"/>
  <c r="G175" i="16"/>
  <c r="F175" i="16" s="1"/>
  <c r="G176" i="16"/>
  <c r="F176" i="16" s="1"/>
  <c r="G177" i="16"/>
  <c r="F177" i="16" s="1"/>
  <c r="G178" i="16"/>
  <c r="F178" i="16" s="1"/>
  <c r="G179" i="16"/>
  <c r="F179" i="16" s="1"/>
  <c r="G180" i="16"/>
  <c r="F180" i="16" s="1"/>
  <c r="G181" i="16"/>
  <c r="F181" i="16" s="1"/>
  <c r="G182" i="16"/>
  <c r="F182" i="16" s="1"/>
  <c r="G183" i="16"/>
  <c r="F183" i="16" s="1"/>
  <c r="G184" i="16"/>
  <c r="F184" i="16" s="1"/>
  <c r="G185" i="16"/>
  <c r="F185" i="16" s="1"/>
  <c r="G186" i="16"/>
  <c r="F186" i="16" s="1"/>
  <c r="G187" i="16"/>
  <c r="F187" i="16" s="1"/>
  <c r="G188" i="16"/>
  <c r="F188" i="16" s="1"/>
  <c r="G189" i="16"/>
  <c r="F189" i="16" s="1"/>
  <c r="G190" i="16"/>
  <c r="F190" i="16" s="1"/>
  <c r="G191" i="16"/>
  <c r="F191" i="16" s="1"/>
  <c r="G192" i="16"/>
  <c r="F192" i="16" s="1"/>
  <c r="G193" i="16"/>
  <c r="F193" i="16" s="1"/>
  <c r="G194" i="16"/>
  <c r="F194" i="16" s="1"/>
  <c r="G195" i="16"/>
  <c r="F195" i="16" s="1"/>
  <c r="G196" i="16"/>
  <c r="F196" i="16" s="1"/>
  <c r="G197" i="16"/>
  <c r="F197" i="16" s="1"/>
  <c r="G198" i="16"/>
  <c r="F198" i="16" s="1"/>
  <c r="G199" i="16"/>
  <c r="F199" i="16" s="1"/>
  <c r="G200" i="16"/>
  <c r="F200" i="16" s="1"/>
  <c r="G201" i="16"/>
  <c r="F201" i="16" s="1"/>
  <c r="G202" i="16"/>
  <c r="F202" i="16" s="1"/>
  <c r="G203" i="16"/>
  <c r="F203" i="16" s="1"/>
  <c r="G204" i="16"/>
  <c r="F204" i="16" s="1"/>
  <c r="G205" i="16"/>
  <c r="F205" i="16" s="1"/>
  <c r="G206" i="16"/>
  <c r="F206" i="16" s="1"/>
  <c r="G207" i="16"/>
  <c r="F207" i="16" s="1"/>
  <c r="G208" i="16"/>
  <c r="F208" i="16" s="1"/>
  <c r="G209" i="16"/>
  <c r="F209" i="16" s="1"/>
  <c r="G210" i="16"/>
  <c r="F210" i="16" s="1"/>
  <c r="G211" i="16"/>
  <c r="F211" i="16" s="1"/>
  <c r="G212" i="16"/>
  <c r="F212" i="16" s="1"/>
  <c r="G213" i="16"/>
  <c r="F213" i="16" s="1"/>
  <c r="G214" i="16"/>
  <c r="F214" i="16" s="1"/>
  <c r="G215" i="16"/>
  <c r="F215" i="16" s="1"/>
  <c r="G216" i="16"/>
  <c r="F216" i="16" s="1"/>
  <c r="G217" i="16"/>
  <c r="F217" i="16" s="1"/>
  <c r="G218" i="16"/>
  <c r="F218" i="16" s="1"/>
  <c r="G219" i="16"/>
  <c r="F219" i="16" s="1"/>
  <c r="G220" i="16"/>
  <c r="F220" i="16" s="1"/>
  <c r="G221" i="16"/>
  <c r="F221" i="16" s="1"/>
  <c r="G222" i="16"/>
  <c r="F222" i="16" s="1"/>
  <c r="G223" i="16"/>
  <c r="F223" i="16" s="1"/>
  <c r="G224" i="16"/>
  <c r="F224" i="16" s="1"/>
  <c r="G225" i="16"/>
  <c r="F225" i="16" s="1"/>
  <c r="G226" i="16"/>
  <c r="F226" i="16" s="1"/>
  <c r="G227" i="16"/>
  <c r="F227" i="16" s="1"/>
  <c r="G228" i="16"/>
  <c r="F228" i="16" s="1"/>
  <c r="G229" i="16"/>
  <c r="F229" i="16" s="1"/>
  <c r="G230" i="16"/>
  <c r="F230" i="16" s="1"/>
  <c r="G231" i="16"/>
  <c r="F231" i="16" s="1"/>
  <c r="G232" i="16"/>
  <c r="F232" i="16" s="1"/>
  <c r="G233" i="16"/>
  <c r="F233" i="16" s="1"/>
  <c r="G234" i="16"/>
  <c r="F234" i="16" s="1"/>
  <c r="G235" i="16"/>
  <c r="F235" i="16" s="1"/>
  <c r="G236" i="16"/>
  <c r="F236" i="16" s="1"/>
  <c r="G237" i="16"/>
  <c r="F237" i="16" s="1"/>
  <c r="G238" i="16"/>
  <c r="F238" i="16" s="1"/>
  <c r="G239" i="16"/>
  <c r="F239" i="16" s="1"/>
  <c r="G240" i="16"/>
  <c r="F240" i="16" s="1"/>
  <c r="G241" i="16"/>
  <c r="F241" i="16" s="1"/>
  <c r="G242" i="16"/>
  <c r="F242" i="16" s="1"/>
  <c r="G243" i="16"/>
  <c r="F243" i="16" s="1"/>
  <c r="G244" i="16"/>
  <c r="F244" i="16" s="1"/>
  <c r="G245" i="16"/>
  <c r="F245" i="16" s="1"/>
  <c r="G246" i="16"/>
  <c r="F246" i="16" s="1"/>
  <c r="G247" i="16"/>
  <c r="F247" i="16" s="1"/>
  <c r="G248" i="16"/>
  <c r="F248" i="16" s="1"/>
  <c r="G249" i="16"/>
  <c r="F249" i="16" s="1"/>
  <c r="G250" i="16"/>
  <c r="F250" i="16" s="1"/>
  <c r="G251" i="16"/>
  <c r="F251" i="16" s="1"/>
  <c r="G252" i="16"/>
  <c r="F252" i="16" s="1"/>
  <c r="G253" i="16"/>
  <c r="F253" i="16" s="1"/>
  <c r="G254" i="16"/>
  <c r="F254" i="16" s="1"/>
  <c r="G255" i="16"/>
  <c r="F255" i="16" s="1"/>
  <c r="G256" i="16"/>
  <c r="F256" i="16" s="1"/>
  <c r="G257" i="16"/>
  <c r="F257" i="16" s="1"/>
  <c r="G258" i="16"/>
  <c r="F258" i="16" s="1"/>
  <c r="G259" i="16"/>
  <c r="F259" i="16" s="1"/>
  <c r="G260" i="16"/>
  <c r="F260" i="16" s="1"/>
  <c r="G261" i="16"/>
  <c r="F261" i="16" s="1"/>
  <c r="G262" i="16"/>
  <c r="F262" i="16" s="1"/>
  <c r="G263" i="16"/>
  <c r="F263" i="16" s="1"/>
  <c r="G264" i="16"/>
  <c r="F264" i="16" s="1"/>
  <c r="G265" i="16"/>
  <c r="F265" i="16" s="1"/>
  <c r="G266" i="16"/>
  <c r="F266" i="16" s="1"/>
  <c r="G267" i="16"/>
  <c r="F267" i="16" s="1"/>
  <c r="G268" i="16"/>
  <c r="F268" i="16" s="1"/>
  <c r="G269" i="16"/>
  <c r="F269" i="16" s="1"/>
  <c r="G270" i="16"/>
  <c r="F270" i="16" s="1"/>
  <c r="G271" i="16"/>
  <c r="F271" i="16" s="1"/>
  <c r="G272" i="16"/>
  <c r="F272" i="16" s="1"/>
  <c r="G273" i="16"/>
  <c r="F273" i="16" s="1"/>
  <c r="G274" i="16"/>
  <c r="F274" i="16" s="1"/>
  <c r="G275" i="16"/>
  <c r="F275" i="16" s="1"/>
  <c r="G276" i="16"/>
  <c r="F276" i="16" s="1"/>
  <c r="G277" i="16"/>
  <c r="F277" i="16" s="1"/>
  <c r="G278" i="16"/>
  <c r="F278" i="16" s="1"/>
  <c r="G279" i="16"/>
  <c r="F279" i="16" s="1"/>
  <c r="G280" i="16"/>
  <c r="F280" i="16" s="1"/>
  <c r="G281" i="16"/>
  <c r="F281" i="16" s="1"/>
  <c r="G282" i="16"/>
  <c r="F282" i="16" s="1"/>
  <c r="G283" i="16"/>
  <c r="F283" i="16" s="1"/>
  <c r="G284" i="16"/>
  <c r="F284" i="16" s="1"/>
  <c r="G285" i="16"/>
  <c r="F285" i="16" s="1"/>
  <c r="G286" i="16"/>
  <c r="F286" i="16" s="1"/>
  <c r="G287" i="16"/>
  <c r="F287" i="16" s="1"/>
  <c r="G288" i="16"/>
  <c r="F288" i="16" s="1"/>
  <c r="G289" i="16"/>
  <c r="F289" i="16" s="1"/>
  <c r="G290" i="16"/>
  <c r="F290" i="16" s="1"/>
  <c r="G291" i="16"/>
  <c r="F291" i="16" s="1"/>
  <c r="G292" i="16"/>
  <c r="F292" i="16" s="1"/>
  <c r="G293" i="16"/>
  <c r="F293" i="16" s="1"/>
  <c r="G294" i="16"/>
  <c r="F294" i="16" s="1"/>
  <c r="G295" i="16"/>
  <c r="F295" i="16" s="1"/>
  <c r="G296" i="16"/>
  <c r="F296" i="16" s="1"/>
  <c r="G297" i="16"/>
  <c r="F297" i="16" s="1"/>
  <c r="G298" i="16"/>
  <c r="F298" i="16" s="1"/>
  <c r="G299" i="16"/>
  <c r="F299" i="16" s="1"/>
  <c r="G300" i="16"/>
  <c r="F300" i="16" s="1"/>
  <c r="G301" i="16"/>
  <c r="F301" i="16" s="1"/>
  <c r="G302" i="16"/>
  <c r="F302" i="16" s="1"/>
  <c r="G303" i="16"/>
  <c r="F303" i="16" s="1"/>
  <c r="G304" i="16"/>
  <c r="F304" i="16" s="1"/>
  <c r="G305" i="16"/>
  <c r="F305" i="16" s="1"/>
  <c r="G306" i="16"/>
  <c r="F306" i="16" s="1"/>
  <c r="G307" i="16"/>
  <c r="F307" i="16" s="1"/>
  <c r="G308" i="16"/>
  <c r="F308" i="16" s="1"/>
  <c r="G309" i="16"/>
  <c r="F309" i="16" s="1"/>
  <c r="G310" i="16"/>
  <c r="F310" i="16" s="1"/>
  <c r="G311" i="16"/>
  <c r="F311" i="16" s="1"/>
  <c r="G312" i="16"/>
  <c r="F312" i="16" s="1"/>
  <c r="G313" i="16"/>
  <c r="F313" i="16" s="1"/>
  <c r="G314" i="16"/>
  <c r="F314" i="16" s="1"/>
  <c r="G315" i="16"/>
  <c r="F315" i="16" s="1"/>
  <c r="G316" i="16"/>
  <c r="F316" i="16" s="1"/>
  <c r="G317" i="16"/>
  <c r="F317" i="16" s="1"/>
  <c r="G318" i="16"/>
  <c r="F318" i="16" s="1"/>
  <c r="G319" i="16"/>
  <c r="F319" i="16" s="1"/>
  <c r="G320" i="16"/>
  <c r="F320" i="16" s="1"/>
  <c r="G321" i="16"/>
  <c r="F321" i="16" s="1"/>
  <c r="G322" i="16"/>
  <c r="F322" i="16" s="1"/>
  <c r="G323" i="16"/>
  <c r="F323" i="16" s="1"/>
  <c r="G324" i="16"/>
  <c r="F324" i="16" s="1"/>
  <c r="G325" i="16"/>
  <c r="F325" i="16" s="1"/>
  <c r="G326" i="16"/>
  <c r="F326" i="16" s="1"/>
  <c r="G327" i="16"/>
  <c r="F327" i="16" s="1"/>
  <c r="G328" i="16"/>
  <c r="F328" i="16" s="1"/>
  <c r="G329" i="16"/>
  <c r="F329" i="16" s="1"/>
  <c r="G330" i="16"/>
  <c r="F330" i="16" s="1"/>
  <c r="G331" i="16"/>
  <c r="F331" i="16" s="1"/>
  <c r="G332" i="16"/>
  <c r="F332" i="16" s="1"/>
  <c r="G333" i="16"/>
  <c r="F333" i="16" s="1"/>
  <c r="G334" i="16"/>
  <c r="F334" i="16" s="1"/>
  <c r="G335" i="16"/>
  <c r="F335" i="16" s="1"/>
  <c r="G336" i="16"/>
  <c r="F336" i="16" s="1"/>
  <c r="G337" i="16"/>
  <c r="F337" i="16" s="1"/>
  <c r="G338" i="16"/>
  <c r="F338" i="16" s="1"/>
  <c r="G339" i="16"/>
  <c r="F339" i="16" s="1"/>
  <c r="G340" i="16"/>
  <c r="F340" i="16" s="1"/>
  <c r="G341" i="16"/>
  <c r="F341" i="16" s="1"/>
  <c r="G342" i="16"/>
  <c r="F342" i="16" s="1"/>
  <c r="G343" i="16"/>
  <c r="F343" i="16" s="1"/>
  <c r="G344" i="16"/>
  <c r="F344" i="16" s="1"/>
  <c r="G345" i="16"/>
  <c r="F345" i="16" s="1"/>
  <c r="G346" i="16"/>
  <c r="F346" i="16" s="1"/>
  <c r="G347" i="16"/>
  <c r="F347" i="16" s="1"/>
  <c r="G348" i="16"/>
  <c r="F348" i="16" s="1"/>
  <c r="G349" i="16"/>
  <c r="F349" i="16" s="1"/>
  <c r="G350" i="16"/>
  <c r="F350" i="16" s="1"/>
  <c r="G351" i="16"/>
  <c r="F351" i="16" s="1"/>
  <c r="G352" i="16"/>
  <c r="F352" i="16" s="1"/>
  <c r="G353" i="16"/>
  <c r="F353" i="16" s="1"/>
  <c r="G354" i="16"/>
  <c r="F354" i="16" s="1"/>
  <c r="G355" i="16"/>
  <c r="F355" i="16" s="1"/>
  <c r="G356" i="16"/>
  <c r="F356" i="16" s="1"/>
  <c r="G357" i="16"/>
  <c r="F357" i="16" s="1"/>
  <c r="G358" i="16"/>
  <c r="F358" i="16" s="1"/>
  <c r="G359" i="16"/>
  <c r="F359" i="16" s="1"/>
  <c r="G360" i="16"/>
  <c r="F360" i="16" s="1"/>
  <c r="G361" i="16"/>
  <c r="F361" i="16" s="1"/>
  <c r="G362" i="16"/>
  <c r="F362" i="16" s="1"/>
  <c r="G363" i="16"/>
  <c r="F363" i="16" s="1"/>
  <c r="G364" i="16"/>
  <c r="F364" i="16" s="1"/>
  <c r="G365" i="16"/>
  <c r="F365" i="16" s="1"/>
  <c r="G366" i="16"/>
  <c r="F366" i="16" s="1"/>
  <c r="G367" i="16"/>
  <c r="F367" i="16" s="1"/>
  <c r="G368" i="16"/>
  <c r="F368" i="16" s="1"/>
  <c r="G369" i="16"/>
  <c r="F369" i="16" s="1"/>
  <c r="G370" i="16"/>
  <c r="F370" i="16" s="1"/>
  <c r="G371" i="16"/>
  <c r="F371" i="16" s="1"/>
  <c r="G372" i="16"/>
  <c r="F372" i="16" s="1"/>
  <c r="G373" i="16"/>
  <c r="F373" i="16" s="1"/>
  <c r="G374" i="16"/>
  <c r="F374" i="16" s="1"/>
  <c r="G375" i="16"/>
  <c r="F375" i="16" s="1"/>
  <c r="G376" i="16"/>
  <c r="F376" i="16" s="1"/>
  <c r="G377" i="16"/>
  <c r="F377" i="16" s="1"/>
  <c r="G378" i="16"/>
  <c r="F378" i="16" s="1"/>
  <c r="G379" i="16"/>
  <c r="F379" i="16" s="1"/>
  <c r="G380" i="16"/>
  <c r="F380" i="16" s="1"/>
  <c r="G381" i="16"/>
  <c r="F381" i="16" s="1"/>
  <c r="G382" i="16"/>
  <c r="F382" i="16" s="1"/>
  <c r="G383" i="16"/>
  <c r="F383" i="16" s="1"/>
  <c r="G384" i="16"/>
  <c r="F384" i="16" s="1"/>
  <c r="G385" i="16"/>
  <c r="F385" i="16" s="1"/>
  <c r="G386" i="16"/>
  <c r="F386" i="16" s="1"/>
  <c r="G387" i="16"/>
  <c r="F387" i="16" s="1"/>
  <c r="G388" i="16"/>
  <c r="F388" i="16" s="1"/>
  <c r="G389" i="16"/>
  <c r="F389" i="16" s="1"/>
  <c r="G390" i="16"/>
  <c r="F390" i="16" s="1"/>
  <c r="G391" i="16"/>
  <c r="F391" i="16" s="1"/>
  <c r="G392" i="16"/>
  <c r="F392" i="16" s="1"/>
  <c r="G393" i="16"/>
  <c r="F393" i="16" s="1"/>
  <c r="G394" i="16"/>
  <c r="F394" i="16" s="1"/>
  <c r="G395" i="16"/>
  <c r="F395" i="16" s="1"/>
  <c r="G396" i="16"/>
  <c r="F396" i="16" s="1"/>
  <c r="G397" i="16"/>
  <c r="F397" i="16" s="1"/>
  <c r="G398" i="16"/>
  <c r="F398" i="16" s="1"/>
  <c r="G399" i="16"/>
  <c r="F399" i="16" s="1"/>
  <c r="G400" i="16"/>
  <c r="F400" i="16" s="1"/>
  <c r="G401" i="16"/>
  <c r="F401" i="16" s="1"/>
  <c r="G402" i="16"/>
  <c r="F402" i="16" s="1"/>
  <c r="G403" i="16"/>
  <c r="F403" i="16" s="1"/>
  <c r="G404" i="16"/>
  <c r="F404" i="16" s="1"/>
  <c r="G405" i="16"/>
  <c r="F405" i="16" s="1"/>
  <c r="G406" i="16"/>
  <c r="F406" i="16" s="1"/>
  <c r="G407" i="16"/>
  <c r="F407" i="16" s="1"/>
  <c r="G408" i="16"/>
  <c r="F408" i="16" s="1"/>
  <c r="G409" i="16"/>
  <c r="F409" i="16" s="1"/>
  <c r="G410" i="16"/>
  <c r="F410" i="16" s="1"/>
  <c r="G411" i="16"/>
  <c r="F411" i="16" s="1"/>
  <c r="G412" i="16"/>
  <c r="F412" i="16" s="1"/>
  <c r="G413" i="16"/>
  <c r="F413" i="16" s="1"/>
  <c r="G414" i="16"/>
  <c r="F414" i="16" s="1"/>
  <c r="G415" i="16"/>
  <c r="F415" i="16" s="1"/>
  <c r="G416" i="16"/>
  <c r="F416" i="16" s="1"/>
  <c r="G417" i="16"/>
  <c r="F417" i="16" s="1"/>
  <c r="G418" i="16"/>
  <c r="F418" i="16" s="1"/>
  <c r="G419" i="16"/>
  <c r="F419" i="16" s="1"/>
  <c r="G420" i="16"/>
  <c r="F420" i="16" s="1"/>
  <c r="G421" i="16"/>
  <c r="F421" i="16" s="1"/>
  <c r="G422" i="16"/>
  <c r="F422" i="16" s="1"/>
  <c r="G423" i="16"/>
  <c r="F423" i="16" s="1"/>
  <c r="G424" i="16"/>
  <c r="F424" i="16" s="1"/>
  <c r="G425" i="16"/>
  <c r="F425" i="16" s="1"/>
  <c r="G426" i="16"/>
  <c r="F426" i="16" s="1"/>
  <c r="G427" i="16"/>
  <c r="F427" i="16" s="1"/>
  <c r="G428" i="16"/>
  <c r="F428" i="16" s="1"/>
  <c r="G429" i="16"/>
  <c r="F429" i="16" s="1"/>
  <c r="G430" i="16"/>
  <c r="F430" i="16" s="1"/>
  <c r="G431" i="16"/>
  <c r="F431" i="16" s="1"/>
  <c r="G432" i="16"/>
  <c r="F432" i="16" s="1"/>
  <c r="G433" i="16"/>
  <c r="F433" i="16" s="1"/>
  <c r="G434" i="16"/>
  <c r="F434" i="16" s="1"/>
  <c r="G435" i="16"/>
  <c r="F435" i="16" s="1"/>
  <c r="G436" i="16"/>
  <c r="F436" i="16" s="1"/>
  <c r="G437" i="16"/>
  <c r="F437" i="16" s="1"/>
  <c r="G438" i="16"/>
  <c r="F438" i="16" s="1"/>
  <c r="G439" i="16"/>
  <c r="F439" i="16" s="1"/>
  <c r="G440" i="16"/>
  <c r="F440" i="16" s="1"/>
  <c r="G441" i="16"/>
  <c r="F441" i="16" s="1"/>
  <c r="G442" i="16"/>
  <c r="F442" i="16" s="1"/>
  <c r="G443" i="16"/>
  <c r="F443" i="16" s="1"/>
  <c r="G444" i="16"/>
  <c r="F444" i="16" s="1"/>
  <c r="G445" i="16"/>
  <c r="F445" i="16" s="1"/>
  <c r="G446" i="16"/>
  <c r="F446" i="16" s="1"/>
  <c r="G447" i="16"/>
  <c r="F447" i="16" s="1"/>
  <c r="G448" i="16"/>
  <c r="F448" i="16" s="1"/>
  <c r="G449" i="16"/>
  <c r="F449" i="16" s="1"/>
  <c r="G450" i="16"/>
  <c r="F450" i="16" s="1"/>
  <c r="G451" i="16"/>
  <c r="F451" i="16" s="1"/>
  <c r="G452" i="16"/>
  <c r="F452" i="16" s="1"/>
  <c r="G453" i="16"/>
  <c r="F453" i="16" s="1"/>
  <c r="G454" i="16"/>
  <c r="F454" i="16" s="1"/>
  <c r="G455" i="16"/>
  <c r="F455" i="16" s="1"/>
  <c r="G456" i="16"/>
  <c r="F456" i="16" s="1"/>
  <c r="G457" i="16"/>
  <c r="F457" i="16" s="1"/>
  <c r="G458" i="16"/>
  <c r="F458" i="16" s="1"/>
  <c r="G459" i="16"/>
  <c r="F459" i="16" s="1"/>
  <c r="G460" i="16"/>
  <c r="F460" i="16" s="1"/>
  <c r="G461" i="16"/>
  <c r="F461" i="16" s="1"/>
  <c r="G462" i="16"/>
  <c r="F462" i="16" s="1"/>
  <c r="G463" i="16"/>
  <c r="F463" i="16" s="1"/>
  <c r="G464" i="16"/>
  <c r="F464" i="16" s="1"/>
  <c r="G465" i="16"/>
  <c r="F465" i="16" s="1"/>
  <c r="G466" i="16"/>
  <c r="F466" i="16" s="1"/>
  <c r="G467" i="16"/>
  <c r="F467" i="16" s="1"/>
  <c r="G468" i="16"/>
  <c r="F468" i="16" s="1"/>
  <c r="G469" i="16"/>
  <c r="F469" i="16" s="1"/>
  <c r="G470" i="16"/>
  <c r="F470" i="16" s="1"/>
  <c r="G471" i="16"/>
  <c r="F471" i="16" s="1"/>
  <c r="G472" i="16"/>
  <c r="F472" i="16" s="1"/>
  <c r="G473" i="16"/>
  <c r="F473" i="16" s="1"/>
  <c r="G474" i="16"/>
  <c r="F474" i="16" s="1"/>
  <c r="G475" i="16"/>
  <c r="F475" i="16" s="1"/>
  <c r="G476" i="16"/>
  <c r="F476" i="16" s="1"/>
  <c r="G477" i="16"/>
  <c r="F477" i="16" s="1"/>
  <c r="G478" i="16"/>
  <c r="F478" i="16" s="1"/>
  <c r="G479" i="16"/>
  <c r="F479" i="16" s="1"/>
  <c r="G480" i="16"/>
  <c r="F480" i="16" s="1"/>
  <c r="G481" i="16"/>
  <c r="F481" i="16" s="1"/>
  <c r="G482" i="16"/>
  <c r="F482" i="16" s="1"/>
  <c r="G483" i="16"/>
  <c r="F483" i="16" s="1"/>
  <c r="G484" i="16"/>
  <c r="F484" i="16" s="1"/>
  <c r="G485" i="16"/>
  <c r="F485" i="16" s="1"/>
  <c r="G486" i="16"/>
  <c r="F486" i="16" s="1"/>
  <c r="G487" i="16"/>
  <c r="F487" i="16" s="1"/>
  <c r="G488" i="16"/>
  <c r="F488" i="16" s="1"/>
  <c r="G489" i="16"/>
  <c r="F489" i="16" s="1"/>
  <c r="G490" i="16"/>
  <c r="F490" i="16" s="1"/>
  <c r="G491" i="16"/>
  <c r="F491" i="16" s="1"/>
  <c r="G492" i="16"/>
  <c r="F492" i="16" s="1"/>
  <c r="G493" i="16"/>
  <c r="F493" i="16" s="1"/>
  <c r="G494" i="16"/>
  <c r="F494" i="16" s="1"/>
  <c r="G495" i="16"/>
  <c r="F495" i="16" s="1"/>
  <c r="G496" i="16"/>
  <c r="F496" i="16" s="1"/>
  <c r="G497" i="16"/>
  <c r="F497" i="16" s="1"/>
  <c r="G498" i="16"/>
  <c r="F498" i="16" s="1"/>
  <c r="G499" i="16"/>
  <c r="F499" i="16" s="1"/>
  <c r="G500" i="16"/>
  <c r="F500" i="16" s="1"/>
  <c r="G501" i="16"/>
  <c r="F501" i="16" s="1"/>
  <c r="G502" i="16"/>
  <c r="F502" i="16" s="1"/>
  <c r="G503" i="16"/>
  <c r="F503" i="16" s="1"/>
  <c r="G504" i="16"/>
  <c r="F504" i="16" s="1"/>
  <c r="G505" i="16"/>
  <c r="F505" i="16" s="1"/>
  <c r="G506" i="16"/>
  <c r="F506" i="16" s="1"/>
  <c r="G507" i="16"/>
  <c r="F507" i="16" s="1"/>
  <c r="G508" i="16"/>
  <c r="F508" i="16" s="1"/>
  <c r="G509" i="16"/>
  <c r="F509" i="16" s="1"/>
  <c r="G510" i="16"/>
  <c r="F510" i="16" s="1"/>
  <c r="G511" i="16"/>
  <c r="F511" i="16" s="1"/>
  <c r="G512" i="16"/>
  <c r="F512" i="16" s="1"/>
  <c r="G513" i="16"/>
  <c r="F513" i="16" s="1"/>
  <c r="G514" i="16"/>
  <c r="F514" i="16" s="1"/>
  <c r="G515" i="16"/>
  <c r="F515" i="16" s="1"/>
  <c r="G516" i="16"/>
  <c r="F516" i="16" s="1"/>
  <c r="G517" i="16"/>
  <c r="F517" i="16" s="1"/>
  <c r="G518" i="16"/>
  <c r="F518" i="16" s="1"/>
  <c r="G519" i="16"/>
  <c r="F519" i="16" s="1"/>
  <c r="G520" i="16"/>
  <c r="F520" i="16" s="1"/>
  <c r="G521" i="16"/>
  <c r="F521" i="16" s="1"/>
  <c r="G522" i="16"/>
  <c r="F522" i="16" s="1"/>
  <c r="G523" i="16"/>
  <c r="F523" i="16" s="1"/>
  <c r="G524" i="16"/>
  <c r="F524" i="16" s="1"/>
  <c r="G525" i="16"/>
  <c r="F525" i="16" s="1"/>
  <c r="G526" i="16"/>
  <c r="F526" i="16" s="1"/>
  <c r="G527" i="16"/>
  <c r="F527" i="16" s="1"/>
  <c r="G528" i="16"/>
  <c r="F528" i="16" s="1"/>
  <c r="G529" i="16"/>
  <c r="F529" i="16" s="1"/>
  <c r="G530" i="16"/>
  <c r="F530" i="16" s="1"/>
  <c r="G531" i="16"/>
  <c r="F531" i="16" s="1"/>
  <c r="G532" i="16"/>
  <c r="F532" i="16" s="1"/>
  <c r="G533" i="16"/>
  <c r="F533" i="16" s="1"/>
  <c r="G534" i="16"/>
  <c r="F534" i="16" s="1"/>
  <c r="G535" i="16"/>
  <c r="F535" i="16" s="1"/>
  <c r="G536" i="16"/>
  <c r="F536" i="16" s="1"/>
  <c r="G537" i="16"/>
  <c r="F537" i="16" s="1"/>
  <c r="G538" i="16"/>
  <c r="F538" i="16" s="1"/>
  <c r="G539" i="16"/>
  <c r="F539" i="16" s="1"/>
  <c r="G540" i="16"/>
  <c r="F540" i="16" s="1"/>
  <c r="G541" i="16"/>
  <c r="F541" i="16" s="1"/>
  <c r="G542" i="16"/>
  <c r="F542" i="16" s="1"/>
  <c r="G543" i="16"/>
  <c r="F543" i="16" s="1"/>
  <c r="G544" i="16"/>
  <c r="F544" i="16" s="1"/>
  <c r="G545" i="16"/>
  <c r="F545" i="16" s="1"/>
  <c r="G546" i="16"/>
  <c r="F546" i="16" s="1"/>
  <c r="G547" i="16"/>
  <c r="F547" i="16" s="1"/>
  <c r="G548" i="16"/>
  <c r="F548" i="16" s="1"/>
  <c r="G549" i="16"/>
  <c r="F549" i="16" s="1"/>
  <c r="G550" i="16"/>
  <c r="F550" i="16" s="1"/>
  <c r="G551" i="16"/>
  <c r="F551" i="16" s="1"/>
  <c r="G552" i="16"/>
  <c r="F552" i="16" s="1"/>
  <c r="G553" i="16"/>
  <c r="F553" i="16" s="1"/>
  <c r="G554" i="16"/>
  <c r="F554" i="16" s="1"/>
  <c r="G555" i="16"/>
  <c r="F555" i="16" s="1"/>
  <c r="G556" i="16"/>
  <c r="F556" i="16" s="1"/>
  <c r="G557" i="16"/>
  <c r="F557" i="16" s="1"/>
  <c r="G558" i="16"/>
  <c r="F558" i="16" s="1"/>
  <c r="G559" i="16"/>
  <c r="F559" i="16" s="1"/>
  <c r="G560" i="16"/>
  <c r="F560" i="16" s="1"/>
  <c r="G561" i="16"/>
  <c r="F561" i="16" s="1"/>
  <c r="G562" i="16"/>
  <c r="F562" i="16" s="1"/>
  <c r="G563" i="16"/>
  <c r="F563" i="16" s="1"/>
  <c r="G564" i="16"/>
  <c r="F564" i="16" s="1"/>
  <c r="G565" i="16"/>
  <c r="F565" i="16" s="1"/>
  <c r="G566" i="16"/>
  <c r="F566" i="16" s="1"/>
  <c r="G567" i="16"/>
  <c r="F567" i="16" s="1"/>
  <c r="G568" i="16"/>
  <c r="F568" i="16" s="1"/>
  <c r="G569" i="16"/>
  <c r="F569" i="16" s="1"/>
  <c r="G570" i="16"/>
  <c r="F570" i="16" s="1"/>
  <c r="G571" i="16"/>
  <c r="F571" i="16" s="1"/>
  <c r="G572" i="16"/>
  <c r="F572" i="16" s="1"/>
  <c r="G573" i="16"/>
  <c r="F573" i="16" s="1"/>
  <c r="G574" i="16"/>
  <c r="F574" i="16" s="1"/>
  <c r="G575" i="16"/>
  <c r="F575" i="16" s="1"/>
  <c r="G576" i="16"/>
  <c r="F576" i="16" s="1"/>
  <c r="G577" i="16"/>
  <c r="F577" i="16" s="1"/>
  <c r="G578" i="16"/>
  <c r="F578" i="16" s="1"/>
  <c r="G579" i="16"/>
  <c r="F579" i="16" s="1"/>
  <c r="G580" i="16"/>
  <c r="F580" i="16" s="1"/>
  <c r="G581" i="16"/>
  <c r="F581" i="16" s="1"/>
  <c r="G582" i="16"/>
  <c r="F582" i="16" s="1"/>
  <c r="G583" i="16"/>
  <c r="F583" i="16" s="1"/>
  <c r="G584" i="16"/>
  <c r="F584" i="16" s="1"/>
  <c r="G585" i="16"/>
  <c r="F585" i="16" s="1"/>
  <c r="G586" i="16"/>
  <c r="F586" i="16" s="1"/>
  <c r="G587" i="16"/>
  <c r="F587" i="16" s="1"/>
  <c r="G588" i="16"/>
  <c r="F588" i="16" s="1"/>
  <c r="G589" i="16"/>
  <c r="F589" i="16" s="1"/>
  <c r="G590" i="16"/>
  <c r="F590" i="16" s="1"/>
  <c r="G591" i="16"/>
  <c r="F591" i="16" s="1"/>
  <c r="G592" i="16"/>
  <c r="F592" i="16" s="1"/>
  <c r="G593" i="16"/>
  <c r="F593" i="16" s="1"/>
  <c r="G594" i="16"/>
  <c r="F594" i="16" s="1"/>
  <c r="G595" i="16"/>
  <c r="F595" i="16" s="1"/>
  <c r="G596" i="16"/>
  <c r="F596" i="16" s="1"/>
  <c r="G597" i="16"/>
  <c r="F597" i="16" s="1"/>
  <c r="G598" i="16"/>
  <c r="F598" i="16" s="1"/>
  <c r="G599" i="16"/>
  <c r="F599" i="16" s="1"/>
  <c r="G600" i="16"/>
  <c r="F600" i="16" s="1"/>
  <c r="G601" i="16"/>
  <c r="F601" i="16" s="1"/>
  <c r="G602" i="16"/>
  <c r="F602" i="16" s="1"/>
  <c r="G603" i="16"/>
  <c r="F603" i="16" s="1"/>
  <c r="G604" i="16"/>
  <c r="F604" i="16" s="1"/>
  <c r="G605" i="16"/>
  <c r="F605" i="16" s="1"/>
  <c r="G606" i="16"/>
  <c r="F606" i="16" s="1"/>
  <c r="G607" i="16"/>
  <c r="F607" i="16" s="1"/>
  <c r="G608" i="16"/>
  <c r="F608" i="16" s="1"/>
  <c r="G609" i="16"/>
  <c r="F609" i="16" s="1"/>
  <c r="G610" i="16"/>
  <c r="F610" i="16" s="1"/>
  <c r="G611" i="16"/>
  <c r="F611" i="16" s="1"/>
  <c r="G612" i="16"/>
  <c r="F612" i="16" s="1"/>
  <c r="G613" i="16"/>
  <c r="F613" i="16" s="1"/>
  <c r="G614" i="16"/>
  <c r="F614" i="16" s="1"/>
  <c r="G615" i="16"/>
  <c r="F615" i="16" s="1"/>
  <c r="G616" i="16"/>
  <c r="F616" i="16" s="1"/>
  <c r="G617" i="16"/>
  <c r="F617" i="16" s="1"/>
  <c r="G618" i="16"/>
  <c r="F618" i="16" s="1"/>
  <c r="G619" i="16"/>
  <c r="F619" i="16" s="1"/>
  <c r="G620" i="16"/>
  <c r="F620" i="16" s="1"/>
  <c r="G621" i="16"/>
  <c r="F621" i="16" s="1"/>
  <c r="G622" i="16"/>
  <c r="F622" i="16" s="1"/>
  <c r="G623" i="16"/>
  <c r="F623" i="16" s="1"/>
  <c r="G624" i="16"/>
  <c r="F624" i="16" s="1"/>
  <c r="G625" i="16"/>
  <c r="F625" i="16" s="1"/>
  <c r="G626" i="16"/>
  <c r="F626" i="16" s="1"/>
  <c r="G627" i="16"/>
  <c r="F627" i="16" s="1"/>
  <c r="G628" i="16"/>
  <c r="F628" i="16" s="1"/>
  <c r="G629" i="16"/>
  <c r="F629" i="16" s="1"/>
  <c r="G630" i="16"/>
  <c r="F630" i="16" s="1"/>
  <c r="G631" i="16"/>
  <c r="F631" i="16" s="1"/>
  <c r="G632" i="16"/>
  <c r="F632" i="16" s="1"/>
  <c r="G633" i="16"/>
  <c r="F633" i="16" s="1"/>
  <c r="G634" i="16"/>
  <c r="F634" i="16" s="1"/>
  <c r="G635" i="16"/>
  <c r="F635" i="16" s="1"/>
  <c r="G636" i="16"/>
  <c r="F636" i="16" s="1"/>
  <c r="G637" i="16"/>
  <c r="F637" i="16" s="1"/>
  <c r="G638" i="16"/>
  <c r="F638" i="16" s="1"/>
  <c r="G639" i="16"/>
  <c r="F639" i="16" s="1"/>
  <c r="G640" i="16"/>
  <c r="F640" i="16" s="1"/>
  <c r="G641" i="16"/>
  <c r="F641" i="16" s="1"/>
  <c r="G642" i="16"/>
  <c r="F642" i="16" s="1"/>
  <c r="G643" i="16"/>
  <c r="F643" i="16" s="1"/>
  <c r="G644" i="16"/>
  <c r="F644" i="16" s="1"/>
  <c r="G645" i="16"/>
  <c r="F645" i="16" s="1"/>
  <c r="G646" i="16"/>
  <c r="F646" i="16" s="1"/>
  <c r="G647" i="16"/>
  <c r="F647" i="16" s="1"/>
  <c r="G648" i="16"/>
  <c r="F648" i="16" s="1"/>
  <c r="G649" i="16"/>
  <c r="F649" i="16" s="1"/>
  <c r="G650" i="16"/>
  <c r="F650" i="16" s="1"/>
  <c r="G651" i="16"/>
  <c r="F651" i="16" s="1"/>
  <c r="G652" i="16"/>
  <c r="F652" i="16" s="1"/>
  <c r="G653" i="16"/>
  <c r="F653" i="16" s="1"/>
  <c r="G654" i="16"/>
  <c r="F654" i="16" s="1"/>
  <c r="G655" i="16"/>
  <c r="F655" i="16" s="1"/>
  <c r="G656" i="16"/>
  <c r="F656" i="16" s="1"/>
  <c r="G657" i="16"/>
  <c r="F657" i="16" s="1"/>
  <c r="G658" i="16"/>
  <c r="F658" i="16" s="1"/>
  <c r="G659" i="16"/>
  <c r="F659" i="16" s="1"/>
  <c r="G660" i="16"/>
  <c r="F660" i="16" s="1"/>
  <c r="G661" i="16"/>
  <c r="F661" i="16" s="1"/>
  <c r="G662" i="16"/>
  <c r="F662" i="16" s="1"/>
  <c r="G663" i="16"/>
  <c r="F663" i="16" s="1"/>
  <c r="G664" i="16"/>
  <c r="F664" i="16" s="1"/>
  <c r="G665" i="16"/>
  <c r="F665" i="16" s="1"/>
  <c r="G666" i="16"/>
  <c r="F666" i="16" s="1"/>
  <c r="G667" i="16"/>
  <c r="F667" i="16" s="1"/>
  <c r="G668" i="16"/>
  <c r="F668" i="16" s="1"/>
  <c r="G669" i="16"/>
  <c r="F669" i="16" s="1"/>
  <c r="G670" i="16"/>
  <c r="F670" i="16" s="1"/>
  <c r="G671" i="16"/>
  <c r="F671" i="16" s="1"/>
  <c r="G672" i="16"/>
  <c r="F672" i="16" s="1"/>
  <c r="G673" i="16"/>
  <c r="F673" i="16" s="1"/>
  <c r="G674" i="16"/>
  <c r="F674" i="16" s="1"/>
  <c r="G675" i="16"/>
  <c r="F675" i="16" s="1"/>
  <c r="G676" i="16"/>
  <c r="F676" i="16" s="1"/>
  <c r="G677" i="16"/>
  <c r="F677" i="16" s="1"/>
  <c r="G678" i="16"/>
  <c r="F678" i="16" s="1"/>
  <c r="G679" i="16"/>
  <c r="F679" i="16" s="1"/>
  <c r="G680" i="16"/>
  <c r="F680" i="16" s="1"/>
  <c r="G681" i="16"/>
  <c r="F681" i="16" s="1"/>
  <c r="G682" i="16"/>
  <c r="F682" i="16" s="1"/>
  <c r="G683" i="16"/>
  <c r="F683" i="16" s="1"/>
  <c r="G684" i="16"/>
  <c r="F684" i="16" s="1"/>
  <c r="G685" i="16"/>
  <c r="F685" i="16" s="1"/>
  <c r="G686" i="16"/>
  <c r="F686" i="16" s="1"/>
  <c r="G687" i="16"/>
  <c r="F687" i="16" s="1"/>
  <c r="G688" i="16"/>
  <c r="F688" i="16" s="1"/>
  <c r="G689" i="16"/>
  <c r="F689" i="16" s="1"/>
  <c r="G690" i="16"/>
  <c r="F690" i="16" s="1"/>
  <c r="G691" i="16"/>
  <c r="F691" i="16" s="1"/>
  <c r="G692" i="16"/>
  <c r="F692" i="16" s="1"/>
  <c r="G693" i="16"/>
  <c r="F693" i="16" s="1"/>
  <c r="G694" i="16"/>
  <c r="F694" i="16" s="1"/>
  <c r="G695" i="16"/>
  <c r="F695" i="16" s="1"/>
  <c r="G696" i="16"/>
  <c r="F696" i="16" s="1"/>
  <c r="G697" i="16"/>
  <c r="F697" i="16" s="1"/>
  <c r="G698" i="16"/>
  <c r="F698" i="16" s="1"/>
  <c r="G699" i="16"/>
  <c r="F699" i="16" s="1"/>
  <c r="G700" i="16"/>
  <c r="F700" i="16" s="1"/>
  <c r="G701" i="16"/>
  <c r="F701" i="16" s="1"/>
  <c r="G702" i="16"/>
  <c r="F702" i="16" s="1"/>
  <c r="G703" i="16"/>
  <c r="F703" i="16" s="1"/>
  <c r="G704" i="16"/>
  <c r="F704" i="16" s="1"/>
  <c r="G705" i="16"/>
  <c r="F705" i="16" s="1"/>
  <c r="G706" i="16"/>
  <c r="F706" i="16" s="1"/>
  <c r="G707" i="16"/>
  <c r="F707" i="16" s="1"/>
  <c r="G708" i="16"/>
  <c r="F708" i="16" s="1"/>
  <c r="G709" i="16"/>
  <c r="F709" i="16" s="1"/>
  <c r="G710" i="16"/>
  <c r="F710" i="16" s="1"/>
  <c r="G711" i="16"/>
  <c r="F711" i="16" s="1"/>
  <c r="G712" i="16"/>
  <c r="F712" i="16" s="1"/>
  <c r="G713" i="16"/>
  <c r="F713" i="16" s="1"/>
  <c r="G714" i="16"/>
  <c r="F714" i="16" s="1"/>
  <c r="G715" i="16"/>
  <c r="F715" i="16" s="1"/>
  <c r="G716" i="16"/>
  <c r="F716" i="16" s="1"/>
  <c r="G717" i="16"/>
  <c r="F717" i="16" s="1"/>
  <c r="G718" i="16"/>
  <c r="F718" i="16" s="1"/>
  <c r="G719" i="16"/>
  <c r="F719" i="16" s="1"/>
  <c r="G720" i="16"/>
  <c r="F720" i="16" s="1"/>
  <c r="G721" i="16"/>
  <c r="F721" i="16" s="1"/>
  <c r="G722" i="16"/>
  <c r="F722" i="16" s="1"/>
  <c r="G723" i="16"/>
  <c r="F723" i="16" s="1"/>
  <c r="G724" i="16"/>
  <c r="F724" i="16" s="1"/>
  <c r="G725" i="16"/>
  <c r="F725" i="16" s="1"/>
  <c r="G726" i="16"/>
  <c r="F726" i="16" s="1"/>
  <c r="G727" i="16"/>
  <c r="F727" i="16" s="1"/>
  <c r="G728" i="16"/>
  <c r="F728" i="16" s="1"/>
  <c r="G729" i="16"/>
  <c r="F729" i="16" s="1"/>
  <c r="G730" i="16"/>
  <c r="F730" i="16" s="1"/>
  <c r="G731" i="16"/>
  <c r="F731" i="16" s="1"/>
  <c r="G732" i="16"/>
  <c r="F732" i="16" s="1"/>
  <c r="G733" i="16"/>
  <c r="F733" i="16" s="1"/>
  <c r="G734" i="16"/>
  <c r="F734" i="16" s="1"/>
  <c r="G735" i="16"/>
  <c r="F735" i="16" s="1"/>
  <c r="G736" i="16"/>
  <c r="F736" i="16" s="1"/>
  <c r="G737" i="16"/>
  <c r="F737" i="16" s="1"/>
  <c r="G738" i="16"/>
  <c r="F738" i="16" s="1"/>
  <c r="G739" i="16"/>
  <c r="F739" i="16" s="1"/>
  <c r="G740" i="16"/>
  <c r="F740" i="16" s="1"/>
  <c r="G741" i="16"/>
  <c r="F741" i="16" s="1"/>
  <c r="G742" i="16"/>
  <c r="F742" i="16" s="1"/>
  <c r="G743" i="16"/>
  <c r="F743" i="16" s="1"/>
  <c r="G744" i="16"/>
  <c r="F744" i="16" s="1"/>
  <c r="G745" i="16"/>
  <c r="F745" i="16" s="1"/>
  <c r="G746" i="16"/>
  <c r="F746" i="16" s="1"/>
  <c r="G747" i="16"/>
  <c r="F747" i="16" s="1"/>
  <c r="G748" i="16"/>
  <c r="F748" i="16" s="1"/>
  <c r="G749" i="16"/>
  <c r="F749" i="16" s="1"/>
  <c r="G750" i="16"/>
  <c r="F750" i="16" s="1"/>
  <c r="G751" i="16"/>
  <c r="F751" i="16" s="1"/>
  <c r="G752" i="16"/>
  <c r="F752" i="16" s="1"/>
  <c r="G753" i="16"/>
  <c r="F753" i="16" s="1"/>
  <c r="G754" i="16"/>
  <c r="F754" i="16" s="1"/>
  <c r="G755" i="16"/>
  <c r="F755" i="16" s="1"/>
  <c r="G756" i="16"/>
  <c r="F756" i="16" s="1"/>
  <c r="G757" i="16"/>
  <c r="F757" i="16" s="1"/>
  <c r="G758" i="16"/>
  <c r="F758" i="16" s="1"/>
  <c r="G759" i="16"/>
  <c r="F759" i="16" s="1"/>
  <c r="G760" i="16"/>
  <c r="F760" i="16" s="1"/>
  <c r="G761" i="16"/>
  <c r="F761" i="16" s="1"/>
  <c r="G762" i="16"/>
  <c r="F762" i="16" s="1"/>
  <c r="G763" i="16"/>
  <c r="F763" i="16" s="1"/>
  <c r="G764" i="16"/>
  <c r="F764" i="16" s="1"/>
  <c r="G765" i="16"/>
  <c r="F765" i="16" s="1"/>
  <c r="G766" i="16"/>
  <c r="F766" i="16" s="1"/>
  <c r="G767" i="16"/>
  <c r="F767" i="16" s="1"/>
  <c r="G768" i="16"/>
  <c r="F768" i="16" s="1"/>
  <c r="G769" i="16"/>
  <c r="F769" i="16" s="1"/>
  <c r="G770" i="16"/>
  <c r="F770" i="16" s="1"/>
  <c r="G771" i="16"/>
  <c r="F771" i="16" s="1"/>
  <c r="G772" i="16"/>
  <c r="F772" i="16" s="1"/>
  <c r="G773" i="16"/>
  <c r="F773" i="16" s="1"/>
  <c r="G774" i="16"/>
  <c r="F774" i="16" s="1"/>
  <c r="G775" i="16"/>
  <c r="F775" i="16" s="1"/>
  <c r="G776" i="16"/>
  <c r="F776" i="16" s="1"/>
  <c r="G777" i="16"/>
  <c r="F777" i="16" s="1"/>
  <c r="G778" i="16"/>
  <c r="F778" i="16" s="1"/>
  <c r="G779" i="16"/>
  <c r="F779" i="16" s="1"/>
  <c r="G780" i="16"/>
  <c r="F780" i="16" s="1"/>
  <c r="G781" i="16"/>
  <c r="F781" i="16" s="1"/>
  <c r="G782" i="16"/>
  <c r="F782" i="16" s="1"/>
  <c r="G783" i="16"/>
  <c r="F783" i="16" s="1"/>
  <c r="G784" i="16"/>
  <c r="F784" i="16" s="1"/>
  <c r="G785" i="16"/>
  <c r="F785" i="16" s="1"/>
  <c r="G786" i="16"/>
  <c r="F786" i="16" s="1"/>
  <c r="G787" i="16"/>
  <c r="F787" i="16" s="1"/>
  <c r="G788" i="16"/>
  <c r="F788" i="16" s="1"/>
  <c r="G789" i="16"/>
  <c r="F789" i="16" s="1"/>
  <c r="G790" i="16"/>
  <c r="F790" i="16" s="1"/>
  <c r="G791" i="16"/>
  <c r="F791" i="16" s="1"/>
  <c r="G792" i="16"/>
  <c r="F792" i="16" s="1"/>
  <c r="G793" i="16"/>
  <c r="F793" i="16" s="1"/>
  <c r="G794" i="16"/>
  <c r="F794" i="16" s="1"/>
  <c r="G795" i="16"/>
  <c r="F795" i="16" s="1"/>
  <c r="G796" i="16"/>
  <c r="F796" i="16" s="1"/>
  <c r="G797" i="16"/>
  <c r="F797" i="16" s="1"/>
  <c r="G798" i="16"/>
  <c r="F798" i="16" s="1"/>
  <c r="G799" i="16"/>
  <c r="F799" i="16" s="1"/>
  <c r="G800" i="16"/>
  <c r="F800" i="16" s="1"/>
  <c r="G801" i="16"/>
  <c r="F801" i="16" s="1"/>
  <c r="G802" i="16"/>
  <c r="F802" i="16" s="1"/>
  <c r="G803" i="16"/>
  <c r="F803" i="16" s="1"/>
  <c r="G804" i="16"/>
  <c r="F804" i="16" s="1"/>
  <c r="G805" i="16"/>
  <c r="F805" i="16" s="1"/>
  <c r="G806" i="16"/>
  <c r="F806" i="16" s="1"/>
  <c r="G807" i="16"/>
  <c r="F807" i="16" s="1"/>
  <c r="G808" i="16"/>
  <c r="F808" i="16" s="1"/>
  <c r="G809" i="16"/>
  <c r="F809" i="16" s="1"/>
  <c r="G810" i="16"/>
  <c r="F810" i="16" s="1"/>
  <c r="G811" i="16"/>
  <c r="F811" i="16" s="1"/>
  <c r="G812" i="16"/>
  <c r="F812" i="16" s="1"/>
  <c r="G813" i="16"/>
  <c r="F813" i="16" s="1"/>
  <c r="G814" i="16"/>
  <c r="F814" i="16" s="1"/>
  <c r="G815" i="16"/>
  <c r="F815" i="16" s="1"/>
  <c r="G816" i="16"/>
  <c r="F816" i="16" s="1"/>
  <c r="G817" i="16"/>
  <c r="F817" i="16" s="1"/>
  <c r="G818" i="16"/>
  <c r="F818" i="16" s="1"/>
  <c r="G819" i="16"/>
  <c r="F819" i="16" s="1"/>
  <c r="G820" i="16"/>
  <c r="F820" i="16" s="1"/>
  <c r="G821" i="16"/>
  <c r="F821" i="16" s="1"/>
  <c r="G822" i="16"/>
  <c r="F822" i="16" s="1"/>
  <c r="G823" i="16"/>
  <c r="F823" i="16" s="1"/>
  <c r="G824" i="16"/>
  <c r="F824" i="16" s="1"/>
  <c r="G825" i="16"/>
  <c r="F825" i="16" s="1"/>
  <c r="G826" i="16"/>
  <c r="F826" i="16" s="1"/>
  <c r="G827" i="16"/>
  <c r="F827" i="16" s="1"/>
  <c r="G828" i="16"/>
  <c r="F828" i="16" s="1"/>
  <c r="G829" i="16"/>
  <c r="F829" i="16" s="1"/>
  <c r="G830" i="16"/>
  <c r="F830" i="16" s="1"/>
  <c r="G831" i="16"/>
  <c r="F831" i="16" s="1"/>
  <c r="G832" i="16"/>
  <c r="F832" i="16" s="1"/>
  <c r="G833" i="16"/>
  <c r="F833" i="16" s="1"/>
  <c r="G834" i="16"/>
  <c r="F834" i="16" s="1"/>
  <c r="G835" i="16"/>
  <c r="F835" i="16" s="1"/>
  <c r="G836" i="16"/>
  <c r="F836" i="16" s="1"/>
  <c r="G837" i="16"/>
  <c r="F837" i="16" s="1"/>
  <c r="G838" i="16"/>
  <c r="F838" i="16" s="1"/>
  <c r="G839" i="16"/>
  <c r="F839" i="16" s="1"/>
  <c r="G840" i="16"/>
  <c r="F840" i="16" s="1"/>
  <c r="G841" i="16"/>
  <c r="F841" i="16" s="1"/>
  <c r="G842" i="16"/>
  <c r="F842" i="16" s="1"/>
  <c r="G843" i="16"/>
  <c r="F843" i="16" s="1"/>
  <c r="G844" i="16"/>
  <c r="F844" i="16" s="1"/>
  <c r="G845" i="16"/>
  <c r="F845" i="16" s="1"/>
  <c r="G846" i="16"/>
  <c r="F846" i="16" s="1"/>
  <c r="G847" i="16"/>
  <c r="F847" i="16" s="1"/>
  <c r="G848" i="16"/>
  <c r="F848" i="16" s="1"/>
  <c r="G849" i="16"/>
  <c r="F849" i="16" s="1"/>
  <c r="G850" i="16"/>
  <c r="F850" i="16" s="1"/>
  <c r="G851" i="16"/>
  <c r="F851" i="16" s="1"/>
  <c r="G852" i="16"/>
  <c r="F852" i="16" s="1"/>
  <c r="G853" i="16"/>
  <c r="F853" i="16" s="1"/>
  <c r="G854" i="16"/>
  <c r="F854" i="16" s="1"/>
  <c r="G855" i="16"/>
  <c r="F855" i="16" s="1"/>
  <c r="G856" i="16"/>
  <c r="F856" i="16" s="1"/>
  <c r="G857" i="16"/>
  <c r="F857" i="16" s="1"/>
  <c r="G858" i="16"/>
  <c r="F858" i="16" s="1"/>
  <c r="G859" i="16"/>
  <c r="F859" i="16" s="1"/>
  <c r="G860" i="16"/>
  <c r="F860" i="16" s="1"/>
  <c r="G861" i="16"/>
  <c r="F861" i="16" s="1"/>
  <c r="G862" i="16"/>
  <c r="F862" i="16" s="1"/>
  <c r="G863" i="16"/>
  <c r="F863" i="16" s="1"/>
  <c r="G864" i="16"/>
  <c r="F864" i="16" s="1"/>
  <c r="G865" i="16"/>
  <c r="F865" i="16" s="1"/>
  <c r="G866" i="16"/>
  <c r="F866" i="16" s="1"/>
  <c r="G867" i="16"/>
  <c r="F867" i="16" s="1"/>
  <c r="G868" i="16"/>
  <c r="F868" i="16" s="1"/>
  <c r="G869" i="16"/>
  <c r="F869" i="16" s="1"/>
  <c r="G870" i="16"/>
  <c r="F870" i="16" s="1"/>
  <c r="G871" i="16"/>
  <c r="F871" i="16" s="1"/>
  <c r="G872" i="16"/>
  <c r="F872" i="16" s="1"/>
  <c r="G873" i="16"/>
  <c r="F873" i="16" s="1"/>
  <c r="G874" i="16"/>
  <c r="F874" i="16" s="1"/>
  <c r="G875" i="16"/>
  <c r="F875" i="16" s="1"/>
  <c r="G876" i="16"/>
  <c r="F876" i="16" s="1"/>
  <c r="G877" i="16"/>
  <c r="F877" i="16" s="1"/>
  <c r="G878" i="16"/>
  <c r="F878" i="16" s="1"/>
  <c r="G879" i="16"/>
  <c r="F879" i="16" s="1"/>
  <c r="G880" i="16"/>
  <c r="F880" i="16" s="1"/>
  <c r="G881" i="16"/>
  <c r="F881" i="16" s="1"/>
  <c r="G882" i="16"/>
  <c r="F882" i="16" s="1"/>
  <c r="G883" i="16"/>
  <c r="F883" i="16" s="1"/>
  <c r="G884" i="16"/>
  <c r="F884" i="16" s="1"/>
  <c r="G885" i="16"/>
  <c r="F885" i="16" s="1"/>
  <c r="G886" i="16"/>
  <c r="F886" i="16" s="1"/>
  <c r="G887" i="16"/>
  <c r="F887" i="16" s="1"/>
  <c r="G888" i="16"/>
  <c r="F888" i="16" s="1"/>
  <c r="G889" i="16"/>
  <c r="F889" i="16" s="1"/>
  <c r="G890" i="16"/>
  <c r="F890" i="16" s="1"/>
  <c r="G891" i="16"/>
  <c r="F891" i="16" s="1"/>
  <c r="G892" i="16"/>
  <c r="F892" i="16" s="1"/>
  <c r="G893" i="16"/>
  <c r="F893" i="16" s="1"/>
  <c r="G894" i="16"/>
  <c r="F894" i="16" s="1"/>
  <c r="G895" i="16"/>
  <c r="F895" i="16" s="1"/>
  <c r="G896" i="16"/>
  <c r="F896" i="16" s="1"/>
  <c r="G897" i="16"/>
  <c r="F897" i="16" s="1"/>
  <c r="G898" i="16"/>
  <c r="F898" i="16" s="1"/>
  <c r="G899" i="16"/>
  <c r="F899" i="16" s="1"/>
  <c r="G900" i="16"/>
  <c r="F900" i="16" s="1"/>
  <c r="G901" i="16"/>
  <c r="F901" i="16" s="1"/>
  <c r="G902" i="16"/>
  <c r="F902" i="16" s="1"/>
  <c r="G903" i="16"/>
  <c r="F903" i="16" s="1"/>
  <c r="G904" i="16"/>
  <c r="F904" i="16" s="1"/>
  <c r="G905" i="16"/>
  <c r="F905" i="16" s="1"/>
  <c r="G906" i="16"/>
  <c r="F906" i="16" s="1"/>
  <c r="G907" i="16"/>
  <c r="F907" i="16" s="1"/>
  <c r="G908" i="16"/>
  <c r="F908" i="16" s="1"/>
  <c r="G909" i="16"/>
  <c r="F909" i="16" s="1"/>
  <c r="G910" i="16"/>
  <c r="F910" i="16" s="1"/>
  <c r="G911" i="16"/>
  <c r="F911" i="16" s="1"/>
  <c r="G912" i="16"/>
  <c r="F912" i="16" s="1"/>
  <c r="G913" i="16"/>
  <c r="F913" i="16" s="1"/>
  <c r="G914" i="16"/>
  <c r="F914" i="16" s="1"/>
  <c r="G915" i="16"/>
  <c r="F915" i="16" s="1"/>
  <c r="G916" i="16"/>
  <c r="F916" i="16" s="1"/>
  <c r="G917" i="16"/>
  <c r="F917" i="16" s="1"/>
  <c r="G918" i="16"/>
  <c r="F918" i="16" s="1"/>
  <c r="G919" i="16"/>
  <c r="F919" i="16" s="1"/>
  <c r="G920" i="16"/>
  <c r="F920" i="16" s="1"/>
  <c r="G921" i="16"/>
  <c r="F921" i="16" s="1"/>
  <c r="G922" i="16"/>
  <c r="F922" i="16" s="1"/>
  <c r="G923" i="16"/>
  <c r="F923" i="16" s="1"/>
  <c r="G924" i="16"/>
  <c r="F924" i="16" s="1"/>
  <c r="G925" i="16"/>
  <c r="F925" i="16" s="1"/>
  <c r="G926" i="16"/>
  <c r="F926" i="16" s="1"/>
  <c r="G927" i="16"/>
  <c r="F927" i="16" s="1"/>
  <c r="G928" i="16"/>
  <c r="F928" i="16" s="1"/>
  <c r="G929" i="16"/>
  <c r="F929" i="16" s="1"/>
  <c r="G930" i="16"/>
  <c r="F930" i="16" s="1"/>
  <c r="G931" i="16"/>
  <c r="F931" i="16" s="1"/>
  <c r="G932" i="16"/>
  <c r="F932" i="16" s="1"/>
  <c r="G933" i="16"/>
  <c r="F933" i="16" s="1"/>
  <c r="G934" i="16"/>
  <c r="F934" i="16" s="1"/>
  <c r="G935" i="16"/>
  <c r="F935" i="16" s="1"/>
  <c r="G936" i="16"/>
  <c r="F936" i="16" s="1"/>
  <c r="G937" i="16"/>
  <c r="F937" i="16" s="1"/>
  <c r="G938" i="16"/>
  <c r="F938" i="16" s="1"/>
  <c r="G939" i="16"/>
  <c r="F939" i="16" s="1"/>
  <c r="G940" i="16"/>
  <c r="F940" i="16" s="1"/>
  <c r="G941" i="16"/>
  <c r="F941" i="16" s="1"/>
  <c r="G942" i="16"/>
  <c r="F942" i="16" s="1"/>
  <c r="G943" i="16"/>
  <c r="F943" i="16" s="1"/>
  <c r="G944" i="16"/>
  <c r="F944" i="16" s="1"/>
  <c r="G945" i="16"/>
  <c r="F945" i="16" s="1"/>
  <c r="G946" i="16"/>
  <c r="F946" i="16" s="1"/>
  <c r="G947" i="16"/>
  <c r="F947" i="16" s="1"/>
  <c r="G948" i="16"/>
  <c r="F948" i="16" s="1"/>
  <c r="G949" i="16"/>
  <c r="F949" i="16" s="1"/>
  <c r="G950" i="16"/>
  <c r="F950" i="16" s="1"/>
  <c r="G951" i="16"/>
  <c r="F951" i="16" s="1"/>
  <c r="G952" i="16"/>
  <c r="F952" i="16" s="1"/>
  <c r="G953" i="16"/>
  <c r="F953" i="16" s="1"/>
  <c r="G954" i="16"/>
  <c r="F954" i="16" s="1"/>
  <c r="G955" i="16"/>
  <c r="F955" i="16" s="1"/>
  <c r="G956" i="16"/>
  <c r="F956" i="16" s="1"/>
  <c r="G957" i="16"/>
  <c r="F957" i="16" s="1"/>
  <c r="G958" i="16"/>
  <c r="F958" i="16" s="1"/>
  <c r="G959" i="16"/>
  <c r="F959" i="16" s="1"/>
  <c r="G960" i="16"/>
  <c r="F960" i="16" s="1"/>
  <c r="G961" i="16"/>
  <c r="F961" i="16" s="1"/>
  <c r="G962" i="16"/>
  <c r="F962" i="16" s="1"/>
  <c r="G963" i="16"/>
  <c r="F963" i="16" s="1"/>
  <c r="G964" i="16"/>
  <c r="F964" i="16" s="1"/>
  <c r="G965" i="16"/>
  <c r="F965" i="16" s="1"/>
  <c r="G966" i="16"/>
  <c r="F966" i="16" s="1"/>
  <c r="G967" i="16"/>
  <c r="F967" i="16" s="1"/>
  <c r="G968" i="16"/>
  <c r="F968" i="16" s="1"/>
  <c r="G969" i="16"/>
  <c r="F969" i="16" s="1"/>
  <c r="G970" i="16"/>
  <c r="F970" i="16" s="1"/>
  <c r="G971" i="16"/>
  <c r="F971" i="16" s="1"/>
  <c r="G972" i="16"/>
  <c r="F972" i="16" s="1"/>
  <c r="G973" i="16"/>
  <c r="F973" i="16" s="1"/>
  <c r="G974" i="16"/>
  <c r="F974" i="16" s="1"/>
  <c r="G975" i="16"/>
  <c r="F975" i="16" s="1"/>
  <c r="G976" i="16"/>
  <c r="F976" i="16" s="1"/>
  <c r="G977" i="16"/>
  <c r="F977" i="16" s="1"/>
  <c r="G978" i="16"/>
  <c r="F978" i="16" s="1"/>
  <c r="G979" i="16"/>
  <c r="F979" i="16" s="1"/>
  <c r="G980" i="16"/>
  <c r="F980" i="16" s="1"/>
  <c r="G981" i="16"/>
  <c r="F981" i="16" s="1"/>
  <c r="G982" i="16"/>
  <c r="F982" i="16" s="1"/>
  <c r="G983" i="16"/>
  <c r="F983" i="16" s="1"/>
  <c r="G984" i="16"/>
  <c r="F984" i="16" s="1"/>
  <c r="G985" i="16"/>
  <c r="F985" i="16" s="1"/>
  <c r="G986" i="16"/>
  <c r="F986" i="16" s="1"/>
  <c r="G987" i="16"/>
  <c r="F987" i="16" s="1"/>
  <c r="G988" i="16"/>
  <c r="F988" i="16" s="1"/>
  <c r="G989" i="16"/>
  <c r="F989" i="16" s="1"/>
  <c r="G990" i="16"/>
  <c r="F990" i="16" s="1"/>
  <c r="G991" i="16"/>
  <c r="F991" i="16" s="1"/>
  <c r="G992" i="16"/>
  <c r="F992" i="16" s="1"/>
  <c r="G993" i="16"/>
  <c r="F993" i="16" s="1"/>
  <c r="G994" i="16"/>
  <c r="F994" i="16" s="1"/>
  <c r="G995" i="16"/>
  <c r="F995" i="16" s="1"/>
  <c r="G996" i="16"/>
  <c r="F996" i="16" s="1"/>
  <c r="G997" i="16"/>
  <c r="F997" i="16" s="1"/>
  <c r="G998" i="16"/>
  <c r="F998" i="16" s="1"/>
  <c r="G999" i="16"/>
  <c r="F999" i="16" s="1"/>
  <c r="B633" i="17" l="1"/>
  <c r="B634" i="17"/>
  <c r="B635" i="17"/>
  <c r="B636" i="17"/>
  <c r="B637" i="17"/>
  <c r="B638" i="17"/>
  <c r="B639" i="17"/>
  <c r="B640" i="17"/>
  <c r="B641" i="17"/>
  <c r="B642" i="17"/>
  <c r="B643" i="17"/>
  <c r="B644" i="17"/>
  <c r="B645" i="17"/>
  <c r="B646" i="17"/>
  <c r="B647" i="17"/>
  <c r="B648" i="17"/>
  <c r="B649" i="17"/>
  <c r="B650" i="17"/>
  <c r="B651" i="17"/>
  <c r="B652" i="17"/>
  <c r="A653" i="17"/>
  <c r="B653" i="17"/>
  <c r="B654" i="17"/>
  <c r="B655" i="17"/>
  <c r="B656" i="17"/>
  <c r="B657" i="17"/>
  <c r="B658" i="17"/>
  <c r="B659" i="17"/>
  <c r="B660" i="17"/>
  <c r="B661" i="17"/>
  <c r="B662" i="17"/>
  <c r="B663" i="17"/>
  <c r="B664" i="17"/>
  <c r="B665" i="17"/>
  <c r="B666" i="17"/>
  <c r="B667" i="17"/>
  <c r="B668" i="17"/>
  <c r="B669" i="17"/>
  <c r="B670" i="17"/>
  <c r="B671" i="17"/>
  <c r="B672" i="17"/>
  <c r="B673" i="17"/>
  <c r="A674" i="17"/>
  <c r="B674" i="17"/>
  <c r="B675" i="17"/>
  <c r="B676" i="17"/>
  <c r="B677" i="17"/>
  <c r="B678" i="17"/>
  <c r="B679" i="17"/>
  <c r="B680" i="17"/>
  <c r="B681" i="17"/>
  <c r="B682" i="17"/>
  <c r="B683" i="17"/>
  <c r="B684" i="17"/>
  <c r="B685" i="17"/>
  <c r="B686" i="17"/>
  <c r="B687" i="17"/>
  <c r="B688" i="17"/>
  <c r="B689" i="17"/>
  <c r="B690" i="17"/>
  <c r="B691" i="17"/>
  <c r="B692" i="17"/>
  <c r="B693" i="17"/>
  <c r="B694" i="17"/>
  <c r="A695" i="17"/>
  <c r="B695" i="17"/>
  <c r="B696" i="17"/>
  <c r="B697" i="17"/>
  <c r="B698" i="17"/>
  <c r="B699" i="17"/>
  <c r="B700" i="17"/>
  <c r="B701" i="17"/>
  <c r="B702" i="17"/>
  <c r="B703" i="17"/>
  <c r="B704" i="17"/>
  <c r="B705" i="17"/>
  <c r="B706" i="17"/>
  <c r="B707" i="17"/>
  <c r="B708" i="17"/>
  <c r="B709" i="17"/>
  <c r="B710" i="17"/>
  <c r="B711" i="17"/>
  <c r="B712" i="17"/>
  <c r="B713" i="17"/>
  <c r="B714" i="17"/>
  <c r="B715" i="17"/>
  <c r="A716" i="17"/>
  <c r="B716" i="17"/>
  <c r="B717" i="17"/>
  <c r="B718" i="17"/>
  <c r="B719" i="17"/>
  <c r="B720" i="17"/>
  <c r="B721" i="17"/>
  <c r="B722" i="17"/>
  <c r="B723" i="17"/>
  <c r="B724" i="17"/>
  <c r="B725" i="17"/>
  <c r="B726" i="17"/>
  <c r="B727" i="17"/>
  <c r="B728" i="17"/>
  <c r="B729" i="17"/>
  <c r="B730" i="17"/>
  <c r="B731" i="17"/>
  <c r="B732" i="17"/>
  <c r="B733" i="17"/>
  <c r="B734" i="17"/>
  <c r="B735" i="17"/>
  <c r="B736" i="17"/>
  <c r="A737" i="17"/>
  <c r="B737" i="17"/>
  <c r="B738" i="17"/>
  <c r="B739" i="17"/>
  <c r="B740" i="17"/>
  <c r="B741" i="17"/>
  <c r="B742" i="17"/>
  <c r="B743" i="17"/>
  <c r="B744" i="17"/>
  <c r="B745" i="17"/>
  <c r="B746" i="17"/>
  <c r="B747" i="17"/>
  <c r="B748" i="17"/>
  <c r="B749" i="17"/>
  <c r="B750" i="17"/>
  <c r="B751" i="17"/>
  <c r="B752" i="17"/>
  <c r="B753" i="17"/>
  <c r="B754" i="17"/>
  <c r="B755" i="17"/>
  <c r="B756" i="17"/>
  <c r="B757" i="17"/>
  <c r="A758" i="17"/>
  <c r="B758" i="17"/>
  <c r="B759" i="17"/>
  <c r="B760" i="17"/>
  <c r="B761" i="17"/>
  <c r="B762" i="17"/>
  <c r="B763" i="17"/>
  <c r="B764" i="17"/>
  <c r="B765" i="17"/>
  <c r="B766" i="17"/>
  <c r="B767" i="17"/>
  <c r="B768" i="17"/>
  <c r="B769" i="17"/>
  <c r="B770" i="17"/>
  <c r="B771" i="17"/>
  <c r="B772" i="17"/>
  <c r="B773" i="17"/>
  <c r="B774" i="17"/>
  <c r="B775" i="17"/>
  <c r="B776" i="17"/>
  <c r="B777" i="17"/>
  <c r="B778" i="17"/>
  <c r="A779" i="17"/>
  <c r="B779" i="17"/>
  <c r="B780" i="17"/>
  <c r="B781" i="17"/>
  <c r="B782" i="17"/>
  <c r="B783" i="17"/>
  <c r="B784" i="17"/>
  <c r="B785" i="17"/>
  <c r="B786" i="17"/>
  <c r="B787" i="17"/>
  <c r="B788" i="17"/>
  <c r="B789" i="17"/>
  <c r="B790" i="17"/>
  <c r="B791" i="17"/>
  <c r="B792" i="17"/>
  <c r="B793" i="17"/>
  <c r="B794" i="17"/>
  <c r="B795" i="17"/>
  <c r="B796" i="17"/>
  <c r="B797" i="17"/>
  <c r="B798" i="17"/>
  <c r="B799" i="17"/>
  <c r="A800" i="17"/>
  <c r="B800" i="17"/>
  <c r="B801" i="17"/>
  <c r="B802" i="17"/>
  <c r="B803" i="17"/>
  <c r="B804" i="17"/>
  <c r="B805" i="17"/>
  <c r="B806" i="17"/>
  <c r="B807" i="17"/>
  <c r="B808" i="17"/>
  <c r="B809" i="17"/>
  <c r="B810" i="17"/>
  <c r="B811" i="17"/>
  <c r="B812" i="17"/>
  <c r="B813" i="17"/>
  <c r="B814" i="17"/>
  <c r="B815" i="17"/>
  <c r="B816" i="17"/>
  <c r="B817" i="17"/>
  <c r="B818" i="17"/>
  <c r="B819" i="17"/>
  <c r="B820" i="17"/>
  <c r="A821" i="17"/>
  <c r="B821" i="17"/>
  <c r="B822" i="17"/>
  <c r="B823" i="17"/>
  <c r="B824" i="17"/>
  <c r="B825" i="17"/>
  <c r="B826" i="17"/>
  <c r="B827" i="17"/>
  <c r="B828" i="17"/>
  <c r="B829" i="17"/>
  <c r="B830" i="17"/>
  <c r="B831" i="17"/>
  <c r="B832" i="17"/>
  <c r="B833" i="17"/>
  <c r="B834" i="17"/>
  <c r="B835" i="17"/>
  <c r="B836" i="17"/>
  <c r="B837" i="17"/>
  <c r="B838" i="17"/>
  <c r="B839" i="17"/>
  <c r="B840" i="17"/>
  <c r="B841" i="17"/>
  <c r="A842" i="17"/>
  <c r="B842" i="17"/>
  <c r="B843" i="17"/>
  <c r="B844" i="17"/>
  <c r="B845" i="17"/>
  <c r="B846" i="17"/>
  <c r="B847" i="17"/>
  <c r="B848" i="17"/>
  <c r="B849" i="17"/>
  <c r="B850" i="17"/>
  <c r="B851" i="17"/>
  <c r="B852" i="17"/>
  <c r="B853" i="17"/>
  <c r="B854" i="17"/>
  <c r="B855" i="17"/>
  <c r="B856" i="17"/>
  <c r="B857" i="17"/>
  <c r="B858" i="17"/>
  <c r="B859" i="17"/>
  <c r="B860" i="17"/>
  <c r="B861" i="17"/>
  <c r="B862" i="17"/>
  <c r="A863" i="17"/>
  <c r="B863" i="17"/>
  <c r="B864" i="17"/>
  <c r="B865" i="17"/>
  <c r="B866" i="17"/>
  <c r="B867" i="17"/>
  <c r="B868" i="17"/>
  <c r="B869" i="17"/>
  <c r="B870" i="17"/>
  <c r="B871" i="17"/>
  <c r="B872" i="17"/>
  <c r="B873" i="17"/>
  <c r="B874" i="17"/>
  <c r="B875" i="17"/>
  <c r="B876" i="17"/>
  <c r="B877" i="17"/>
  <c r="B878" i="17"/>
  <c r="B879" i="17"/>
  <c r="B880" i="17"/>
  <c r="B881" i="17"/>
  <c r="B882" i="17"/>
  <c r="B883" i="17"/>
  <c r="A884" i="17"/>
  <c r="B884" i="17"/>
  <c r="B885" i="17"/>
  <c r="B886" i="17"/>
  <c r="B887" i="17"/>
  <c r="B888" i="17"/>
  <c r="B889" i="17"/>
  <c r="B890" i="17"/>
  <c r="B891" i="17"/>
  <c r="B892" i="17"/>
  <c r="B893" i="17"/>
  <c r="B894" i="17"/>
  <c r="B895" i="17"/>
  <c r="B896" i="17"/>
  <c r="B897" i="17"/>
  <c r="B898" i="17"/>
  <c r="B899" i="17"/>
  <c r="B900" i="17"/>
  <c r="B901" i="17"/>
  <c r="B902" i="17"/>
  <c r="B903" i="17"/>
  <c r="B904" i="17"/>
  <c r="A905" i="17"/>
  <c r="B905" i="17"/>
  <c r="B906" i="17"/>
  <c r="B907" i="17"/>
  <c r="B908" i="17"/>
  <c r="B909" i="17"/>
  <c r="B910" i="17"/>
  <c r="B911" i="17"/>
  <c r="B912" i="17"/>
  <c r="B913" i="17"/>
  <c r="B914" i="17"/>
  <c r="B915" i="17"/>
  <c r="B916" i="17"/>
  <c r="B917" i="17"/>
  <c r="B918" i="17"/>
  <c r="B919" i="17"/>
  <c r="B920" i="17"/>
  <c r="B921" i="17"/>
  <c r="B922" i="17"/>
  <c r="B923" i="17"/>
  <c r="B924" i="17"/>
  <c r="B925" i="17"/>
  <c r="A926" i="17"/>
  <c r="B926" i="17"/>
  <c r="B927" i="17"/>
  <c r="B928" i="17"/>
  <c r="B929" i="17"/>
  <c r="B930" i="17"/>
  <c r="B931" i="17"/>
  <c r="B932" i="17"/>
  <c r="B933" i="17"/>
  <c r="B934" i="17"/>
  <c r="B935" i="17"/>
  <c r="B936" i="17"/>
  <c r="B937" i="17"/>
  <c r="B938" i="17"/>
  <c r="B939" i="17"/>
  <c r="B940" i="17"/>
  <c r="B941" i="17"/>
  <c r="B942" i="17"/>
  <c r="B943" i="17"/>
  <c r="B944" i="17"/>
  <c r="B945" i="17"/>
  <c r="B946" i="17"/>
  <c r="A947" i="17"/>
  <c r="B947" i="17"/>
  <c r="B948" i="17"/>
  <c r="B949" i="17"/>
  <c r="B950" i="17"/>
  <c r="B951" i="17"/>
  <c r="B952" i="17"/>
  <c r="B953" i="17"/>
  <c r="B954" i="17"/>
  <c r="B955" i="17"/>
  <c r="B956" i="17"/>
  <c r="B957" i="17"/>
  <c r="B958" i="17"/>
  <c r="B959" i="17"/>
  <c r="B960" i="17"/>
  <c r="B961" i="17"/>
  <c r="B962" i="17"/>
  <c r="B963" i="17"/>
  <c r="B964" i="17"/>
  <c r="B965" i="17"/>
  <c r="B966" i="17"/>
  <c r="B967" i="17"/>
  <c r="A968" i="17"/>
  <c r="B968" i="17"/>
  <c r="B969" i="17"/>
  <c r="B970" i="17"/>
  <c r="B971" i="17"/>
  <c r="B972" i="17"/>
  <c r="B973" i="17"/>
  <c r="B974" i="17"/>
  <c r="B975" i="17"/>
  <c r="B976" i="17"/>
  <c r="B977" i="17"/>
  <c r="B978" i="17"/>
  <c r="B979" i="17"/>
  <c r="B980" i="17"/>
  <c r="B981" i="17"/>
  <c r="B982" i="17"/>
  <c r="B983" i="17"/>
  <c r="B984" i="17"/>
  <c r="B985" i="17"/>
  <c r="B986" i="17"/>
  <c r="B987" i="17"/>
  <c r="B988" i="17"/>
  <c r="A989" i="17"/>
  <c r="B989" i="17"/>
  <c r="B990" i="17"/>
  <c r="B991" i="17"/>
  <c r="B992" i="17"/>
  <c r="B993" i="17"/>
  <c r="B994" i="17"/>
  <c r="B995" i="17"/>
  <c r="B996" i="17"/>
  <c r="B997" i="17"/>
  <c r="B998" i="17"/>
  <c r="B999" i="17"/>
  <c r="B1000" i="17"/>
  <c r="B1001" i="17"/>
  <c r="B1002" i="17"/>
  <c r="B1003" i="17"/>
  <c r="B1004" i="17"/>
  <c r="B1005" i="17"/>
  <c r="B1006" i="17"/>
  <c r="B1007" i="17"/>
  <c r="B1008" i="17"/>
  <c r="B1009" i="17"/>
  <c r="A1010" i="17"/>
  <c r="B1010" i="17"/>
  <c r="B1011" i="17"/>
  <c r="B1012" i="17"/>
  <c r="B1013" i="17"/>
  <c r="B1014" i="17"/>
  <c r="B1015" i="17"/>
  <c r="B1016" i="17"/>
  <c r="B1017" i="17"/>
  <c r="B1018" i="17"/>
  <c r="B1019" i="17"/>
  <c r="B1020" i="17"/>
  <c r="B1021" i="17"/>
  <c r="B1022" i="17"/>
  <c r="B1023" i="17"/>
  <c r="B1024" i="17"/>
  <c r="B1025" i="17"/>
  <c r="B1026" i="17"/>
  <c r="B1027" i="17"/>
  <c r="B1028" i="17"/>
  <c r="B1029" i="17"/>
  <c r="B1030" i="17"/>
  <c r="A1031" i="17"/>
  <c r="B1031" i="17"/>
  <c r="B1032" i="17"/>
  <c r="B1033" i="17"/>
  <c r="B1034" i="17"/>
  <c r="B1035" i="17"/>
  <c r="B1036" i="17"/>
  <c r="B1037" i="17"/>
  <c r="B1038" i="17"/>
  <c r="B1039" i="17"/>
  <c r="B1040" i="17"/>
  <c r="B1041" i="17"/>
  <c r="B1042" i="17"/>
  <c r="B1043" i="17"/>
  <c r="B1044" i="17"/>
  <c r="B1045" i="17"/>
  <c r="B1046" i="17"/>
  <c r="B1047" i="17"/>
  <c r="B1048" i="17"/>
  <c r="B1049" i="17"/>
  <c r="B1050" i="17"/>
  <c r="B1051" i="17"/>
  <c r="A1052" i="17"/>
  <c r="B1052" i="17"/>
  <c r="B1053" i="17"/>
  <c r="B1054" i="17"/>
  <c r="B1055" i="17"/>
  <c r="B1056" i="17"/>
  <c r="B1057" i="17"/>
  <c r="B1058" i="17"/>
  <c r="B1059" i="17"/>
  <c r="B1060" i="17"/>
  <c r="B1061" i="17"/>
  <c r="B1062" i="17"/>
  <c r="B1063" i="17"/>
  <c r="B1064" i="17"/>
  <c r="B1065" i="17"/>
  <c r="B1066" i="17"/>
  <c r="B1067" i="17"/>
  <c r="B1068" i="17"/>
  <c r="B1069" i="17"/>
  <c r="B1070" i="17"/>
  <c r="B1071" i="17"/>
  <c r="B1072" i="17"/>
  <c r="A1073" i="17"/>
  <c r="B1073" i="17"/>
  <c r="B1074" i="17"/>
  <c r="B1075" i="17"/>
  <c r="B1076" i="17"/>
  <c r="B1077" i="17"/>
  <c r="B1078" i="17"/>
  <c r="B1079" i="17"/>
  <c r="B1080" i="17"/>
  <c r="B1081" i="17"/>
  <c r="B1082" i="17"/>
  <c r="B1083" i="17"/>
  <c r="B1084" i="17"/>
  <c r="B1085" i="17"/>
  <c r="B1086" i="17"/>
  <c r="B1087" i="17"/>
  <c r="B1088" i="17"/>
  <c r="B1089" i="17"/>
  <c r="B1090" i="17"/>
  <c r="B1091" i="17"/>
  <c r="B1092" i="17"/>
  <c r="B1093" i="17"/>
  <c r="A1094" i="17"/>
  <c r="B1094" i="17"/>
  <c r="B1095" i="17"/>
  <c r="B1096" i="17"/>
  <c r="B1097" i="17"/>
  <c r="B1098" i="17"/>
  <c r="B1099" i="17"/>
  <c r="B1100" i="17"/>
  <c r="B1101" i="17"/>
  <c r="B1102" i="17"/>
  <c r="B1103" i="17"/>
  <c r="B1104" i="17"/>
  <c r="B1105" i="17"/>
  <c r="B1106" i="17"/>
  <c r="B1107" i="17"/>
  <c r="B1108" i="17"/>
  <c r="B1109" i="17"/>
  <c r="B1110" i="17"/>
  <c r="B1111" i="17"/>
  <c r="B1112" i="17"/>
  <c r="B1113" i="17"/>
  <c r="B1114" i="17"/>
  <c r="A1115" i="17"/>
  <c r="B1115" i="17"/>
  <c r="B1116" i="17"/>
  <c r="B1117" i="17"/>
  <c r="B1118" i="17"/>
  <c r="B1119" i="17"/>
  <c r="B1120" i="17"/>
  <c r="B1121" i="17"/>
  <c r="B1122" i="17"/>
  <c r="B1123" i="17"/>
  <c r="B1124" i="17"/>
  <c r="B1125" i="17"/>
  <c r="B1126" i="17"/>
  <c r="B1127" i="17"/>
  <c r="B1128" i="17"/>
  <c r="B1129" i="17"/>
  <c r="B1130" i="17"/>
  <c r="B1131" i="17"/>
  <c r="B1132" i="17"/>
  <c r="B1133" i="17"/>
  <c r="B1134" i="17"/>
  <c r="B1135" i="17"/>
  <c r="A1136" i="17"/>
  <c r="B1136" i="17"/>
  <c r="B1137" i="17"/>
  <c r="B1138" i="17"/>
  <c r="B1139" i="17"/>
  <c r="B1140" i="17"/>
  <c r="B1141" i="17"/>
  <c r="B1142" i="17"/>
  <c r="B1143" i="17"/>
  <c r="B1144" i="17"/>
  <c r="B1145" i="17"/>
  <c r="B1146" i="17"/>
  <c r="B1147" i="17"/>
  <c r="B1148" i="17"/>
  <c r="B1149" i="17"/>
  <c r="B1150" i="17"/>
  <c r="B1151" i="17"/>
  <c r="B1152" i="17"/>
  <c r="B1153" i="17"/>
  <c r="B1154" i="17"/>
  <c r="B1155" i="17"/>
  <c r="B1156" i="17"/>
  <c r="A1157" i="17"/>
  <c r="B1157" i="17"/>
  <c r="B1158" i="17"/>
  <c r="B1159" i="17"/>
  <c r="B1160" i="17"/>
  <c r="B1161" i="17"/>
  <c r="B1162" i="17"/>
  <c r="B1163" i="17"/>
  <c r="B1164" i="17"/>
  <c r="B1165" i="17"/>
  <c r="B1166" i="17"/>
  <c r="B1167" i="17"/>
  <c r="B1168" i="17"/>
  <c r="B1169" i="17"/>
  <c r="B1170" i="17"/>
  <c r="B1171" i="17"/>
  <c r="B1172" i="17"/>
  <c r="B1173" i="17"/>
  <c r="B1174" i="17"/>
  <c r="B1175" i="17"/>
  <c r="B1176" i="17"/>
  <c r="B1177" i="17"/>
  <c r="A1178" i="17"/>
  <c r="B1178" i="17"/>
  <c r="B1179" i="17"/>
  <c r="B1180" i="17"/>
  <c r="B1181" i="17"/>
  <c r="B1182" i="17"/>
  <c r="B1183" i="17"/>
  <c r="B1184" i="17"/>
  <c r="B1185" i="17"/>
  <c r="B1186" i="17"/>
  <c r="B1187" i="17"/>
  <c r="B1188" i="17"/>
  <c r="B1189" i="17"/>
  <c r="B1190" i="17"/>
  <c r="B1191" i="17"/>
  <c r="B1192" i="17"/>
  <c r="B1193" i="17"/>
  <c r="B1194" i="17"/>
  <c r="B1195" i="17"/>
  <c r="B1196" i="17"/>
  <c r="B1197" i="17"/>
  <c r="B1198" i="17"/>
  <c r="A1199" i="17"/>
  <c r="B1199" i="17"/>
  <c r="B1200" i="17"/>
  <c r="B1201" i="17"/>
  <c r="B1202" i="17"/>
  <c r="B1203" i="17"/>
  <c r="B1204" i="17"/>
  <c r="B1205" i="17"/>
  <c r="B1206" i="17"/>
  <c r="B1207" i="17"/>
  <c r="B1208" i="17"/>
  <c r="B1209" i="17"/>
  <c r="B1210" i="17"/>
  <c r="B1211" i="17"/>
  <c r="B1212" i="17"/>
  <c r="B1213" i="17"/>
  <c r="B1214" i="17"/>
  <c r="B1215" i="17"/>
  <c r="B1216" i="17"/>
  <c r="B1217" i="17"/>
  <c r="B1218" i="17"/>
  <c r="B1219" i="17"/>
  <c r="A1220" i="17"/>
  <c r="B1220" i="17"/>
  <c r="B1221" i="17"/>
  <c r="B1222" i="17"/>
  <c r="B1223" i="17"/>
  <c r="B1224" i="17"/>
  <c r="B1225" i="17"/>
  <c r="B1226" i="17"/>
  <c r="B1227" i="17"/>
  <c r="B1228" i="17"/>
  <c r="B1229" i="17"/>
  <c r="B1230" i="17"/>
  <c r="B1231" i="17"/>
  <c r="B1232" i="17"/>
  <c r="B1233" i="17"/>
  <c r="B1234" i="17"/>
  <c r="B1235" i="17"/>
  <c r="B1236" i="17"/>
  <c r="B1237" i="17"/>
  <c r="B1238" i="17"/>
  <c r="B1239" i="17"/>
  <c r="B1240" i="17"/>
  <c r="A1241" i="17"/>
  <c r="B1241" i="17"/>
  <c r="B1242" i="17"/>
  <c r="B1243" i="17"/>
  <c r="B1244" i="17"/>
  <c r="B1245" i="17"/>
  <c r="B1246" i="17"/>
  <c r="B1247" i="17"/>
  <c r="B1248" i="17"/>
  <c r="B1249" i="17"/>
  <c r="B1250" i="17"/>
  <c r="B1251" i="17"/>
  <c r="B1252" i="17"/>
  <c r="B1253" i="17"/>
  <c r="B1254" i="17"/>
  <c r="B1255" i="17"/>
  <c r="B1256" i="17"/>
  <c r="B1257" i="17"/>
  <c r="B1258" i="17"/>
  <c r="B1259" i="17"/>
  <c r="B1260" i="17"/>
  <c r="B1261" i="17"/>
  <c r="B632" i="17"/>
  <c r="A632" i="17"/>
  <c r="B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A23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A44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A65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A86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A107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A128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A149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A170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A191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A212" i="17"/>
  <c r="B212" i="17"/>
  <c r="B213" i="17"/>
  <c r="B214" i="17"/>
  <c r="B215" i="17"/>
  <c r="B216" i="17"/>
  <c r="B217" i="17"/>
  <c r="B218" i="17"/>
  <c r="B219" i="17"/>
  <c r="B220" i="17"/>
  <c r="B221" i="17"/>
  <c r="B222" i="17"/>
  <c r="B223" i="17"/>
  <c r="B224" i="17"/>
  <c r="B225" i="17"/>
  <c r="B226" i="17"/>
  <c r="B227" i="17"/>
  <c r="B228" i="17"/>
  <c r="B229" i="17"/>
  <c r="B230" i="17"/>
  <c r="B231" i="17"/>
  <c r="B232" i="17"/>
  <c r="A233" i="17"/>
  <c r="B233" i="17"/>
  <c r="B234" i="17"/>
  <c r="B235" i="17"/>
  <c r="B236" i="17"/>
  <c r="B237" i="17"/>
  <c r="B238" i="17"/>
  <c r="B239" i="17"/>
  <c r="B240" i="17"/>
  <c r="B241" i="17"/>
  <c r="B242" i="17"/>
  <c r="B243" i="17"/>
  <c r="B244" i="17"/>
  <c r="B245" i="17"/>
  <c r="B246" i="17"/>
  <c r="B247" i="17"/>
  <c r="B248" i="17"/>
  <c r="B249" i="17"/>
  <c r="B250" i="17"/>
  <c r="B251" i="17"/>
  <c r="B252" i="17"/>
  <c r="B253" i="17"/>
  <c r="A254" i="17"/>
  <c r="B254" i="17"/>
  <c r="B255" i="17"/>
  <c r="B256" i="17"/>
  <c r="B257" i="17"/>
  <c r="B258" i="17"/>
  <c r="B259" i="17"/>
  <c r="B260" i="17"/>
  <c r="B261" i="17"/>
  <c r="B262" i="17"/>
  <c r="B263" i="17"/>
  <c r="B264" i="17"/>
  <c r="B265" i="17"/>
  <c r="B266" i="17"/>
  <c r="B267" i="17"/>
  <c r="B268" i="17"/>
  <c r="B269" i="17"/>
  <c r="B270" i="17"/>
  <c r="B271" i="17"/>
  <c r="B272" i="17"/>
  <c r="B273" i="17"/>
  <c r="B274" i="17"/>
  <c r="A275" i="17"/>
  <c r="B275" i="17"/>
  <c r="B276" i="17"/>
  <c r="B277" i="17"/>
  <c r="B278" i="17"/>
  <c r="B279" i="17"/>
  <c r="B280" i="17"/>
  <c r="B281" i="17"/>
  <c r="B282" i="17"/>
  <c r="B283" i="17"/>
  <c r="B284" i="17"/>
  <c r="B285" i="17"/>
  <c r="B286" i="17"/>
  <c r="B287" i="17"/>
  <c r="B288" i="17"/>
  <c r="B289" i="17"/>
  <c r="B290" i="17"/>
  <c r="B291" i="17"/>
  <c r="B292" i="17"/>
  <c r="B293" i="17"/>
  <c r="B294" i="17"/>
  <c r="B295" i="17"/>
  <c r="A296" i="17"/>
  <c r="B296" i="17"/>
  <c r="B297" i="17"/>
  <c r="B298" i="17"/>
  <c r="B299" i="17"/>
  <c r="B300" i="17"/>
  <c r="B301" i="17"/>
  <c r="B302" i="17"/>
  <c r="B303" i="17"/>
  <c r="B304" i="17"/>
  <c r="B305" i="17"/>
  <c r="B306" i="17"/>
  <c r="B307" i="17"/>
  <c r="B308" i="17"/>
  <c r="B309" i="17"/>
  <c r="B310" i="17"/>
  <c r="B311" i="17"/>
  <c r="B312" i="17"/>
  <c r="B313" i="17"/>
  <c r="B314" i="17"/>
  <c r="B315" i="17"/>
  <c r="B316" i="17"/>
  <c r="A317" i="17"/>
  <c r="B317" i="17"/>
  <c r="B318" i="17"/>
  <c r="B319" i="17"/>
  <c r="B320" i="17"/>
  <c r="B321" i="17"/>
  <c r="B322" i="17"/>
  <c r="B323" i="17"/>
  <c r="B324" i="17"/>
  <c r="B325" i="17"/>
  <c r="B326" i="17"/>
  <c r="B327" i="17"/>
  <c r="B328" i="17"/>
  <c r="B329" i="17"/>
  <c r="B330" i="17"/>
  <c r="B331" i="17"/>
  <c r="B332" i="17"/>
  <c r="B333" i="17"/>
  <c r="B334" i="17"/>
  <c r="B335" i="17"/>
  <c r="B336" i="17"/>
  <c r="B337" i="17"/>
  <c r="A338" i="17"/>
  <c r="B338" i="17"/>
  <c r="B339" i="17"/>
  <c r="B340" i="17"/>
  <c r="B341" i="17"/>
  <c r="B342" i="17"/>
  <c r="B343" i="17"/>
  <c r="B344" i="17"/>
  <c r="B345" i="17"/>
  <c r="B346" i="17"/>
  <c r="B347" i="17"/>
  <c r="B348" i="17"/>
  <c r="B349" i="17"/>
  <c r="B350" i="17"/>
  <c r="B351" i="17"/>
  <c r="B352" i="17"/>
  <c r="B353" i="17"/>
  <c r="B354" i="17"/>
  <c r="B355" i="17"/>
  <c r="B356" i="17"/>
  <c r="B357" i="17"/>
  <c r="B358" i="17"/>
  <c r="A359" i="17"/>
  <c r="B359" i="17"/>
  <c r="B360" i="17"/>
  <c r="B361" i="17"/>
  <c r="B362" i="17"/>
  <c r="B363" i="17"/>
  <c r="B364" i="17"/>
  <c r="B365" i="17"/>
  <c r="B366" i="17"/>
  <c r="B367" i="17"/>
  <c r="B368" i="17"/>
  <c r="B369" i="17"/>
  <c r="B370" i="17"/>
  <c r="B371" i="17"/>
  <c r="B372" i="17"/>
  <c r="B373" i="17"/>
  <c r="B374" i="17"/>
  <c r="B375" i="17"/>
  <c r="B376" i="17"/>
  <c r="B377" i="17"/>
  <c r="B378" i="17"/>
  <c r="B379" i="17"/>
  <c r="A380" i="17"/>
  <c r="B380" i="17"/>
  <c r="B381" i="17"/>
  <c r="B382" i="17"/>
  <c r="B383" i="17"/>
  <c r="B384" i="17"/>
  <c r="B385" i="17"/>
  <c r="B386" i="17"/>
  <c r="B387" i="17"/>
  <c r="B388" i="17"/>
  <c r="B389" i="17"/>
  <c r="B390" i="17"/>
  <c r="B391" i="17"/>
  <c r="B392" i="17"/>
  <c r="B393" i="17"/>
  <c r="B394" i="17"/>
  <c r="B395" i="17"/>
  <c r="B396" i="17"/>
  <c r="B397" i="17"/>
  <c r="B398" i="17"/>
  <c r="B399" i="17"/>
  <c r="B400" i="17"/>
  <c r="A401" i="17"/>
  <c r="B401" i="17"/>
  <c r="B402" i="17"/>
  <c r="B403" i="17"/>
  <c r="B404" i="17"/>
  <c r="B405" i="17"/>
  <c r="B406" i="17"/>
  <c r="B407" i="17"/>
  <c r="B408" i="17"/>
  <c r="B409" i="17"/>
  <c r="B410" i="17"/>
  <c r="B411" i="17"/>
  <c r="B412" i="17"/>
  <c r="B413" i="17"/>
  <c r="B414" i="17"/>
  <c r="B415" i="17"/>
  <c r="B416" i="17"/>
  <c r="B417" i="17"/>
  <c r="B418" i="17"/>
  <c r="B419" i="17"/>
  <c r="B420" i="17"/>
  <c r="B421" i="17"/>
  <c r="A422" i="17"/>
  <c r="B422" i="17"/>
  <c r="B423" i="17"/>
  <c r="B424" i="17"/>
  <c r="B425" i="17"/>
  <c r="B426" i="17"/>
  <c r="B427" i="17"/>
  <c r="B428" i="17"/>
  <c r="B429" i="17"/>
  <c r="B430" i="17"/>
  <c r="B431" i="17"/>
  <c r="B432" i="17"/>
  <c r="B433" i="17"/>
  <c r="B434" i="17"/>
  <c r="B435" i="17"/>
  <c r="B436" i="17"/>
  <c r="B437" i="17"/>
  <c r="B438" i="17"/>
  <c r="B439" i="17"/>
  <c r="B440" i="17"/>
  <c r="B441" i="17"/>
  <c r="B442" i="17"/>
  <c r="A443" i="17"/>
  <c r="B443" i="17"/>
  <c r="B444" i="17"/>
  <c r="B445" i="17"/>
  <c r="B446" i="17"/>
  <c r="B447" i="17"/>
  <c r="B448" i="17"/>
  <c r="B449" i="17"/>
  <c r="B450" i="17"/>
  <c r="B451" i="17"/>
  <c r="B452" i="17"/>
  <c r="B453" i="17"/>
  <c r="B454" i="17"/>
  <c r="B455" i="17"/>
  <c r="B456" i="17"/>
  <c r="B457" i="17"/>
  <c r="B458" i="17"/>
  <c r="B459" i="17"/>
  <c r="B460" i="17"/>
  <c r="B461" i="17"/>
  <c r="B462" i="17"/>
  <c r="B463" i="17"/>
  <c r="A464" i="17"/>
  <c r="B464" i="17"/>
  <c r="B465" i="17"/>
  <c r="B466" i="17"/>
  <c r="B467" i="17"/>
  <c r="B468" i="17"/>
  <c r="B469" i="17"/>
  <c r="B470" i="17"/>
  <c r="B471" i="17"/>
  <c r="B472" i="17"/>
  <c r="B473" i="17"/>
  <c r="B474" i="17"/>
  <c r="B475" i="17"/>
  <c r="B476" i="17"/>
  <c r="B477" i="17"/>
  <c r="B478" i="17"/>
  <c r="B479" i="17"/>
  <c r="B480" i="17"/>
  <c r="B481" i="17"/>
  <c r="B482" i="17"/>
  <c r="B483" i="17"/>
  <c r="B484" i="17"/>
  <c r="A485" i="17"/>
  <c r="B485" i="17"/>
  <c r="B486" i="17"/>
  <c r="B487" i="17"/>
  <c r="B488" i="17"/>
  <c r="B489" i="17"/>
  <c r="B490" i="17"/>
  <c r="B491" i="17"/>
  <c r="B492" i="17"/>
  <c r="B493" i="17"/>
  <c r="B494" i="17"/>
  <c r="B495" i="17"/>
  <c r="B496" i="17"/>
  <c r="B497" i="17"/>
  <c r="B498" i="17"/>
  <c r="B499" i="17"/>
  <c r="B500" i="17"/>
  <c r="B501" i="17"/>
  <c r="B502" i="17"/>
  <c r="B503" i="17"/>
  <c r="B504" i="17"/>
  <c r="B505" i="17"/>
  <c r="A506" i="17"/>
  <c r="B506" i="17"/>
  <c r="B507" i="17"/>
  <c r="B508" i="17"/>
  <c r="B509" i="17"/>
  <c r="B510" i="17"/>
  <c r="B511" i="17"/>
  <c r="B512" i="17"/>
  <c r="B513" i="17"/>
  <c r="B514" i="17"/>
  <c r="B515" i="17"/>
  <c r="B516" i="17"/>
  <c r="B517" i="17"/>
  <c r="B518" i="17"/>
  <c r="B519" i="17"/>
  <c r="B520" i="17"/>
  <c r="B521" i="17"/>
  <c r="B522" i="17"/>
  <c r="B523" i="17"/>
  <c r="B524" i="17"/>
  <c r="B525" i="17"/>
  <c r="B526" i="17"/>
  <c r="A527" i="17"/>
  <c r="B527" i="17"/>
  <c r="B528" i="17"/>
  <c r="B529" i="17"/>
  <c r="B530" i="17"/>
  <c r="B531" i="17"/>
  <c r="B532" i="17"/>
  <c r="B533" i="17"/>
  <c r="B534" i="17"/>
  <c r="B535" i="17"/>
  <c r="B536" i="17"/>
  <c r="B537" i="17"/>
  <c r="B538" i="17"/>
  <c r="B539" i="17"/>
  <c r="B540" i="17"/>
  <c r="B541" i="17"/>
  <c r="B542" i="17"/>
  <c r="B543" i="17"/>
  <c r="B544" i="17"/>
  <c r="B545" i="17"/>
  <c r="B546" i="17"/>
  <c r="B547" i="17"/>
  <c r="A548" i="17"/>
  <c r="B548" i="17"/>
  <c r="B549" i="17"/>
  <c r="B550" i="17"/>
  <c r="B551" i="17"/>
  <c r="B552" i="17"/>
  <c r="B553" i="17"/>
  <c r="B554" i="17"/>
  <c r="B555" i="17"/>
  <c r="B556" i="17"/>
  <c r="B557" i="17"/>
  <c r="B558" i="17"/>
  <c r="B559" i="17"/>
  <c r="B560" i="17"/>
  <c r="B561" i="17"/>
  <c r="B562" i="17"/>
  <c r="B563" i="17"/>
  <c r="B564" i="17"/>
  <c r="B565" i="17"/>
  <c r="B566" i="17"/>
  <c r="B567" i="17"/>
  <c r="B568" i="17"/>
  <c r="A569" i="17"/>
  <c r="B569" i="17"/>
  <c r="B570" i="17"/>
  <c r="B571" i="17"/>
  <c r="B572" i="17"/>
  <c r="B573" i="17"/>
  <c r="B574" i="17"/>
  <c r="B575" i="17"/>
  <c r="B576" i="17"/>
  <c r="B577" i="17"/>
  <c r="B578" i="17"/>
  <c r="B579" i="17"/>
  <c r="B580" i="17"/>
  <c r="B581" i="17"/>
  <c r="B582" i="17"/>
  <c r="B583" i="17"/>
  <c r="B584" i="17"/>
  <c r="B585" i="17"/>
  <c r="B586" i="17"/>
  <c r="B587" i="17"/>
  <c r="B588" i="17"/>
  <c r="B589" i="17"/>
  <c r="A590" i="17"/>
  <c r="B590" i="17"/>
  <c r="B591" i="17"/>
  <c r="B592" i="17"/>
  <c r="B593" i="17"/>
  <c r="B594" i="17"/>
  <c r="B595" i="17"/>
  <c r="B596" i="17"/>
  <c r="B597" i="17"/>
  <c r="B598" i="17"/>
  <c r="B599" i="17"/>
  <c r="B600" i="17"/>
  <c r="B601" i="17"/>
  <c r="B602" i="17"/>
  <c r="B603" i="17"/>
  <c r="B604" i="17"/>
  <c r="B605" i="17"/>
  <c r="B606" i="17"/>
  <c r="B607" i="17"/>
  <c r="B608" i="17"/>
  <c r="B609" i="17"/>
  <c r="B610" i="17"/>
  <c r="A611" i="17"/>
  <c r="B611" i="17"/>
  <c r="B612" i="17"/>
  <c r="B613" i="17"/>
  <c r="B614" i="17"/>
  <c r="B615" i="17"/>
  <c r="B616" i="17"/>
  <c r="B617" i="17"/>
  <c r="B618" i="17"/>
  <c r="B619" i="17"/>
  <c r="B620" i="17"/>
  <c r="B621" i="17"/>
  <c r="B622" i="17"/>
  <c r="B623" i="17"/>
  <c r="B624" i="17"/>
  <c r="B625" i="17"/>
  <c r="B626" i="17"/>
  <c r="B627" i="17"/>
  <c r="B628" i="17"/>
  <c r="B629" i="17"/>
  <c r="B630" i="17"/>
  <c r="B631" i="17"/>
  <c r="B2" i="17"/>
  <c r="A2" i="17"/>
  <c r="C37" i="2"/>
  <c r="C38" i="2"/>
  <c r="C39" i="2"/>
  <c r="I611" i="13"/>
  <c r="I590" i="13"/>
  <c r="I569" i="13"/>
  <c r="I548" i="13"/>
  <c r="I527" i="13"/>
  <c r="I506" i="13"/>
  <c r="I485" i="13"/>
  <c r="I464" i="13"/>
  <c r="I443" i="13"/>
  <c r="I422" i="13"/>
  <c r="I401" i="13"/>
  <c r="I380" i="13"/>
  <c r="I359" i="13"/>
  <c r="I338" i="13"/>
  <c r="I317" i="13"/>
  <c r="I296" i="13"/>
  <c r="I275" i="13"/>
  <c r="I254" i="13"/>
  <c r="I233" i="13"/>
  <c r="I212" i="13"/>
  <c r="I191" i="13"/>
  <c r="I170" i="13"/>
  <c r="I149" i="13"/>
  <c r="I128" i="13"/>
  <c r="I107" i="13"/>
  <c r="I86" i="13"/>
  <c r="I65" i="13"/>
  <c r="I44" i="13"/>
  <c r="I23" i="13"/>
  <c r="I2" i="13"/>
  <c r="I640" i="4"/>
  <c r="I618" i="4"/>
  <c r="I596" i="4"/>
  <c r="I574" i="4"/>
  <c r="I552" i="4"/>
  <c r="I530" i="4"/>
  <c r="I508" i="4"/>
  <c r="I486" i="4"/>
  <c r="I464" i="4"/>
  <c r="I442" i="4"/>
  <c r="I420" i="4"/>
  <c r="I398" i="4"/>
  <c r="I376" i="4"/>
  <c r="I354" i="4"/>
  <c r="I332" i="4"/>
  <c r="I310" i="4"/>
  <c r="I288" i="4"/>
  <c r="I266" i="4"/>
  <c r="I244" i="4"/>
  <c r="I222" i="4"/>
  <c r="I200" i="4"/>
  <c r="I178" i="4"/>
  <c r="I156" i="4"/>
  <c r="I134" i="4"/>
  <c r="I112" i="4"/>
  <c r="I90" i="4"/>
  <c r="I68" i="4"/>
  <c r="I46" i="4"/>
  <c r="I24" i="4"/>
  <c r="I2" i="4"/>
  <c r="A3" i="2"/>
  <c r="I3" i="19" l="1"/>
  <c r="A3" i="13"/>
  <c r="A24" i="13"/>
  <c r="A45" i="13"/>
  <c r="A66" i="13"/>
  <c r="A87" i="13"/>
  <c r="A108" i="13"/>
  <c r="A129" i="13"/>
  <c r="A150" i="13"/>
  <c r="A171" i="13"/>
  <c r="A192" i="13"/>
  <c r="A213" i="13"/>
  <c r="A234" i="13"/>
  <c r="A255" i="13"/>
  <c r="A276" i="13"/>
  <c r="A297" i="13"/>
  <c r="A318" i="13"/>
  <c r="A339" i="13"/>
  <c r="A360" i="13"/>
  <c r="A381" i="13"/>
  <c r="A402" i="13"/>
  <c r="A423" i="13"/>
  <c r="A444" i="13"/>
  <c r="A465" i="13"/>
  <c r="A486" i="13"/>
  <c r="A507" i="13"/>
  <c r="A528" i="13"/>
  <c r="A549" i="13"/>
  <c r="A1179" i="17" s="1"/>
  <c r="A570" i="13"/>
  <c r="A1200" i="17" s="1"/>
  <c r="A571" i="13"/>
  <c r="A1201" i="17" s="1"/>
  <c r="A591" i="13"/>
  <c r="A1221" i="17" s="1"/>
  <c r="A612" i="13"/>
  <c r="A1242" i="17" s="1"/>
  <c r="A613" i="13"/>
  <c r="A1243" i="17" s="1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128" i="18"/>
  <c r="C129" i="18"/>
  <c r="C130" i="18"/>
  <c r="C131" i="18"/>
  <c r="C132" i="18"/>
  <c r="C133" i="18"/>
  <c r="C134" i="18"/>
  <c r="C135" i="18"/>
  <c r="C136" i="18"/>
  <c r="C137" i="18"/>
  <c r="C138" i="18"/>
  <c r="C139" i="18"/>
  <c r="C140" i="18"/>
  <c r="C141" i="18"/>
  <c r="C3" i="18"/>
  <c r="G23" i="16"/>
  <c r="F23" i="16" s="1"/>
  <c r="G24" i="16"/>
  <c r="F24" i="16" s="1"/>
  <c r="G25" i="16"/>
  <c r="F25" i="16" s="1"/>
  <c r="G26" i="16"/>
  <c r="F26" i="16" s="1"/>
  <c r="G27" i="16"/>
  <c r="F27" i="16" s="1"/>
  <c r="A508" i="13" l="1"/>
  <c r="A1137" i="17"/>
  <c r="A382" i="13"/>
  <c r="A1011" i="17"/>
  <c r="A298" i="13"/>
  <c r="A927" i="17"/>
  <c r="A235" i="13"/>
  <c r="A864" i="17"/>
  <c r="A193" i="13"/>
  <c r="A822" i="17"/>
  <c r="A130" i="13"/>
  <c r="A759" i="17"/>
  <c r="A25" i="13"/>
  <c r="A654" i="17"/>
  <c r="A572" i="13"/>
  <c r="A550" i="13"/>
  <c r="A466" i="13"/>
  <c r="A1095" i="17"/>
  <c r="A403" i="13"/>
  <c r="A1032" i="17"/>
  <c r="A361" i="13"/>
  <c r="A990" i="17"/>
  <c r="A319" i="13"/>
  <c r="A948" i="17"/>
  <c r="A172" i="13"/>
  <c r="A801" i="17"/>
  <c r="A67" i="13"/>
  <c r="A696" i="17"/>
  <c r="A4" i="13"/>
  <c r="A633" i="17"/>
  <c r="A487" i="13"/>
  <c r="A1116" i="17"/>
  <c r="A445" i="13"/>
  <c r="A1074" i="17"/>
  <c r="A214" i="13"/>
  <c r="A843" i="17"/>
  <c r="A109" i="13"/>
  <c r="A738" i="17"/>
  <c r="A46" i="13"/>
  <c r="A675" i="17"/>
  <c r="A614" i="13"/>
  <c r="A592" i="13"/>
  <c r="A529" i="13"/>
  <c r="A1158" i="17"/>
  <c r="A424" i="13"/>
  <c r="A1053" i="17"/>
  <c r="A340" i="13"/>
  <c r="A969" i="17"/>
  <c r="A277" i="13"/>
  <c r="A906" i="17"/>
  <c r="A256" i="13"/>
  <c r="A885" i="17"/>
  <c r="A151" i="13"/>
  <c r="A780" i="17"/>
  <c r="A88" i="13"/>
  <c r="A717" i="17"/>
  <c r="A970" i="17" l="1"/>
  <c r="A341" i="13"/>
  <c r="A1180" i="17"/>
  <c r="A551" i="13"/>
  <c r="A89" i="13"/>
  <c r="A718" i="17"/>
  <c r="A886" i="17"/>
  <c r="A257" i="13"/>
  <c r="A530" i="13"/>
  <c r="A1159" i="17"/>
  <c r="A1222" i="17"/>
  <c r="A593" i="13"/>
  <c r="A47" i="13"/>
  <c r="A676" i="17"/>
  <c r="A844" i="17"/>
  <c r="A215" i="13"/>
  <c r="A488" i="13"/>
  <c r="A1117" i="17"/>
  <c r="A68" i="13"/>
  <c r="A697" i="17"/>
  <c r="A320" i="13"/>
  <c r="A949" i="17"/>
  <c r="A404" i="13"/>
  <c r="A1033" i="17"/>
  <c r="A573" i="13"/>
  <c r="A1202" i="17"/>
  <c r="A131" i="13"/>
  <c r="A760" i="17"/>
  <c r="A236" i="13"/>
  <c r="A865" i="17"/>
  <c r="A383" i="13"/>
  <c r="A1012" i="17"/>
  <c r="A152" i="13"/>
  <c r="A781" i="17"/>
  <c r="A278" i="13"/>
  <c r="A907" i="17"/>
  <c r="A425" i="13"/>
  <c r="A1054" i="17"/>
  <c r="A615" i="13"/>
  <c r="A1244" i="17"/>
  <c r="A110" i="13"/>
  <c r="A739" i="17"/>
  <c r="A446" i="13"/>
  <c r="A1075" i="17"/>
  <c r="A5" i="13"/>
  <c r="A634" i="17"/>
  <c r="A173" i="13"/>
  <c r="A802" i="17"/>
  <c r="A362" i="13"/>
  <c r="A991" i="17"/>
  <c r="A467" i="13"/>
  <c r="A1096" i="17"/>
  <c r="A26" i="13"/>
  <c r="A655" i="17"/>
  <c r="A194" i="13"/>
  <c r="A823" i="17"/>
  <c r="A928" i="17"/>
  <c r="A299" i="13"/>
  <c r="A509" i="13"/>
  <c r="A1138" i="17"/>
  <c r="A27" i="13" l="1"/>
  <c r="A656" i="17"/>
  <c r="A6" i="13"/>
  <c r="A635" i="17"/>
  <c r="A426" i="13"/>
  <c r="A1055" i="17"/>
  <c r="A237" i="13"/>
  <c r="A866" i="17"/>
  <c r="A950" i="17"/>
  <c r="A321" i="13"/>
  <c r="A48" i="13"/>
  <c r="A677" i="17"/>
  <c r="A216" i="13"/>
  <c r="A845" i="17"/>
  <c r="A594" i="13"/>
  <c r="A1223" i="17"/>
  <c r="A258" i="13"/>
  <c r="A887" i="17"/>
  <c r="A552" i="13"/>
  <c r="A1181" i="17"/>
  <c r="A300" i="13"/>
  <c r="A929" i="17"/>
  <c r="A342" i="13"/>
  <c r="A971" i="17"/>
  <c r="A363" i="13"/>
  <c r="A992" i="17"/>
  <c r="A111" i="13"/>
  <c r="A740" i="17"/>
  <c r="A153" i="13"/>
  <c r="A782" i="17"/>
  <c r="A574" i="13"/>
  <c r="A1203" i="17"/>
  <c r="A489" i="13"/>
  <c r="A1118" i="17"/>
  <c r="A531" i="13"/>
  <c r="A1160" i="17"/>
  <c r="A90" i="13"/>
  <c r="A719" i="17"/>
  <c r="A510" i="13"/>
  <c r="A1139" i="17"/>
  <c r="A195" i="13"/>
  <c r="A824" i="17"/>
  <c r="A468" i="13"/>
  <c r="A1097" i="17"/>
  <c r="A174" i="13"/>
  <c r="A803" i="17"/>
  <c r="A447" i="13"/>
  <c r="A1076" i="17"/>
  <c r="A616" i="13"/>
  <c r="A1245" i="17"/>
  <c r="A279" i="13"/>
  <c r="A908" i="17"/>
  <c r="A384" i="13"/>
  <c r="A1013" i="17"/>
  <c r="A132" i="13"/>
  <c r="A761" i="17"/>
  <c r="A405" i="13"/>
  <c r="A1034" i="17"/>
  <c r="A69" i="13"/>
  <c r="A698" i="17"/>
  <c r="G3" i="16"/>
  <c r="F3" i="16" s="1"/>
  <c r="G4" i="16"/>
  <c r="F4" i="16" s="1"/>
  <c r="G5" i="16"/>
  <c r="F5" i="16" s="1"/>
  <c r="G6" i="16"/>
  <c r="F6" i="16" s="1"/>
  <c r="G7" i="16"/>
  <c r="F7" i="16" s="1"/>
  <c r="G8" i="16"/>
  <c r="F8" i="16" s="1"/>
  <c r="G9" i="16"/>
  <c r="F9" i="16" s="1"/>
  <c r="G10" i="16"/>
  <c r="F10" i="16" s="1"/>
  <c r="G11" i="16"/>
  <c r="F11" i="16" s="1"/>
  <c r="G12" i="16"/>
  <c r="F12" i="16" s="1"/>
  <c r="G13" i="16"/>
  <c r="F13" i="16" s="1"/>
  <c r="G14" i="16"/>
  <c r="F14" i="16" s="1"/>
  <c r="G15" i="16"/>
  <c r="F15" i="16" s="1"/>
  <c r="G16" i="16"/>
  <c r="F16" i="16" s="1"/>
  <c r="G17" i="16"/>
  <c r="F17" i="16" s="1"/>
  <c r="G18" i="16"/>
  <c r="F18" i="16" s="1"/>
  <c r="G19" i="16"/>
  <c r="F19" i="16" s="1"/>
  <c r="G20" i="16"/>
  <c r="F20" i="16" s="1"/>
  <c r="G21" i="16"/>
  <c r="F21" i="16" s="1"/>
  <c r="G22" i="16"/>
  <c r="F22" i="16" s="1"/>
  <c r="G2" i="16"/>
  <c r="F2" i="16" s="1"/>
  <c r="D5" i="2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123" i="18"/>
  <c r="B124" i="18"/>
  <c r="B125" i="18"/>
  <c r="B126" i="18"/>
  <c r="B127" i="18"/>
  <c r="B128" i="18"/>
  <c r="B129" i="18"/>
  <c r="B130" i="18"/>
  <c r="B131" i="18"/>
  <c r="B132" i="18"/>
  <c r="B133" i="18"/>
  <c r="B134" i="18"/>
  <c r="B135" i="18"/>
  <c r="B136" i="18"/>
  <c r="B137" i="18"/>
  <c r="B138" i="18"/>
  <c r="B139" i="18"/>
  <c r="B140" i="18"/>
  <c r="B141" i="18"/>
  <c r="H5" i="19"/>
  <c r="G5" i="19"/>
  <c r="F5" i="19"/>
  <c r="E5" i="19"/>
  <c r="D5" i="19"/>
  <c r="C5" i="19"/>
  <c r="B6" i="19" s="1" a="1"/>
  <c r="D1" i="20"/>
  <c r="C1" i="20"/>
  <c r="C465" i="13" l="1"/>
  <c r="C469" i="13"/>
  <c r="C473" i="13"/>
  <c r="C477" i="13"/>
  <c r="C481" i="13"/>
  <c r="C464" i="13"/>
  <c r="C489" i="13"/>
  <c r="C493" i="13"/>
  <c r="C497" i="13"/>
  <c r="C501" i="13"/>
  <c r="C505" i="13"/>
  <c r="C509" i="13"/>
  <c r="C513" i="13"/>
  <c r="C517" i="13"/>
  <c r="C521" i="13"/>
  <c r="C525" i="13"/>
  <c r="C529" i="13"/>
  <c r="C533" i="13"/>
  <c r="C537" i="13"/>
  <c r="C541" i="13"/>
  <c r="C545" i="13"/>
  <c r="C549" i="13"/>
  <c r="C553" i="13"/>
  <c r="C557" i="13"/>
  <c r="C561" i="13"/>
  <c r="C565" i="13"/>
  <c r="C569" i="13"/>
  <c r="C573" i="13"/>
  <c r="C577" i="13"/>
  <c r="C581" i="13"/>
  <c r="C585" i="13"/>
  <c r="C589" i="13"/>
  <c r="C593" i="13"/>
  <c r="C597" i="13"/>
  <c r="C601" i="13"/>
  <c r="C605" i="13"/>
  <c r="C609" i="13"/>
  <c r="C613" i="13"/>
  <c r="C617" i="13"/>
  <c r="C621" i="13"/>
  <c r="C625" i="13"/>
  <c r="C629" i="13"/>
  <c r="C630" i="13"/>
  <c r="C471" i="13"/>
  <c r="C479" i="13"/>
  <c r="C487" i="13"/>
  <c r="C495" i="13"/>
  <c r="C499" i="13"/>
  <c r="C507" i="13"/>
  <c r="C515" i="13"/>
  <c r="C523" i="13"/>
  <c r="C531" i="13"/>
  <c r="C539" i="13"/>
  <c r="C547" i="13"/>
  <c r="C555" i="13"/>
  <c r="C563" i="13"/>
  <c r="C571" i="13"/>
  <c r="C579" i="13"/>
  <c r="C587" i="13"/>
  <c r="C595" i="13"/>
  <c r="C603" i="13"/>
  <c r="C607" i="13"/>
  <c r="C615" i="13"/>
  <c r="C623" i="13"/>
  <c r="C631" i="13"/>
  <c r="C472" i="13"/>
  <c r="C480" i="13"/>
  <c r="C488" i="13"/>
  <c r="C496" i="13"/>
  <c r="C504" i="13"/>
  <c r="C512" i="13"/>
  <c r="C516" i="13"/>
  <c r="C524" i="13"/>
  <c r="C532" i="13"/>
  <c r="C540" i="13"/>
  <c r="C548" i="13"/>
  <c r="C556" i="13"/>
  <c r="C564" i="13"/>
  <c r="C572" i="13"/>
  <c r="C580" i="13"/>
  <c r="C588" i="13"/>
  <c r="C596" i="13"/>
  <c r="C604" i="13"/>
  <c r="C612" i="13"/>
  <c r="C620" i="13"/>
  <c r="C466" i="13"/>
  <c r="C470" i="13"/>
  <c r="C474" i="13"/>
  <c r="C478" i="13"/>
  <c r="C482" i="13"/>
  <c r="C486" i="13"/>
  <c r="C490" i="13"/>
  <c r="C494" i="13"/>
  <c r="C498" i="13"/>
  <c r="C502" i="13"/>
  <c r="C506" i="13"/>
  <c r="C510" i="13"/>
  <c r="C514" i="13"/>
  <c r="C518" i="13"/>
  <c r="C522" i="13"/>
  <c r="C526" i="13"/>
  <c r="C530" i="13"/>
  <c r="C534" i="13"/>
  <c r="C538" i="13"/>
  <c r="C542" i="13"/>
  <c r="C546" i="13"/>
  <c r="C550" i="13"/>
  <c r="C554" i="13"/>
  <c r="C558" i="13"/>
  <c r="C562" i="13"/>
  <c r="C566" i="13"/>
  <c r="C570" i="13"/>
  <c r="C574" i="13"/>
  <c r="C578" i="13"/>
  <c r="C582" i="13"/>
  <c r="C586" i="13"/>
  <c r="C590" i="13"/>
  <c r="C594" i="13"/>
  <c r="C598" i="13"/>
  <c r="C602" i="13"/>
  <c r="C606" i="13"/>
  <c r="C610" i="13"/>
  <c r="C614" i="13"/>
  <c r="C618" i="13"/>
  <c r="C622" i="13"/>
  <c r="C626" i="13"/>
  <c r="C467" i="13"/>
  <c r="C475" i="13"/>
  <c r="C483" i="13"/>
  <c r="C491" i="13"/>
  <c r="C503" i="13"/>
  <c r="C511" i="13"/>
  <c r="C519" i="13"/>
  <c r="C527" i="13"/>
  <c r="C535" i="13"/>
  <c r="C543" i="13"/>
  <c r="C551" i="13"/>
  <c r="C559" i="13"/>
  <c r="C567" i="13"/>
  <c r="C575" i="13"/>
  <c r="C583" i="13"/>
  <c r="C591" i="13"/>
  <c r="C599" i="13"/>
  <c r="C611" i="13"/>
  <c r="C619" i="13"/>
  <c r="C627" i="13"/>
  <c r="C468" i="13"/>
  <c r="C476" i="13"/>
  <c r="C484" i="13"/>
  <c r="C492" i="13"/>
  <c r="C500" i="13"/>
  <c r="C508" i="13"/>
  <c r="C520" i="13"/>
  <c r="C528" i="13"/>
  <c r="C536" i="13"/>
  <c r="C544" i="13"/>
  <c r="C552" i="13"/>
  <c r="C560" i="13"/>
  <c r="C568" i="13"/>
  <c r="C576" i="13"/>
  <c r="C584" i="13"/>
  <c r="C592" i="13"/>
  <c r="C600" i="13"/>
  <c r="C608" i="13"/>
  <c r="C616" i="13"/>
  <c r="C624" i="13"/>
  <c r="C628" i="13"/>
  <c r="C485" i="13"/>
  <c r="C532" i="4"/>
  <c r="C536" i="4"/>
  <c r="C540" i="4"/>
  <c r="C544" i="4"/>
  <c r="C548" i="4"/>
  <c r="C552" i="4"/>
  <c r="C556" i="4"/>
  <c r="C560" i="4"/>
  <c r="C564" i="4"/>
  <c r="C568" i="4"/>
  <c r="C572" i="4"/>
  <c r="C576" i="4"/>
  <c r="C580" i="4"/>
  <c r="C584" i="4"/>
  <c r="C588" i="4"/>
  <c r="C592" i="4"/>
  <c r="C596" i="4"/>
  <c r="C600" i="4"/>
  <c r="C604" i="4"/>
  <c r="C608" i="4"/>
  <c r="C612" i="4"/>
  <c r="C616" i="4"/>
  <c r="C620" i="4"/>
  <c r="C624" i="4"/>
  <c r="C628" i="4"/>
  <c r="C632" i="4"/>
  <c r="C636" i="4"/>
  <c r="C640" i="4"/>
  <c r="C644" i="4"/>
  <c r="C648" i="4"/>
  <c r="C652" i="4"/>
  <c r="C656" i="4"/>
  <c r="C660" i="4"/>
  <c r="C525" i="4"/>
  <c r="C522" i="4"/>
  <c r="C511" i="4"/>
  <c r="C515" i="4"/>
  <c r="C519" i="4"/>
  <c r="C500" i="4"/>
  <c r="C504" i="4"/>
  <c r="C508" i="4"/>
  <c r="C482" i="4"/>
  <c r="C486" i="4"/>
  <c r="C490" i="4"/>
  <c r="C494" i="4"/>
  <c r="C498" i="4"/>
  <c r="C458" i="4"/>
  <c r="C462" i="4"/>
  <c r="C466" i="4"/>
  <c r="C470" i="4"/>
  <c r="C533" i="4"/>
  <c r="C537" i="4"/>
  <c r="C541" i="4"/>
  <c r="C545" i="4"/>
  <c r="C549" i="4"/>
  <c r="C553" i="4"/>
  <c r="C557" i="4"/>
  <c r="C561" i="4"/>
  <c r="C565" i="4"/>
  <c r="C569" i="4"/>
  <c r="C573" i="4"/>
  <c r="C577" i="4"/>
  <c r="C581" i="4"/>
  <c r="C585" i="4"/>
  <c r="C589" i="4"/>
  <c r="C593" i="4"/>
  <c r="C597" i="4"/>
  <c r="C601" i="4"/>
  <c r="C605" i="4"/>
  <c r="C609" i="4"/>
  <c r="C613" i="4"/>
  <c r="C617" i="4"/>
  <c r="C621" i="4"/>
  <c r="C625" i="4"/>
  <c r="C530" i="4"/>
  <c r="C534" i="4"/>
  <c r="C538" i="4"/>
  <c r="C542" i="4"/>
  <c r="C546" i="4"/>
  <c r="C550" i="4"/>
  <c r="C554" i="4"/>
  <c r="C558" i="4"/>
  <c r="C562" i="4"/>
  <c r="C566" i="4"/>
  <c r="C570" i="4"/>
  <c r="C574" i="4"/>
  <c r="C578" i="4"/>
  <c r="C582" i="4"/>
  <c r="C586" i="4"/>
  <c r="C590" i="4"/>
  <c r="C594" i="4"/>
  <c r="C598" i="4"/>
  <c r="C602" i="4"/>
  <c r="C606" i="4"/>
  <c r="C610" i="4"/>
  <c r="C614" i="4"/>
  <c r="C618" i="4"/>
  <c r="C622" i="4"/>
  <c r="C626" i="4"/>
  <c r="C630" i="4"/>
  <c r="C634" i="4"/>
  <c r="C638" i="4"/>
  <c r="C642" i="4"/>
  <c r="C646" i="4"/>
  <c r="C650" i="4"/>
  <c r="C654" i="4"/>
  <c r="C658" i="4"/>
  <c r="C529" i="4"/>
  <c r="C527" i="4"/>
  <c r="C509" i="4"/>
  <c r="C513" i="4"/>
  <c r="C517" i="4"/>
  <c r="C521" i="4"/>
  <c r="C502" i="4"/>
  <c r="C506" i="4"/>
  <c r="C480" i="4"/>
  <c r="C484" i="4"/>
  <c r="C488" i="4"/>
  <c r="C492" i="4"/>
  <c r="C496" i="4"/>
  <c r="C478" i="4"/>
  <c r="C460" i="4"/>
  <c r="C464" i="4"/>
  <c r="C539" i="4"/>
  <c r="C555" i="4"/>
  <c r="C571" i="4"/>
  <c r="C587" i="4"/>
  <c r="C603" i="4"/>
  <c r="C619" i="4"/>
  <c r="C631" i="4"/>
  <c r="C639" i="4"/>
  <c r="C647" i="4"/>
  <c r="C655" i="4"/>
  <c r="C524" i="4"/>
  <c r="C510" i="4"/>
  <c r="C518" i="4"/>
  <c r="C503" i="4"/>
  <c r="C481" i="4"/>
  <c r="C489" i="4"/>
  <c r="C497" i="4"/>
  <c r="C461" i="4"/>
  <c r="C468" i="4"/>
  <c r="C473" i="4"/>
  <c r="C477" i="4"/>
  <c r="C442" i="4"/>
  <c r="C446" i="4"/>
  <c r="C450" i="4"/>
  <c r="C454" i="4"/>
  <c r="C436" i="4"/>
  <c r="C440" i="4"/>
  <c r="C424" i="4"/>
  <c r="C428" i="4"/>
  <c r="C432" i="4"/>
  <c r="C413" i="4"/>
  <c r="C417" i="4"/>
  <c r="C421" i="4"/>
  <c r="C401" i="4"/>
  <c r="C405" i="4"/>
  <c r="C409" i="4"/>
  <c r="C391" i="4"/>
  <c r="C395" i="4"/>
  <c r="C372" i="4"/>
  <c r="C376" i="4"/>
  <c r="C380" i="4"/>
  <c r="C384" i="4"/>
  <c r="C388" i="4"/>
  <c r="C354" i="4"/>
  <c r="C358" i="4"/>
  <c r="C362" i="4"/>
  <c r="C366" i="4"/>
  <c r="C348" i="4"/>
  <c r="C352" i="4"/>
  <c r="C333" i="4"/>
  <c r="C337" i="4"/>
  <c r="C341" i="4"/>
  <c r="C345" i="4"/>
  <c r="C328" i="4"/>
  <c r="C324" i="4"/>
  <c r="C305" i="4"/>
  <c r="C309" i="4"/>
  <c r="C313" i="4"/>
  <c r="C317" i="4"/>
  <c r="C321" i="4"/>
  <c r="C303" i="4"/>
  <c r="C291" i="4"/>
  <c r="C295" i="4"/>
  <c r="C543" i="4"/>
  <c r="C559" i="4"/>
  <c r="C575" i="4"/>
  <c r="C591" i="4"/>
  <c r="C607" i="4"/>
  <c r="C623" i="4"/>
  <c r="C633" i="4"/>
  <c r="C641" i="4"/>
  <c r="C649" i="4"/>
  <c r="C657" i="4"/>
  <c r="C526" i="4"/>
  <c r="C512" i="4"/>
  <c r="C520" i="4"/>
  <c r="C505" i="4"/>
  <c r="C483" i="4"/>
  <c r="C491" i="4"/>
  <c r="C499" i="4"/>
  <c r="C463" i="4"/>
  <c r="C469" i="4"/>
  <c r="C474" i="4"/>
  <c r="C456" i="4"/>
  <c r="C443" i="4"/>
  <c r="C447" i="4"/>
  <c r="C451" i="4"/>
  <c r="C455" i="4"/>
  <c r="C437" i="4"/>
  <c r="C441" i="4"/>
  <c r="C425" i="4"/>
  <c r="C429" i="4"/>
  <c r="C433" i="4"/>
  <c r="C414" i="4"/>
  <c r="C418" i="4"/>
  <c r="C422" i="4"/>
  <c r="C398" i="4"/>
  <c r="C402" i="4"/>
  <c r="C406" i="4"/>
  <c r="C410" i="4"/>
  <c r="C392" i="4"/>
  <c r="C396" i="4"/>
  <c r="C373" i="4"/>
  <c r="C377" i="4"/>
  <c r="C381" i="4"/>
  <c r="C385" i="4"/>
  <c r="C389" i="4"/>
  <c r="C355" i="4"/>
  <c r="C359" i="4"/>
  <c r="C363" i="4"/>
  <c r="C367" i="4"/>
  <c r="C349" i="4"/>
  <c r="C353" i="4"/>
  <c r="C334" i="4"/>
  <c r="C338" i="4"/>
  <c r="C342" i="4"/>
  <c r="C325" i="4"/>
  <c r="C329" i="4"/>
  <c r="C306" i="4"/>
  <c r="C310" i="4"/>
  <c r="C314" i="4"/>
  <c r="C318" i="4"/>
  <c r="C322" i="4"/>
  <c r="C288" i="4"/>
  <c r="C292" i="4"/>
  <c r="C531" i="4"/>
  <c r="C563" i="4"/>
  <c r="C595" i="4"/>
  <c r="C627" i="4"/>
  <c r="C643" i="4"/>
  <c r="C659" i="4"/>
  <c r="C514" i="4"/>
  <c r="C507" i="4"/>
  <c r="C493" i="4"/>
  <c r="C465" i="4"/>
  <c r="C475" i="4"/>
  <c r="C444" i="4"/>
  <c r="C452" i="4"/>
  <c r="C438" i="4"/>
  <c r="C430" i="4"/>
  <c r="C415" i="4"/>
  <c r="C403" i="4"/>
  <c r="C411" i="4"/>
  <c r="C397" i="4"/>
  <c r="C370" i="4"/>
  <c r="C378" i="4"/>
  <c r="C386" i="4"/>
  <c r="C356" i="4"/>
  <c r="C364" i="4"/>
  <c r="C350" i="4"/>
  <c r="C339" i="4"/>
  <c r="C326" i="4"/>
  <c r="C307" i="4"/>
  <c r="C315" i="4"/>
  <c r="C323" i="4"/>
  <c r="C293" i="4"/>
  <c r="C298" i="4"/>
  <c r="C280" i="4"/>
  <c r="C192" i="4"/>
  <c r="C104" i="4"/>
  <c r="C4" i="4"/>
  <c r="C8" i="4"/>
  <c r="C12" i="4"/>
  <c r="C16" i="4"/>
  <c r="C20" i="4"/>
  <c r="C29" i="4"/>
  <c r="C33" i="4"/>
  <c r="C37" i="4"/>
  <c r="C41" i="4"/>
  <c r="C45" i="4"/>
  <c r="C47" i="4"/>
  <c r="C51" i="4"/>
  <c r="C55" i="4"/>
  <c r="C59" i="4"/>
  <c r="C64" i="4"/>
  <c r="C70" i="4"/>
  <c r="C74" i="4"/>
  <c r="C78" i="4"/>
  <c r="C83" i="4"/>
  <c r="C87" i="4"/>
  <c r="C92" i="4"/>
  <c r="C96" i="4"/>
  <c r="C100" i="4"/>
  <c r="C105" i="4"/>
  <c r="C109" i="4"/>
  <c r="C112" i="4"/>
  <c r="C115" i="4"/>
  <c r="C119" i="4"/>
  <c r="C123" i="4"/>
  <c r="C128" i="4"/>
  <c r="C132" i="4"/>
  <c r="C134" i="4"/>
  <c r="C140" i="4"/>
  <c r="C144" i="4"/>
  <c r="C149" i="4"/>
  <c r="C153" i="4"/>
  <c r="C156" i="4"/>
  <c r="C159" i="4"/>
  <c r="C163" i="4"/>
  <c r="C167" i="4"/>
  <c r="C172" i="4"/>
  <c r="C176" i="4"/>
  <c r="C182" i="4"/>
  <c r="C186" i="4"/>
  <c r="C190" i="4"/>
  <c r="C195" i="4"/>
  <c r="C199" i="4"/>
  <c r="C201" i="4"/>
  <c r="C205" i="4"/>
  <c r="C209" i="4"/>
  <c r="C213" i="4"/>
  <c r="C218" i="4"/>
  <c r="C224" i="4"/>
  <c r="C228" i="4"/>
  <c r="C232" i="4"/>
  <c r="C237" i="4"/>
  <c r="C240" i="4"/>
  <c r="C246" i="4"/>
  <c r="C248" i="4"/>
  <c r="C250" i="4"/>
  <c r="C252" i="4"/>
  <c r="C254" i="4"/>
  <c r="C256" i="4"/>
  <c r="C267" i="4"/>
  <c r="C271" i="4"/>
  <c r="C275" i="4"/>
  <c r="C279" i="4"/>
  <c r="C284" i="4"/>
  <c r="C579" i="4"/>
  <c r="C611" i="4"/>
  <c r="C651" i="4"/>
  <c r="C457" i="4"/>
  <c r="C434" i="4"/>
  <c r="C426" i="4"/>
  <c r="C419" i="4"/>
  <c r="C407" i="4"/>
  <c r="C382" i="4"/>
  <c r="C360" i="4"/>
  <c r="C335" i="4"/>
  <c r="C330" i="4"/>
  <c r="C311" i="4"/>
  <c r="C289" i="4"/>
  <c r="C300" i="4"/>
  <c r="C148" i="4"/>
  <c r="C6" i="4"/>
  <c r="C14" i="4"/>
  <c r="C27" i="4"/>
  <c r="C35" i="4"/>
  <c r="C43" i="4"/>
  <c r="C535" i="4"/>
  <c r="C567" i="4"/>
  <c r="C599" i="4"/>
  <c r="C629" i="4"/>
  <c r="C645" i="4"/>
  <c r="C661" i="4"/>
  <c r="C516" i="4"/>
  <c r="C479" i="4"/>
  <c r="C495" i="4"/>
  <c r="C467" i="4"/>
  <c r="C476" i="4"/>
  <c r="C445" i="4"/>
  <c r="C453" i="4"/>
  <c r="C439" i="4"/>
  <c r="C423" i="4"/>
  <c r="C431" i="4"/>
  <c r="C416" i="4"/>
  <c r="C404" i="4"/>
  <c r="C390" i="4"/>
  <c r="C371" i="4"/>
  <c r="C379" i="4"/>
  <c r="C387" i="4"/>
  <c r="C357" i="4"/>
  <c r="C365" i="4"/>
  <c r="C351" i="4"/>
  <c r="C332" i="4"/>
  <c r="C340" i="4"/>
  <c r="C327" i="4"/>
  <c r="C308" i="4"/>
  <c r="C316" i="4"/>
  <c r="C302" i="4"/>
  <c r="C294" i="4"/>
  <c r="C299" i="4"/>
  <c r="C258" i="4"/>
  <c r="C170" i="4"/>
  <c r="C82" i="4"/>
  <c r="C5" i="4"/>
  <c r="C9" i="4"/>
  <c r="C13" i="4"/>
  <c r="C17" i="4"/>
  <c r="C21" i="4"/>
  <c r="C24" i="4"/>
  <c r="C26" i="4"/>
  <c r="C30" i="4"/>
  <c r="C34" i="4"/>
  <c r="C38" i="4"/>
  <c r="C42" i="4"/>
  <c r="C48" i="4"/>
  <c r="C52" i="4"/>
  <c r="C56" i="4"/>
  <c r="C61" i="4"/>
  <c r="C65" i="4"/>
  <c r="C68" i="4"/>
  <c r="C71" i="4"/>
  <c r="C75" i="4"/>
  <c r="C79" i="4"/>
  <c r="C84" i="4"/>
  <c r="C88" i="4"/>
  <c r="C90" i="4"/>
  <c r="C93" i="4"/>
  <c r="C97" i="4"/>
  <c r="C101" i="4"/>
  <c r="C106" i="4"/>
  <c r="C110" i="4"/>
  <c r="C116" i="4"/>
  <c r="C120" i="4"/>
  <c r="C124" i="4"/>
  <c r="C129" i="4"/>
  <c r="C133" i="4"/>
  <c r="C137" i="4"/>
  <c r="C141" i="4"/>
  <c r="C145" i="4"/>
  <c r="C150" i="4"/>
  <c r="C154" i="4"/>
  <c r="C160" i="4"/>
  <c r="C164" i="4"/>
  <c r="C168" i="4"/>
  <c r="C173" i="4"/>
  <c r="C177" i="4"/>
  <c r="C179" i="4"/>
  <c r="C183" i="4"/>
  <c r="C187" i="4"/>
  <c r="C191" i="4"/>
  <c r="C196" i="4"/>
  <c r="C202" i="4"/>
  <c r="C206" i="4"/>
  <c r="C210" i="4"/>
  <c r="C215" i="4"/>
  <c r="C219" i="4"/>
  <c r="C222" i="4"/>
  <c r="C225" i="4"/>
  <c r="C229" i="4"/>
  <c r="C233" i="4"/>
  <c r="C238" i="4"/>
  <c r="C241" i="4"/>
  <c r="C244" i="4"/>
  <c r="C260" i="4"/>
  <c r="C262" i="4"/>
  <c r="C264" i="4"/>
  <c r="C268" i="4"/>
  <c r="C272" i="4"/>
  <c r="C276" i="4"/>
  <c r="C281" i="4"/>
  <c r="C285" i="4"/>
  <c r="C547" i="4"/>
  <c r="C635" i="4"/>
  <c r="C528" i="4"/>
  <c r="C485" i="4"/>
  <c r="C471" i="4"/>
  <c r="C448" i="4"/>
  <c r="C399" i="4"/>
  <c r="C393" i="4"/>
  <c r="C374" i="4"/>
  <c r="C368" i="4"/>
  <c r="C346" i="4"/>
  <c r="C343" i="4"/>
  <c r="C319" i="4"/>
  <c r="C296" i="4"/>
  <c r="C236" i="4"/>
  <c r="C60" i="4"/>
  <c r="C10" i="4"/>
  <c r="C18" i="4"/>
  <c r="C22" i="4"/>
  <c r="C31" i="4"/>
  <c r="C39" i="4"/>
  <c r="C551" i="4"/>
  <c r="C653" i="4"/>
  <c r="C459" i="4"/>
  <c r="C435" i="4"/>
  <c r="C420" i="4"/>
  <c r="C383" i="4"/>
  <c r="C320" i="4"/>
  <c r="C214" i="4"/>
  <c r="C11" i="4"/>
  <c r="C28" i="4"/>
  <c r="C44" i="4"/>
  <c r="C49" i="4"/>
  <c r="C57" i="4"/>
  <c r="C66" i="4"/>
  <c r="C69" i="4"/>
  <c r="C77" i="4"/>
  <c r="C86" i="4"/>
  <c r="C98" i="4"/>
  <c r="C107" i="4"/>
  <c r="C118" i="4"/>
  <c r="C127" i="4"/>
  <c r="C143" i="4"/>
  <c r="C152" i="4"/>
  <c r="C157" i="4"/>
  <c r="C165" i="4"/>
  <c r="C174" i="4"/>
  <c r="C185" i="4"/>
  <c r="C194" i="4"/>
  <c r="C200" i="4"/>
  <c r="C207" i="4"/>
  <c r="C216" i="4"/>
  <c r="C227" i="4"/>
  <c r="C235" i="4"/>
  <c r="C243" i="4"/>
  <c r="C249" i="4"/>
  <c r="C257" i="4"/>
  <c r="C261" i="4"/>
  <c r="C270" i="4"/>
  <c r="C278" i="4"/>
  <c r="C287" i="4"/>
  <c r="C211" i="4"/>
  <c r="C265" i="4"/>
  <c r="C283" i="4"/>
  <c r="C637" i="4"/>
  <c r="C449" i="4"/>
  <c r="C412" i="4"/>
  <c r="C375" i="4"/>
  <c r="C331" i="4"/>
  <c r="C301" i="4"/>
  <c r="C23" i="4"/>
  <c r="C54" i="4"/>
  <c r="C76" i="4"/>
  <c r="C171" i="4"/>
  <c r="C178" i="4"/>
  <c r="C184" i="4"/>
  <c r="C193" i="4"/>
  <c r="C204" i="4"/>
  <c r="C212" i="4"/>
  <c r="C221" i="4"/>
  <c r="C226" i="4"/>
  <c r="C234" i="4"/>
  <c r="C242" i="4"/>
  <c r="C245" i="4"/>
  <c r="C251" i="4"/>
  <c r="C263" i="4"/>
  <c r="C269" i="4"/>
  <c r="C277" i="4"/>
  <c r="C286" i="4"/>
  <c r="C583" i="4"/>
  <c r="C523" i="4"/>
  <c r="C472" i="4"/>
  <c r="C400" i="4"/>
  <c r="C369" i="4"/>
  <c r="C336" i="4"/>
  <c r="C290" i="4"/>
  <c r="C126" i="4"/>
  <c r="C15" i="4"/>
  <c r="C32" i="4"/>
  <c r="C50" i="4"/>
  <c r="C58" i="4"/>
  <c r="C67" i="4"/>
  <c r="C72" i="4"/>
  <c r="C80" i="4"/>
  <c r="C89" i="4"/>
  <c r="C91" i="4"/>
  <c r="C99" i="4"/>
  <c r="C108" i="4"/>
  <c r="C113" i="4"/>
  <c r="C121" i="4"/>
  <c r="C130" i="4"/>
  <c r="C138" i="4"/>
  <c r="C146" i="4"/>
  <c r="C155" i="4"/>
  <c r="C158" i="4"/>
  <c r="C166" i="4"/>
  <c r="C175" i="4"/>
  <c r="C180" i="4"/>
  <c r="C188" i="4"/>
  <c r="C197" i="4"/>
  <c r="C208" i="4"/>
  <c r="C217" i="4"/>
  <c r="C230" i="4"/>
  <c r="C247" i="4"/>
  <c r="C255" i="4"/>
  <c r="C259" i="4"/>
  <c r="C266" i="4"/>
  <c r="C273" i="4"/>
  <c r="C282" i="4"/>
  <c r="C615" i="4"/>
  <c r="C501" i="4"/>
  <c r="C427" i="4"/>
  <c r="C408" i="4"/>
  <c r="C361" i="4"/>
  <c r="C344" i="4"/>
  <c r="C304" i="4"/>
  <c r="C297" i="4"/>
  <c r="C3" i="4"/>
  <c r="C19" i="4"/>
  <c r="C25" i="4"/>
  <c r="C36" i="4"/>
  <c r="C46" i="4"/>
  <c r="C53" i="4"/>
  <c r="C62" i="4"/>
  <c r="C73" i="4"/>
  <c r="C81" i="4"/>
  <c r="C94" i="4"/>
  <c r="C102" i="4"/>
  <c r="C111" i="4"/>
  <c r="C114" i="4"/>
  <c r="C122" i="4"/>
  <c r="C131" i="4"/>
  <c r="C135" i="4"/>
  <c r="C139" i="4"/>
  <c r="C147" i="4"/>
  <c r="C161" i="4"/>
  <c r="C169" i="4"/>
  <c r="C181" i="4"/>
  <c r="C189" i="4"/>
  <c r="C198" i="4"/>
  <c r="C203" i="4"/>
  <c r="C220" i="4"/>
  <c r="C223" i="4"/>
  <c r="C231" i="4"/>
  <c r="C239" i="4"/>
  <c r="C253" i="4"/>
  <c r="C274" i="4"/>
  <c r="C487" i="4"/>
  <c r="C394" i="4"/>
  <c r="C347" i="4"/>
  <c r="C312" i="4"/>
  <c r="C7" i="4"/>
  <c r="C40" i="4"/>
  <c r="C63" i="4"/>
  <c r="C85" i="4"/>
  <c r="C95" i="4"/>
  <c r="C103" i="4"/>
  <c r="C117" i="4"/>
  <c r="C125" i="4"/>
  <c r="C136" i="4"/>
  <c r="C142" i="4"/>
  <c r="C151" i="4"/>
  <c r="C162" i="4"/>
  <c r="C84" i="13"/>
  <c r="C248" i="13"/>
  <c r="C420" i="13"/>
  <c r="C356" i="13"/>
  <c r="C292" i="13"/>
  <c r="C228" i="13"/>
  <c r="C164" i="13"/>
  <c r="C100" i="13"/>
  <c r="C72" i="13"/>
  <c r="C376" i="13"/>
  <c r="C184" i="13"/>
  <c r="C416" i="13"/>
  <c r="C352" i="13"/>
  <c r="C288" i="13"/>
  <c r="C224" i="13"/>
  <c r="C160" i="13"/>
  <c r="C96" i="13"/>
  <c r="C360" i="13"/>
  <c r="C168" i="13"/>
  <c r="C412" i="13"/>
  <c r="C348" i="13"/>
  <c r="C284" i="13"/>
  <c r="C220" i="13"/>
  <c r="C156" i="13"/>
  <c r="C92" i="13"/>
  <c r="C392" i="13"/>
  <c r="C200" i="13"/>
  <c r="C404" i="13"/>
  <c r="C340" i="13"/>
  <c r="C276" i="13"/>
  <c r="C212" i="13"/>
  <c r="C148" i="13"/>
  <c r="C17" i="13"/>
  <c r="C328" i="13"/>
  <c r="C152" i="13"/>
  <c r="C400" i="13"/>
  <c r="C336" i="13"/>
  <c r="C272" i="13"/>
  <c r="C208" i="13"/>
  <c r="C144" i="13"/>
  <c r="C80" i="13"/>
  <c r="C312" i="13"/>
  <c r="C136" i="13"/>
  <c r="C460" i="13"/>
  <c r="C396" i="13"/>
  <c r="C332" i="13"/>
  <c r="C268" i="13"/>
  <c r="C204" i="13"/>
  <c r="C140" i="13"/>
  <c r="C76" i="13"/>
  <c r="C14" i="13"/>
  <c r="C30" i="13"/>
  <c r="C46" i="13"/>
  <c r="C62" i="13"/>
  <c r="C11" i="13"/>
  <c r="C27" i="13"/>
  <c r="C43" i="13"/>
  <c r="C59" i="13"/>
  <c r="C8" i="13"/>
  <c r="C24" i="13"/>
  <c r="C40" i="13"/>
  <c r="C56" i="13"/>
  <c r="C455" i="13"/>
  <c r="C439" i="13"/>
  <c r="C423" i="13"/>
  <c r="C407" i="13"/>
  <c r="C391" i="13"/>
  <c r="C375" i="13"/>
  <c r="C359" i="13"/>
  <c r="C343" i="13"/>
  <c r="C327" i="13"/>
  <c r="C311" i="13"/>
  <c r="C295" i="13"/>
  <c r="C279" i="13"/>
  <c r="C263" i="13"/>
  <c r="C247" i="13"/>
  <c r="C231" i="13"/>
  <c r="C215" i="13"/>
  <c r="C199" i="13"/>
  <c r="C183" i="13"/>
  <c r="C167" i="13"/>
  <c r="C151" i="13"/>
  <c r="C135" i="13"/>
  <c r="C119" i="13"/>
  <c r="C103" i="13"/>
  <c r="C87" i="13"/>
  <c r="C71" i="13"/>
  <c r="C13" i="13"/>
  <c r="C462" i="13"/>
  <c r="C446" i="13"/>
  <c r="C430" i="13"/>
  <c r="C414" i="13"/>
  <c r="C398" i="13"/>
  <c r="C382" i="13"/>
  <c r="C366" i="13"/>
  <c r="C350" i="13"/>
  <c r="C334" i="13"/>
  <c r="C318" i="13"/>
  <c r="C302" i="13"/>
  <c r="C286" i="13"/>
  <c r="C270" i="13"/>
  <c r="C254" i="13"/>
  <c r="C238" i="13"/>
  <c r="C120" i="13"/>
  <c r="C388" i="13"/>
  <c r="C260" i="13"/>
  <c r="C132" i="13"/>
  <c r="C49" i="13"/>
  <c r="C65" i="13"/>
  <c r="C280" i="13"/>
  <c r="C448" i="13"/>
  <c r="C320" i="13"/>
  <c r="C192" i="13"/>
  <c r="C2" i="13"/>
  <c r="C264" i="13"/>
  <c r="C444" i="13"/>
  <c r="C316" i="13"/>
  <c r="C188" i="13"/>
  <c r="C18" i="13"/>
  <c r="C38" i="13"/>
  <c r="C58" i="13"/>
  <c r="C19" i="13"/>
  <c r="C39" i="13"/>
  <c r="C63" i="13"/>
  <c r="C20" i="13"/>
  <c r="C44" i="13"/>
  <c r="C64" i="13"/>
  <c r="C447" i="13"/>
  <c r="C427" i="13"/>
  <c r="C403" i="13"/>
  <c r="C383" i="13"/>
  <c r="C363" i="13"/>
  <c r="C339" i="13"/>
  <c r="C319" i="13"/>
  <c r="C299" i="13"/>
  <c r="C275" i="13"/>
  <c r="C436" i="13"/>
  <c r="C244" i="13"/>
  <c r="C88" i="13"/>
  <c r="C304" i="13"/>
  <c r="C128" i="13"/>
  <c r="C424" i="13"/>
  <c r="C380" i="13"/>
  <c r="C236" i="13"/>
  <c r="C2" i="4"/>
  <c r="C26" i="13"/>
  <c r="C54" i="13"/>
  <c r="C3" i="13"/>
  <c r="C31" i="13"/>
  <c r="C55" i="13"/>
  <c r="C4" i="13"/>
  <c r="C32" i="13"/>
  <c r="C60" i="13"/>
  <c r="C443" i="13"/>
  <c r="C415" i="13"/>
  <c r="C387" i="13"/>
  <c r="C355" i="13"/>
  <c r="C331" i="13"/>
  <c r="C303" i="13"/>
  <c r="C271" i="13"/>
  <c r="C251" i="13"/>
  <c r="C227" i="13"/>
  <c r="C207" i="13"/>
  <c r="C187" i="13"/>
  <c r="C163" i="13"/>
  <c r="C143" i="13"/>
  <c r="C123" i="13"/>
  <c r="C99" i="13"/>
  <c r="C79" i="13"/>
  <c r="C29" i="13"/>
  <c r="C450" i="13"/>
  <c r="C426" i="13"/>
  <c r="C406" i="13"/>
  <c r="C386" i="13"/>
  <c r="C362" i="13"/>
  <c r="C342" i="13"/>
  <c r="C322" i="13"/>
  <c r="C298" i="13"/>
  <c r="C278" i="13"/>
  <c r="C258" i="13"/>
  <c r="C234" i="13"/>
  <c r="C218" i="13"/>
  <c r="C202" i="13"/>
  <c r="C186" i="13"/>
  <c r="C170" i="13"/>
  <c r="C154" i="13"/>
  <c r="C138" i="13"/>
  <c r="C122" i="13"/>
  <c r="C106" i="13"/>
  <c r="C90" i="13"/>
  <c r="C74" i="13"/>
  <c r="C25" i="13"/>
  <c r="C449" i="13"/>
  <c r="C433" i="13"/>
  <c r="C417" i="13"/>
  <c r="C401" i="13"/>
  <c r="C385" i="13"/>
  <c r="C369" i="13"/>
  <c r="C353" i="13"/>
  <c r="C337" i="13"/>
  <c r="C321" i="13"/>
  <c r="C305" i="13"/>
  <c r="C289" i="13"/>
  <c r="C273" i="13"/>
  <c r="C257" i="13"/>
  <c r="C241" i="13"/>
  <c r="C225" i="13"/>
  <c r="C209" i="13"/>
  <c r="C193" i="13"/>
  <c r="C177" i="13"/>
  <c r="C161" i="13"/>
  <c r="C145" i="13"/>
  <c r="C129" i="13"/>
  <c r="C113" i="13"/>
  <c r="C97" i="13"/>
  <c r="C81" i="13"/>
  <c r="C53" i="13"/>
  <c r="C344" i="13"/>
  <c r="C372" i="13"/>
  <c r="C196" i="13"/>
  <c r="C440" i="13"/>
  <c r="C432" i="13"/>
  <c r="C256" i="13"/>
  <c r="C112" i="13"/>
  <c r="C216" i="13"/>
  <c r="C364" i="13"/>
  <c r="C172" i="13"/>
  <c r="C296" i="13"/>
  <c r="C324" i="13"/>
  <c r="C33" i="13"/>
  <c r="C408" i="13"/>
  <c r="C384" i="13"/>
  <c r="C124" i="13"/>
  <c r="C10" i="13"/>
  <c r="C50" i="13"/>
  <c r="C15" i="13"/>
  <c r="C51" i="13"/>
  <c r="C16" i="13"/>
  <c r="C52" i="13"/>
  <c r="C459" i="13"/>
  <c r="C419" i="13"/>
  <c r="C379" i="13"/>
  <c r="C347" i="13"/>
  <c r="C307" i="13"/>
  <c r="C267" i="13"/>
  <c r="C239" i="13"/>
  <c r="C211" i="13"/>
  <c r="C179" i="13"/>
  <c r="C155" i="13"/>
  <c r="C127" i="13"/>
  <c r="C95" i="13"/>
  <c r="C61" i="13"/>
  <c r="C458" i="13"/>
  <c r="C434" i="13"/>
  <c r="C402" i="13"/>
  <c r="C374" i="13"/>
  <c r="C346" i="13"/>
  <c r="C314" i="13"/>
  <c r="C290" i="13"/>
  <c r="C262" i="13"/>
  <c r="C230" i="13"/>
  <c r="C210" i="13"/>
  <c r="C190" i="13"/>
  <c r="C166" i="13"/>
  <c r="C146" i="13"/>
  <c r="C126" i="13"/>
  <c r="C102" i="13"/>
  <c r="C82" i="13"/>
  <c r="C41" i="13"/>
  <c r="C453" i="13"/>
  <c r="C429" i="13"/>
  <c r="C409" i="13"/>
  <c r="C389" i="13"/>
  <c r="C365" i="13"/>
  <c r="C345" i="13"/>
  <c r="C325" i="13"/>
  <c r="C301" i="13"/>
  <c r="C281" i="13"/>
  <c r="C261" i="13"/>
  <c r="C237" i="13"/>
  <c r="C217" i="13"/>
  <c r="C197" i="13"/>
  <c r="C173" i="13"/>
  <c r="C153" i="13"/>
  <c r="C133" i="13"/>
  <c r="C109" i="13"/>
  <c r="C89" i="13"/>
  <c r="C69" i="13"/>
  <c r="C67" i="13"/>
  <c r="C68" i="13"/>
  <c r="C451" i="13"/>
  <c r="C371" i="13"/>
  <c r="C291" i="13"/>
  <c r="C235" i="13"/>
  <c r="C175" i="13"/>
  <c r="C115" i="13"/>
  <c r="C422" i="13"/>
  <c r="C370" i="13"/>
  <c r="C310" i="13"/>
  <c r="C250" i="13"/>
  <c r="C206" i="13"/>
  <c r="C142" i="13"/>
  <c r="C98" i="13"/>
  <c r="C9" i="13"/>
  <c r="C425" i="13"/>
  <c r="C381" i="13"/>
  <c r="C341" i="13"/>
  <c r="C277" i="13"/>
  <c r="C233" i="13"/>
  <c r="C189" i="13"/>
  <c r="C149" i="13"/>
  <c r="C85" i="13"/>
  <c r="C240" i="13"/>
  <c r="C300" i="13"/>
  <c r="C35" i="13"/>
  <c r="C36" i="13"/>
  <c r="C399" i="13"/>
  <c r="C367" i="13"/>
  <c r="C287" i="13"/>
  <c r="C255" i="13"/>
  <c r="C223" i="13"/>
  <c r="C171" i="13"/>
  <c r="C139" i="13"/>
  <c r="C83" i="13"/>
  <c r="C442" i="13"/>
  <c r="C390" i="13"/>
  <c r="C358" i="13"/>
  <c r="C306" i="13"/>
  <c r="C274" i="13"/>
  <c r="C246" i="13"/>
  <c r="C198" i="13"/>
  <c r="C158" i="13"/>
  <c r="C134" i="13"/>
  <c r="C70" i="13"/>
  <c r="C441" i="13"/>
  <c r="C421" i="13"/>
  <c r="C377" i="13"/>
  <c r="C333" i="13"/>
  <c r="C313" i="13"/>
  <c r="C269" i="13"/>
  <c r="C229" i="13"/>
  <c r="C205" i="13"/>
  <c r="C185" i="13"/>
  <c r="C141" i="13"/>
  <c r="C121" i="13"/>
  <c r="C77" i="13"/>
  <c r="C452" i="13"/>
  <c r="C116" i="13"/>
  <c r="C176" i="13"/>
  <c r="C252" i="13"/>
  <c r="C6" i="13"/>
  <c r="C42" i="13"/>
  <c r="C7" i="13"/>
  <c r="C47" i="13"/>
  <c r="C12" i="13"/>
  <c r="C48" i="13"/>
  <c r="C463" i="13"/>
  <c r="C431" i="13"/>
  <c r="C395" i="13"/>
  <c r="C351" i="13"/>
  <c r="C283" i="13"/>
  <c r="C243" i="13"/>
  <c r="C219" i="13"/>
  <c r="C191" i="13"/>
  <c r="C131" i="13"/>
  <c r="C107" i="13"/>
  <c r="C410" i="13"/>
  <c r="C354" i="13"/>
  <c r="C266" i="13"/>
  <c r="C214" i="13"/>
  <c r="C150" i="13"/>
  <c r="C110" i="13"/>
  <c r="C57" i="13"/>
  <c r="C457" i="13"/>
  <c r="C413" i="13"/>
  <c r="C393" i="13"/>
  <c r="C349" i="13"/>
  <c r="C329" i="13"/>
  <c r="C285" i="13"/>
  <c r="C245" i="13"/>
  <c r="C201" i="13"/>
  <c r="C181" i="13"/>
  <c r="C137" i="13"/>
  <c r="C117" i="13"/>
  <c r="C73" i="13"/>
  <c r="C308" i="13"/>
  <c r="C232" i="13"/>
  <c r="C368" i="13"/>
  <c r="C456" i="13"/>
  <c r="C428" i="13"/>
  <c r="C108" i="13"/>
  <c r="C22" i="13"/>
  <c r="C66" i="13"/>
  <c r="C23" i="13"/>
  <c r="C28" i="13"/>
  <c r="C411" i="13"/>
  <c r="C335" i="13"/>
  <c r="C259" i="13"/>
  <c r="C203" i="13"/>
  <c r="C147" i="13"/>
  <c r="C91" i="13"/>
  <c r="C45" i="13"/>
  <c r="C454" i="13"/>
  <c r="C394" i="13"/>
  <c r="C338" i="13"/>
  <c r="C282" i="13"/>
  <c r="C226" i="13"/>
  <c r="C182" i="13"/>
  <c r="C162" i="13"/>
  <c r="C118" i="13"/>
  <c r="C78" i="13"/>
  <c r="C445" i="13"/>
  <c r="C405" i="13"/>
  <c r="C361" i="13"/>
  <c r="C317" i="13"/>
  <c r="C297" i="13"/>
  <c r="C253" i="13"/>
  <c r="C213" i="13"/>
  <c r="C169" i="13"/>
  <c r="C125" i="13"/>
  <c r="C105" i="13"/>
  <c r="C37" i="13"/>
  <c r="C180" i="13"/>
  <c r="C104" i="13"/>
  <c r="C34" i="13"/>
  <c r="C435" i="13"/>
  <c r="C323" i="13"/>
  <c r="C195" i="13"/>
  <c r="C111" i="13"/>
  <c r="C418" i="13"/>
  <c r="C330" i="13"/>
  <c r="C222" i="13"/>
  <c r="C178" i="13"/>
  <c r="C114" i="13"/>
  <c r="C94" i="13"/>
  <c r="C461" i="13"/>
  <c r="C397" i="13"/>
  <c r="C357" i="13"/>
  <c r="C293" i="13"/>
  <c r="C249" i="13"/>
  <c r="C165" i="13"/>
  <c r="C101" i="13"/>
  <c r="C21" i="13"/>
  <c r="C315" i="13"/>
  <c r="C159" i="13"/>
  <c r="C75" i="13"/>
  <c r="C438" i="13"/>
  <c r="C378" i="13"/>
  <c r="C326" i="13"/>
  <c r="C294" i="13"/>
  <c r="C242" i="13"/>
  <c r="C194" i="13"/>
  <c r="C174" i="13"/>
  <c r="C130" i="13"/>
  <c r="C86" i="13"/>
  <c r="C437" i="13"/>
  <c r="C373" i="13"/>
  <c r="C309" i="13"/>
  <c r="C265" i="13"/>
  <c r="C221" i="13"/>
  <c r="C157" i="13"/>
  <c r="C93" i="13"/>
  <c r="C5" i="13"/>
  <c r="B6" i="19"/>
  <c r="B2" i="18"/>
  <c r="B4" i="18"/>
  <c r="A70" i="13"/>
  <c r="A699" i="17"/>
  <c r="A133" i="13"/>
  <c r="A762" i="17"/>
  <c r="A280" i="13"/>
  <c r="A909" i="17"/>
  <c r="A448" i="13"/>
  <c r="A1077" i="17"/>
  <c r="A1098" i="17"/>
  <c r="A469" i="13"/>
  <c r="A511" i="13"/>
  <c r="A1140" i="17"/>
  <c r="A532" i="13"/>
  <c r="A1161" i="17"/>
  <c r="A575" i="13"/>
  <c r="A1204" i="17"/>
  <c r="A112" i="13"/>
  <c r="A741" i="17"/>
  <c r="A343" i="13"/>
  <c r="A972" i="17"/>
  <c r="A553" i="13"/>
  <c r="A1182" i="17"/>
  <c r="A595" i="13"/>
  <c r="A1224" i="17"/>
  <c r="A49" i="13"/>
  <c r="A678" i="17"/>
  <c r="A238" i="13"/>
  <c r="A867" i="17"/>
  <c r="A7" i="13"/>
  <c r="A636" i="17"/>
  <c r="A322" i="13"/>
  <c r="A951" i="17"/>
  <c r="C533" i="17"/>
  <c r="C537" i="17"/>
  <c r="C529" i="17"/>
  <c r="C553" i="17"/>
  <c r="C569" i="17"/>
  <c r="C585" i="17"/>
  <c r="C601" i="17"/>
  <c r="C617" i="17"/>
  <c r="C633" i="17"/>
  <c r="C649" i="17"/>
  <c r="E552" i="17"/>
  <c r="E584" i="17"/>
  <c r="E616" i="17"/>
  <c r="E648" i="17"/>
  <c r="C666" i="17"/>
  <c r="C682" i="17"/>
  <c r="C698" i="17"/>
  <c r="C714" i="17"/>
  <c r="C730" i="17"/>
  <c r="C746" i="17"/>
  <c r="C762" i="17"/>
  <c r="C778" i="17"/>
  <c r="C794" i="17"/>
  <c r="C810" i="17"/>
  <c r="C826" i="17"/>
  <c r="C842" i="17"/>
  <c r="E555" i="17"/>
  <c r="E587" i="17"/>
  <c r="E619" i="17"/>
  <c r="D651" i="17"/>
  <c r="D683" i="17"/>
  <c r="D715" i="17"/>
  <c r="D747" i="17"/>
  <c r="C526" i="17"/>
  <c r="C547" i="17"/>
  <c r="C568" i="17"/>
  <c r="C590" i="17"/>
  <c r="C611" i="17"/>
  <c r="C632" i="17"/>
  <c r="D531" i="17"/>
  <c r="E572" i="17"/>
  <c r="D615" i="17"/>
  <c r="C655" i="17"/>
  <c r="C676" i="17"/>
  <c r="C697" i="17"/>
  <c r="C719" i="17"/>
  <c r="C740" i="17"/>
  <c r="C761" i="17"/>
  <c r="C783" i="17"/>
  <c r="C804" i="17"/>
  <c r="C825" i="17"/>
  <c r="D533" i="17"/>
  <c r="E574" i="17"/>
  <c r="D616" i="17"/>
  <c r="E660" i="17"/>
  <c r="D703" i="17"/>
  <c r="E744" i="17"/>
  <c r="E784" i="17"/>
  <c r="E816" i="17"/>
  <c r="C846" i="17"/>
  <c r="C862" i="17"/>
  <c r="C878" i="17"/>
  <c r="C894" i="17"/>
  <c r="C910" i="17"/>
  <c r="C926" i="17"/>
  <c r="C528" i="17"/>
  <c r="C556" i="17"/>
  <c r="C586" i="17"/>
  <c r="C614" i="17"/>
  <c r="C642" i="17"/>
  <c r="E564" i="17"/>
  <c r="E620" i="17"/>
  <c r="C664" i="17"/>
  <c r="C693" i="17"/>
  <c r="C721" i="17"/>
  <c r="C749" i="17"/>
  <c r="C779" i="17"/>
  <c r="C807" i="17"/>
  <c r="C835" i="17"/>
  <c r="E566" i="17"/>
  <c r="E622" i="17"/>
  <c r="D679" i="17"/>
  <c r="E736" i="17"/>
  <c r="E788" i="17"/>
  <c r="D831" i="17"/>
  <c r="C859" i="17"/>
  <c r="C880" i="17"/>
  <c r="C901" i="17"/>
  <c r="C923" i="17"/>
  <c r="C942" i="17"/>
  <c r="C958" i="17"/>
  <c r="C974" i="17"/>
  <c r="C990" i="17"/>
  <c r="C1006" i="17"/>
  <c r="C1022" i="17"/>
  <c r="C1038" i="17"/>
  <c r="C1054" i="17"/>
  <c r="C1070" i="17"/>
  <c r="C1086" i="17"/>
  <c r="C1102" i="17"/>
  <c r="C1118" i="17"/>
  <c r="C1134" i="17"/>
  <c r="C1150" i="17"/>
  <c r="C1166" i="17"/>
  <c r="C1182" i="17"/>
  <c r="D656" i="17"/>
  <c r="D688" i="17"/>
  <c r="D720" i="17"/>
  <c r="D752" i="17"/>
  <c r="D784" i="17"/>
  <c r="D816" i="17"/>
  <c r="E848" i="17"/>
  <c r="E880" i="17"/>
  <c r="E912" i="17"/>
  <c r="E944" i="17"/>
  <c r="E976" i="17"/>
  <c r="E1008" i="17"/>
  <c r="E1040" i="17"/>
  <c r="E1072" i="17"/>
  <c r="E1104" i="17"/>
  <c r="E1136" i="17"/>
  <c r="E1168" i="17"/>
  <c r="C1198" i="17"/>
  <c r="C1214" i="17"/>
  <c r="C1230" i="17"/>
  <c r="C544" i="17"/>
  <c r="C572" i="17"/>
  <c r="C602" i="17"/>
  <c r="C630" i="17"/>
  <c r="D539" i="17"/>
  <c r="E596" i="17"/>
  <c r="C652" i="17"/>
  <c r="C680" i="17"/>
  <c r="C709" i="17"/>
  <c r="C737" i="17"/>
  <c r="C765" i="17"/>
  <c r="C795" i="17"/>
  <c r="C823" i="17"/>
  <c r="D541" i="17"/>
  <c r="E598" i="17"/>
  <c r="D655" i="17"/>
  <c r="D711" i="17"/>
  <c r="E768" i="17"/>
  <c r="E812" i="17"/>
  <c r="C849" i="17"/>
  <c r="C871" i="17"/>
  <c r="C892" i="17"/>
  <c r="C913" i="17"/>
  <c r="C935" i="17"/>
  <c r="C951" i="17"/>
  <c r="C967" i="17"/>
  <c r="C983" i="17"/>
  <c r="C999" i="17"/>
  <c r="C1015" i="17"/>
  <c r="C1031" i="17"/>
  <c r="C1047" i="17"/>
  <c r="C532" i="17"/>
  <c r="C588" i="17"/>
  <c r="C646" i="17"/>
  <c r="E628" i="17"/>
  <c r="C696" i="17"/>
  <c r="C753" i="17"/>
  <c r="C811" i="17"/>
  <c r="D573" i="17"/>
  <c r="D687" i="17"/>
  <c r="D795" i="17"/>
  <c r="C861" i="17"/>
  <c r="C904" i="17"/>
  <c r="C944" i="17"/>
  <c r="C976" i="17"/>
  <c r="C1008" i="17"/>
  <c r="C1040" i="17"/>
  <c r="C1068" i="17"/>
  <c r="C1089" i="17"/>
  <c r="C1111" i="17"/>
  <c r="C1132" i="17"/>
  <c r="C1153" i="17"/>
  <c r="C1175" i="17"/>
  <c r="D653" i="17"/>
  <c r="E694" i="17"/>
  <c r="E739" i="17"/>
  <c r="D781" i="17"/>
  <c r="E822" i="17"/>
  <c r="D867" i="17"/>
  <c r="E908" i="17"/>
  <c r="D951" i="17"/>
  <c r="D995" i="17"/>
  <c r="E1036" i="17"/>
  <c r="D1079" i="17"/>
  <c r="D1123" i="17"/>
  <c r="E1164" i="17"/>
  <c r="C1201" i="17"/>
  <c r="C1223" i="17"/>
  <c r="C1241" i="17"/>
  <c r="C1257" i="17"/>
  <c r="C274" i="17"/>
  <c r="C290" i="17"/>
  <c r="C306" i="17"/>
  <c r="C322" i="17"/>
  <c r="C338" i="17"/>
  <c r="C354" i="17"/>
  <c r="C370" i="17"/>
  <c r="C386" i="17"/>
  <c r="C402" i="17"/>
  <c r="C418" i="17"/>
  <c r="C434" i="17"/>
  <c r="C450" i="17"/>
  <c r="C466" i="17"/>
  <c r="C482" i="17"/>
  <c r="C498" i="17"/>
  <c r="C514" i="17"/>
  <c r="D540" i="17"/>
  <c r="D582" i="17"/>
  <c r="D626" i="17"/>
  <c r="E677" i="17"/>
  <c r="E741" i="17"/>
  <c r="E805" i="17"/>
  <c r="E855" i="17"/>
  <c r="E887" i="17"/>
  <c r="E919" i="17"/>
  <c r="C548" i="17"/>
  <c r="C604" i="17"/>
  <c r="D547" i="17"/>
  <c r="C656" i="17"/>
  <c r="C712" i="17"/>
  <c r="C769" i="17"/>
  <c r="C827" i="17"/>
  <c r="D605" i="17"/>
  <c r="D719" i="17"/>
  <c r="D819" i="17"/>
  <c r="C873" i="17"/>
  <c r="C916" i="17"/>
  <c r="C953" i="17"/>
  <c r="C985" i="17"/>
  <c r="C1017" i="17"/>
  <c r="C1049" i="17"/>
  <c r="C1075" i="17"/>
  <c r="C1096" i="17"/>
  <c r="C1117" i="17"/>
  <c r="C1139" i="17"/>
  <c r="C1160" i="17"/>
  <c r="C1181" i="17"/>
  <c r="E667" i="17"/>
  <c r="D709" i="17"/>
  <c r="E750" i="17"/>
  <c r="E795" i="17"/>
  <c r="D837" i="17"/>
  <c r="D879" i="17"/>
  <c r="D923" i="17"/>
  <c r="E964" i="17"/>
  <c r="D1007" i="17"/>
  <c r="D1051" i="17"/>
  <c r="E1092" i="17"/>
  <c r="D1135" i="17"/>
  <c r="D1179" i="17"/>
  <c r="C1208" i="17"/>
  <c r="C1229" i="17"/>
  <c r="C1246" i="17"/>
  <c r="C263" i="17"/>
  <c r="C279" i="17"/>
  <c r="C295" i="17"/>
  <c r="C311" i="17"/>
  <c r="C327" i="17"/>
  <c r="C343" i="17"/>
  <c r="C359" i="17"/>
  <c r="C375" i="17"/>
  <c r="C391" i="17"/>
  <c r="C407" i="17"/>
  <c r="C423" i="17"/>
  <c r="C439" i="17"/>
  <c r="C455" i="17"/>
  <c r="C471" i="17"/>
  <c r="C487" i="17"/>
  <c r="C503" i="17"/>
  <c r="C519" i="17"/>
  <c r="D554" i="17"/>
  <c r="D596" i="17"/>
  <c r="D638" i="17"/>
  <c r="D698" i="17"/>
  <c r="C582" i="17"/>
  <c r="E612" i="17"/>
  <c r="C747" i="17"/>
  <c r="E558" i="17"/>
  <c r="D783" i="17"/>
  <c r="C899" i="17"/>
  <c r="C972" i="17"/>
  <c r="C1036" i="17"/>
  <c r="C1087" i="17"/>
  <c r="C1129" i="17"/>
  <c r="C1172" i="17"/>
  <c r="E691" i="17"/>
  <c r="E774" i="17"/>
  <c r="E860" i="17"/>
  <c r="D947" i="17"/>
  <c r="D1031" i="17"/>
  <c r="E1116" i="17"/>
  <c r="C1199" i="17"/>
  <c r="C1239" i="17"/>
  <c r="C272" i="17"/>
  <c r="C304" i="17"/>
  <c r="C336" i="17"/>
  <c r="C368" i="17"/>
  <c r="C400" i="17"/>
  <c r="C432" i="17"/>
  <c r="C464" i="17"/>
  <c r="C496" i="17"/>
  <c r="C541" i="17"/>
  <c r="C557" i="17"/>
  <c r="C573" i="17"/>
  <c r="C589" i="17"/>
  <c r="C605" i="17"/>
  <c r="C621" i="17"/>
  <c r="C637" i="17"/>
  <c r="E528" i="17"/>
  <c r="E560" i="17"/>
  <c r="E592" i="17"/>
  <c r="E624" i="17"/>
  <c r="C654" i="17"/>
  <c r="C670" i="17"/>
  <c r="C686" i="17"/>
  <c r="C702" i="17"/>
  <c r="C718" i="17"/>
  <c r="C734" i="17"/>
  <c r="C750" i="17"/>
  <c r="C766" i="17"/>
  <c r="C782" i="17"/>
  <c r="C798" i="17"/>
  <c r="C814" i="17"/>
  <c r="C830" i="17"/>
  <c r="E531" i="17"/>
  <c r="E563" i="17"/>
  <c r="E595" i="17"/>
  <c r="E627" i="17"/>
  <c r="D659" i="17"/>
  <c r="D691" i="17"/>
  <c r="D723" i="17"/>
  <c r="D755" i="17"/>
  <c r="C531" i="17"/>
  <c r="C552" i="17"/>
  <c r="C574" i="17"/>
  <c r="C595" i="17"/>
  <c r="C616" i="17"/>
  <c r="C638" i="17"/>
  <c r="E540" i="17"/>
  <c r="D583" i="17"/>
  <c r="D627" i="17"/>
  <c r="C660" i="17"/>
  <c r="C681" i="17"/>
  <c r="C703" i="17"/>
  <c r="C724" i="17"/>
  <c r="C745" i="17"/>
  <c r="C767" i="17"/>
  <c r="C788" i="17"/>
  <c r="C809" i="17"/>
  <c r="C831" i="17"/>
  <c r="E542" i="17"/>
  <c r="D584" i="17"/>
  <c r="D629" i="17"/>
  <c r="D671" i="17"/>
  <c r="E712" i="17"/>
  <c r="E756" i="17"/>
  <c r="E792" i="17"/>
  <c r="E824" i="17"/>
  <c r="C850" i="17"/>
  <c r="C866" i="17"/>
  <c r="C882" i="17"/>
  <c r="C898" i="17"/>
  <c r="C914" i="17"/>
  <c r="C930" i="17"/>
  <c r="C535" i="17"/>
  <c r="C564" i="17"/>
  <c r="C592" i="17"/>
  <c r="C620" i="17"/>
  <c r="C650" i="17"/>
  <c r="D579" i="17"/>
  <c r="D635" i="17"/>
  <c r="C672" i="17"/>
  <c r="C700" i="17"/>
  <c r="C728" i="17"/>
  <c r="C757" i="17"/>
  <c r="C785" i="17"/>
  <c r="C813" i="17"/>
  <c r="D525" i="17"/>
  <c r="D581" i="17"/>
  <c r="D637" i="17"/>
  <c r="D695" i="17"/>
  <c r="D751" i="17"/>
  <c r="D799" i="17"/>
  <c r="C843" i="17"/>
  <c r="C864" i="17"/>
  <c r="C885" i="17"/>
  <c r="C907" i="17"/>
  <c r="C928" i="17"/>
  <c r="C946" i="17"/>
  <c r="C962" i="17"/>
  <c r="C978" i="17"/>
  <c r="C994" i="17"/>
  <c r="C1010" i="17"/>
  <c r="C1026" i="17"/>
  <c r="C1042" i="17"/>
  <c r="C1058" i="17"/>
  <c r="C1074" i="17"/>
  <c r="C1090" i="17"/>
  <c r="C1106" i="17"/>
  <c r="C1122" i="17"/>
  <c r="C1138" i="17"/>
  <c r="C1154" i="17"/>
  <c r="C1170" i="17"/>
  <c r="C1186" i="17"/>
  <c r="D664" i="17"/>
  <c r="D696" i="17"/>
  <c r="D728" i="17"/>
  <c r="D760" i="17"/>
  <c r="D792" i="17"/>
  <c r="D824" i="17"/>
  <c r="E856" i="17"/>
  <c r="E888" i="17"/>
  <c r="E920" i="17"/>
  <c r="E952" i="17"/>
  <c r="E984" i="17"/>
  <c r="E1016" i="17"/>
  <c r="E1048" i="17"/>
  <c r="E1080" i="17"/>
  <c r="E1112" i="17"/>
  <c r="E1144" i="17"/>
  <c r="E1176" i="17"/>
  <c r="C1202" i="17"/>
  <c r="C1218" i="17"/>
  <c r="C551" i="17"/>
  <c r="C580" i="17"/>
  <c r="C608" i="17"/>
  <c r="C636" i="17"/>
  <c r="D555" i="17"/>
  <c r="D611" i="17"/>
  <c r="C659" i="17"/>
  <c r="C688" i="17"/>
  <c r="C716" i="17"/>
  <c r="C744" i="17"/>
  <c r="C773" i="17"/>
  <c r="C801" i="17"/>
  <c r="C829" i="17"/>
  <c r="D557" i="17"/>
  <c r="D613" i="17"/>
  <c r="E668" i="17"/>
  <c r="D727" i="17"/>
  <c r="E780" i="17"/>
  <c r="D823" i="17"/>
  <c r="C855" i="17"/>
  <c r="C876" i="17"/>
  <c r="C897" i="17"/>
  <c r="C919" i="17"/>
  <c r="C939" i="17"/>
  <c r="C955" i="17"/>
  <c r="C971" i="17"/>
  <c r="C987" i="17"/>
  <c r="C1003" i="17"/>
  <c r="C1019" i="17"/>
  <c r="C1035" i="17"/>
  <c r="C1051" i="17"/>
  <c r="C546" i="17"/>
  <c r="C603" i="17"/>
  <c r="D543" i="17"/>
  <c r="C653" i="17"/>
  <c r="C711" i="17"/>
  <c r="C768" i="17"/>
  <c r="C824" i="17"/>
  <c r="D600" i="17"/>
  <c r="E716" i="17"/>
  <c r="D815" i="17"/>
  <c r="C872" i="17"/>
  <c r="C915" i="17"/>
  <c r="C952" i="17"/>
  <c r="C984" i="17"/>
  <c r="C1016" i="17"/>
  <c r="C1048" i="17"/>
  <c r="C1073" i="17"/>
  <c r="C1095" i="17"/>
  <c r="C1116" i="17"/>
  <c r="C1137" i="17"/>
  <c r="C1159" i="17"/>
  <c r="C1180" i="17"/>
  <c r="E662" i="17"/>
  <c r="E707" i="17"/>
  <c r="D749" i="17"/>
  <c r="E790" i="17"/>
  <c r="E835" i="17"/>
  <c r="E876" i="17"/>
  <c r="D919" i="17"/>
  <c r="D963" i="17"/>
  <c r="E1004" i="17"/>
  <c r="D1047" i="17"/>
  <c r="D1091" i="17"/>
  <c r="E1132" i="17"/>
  <c r="D1175" i="17"/>
  <c r="C1207" i="17"/>
  <c r="C1228" i="17"/>
  <c r="C1245" i="17"/>
  <c r="C1261" i="17"/>
  <c r="C278" i="17"/>
  <c r="C294" i="17"/>
  <c r="C310" i="17"/>
  <c r="C326" i="17"/>
  <c r="C342" i="17"/>
  <c r="C358" i="17"/>
  <c r="C374" i="17"/>
  <c r="C390" i="17"/>
  <c r="C406" i="17"/>
  <c r="C422" i="17"/>
  <c r="C438" i="17"/>
  <c r="C454" i="17"/>
  <c r="C470" i="17"/>
  <c r="C486" i="17"/>
  <c r="C502" i="17"/>
  <c r="C525" i="17"/>
  <c r="C549" i="17"/>
  <c r="C565" i="17"/>
  <c r="C581" i="17"/>
  <c r="C597" i="17"/>
  <c r="C613" i="17"/>
  <c r="C629" i="17"/>
  <c r="C645" i="17"/>
  <c r="E544" i="17"/>
  <c r="E576" i="17"/>
  <c r="E608" i="17"/>
  <c r="E640" i="17"/>
  <c r="C662" i="17"/>
  <c r="C678" i="17"/>
  <c r="C694" i="17"/>
  <c r="C710" i="17"/>
  <c r="C726" i="17"/>
  <c r="C742" i="17"/>
  <c r="C758" i="17"/>
  <c r="C774" i="17"/>
  <c r="C790" i="17"/>
  <c r="C806" i="17"/>
  <c r="C822" i="17"/>
  <c r="C838" i="17"/>
  <c r="E547" i="17"/>
  <c r="E579" i="17"/>
  <c r="E611" i="17"/>
  <c r="E643" i="17"/>
  <c r="D675" i="17"/>
  <c r="D707" i="17"/>
  <c r="D739" i="17"/>
  <c r="D771" i="17"/>
  <c r="C542" i="17"/>
  <c r="C563" i="17"/>
  <c r="C584" i="17"/>
  <c r="C606" i="17"/>
  <c r="C627" i="17"/>
  <c r="C648" i="17"/>
  <c r="D563" i="17"/>
  <c r="E604" i="17"/>
  <c r="D647" i="17"/>
  <c r="C671" i="17"/>
  <c r="C692" i="17"/>
  <c r="C713" i="17"/>
  <c r="C735" i="17"/>
  <c r="C756" i="17"/>
  <c r="C777" i="17"/>
  <c r="C799" i="17"/>
  <c r="C820" i="17"/>
  <c r="C841" i="17"/>
  <c r="D565" i="17"/>
  <c r="E606" i="17"/>
  <c r="D648" i="17"/>
  <c r="E692" i="17"/>
  <c r="D735" i="17"/>
  <c r="E776" i="17"/>
  <c r="E808" i="17"/>
  <c r="E840" i="17"/>
  <c r="C858" i="17"/>
  <c r="C874" i="17"/>
  <c r="C890" i="17"/>
  <c r="C906" i="17"/>
  <c r="C922" i="17"/>
  <c r="C550" i="17"/>
  <c r="C578" i="17"/>
  <c r="C607" i="17"/>
  <c r="C635" i="17"/>
  <c r="E548" i="17"/>
  <c r="D607" i="17"/>
  <c r="C657" i="17"/>
  <c r="C685" i="17"/>
  <c r="C715" i="17"/>
  <c r="C743" i="17"/>
  <c r="C771" i="17"/>
  <c r="C800" i="17"/>
  <c r="C828" i="17"/>
  <c r="E550" i="17"/>
  <c r="D608" i="17"/>
  <c r="E664" i="17"/>
  <c r="E720" i="17"/>
  <c r="D779" i="17"/>
  <c r="E820" i="17"/>
  <c r="C853" i="17"/>
  <c r="C875" i="17"/>
  <c r="C896" i="17"/>
  <c r="C917" i="17"/>
  <c r="C938" i="17"/>
  <c r="C954" i="17"/>
  <c r="C970" i="17"/>
  <c r="C986" i="17"/>
  <c r="C1002" i="17"/>
  <c r="C1018" i="17"/>
  <c r="C1034" i="17"/>
  <c r="C1050" i="17"/>
  <c r="C1066" i="17"/>
  <c r="C1082" i="17"/>
  <c r="C1098" i="17"/>
  <c r="C1114" i="17"/>
  <c r="C1130" i="17"/>
  <c r="C1146" i="17"/>
  <c r="C1162" i="17"/>
  <c r="C1178" i="17"/>
  <c r="C1194" i="17"/>
  <c r="D680" i="17"/>
  <c r="D712" i="17"/>
  <c r="D744" i="17"/>
  <c r="D776" i="17"/>
  <c r="D808" i="17"/>
  <c r="D840" i="17"/>
  <c r="E872" i="17"/>
  <c r="E904" i="17"/>
  <c r="E936" i="17"/>
  <c r="E968" i="17"/>
  <c r="E1000" i="17"/>
  <c r="E1032" i="17"/>
  <c r="E1064" i="17"/>
  <c r="E1096" i="17"/>
  <c r="E1128" i="17"/>
  <c r="E1160" i="17"/>
  <c r="E1192" i="17"/>
  <c r="C1210" i="17"/>
  <c r="C1226" i="17"/>
  <c r="C538" i="17"/>
  <c r="C566" i="17"/>
  <c r="C594" i="17"/>
  <c r="C623" i="17"/>
  <c r="E524" i="17"/>
  <c r="E580" i="17"/>
  <c r="D639" i="17"/>
  <c r="C673" i="17"/>
  <c r="C701" i="17"/>
  <c r="C731" i="17"/>
  <c r="C759" i="17"/>
  <c r="C787" i="17"/>
  <c r="C816" i="17"/>
  <c r="E526" i="17"/>
  <c r="E582" i="17"/>
  <c r="D640" i="17"/>
  <c r="E696" i="17"/>
  <c r="E752" i="17"/>
  <c r="D803" i="17"/>
  <c r="C844" i="17"/>
  <c r="C865" i="17"/>
  <c r="C887" i="17"/>
  <c r="C908" i="17"/>
  <c r="C929" i="17"/>
  <c r="C947" i="17"/>
  <c r="C963" i="17"/>
  <c r="C979" i="17"/>
  <c r="C995" i="17"/>
  <c r="C1011" i="17"/>
  <c r="C1027" i="17"/>
  <c r="C1043" i="17"/>
  <c r="C1059" i="17"/>
  <c r="C575" i="17"/>
  <c r="C631" i="17"/>
  <c r="D599" i="17"/>
  <c r="C683" i="17"/>
  <c r="C739" i="17"/>
  <c r="C796" i="17"/>
  <c r="D544" i="17"/>
  <c r="E656" i="17"/>
  <c r="E772" i="17"/>
  <c r="C851" i="17"/>
  <c r="C893" i="17"/>
  <c r="C936" i="17"/>
  <c r="C968" i="17"/>
  <c r="C1000" i="17"/>
  <c r="C1032" i="17"/>
  <c r="C1063" i="17"/>
  <c r="C1084" i="17"/>
  <c r="C1105" i="17"/>
  <c r="C1127" i="17"/>
  <c r="C1148" i="17"/>
  <c r="C1169" i="17"/>
  <c r="C1191" i="17"/>
  <c r="D685" i="17"/>
  <c r="E726" i="17"/>
  <c r="E771" i="17"/>
  <c r="D813" i="17"/>
  <c r="D855" i="17"/>
  <c r="D899" i="17"/>
  <c r="E940" i="17"/>
  <c r="D983" i="17"/>
  <c r="D1027" i="17"/>
  <c r="E1068" i="17"/>
  <c r="D1111" i="17"/>
  <c r="D1155" i="17"/>
  <c r="C1196" i="17"/>
  <c r="C1217" i="17"/>
  <c r="C1237" i="17"/>
  <c r="C1253" i="17"/>
  <c r="C270" i="17"/>
  <c r="C286" i="17"/>
  <c r="C302" i="17"/>
  <c r="C318" i="17"/>
  <c r="C334" i="17"/>
  <c r="C350" i="17"/>
  <c r="C366" i="17"/>
  <c r="C382" i="17"/>
  <c r="C398" i="17"/>
  <c r="C414" i="17"/>
  <c r="C430" i="17"/>
  <c r="C577" i="17"/>
  <c r="C641" i="17"/>
  <c r="E632" i="17"/>
  <c r="C706" i="17"/>
  <c r="C770" i="17"/>
  <c r="C834" i="17"/>
  <c r="E635" i="17"/>
  <c r="D763" i="17"/>
  <c r="C600" i="17"/>
  <c r="D595" i="17"/>
  <c r="C708" i="17"/>
  <c r="C793" i="17"/>
  <c r="D597" i="17"/>
  <c r="D767" i="17"/>
  <c r="C870" i="17"/>
  <c r="C934" i="17"/>
  <c r="C628" i="17"/>
  <c r="C679" i="17"/>
  <c r="C792" i="17"/>
  <c r="E652" i="17"/>
  <c r="C848" i="17"/>
  <c r="C933" i="17"/>
  <c r="C998" i="17"/>
  <c r="C1062" i="17"/>
  <c r="C1126" i="17"/>
  <c r="C1190" i="17"/>
  <c r="D768" i="17"/>
  <c r="E896" i="17"/>
  <c r="E1024" i="17"/>
  <c r="E1152" i="17"/>
  <c r="C530" i="17"/>
  <c r="C644" i="17"/>
  <c r="C695" i="17"/>
  <c r="C808" i="17"/>
  <c r="E684" i="17"/>
  <c r="C860" i="17"/>
  <c r="C943" i="17"/>
  <c r="C1007" i="17"/>
  <c r="C560" i="17"/>
  <c r="C725" i="17"/>
  <c r="D743" i="17"/>
  <c r="C960" i="17"/>
  <c r="C1079" i="17"/>
  <c r="C1164" i="17"/>
  <c r="E758" i="17"/>
  <c r="D931" i="17"/>
  <c r="E1100" i="17"/>
  <c r="C1233" i="17"/>
  <c r="C298" i="17"/>
  <c r="C362" i="17"/>
  <c r="C426" i="17"/>
  <c r="C462" i="17"/>
  <c r="C494" i="17"/>
  <c r="C522" i="17"/>
  <c r="D572" i="17"/>
  <c r="D636" i="17"/>
  <c r="E709" i="17"/>
  <c r="E789" i="17"/>
  <c r="E863" i="17"/>
  <c r="E903" i="17"/>
  <c r="C534" i="17"/>
  <c r="C619" i="17"/>
  <c r="D603" i="17"/>
  <c r="C699" i="17"/>
  <c r="C784" i="17"/>
  <c r="D549" i="17"/>
  <c r="E688" i="17"/>
  <c r="D839" i="17"/>
  <c r="C895" i="17"/>
  <c r="C945" i="17"/>
  <c r="C993" i="17"/>
  <c r="C1033" i="17"/>
  <c r="C1069" i="17"/>
  <c r="C1101" i="17"/>
  <c r="C1128" i="17"/>
  <c r="C1155" i="17"/>
  <c r="C1187" i="17"/>
  <c r="E686" i="17"/>
  <c r="D741" i="17"/>
  <c r="D805" i="17"/>
  <c r="D859" i="17"/>
  <c r="D911" i="17"/>
  <c r="D975" i="17"/>
  <c r="E1028" i="17"/>
  <c r="D1083" i="17"/>
  <c r="D1147" i="17"/>
  <c r="C1197" i="17"/>
  <c r="C1224" i="17"/>
  <c r="C1250" i="17"/>
  <c r="C271" i="17"/>
  <c r="C291" i="17"/>
  <c r="C315" i="17"/>
  <c r="C335" i="17"/>
  <c r="C355" i="17"/>
  <c r="C379" i="17"/>
  <c r="C399" i="17"/>
  <c r="C419" i="17"/>
  <c r="C443" i="17"/>
  <c r="C463" i="17"/>
  <c r="C483" i="17"/>
  <c r="C507" i="17"/>
  <c r="D532" i="17"/>
  <c r="D586" i="17"/>
  <c r="D650" i="17"/>
  <c r="C524" i="17"/>
  <c r="E556" i="17"/>
  <c r="C775" i="17"/>
  <c r="E672" i="17"/>
  <c r="C877" i="17"/>
  <c r="C988" i="17"/>
  <c r="C1065" i="17"/>
  <c r="C1119" i="17"/>
  <c r="C1183" i="17"/>
  <c r="D733" i="17"/>
  <c r="E838" i="17"/>
  <c r="D967" i="17"/>
  <c r="D1075" i="17"/>
  <c r="E1180" i="17"/>
  <c r="C1247" i="17"/>
  <c r="C288" i="17"/>
  <c r="C328" i="17"/>
  <c r="C376" i="17"/>
  <c r="C416" i="17"/>
  <c r="C456" i="17"/>
  <c r="C504" i="17"/>
  <c r="D556" i="17"/>
  <c r="D642" i="17"/>
  <c r="E749" i="17"/>
  <c r="D834" i="17"/>
  <c r="D882" i="17"/>
  <c r="E923" i="17"/>
  <c r="E959" i="17"/>
  <c r="E991" i="17"/>
  <c r="E1023" i="17"/>
  <c r="E1055" i="17"/>
  <c r="E1087" i="17"/>
  <c r="E1119" i="17"/>
  <c r="E1151" i="17"/>
  <c r="E1183" i="17"/>
  <c r="D1205" i="17"/>
  <c r="D1221" i="17"/>
  <c r="D1237" i="17"/>
  <c r="D1253" i="17"/>
  <c r="D270" i="17"/>
  <c r="D286" i="17"/>
  <c r="D302" i="17"/>
  <c r="D318" i="17"/>
  <c r="D334" i="17"/>
  <c r="E546" i="17"/>
  <c r="E645" i="17"/>
  <c r="D769" i="17"/>
  <c r="D872" i="17"/>
  <c r="D936" i="17"/>
  <c r="D1000" i="17"/>
  <c r="D1064" i="17"/>
  <c r="D1128" i="17"/>
  <c r="D1192" i="17"/>
  <c r="E377" i="17"/>
  <c r="E409" i="17"/>
  <c r="E441" i="17"/>
  <c r="E473" i="17"/>
  <c r="E505" i="17"/>
  <c r="E569" i="17"/>
  <c r="E666" i="17"/>
  <c r="E730" i="17"/>
  <c r="E794" i="17"/>
  <c r="E858" i="17"/>
  <c r="E922" i="17"/>
  <c r="E986" i="17"/>
  <c r="E1050" i="17"/>
  <c r="E1114" i="17"/>
  <c r="C612" i="17"/>
  <c r="C663" i="17"/>
  <c r="C776" i="17"/>
  <c r="D621" i="17"/>
  <c r="E828" i="17"/>
  <c r="C921" i="17"/>
  <c r="C989" i="17"/>
  <c r="C1053" i="17"/>
  <c r="C1099" i="17"/>
  <c r="C1141" i="17"/>
  <c r="C1184" i="17"/>
  <c r="E715" i="17"/>
  <c r="E798" i="17"/>
  <c r="E884" i="17"/>
  <c r="D971" i="17"/>
  <c r="D1055" i="17"/>
  <c r="E1140" i="17"/>
  <c r="C1211" i="17"/>
  <c r="C1248" i="17"/>
  <c r="C281" i="17"/>
  <c r="C313" i="17"/>
  <c r="C345" i="17"/>
  <c r="C377" i="17"/>
  <c r="C409" i="17"/>
  <c r="C441" i="17"/>
  <c r="C473" i="17"/>
  <c r="C505" i="17"/>
  <c r="D558" i="17"/>
  <c r="D644" i="17"/>
  <c r="D754" i="17"/>
  <c r="D842" i="17"/>
  <c r="E883" i="17"/>
  <c r="D926" i="17"/>
  <c r="D962" i="17"/>
  <c r="D994" i="17"/>
  <c r="D1026" i="17"/>
  <c r="D1058" i="17"/>
  <c r="D1090" i="17"/>
  <c r="D1122" i="17"/>
  <c r="D1154" i="17"/>
  <c r="D1186" i="17"/>
  <c r="D1206" i="17"/>
  <c r="D1222" i="17"/>
  <c r="D1238" i="17"/>
  <c r="D1254" i="17"/>
  <c r="D271" i="17"/>
  <c r="D287" i="17"/>
  <c r="D303" i="17"/>
  <c r="D319" i="17"/>
  <c r="D335" i="17"/>
  <c r="E549" i="17"/>
  <c r="D652" i="17"/>
  <c r="D780" i="17"/>
  <c r="D876" i="17"/>
  <c r="D940" i="17"/>
  <c r="D1004" i="17"/>
  <c r="D1068" i="17"/>
  <c r="D1132" i="17"/>
  <c r="D348" i="17"/>
  <c r="D380" i="17"/>
  <c r="D412" i="17"/>
  <c r="D444" i="17"/>
  <c r="D476" i="17"/>
  <c r="C567" i="17"/>
  <c r="C732" i="17"/>
  <c r="D759" i="17"/>
  <c r="C964" i="17"/>
  <c r="C1081" i="17"/>
  <c r="C1167" i="17"/>
  <c r="D765" i="17"/>
  <c r="D935" i="17"/>
  <c r="D1107" i="17"/>
  <c r="C1235" i="17"/>
  <c r="C300" i="17"/>
  <c r="C364" i="17"/>
  <c r="C428" i="17"/>
  <c r="C492" i="17"/>
  <c r="D610" i="17"/>
  <c r="D802" i="17"/>
  <c r="E907" i="17"/>
  <c r="E979" i="17"/>
  <c r="E1043" i="17"/>
  <c r="E1107" i="17"/>
  <c r="E1171" i="17"/>
  <c r="D1215" i="17"/>
  <c r="D1247" i="17"/>
  <c r="D280" i="17"/>
  <c r="D312" i="17"/>
  <c r="D344" i="17"/>
  <c r="D721" i="17"/>
  <c r="D912" i="17"/>
  <c r="D1040" i="17"/>
  <c r="D1168" i="17"/>
  <c r="E397" i="17"/>
  <c r="E461" i="17"/>
  <c r="E517" i="17"/>
  <c r="D641" i="17"/>
  <c r="E735" i="17"/>
  <c r="E817" i="17"/>
  <c r="E902" i="17"/>
  <c r="E990" i="17"/>
  <c r="E1074" i="17"/>
  <c r="E1150" i="17"/>
  <c r="E1204" i="17"/>
  <c r="E1236" i="17"/>
  <c r="E269" i="17"/>
  <c r="E301" i="17"/>
  <c r="E333" i="17"/>
  <c r="E364" i="17"/>
  <c r="E396" i="17"/>
  <c r="E428" i="17"/>
  <c r="E460" i="17"/>
  <c r="E492" i="17"/>
  <c r="E530" i="17"/>
  <c r="E629" i="17"/>
  <c r="D756" i="17"/>
  <c r="D861" i="17"/>
  <c r="D925" i="17"/>
  <c r="D989" i="17"/>
  <c r="D1053" i="17"/>
  <c r="D1117" i="17"/>
  <c r="D1181" i="17"/>
  <c r="E371" i="17"/>
  <c r="E403" i="17"/>
  <c r="E435" i="17"/>
  <c r="E467" i="17"/>
  <c r="E499" i="17"/>
  <c r="E551" i="17"/>
  <c r="E649" i="17"/>
  <c r="E713" i="17"/>
  <c r="E777" i="17"/>
  <c r="E841" i="17"/>
  <c r="E905" i="17"/>
  <c r="E969" i="17"/>
  <c r="E1033" i="17"/>
  <c r="E1097" i="17"/>
  <c r="E1161" i="17"/>
  <c r="E1211" i="17"/>
  <c r="E1257" i="17"/>
  <c r="E322" i="17"/>
  <c r="D381" i="17"/>
  <c r="E450" i="17"/>
  <c r="E1231" i="17"/>
  <c r="E304" i="17"/>
  <c r="D373" i="17"/>
  <c r="E446" i="17"/>
  <c r="E442" i="17"/>
  <c r="E909" i="17"/>
  <c r="E1069" i="17"/>
  <c r="E1165" i="17"/>
  <c r="E1247" i="17"/>
  <c r="E354" i="17"/>
  <c r="D501" i="17"/>
  <c r="E326" i="17"/>
  <c r="D457" i="17"/>
  <c r="E498" i="17"/>
  <c r="E700" i="17"/>
  <c r="C1071" i="17"/>
  <c r="E742" i="17"/>
  <c r="D1043" i="17"/>
  <c r="C276" i="17"/>
  <c r="C388" i="17"/>
  <c r="C516" i="17"/>
  <c r="D854" i="17"/>
  <c r="E987" i="17"/>
  <c r="E1131" i="17"/>
  <c r="D1219" i="17"/>
  <c r="D284" i="17"/>
  <c r="D340" i="17"/>
  <c r="C593" i="17"/>
  <c r="E536" i="17"/>
  <c r="C658" i="17"/>
  <c r="C722" i="17"/>
  <c r="C786" i="17"/>
  <c r="E539" i="17"/>
  <c r="D667" i="17"/>
  <c r="C536" i="17"/>
  <c r="C622" i="17"/>
  <c r="E636" i="17"/>
  <c r="C729" i="17"/>
  <c r="C815" i="17"/>
  <c r="E638" i="17"/>
  <c r="E800" i="17"/>
  <c r="C886" i="17"/>
  <c r="C543" i="17"/>
  <c r="D535" i="17"/>
  <c r="C707" i="17"/>
  <c r="C821" i="17"/>
  <c r="E708" i="17"/>
  <c r="C869" i="17"/>
  <c r="C950" i="17"/>
  <c r="C1014" i="17"/>
  <c r="C1078" i="17"/>
  <c r="C1142" i="17"/>
  <c r="D672" i="17"/>
  <c r="D800" i="17"/>
  <c r="E928" i="17"/>
  <c r="E1056" i="17"/>
  <c r="E1184" i="17"/>
  <c r="C559" i="17"/>
  <c r="D567" i="17"/>
  <c r="C723" i="17"/>
  <c r="C837" i="17"/>
  <c r="E740" i="17"/>
  <c r="C881" i="17"/>
  <c r="C959" i="17"/>
  <c r="C1023" i="17"/>
  <c r="C618" i="17"/>
  <c r="C781" i="17"/>
  <c r="E836" i="17"/>
  <c r="C992" i="17"/>
  <c r="C1100" i="17"/>
  <c r="C1185" i="17"/>
  <c r="E803" i="17"/>
  <c r="E972" i="17"/>
  <c r="D1143" i="17"/>
  <c r="C1249" i="17"/>
  <c r="C314" i="17"/>
  <c r="C378" i="17"/>
  <c r="C442" i="17"/>
  <c r="C474" i="17"/>
  <c r="C506" i="17"/>
  <c r="D530" i="17"/>
  <c r="D594" i="17"/>
  <c r="D646" i="17"/>
  <c r="E725" i="17"/>
  <c r="E821" i="17"/>
  <c r="E871" i="17"/>
  <c r="E911" i="17"/>
  <c r="C562" i="17"/>
  <c r="C634" i="17"/>
  <c r="D631" i="17"/>
  <c r="C727" i="17"/>
  <c r="C797" i="17"/>
  <c r="D576" i="17"/>
  <c r="E748" i="17"/>
  <c r="C852" i="17"/>
  <c r="C905" i="17"/>
  <c r="C961" i="17"/>
  <c r="C1001" i="17"/>
  <c r="C1041" i="17"/>
  <c r="C1080" i="17"/>
  <c r="C1107" i="17"/>
  <c r="C1133" i="17"/>
  <c r="C1165" i="17"/>
  <c r="C1192" i="17"/>
  <c r="E699" i="17"/>
  <c r="E763" i="17"/>
  <c r="E814" i="17"/>
  <c r="E868" i="17"/>
  <c r="E932" i="17"/>
  <c r="D987" i="17"/>
  <c r="D1039" i="17"/>
  <c r="D1103" i="17"/>
  <c r="E1156" i="17"/>
  <c r="C1203" i="17"/>
  <c r="C1234" i="17"/>
  <c r="C1254" i="17"/>
  <c r="C275" i="17"/>
  <c r="C299" i="17"/>
  <c r="C319" i="17"/>
  <c r="C339" i="17"/>
  <c r="C363" i="17"/>
  <c r="C383" i="17"/>
  <c r="C403" i="17"/>
  <c r="C427" i="17"/>
  <c r="C447" i="17"/>
  <c r="C467" i="17"/>
  <c r="C491" i="17"/>
  <c r="C511" i="17"/>
  <c r="D542" i="17"/>
  <c r="D606" i="17"/>
  <c r="D666" i="17"/>
  <c r="C554" i="17"/>
  <c r="C661" i="17"/>
  <c r="C803" i="17"/>
  <c r="E728" i="17"/>
  <c r="C920" i="17"/>
  <c r="C1004" i="17"/>
  <c r="C1076" i="17"/>
  <c r="C1140" i="17"/>
  <c r="C1193" i="17"/>
  <c r="E755" i="17"/>
  <c r="D883" i="17"/>
  <c r="E988" i="17"/>
  <c r="D1095" i="17"/>
  <c r="C1209" i="17"/>
  <c r="C1255" i="17"/>
  <c r="C296" i="17"/>
  <c r="C344" i="17"/>
  <c r="C384" i="17"/>
  <c r="C424" i="17"/>
  <c r="C472" i="17"/>
  <c r="C512" i="17"/>
  <c r="D578" i="17"/>
  <c r="E669" i="17"/>
  <c r="D770" i="17"/>
  <c r="D850" i="17"/>
  <c r="E891" i="17"/>
  <c r="D934" i="17"/>
  <c r="E967" i="17"/>
  <c r="E999" i="17"/>
  <c r="E1031" i="17"/>
  <c r="E1063" i="17"/>
  <c r="E1095" i="17"/>
  <c r="E1127" i="17"/>
  <c r="E1159" i="17"/>
  <c r="E1191" i="17"/>
  <c r="D1209" i="17"/>
  <c r="D1225" i="17"/>
  <c r="D1241" i="17"/>
  <c r="D1257" i="17"/>
  <c r="D274" i="17"/>
  <c r="D290" i="17"/>
  <c r="D306" i="17"/>
  <c r="D322" i="17"/>
  <c r="D338" i="17"/>
  <c r="D569" i="17"/>
  <c r="D673" i="17"/>
  <c r="D801" i="17"/>
  <c r="D888" i="17"/>
  <c r="D952" i="17"/>
  <c r="D1016" i="17"/>
  <c r="D1080" i="17"/>
  <c r="D1144" i="17"/>
  <c r="E353" i="17"/>
  <c r="E385" i="17"/>
  <c r="E417" i="17"/>
  <c r="E449" i="17"/>
  <c r="E481" i="17"/>
  <c r="E513" i="17"/>
  <c r="E599" i="17"/>
  <c r="E682" i="17"/>
  <c r="E746" i="17"/>
  <c r="E810" i="17"/>
  <c r="E874" i="17"/>
  <c r="E938" i="17"/>
  <c r="E1002" i="17"/>
  <c r="E1066" i="17"/>
  <c r="C527" i="17"/>
  <c r="C640" i="17"/>
  <c r="C691" i="17"/>
  <c r="C805" i="17"/>
  <c r="E676" i="17"/>
  <c r="C857" i="17"/>
  <c r="C941" i="17"/>
  <c r="C1005" i="17"/>
  <c r="C1067" i="17"/>
  <c r="C1109" i="17"/>
  <c r="C1152" i="17"/>
  <c r="E651" i="17"/>
  <c r="E734" i="17"/>
  <c r="D821" i="17"/>
  <c r="D907" i="17"/>
  <c r="D991" i="17"/>
  <c r="E1076" i="17"/>
  <c r="D1163" i="17"/>
  <c r="C1221" i="17"/>
  <c r="C1256" i="17"/>
  <c r="C289" i="17"/>
  <c r="C321" i="17"/>
  <c r="C353" i="17"/>
  <c r="C385" i="17"/>
  <c r="C417" i="17"/>
  <c r="C449" i="17"/>
  <c r="C481" i="17"/>
  <c r="C513" i="17"/>
  <c r="D580" i="17"/>
  <c r="D674" i="17"/>
  <c r="D778" i="17"/>
  <c r="E851" i="17"/>
  <c r="D894" i="17"/>
  <c r="D938" i="17"/>
  <c r="D970" i="17"/>
  <c r="D1002" i="17"/>
  <c r="D1034" i="17"/>
  <c r="D1066" i="17"/>
  <c r="D1098" i="17"/>
  <c r="D1130" i="17"/>
  <c r="D1162" i="17"/>
  <c r="D1194" i="17"/>
  <c r="D1210" i="17"/>
  <c r="D1226" i="17"/>
  <c r="D1242" i="17"/>
  <c r="D1258" i="17"/>
  <c r="D275" i="17"/>
  <c r="D291" i="17"/>
  <c r="D307" i="17"/>
  <c r="D323" i="17"/>
  <c r="D339" i="17"/>
  <c r="E578" i="17"/>
  <c r="D684" i="17"/>
  <c r="D812" i="17"/>
  <c r="D892" i="17"/>
  <c r="D956" i="17"/>
  <c r="D1020" i="17"/>
  <c r="D1084" i="17"/>
  <c r="D1148" i="17"/>
  <c r="D356" i="17"/>
  <c r="D388" i="17"/>
  <c r="D420" i="17"/>
  <c r="D452" i="17"/>
  <c r="D484" i="17"/>
  <c r="C624" i="17"/>
  <c r="C789" i="17"/>
  <c r="C845" i="17"/>
  <c r="C996" i="17"/>
  <c r="C1103" i="17"/>
  <c r="C1188" i="17"/>
  <c r="E806" i="17"/>
  <c r="D979" i="17"/>
  <c r="E1148" i="17"/>
  <c r="C1251" i="17"/>
  <c r="C316" i="17"/>
  <c r="C380" i="17"/>
  <c r="C444" i="17"/>
  <c r="C508" i="17"/>
  <c r="E653" i="17"/>
  <c r="E843" i="17"/>
  <c r="D930" i="17"/>
  <c r="E995" i="17"/>
  <c r="E1059" i="17"/>
  <c r="E1123" i="17"/>
  <c r="E1187" i="17"/>
  <c r="D1223" i="17"/>
  <c r="D1255" i="17"/>
  <c r="D288" i="17"/>
  <c r="D320" i="17"/>
  <c r="E559" i="17"/>
  <c r="D785" i="17"/>
  <c r="D944" i="17"/>
  <c r="D1072" i="17"/>
  <c r="E349" i="17"/>
  <c r="E413" i="17"/>
  <c r="E477" i="17"/>
  <c r="E537" i="17"/>
  <c r="E671" i="17"/>
  <c r="E753" i="17"/>
  <c r="D838" i="17"/>
  <c r="E926" i="17"/>
  <c r="E1010" i="17"/>
  <c r="E1094" i="17"/>
  <c r="E1166" i="17"/>
  <c r="E1212" i="17"/>
  <c r="E1244" i="17"/>
  <c r="E277" i="17"/>
  <c r="E309" i="17"/>
  <c r="E341" i="17"/>
  <c r="E372" i="17"/>
  <c r="E404" i="17"/>
  <c r="E436" i="17"/>
  <c r="E468" i="17"/>
  <c r="E500" i="17"/>
  <c r="D553" i="17"/>
  <c r="D660" i="17"/>
  <c r="D788" i="17"/>
  <c r="D877" i="17"/>
  <c r="D941" i="17"/>
  <c r="D1005" i="17"/>
  <c r="D1069" i="17"/>
  <c r="D1133" i="17"/>
  <c r="E347" i="17"/>
  <c r="E379" i="17"/>
  <c r="E411" i="17"/>
  <c r="E443" i="17"/>
  <c r="E475" i="17"/>
  <c r="E507" i="17"/>
  <c r="E573" i="17"/>
  <c r="E665" i="17"/>
  <c r="E729" i="17"/>
  <c r="E793" i="17"/>
  <c r="E857" i="17"/>
  <c r="E921" i="17"/>
  <c r="E985" i="17"/>
  <c r="E1049" i="17"/>
  <c r="E1113" i="17"/>
  <c r="E1177" i="17"/>
  <c r="E1219" i="17"/>
  <c r="E274" i="17"/>
  <c r="E336" i="17"/>
  <c r="D397" i="17"/>
  <c r="E470" i="17"/>
  <c r="E1251" i="17"/>
  <c r="E320" i="17"/>
  <c r="E390" i="17"/>
  <c r="E474" i="17"/>
  <c r="E466" i="17"/>
  <c r="E973" i="17"/>
  <c r="E1085" i="17"/>
  <c r="E1195" i="17"/>
  <c r="E278" i="17"/>
  <c r="D385" i="17"/>
  <c r="E1237" i="17"/>
  <c r="E362" i="17"/>
  <c r="E478" i="17"/>
  <c r="C596" i="17"/>
  <c r="C867" i="17"/>
  <c r="C1092" i="17"/>
  <c r="D829" i="17"/>
  <c r="D1127" i="17"/>
  <c r="C308" i="17"/>
  <c r="C420" i="17"/>
  <c r="D588" i="17"/>
  <c r="E875" i="17"/>
  <c r="E1019" i="17"/>
  <c r="E1163" i="17"/>
  <c r="D1235" i="17"/>
  <c r="D300" i="17"/>
  <c r="E581" i="17"/>
  <c r="D928" i="17"/>
  <c r="D1152" i="17"/>
  <c r="E453" i="17"/>
  <c r="E631" i="17"/>
  <c r="E785" i="17"/>
  <c r="E958" i="17"/>
  <c r="C545" i="17"/>
  <c r="C609" i="17"/>
  <c r="E568" i="17"/>
  <c r="C674" i="17"/>
  <c r="C738" i="17"/>
  <c r="C802" i="17"/>
  <c r="E571" i="17"/>
  <c r="D699" i="17"/>
  <c r="C558" i="17"/>
  <c r="C643" i="17"/>
  <c r="C665" i="17"/>
  <c r="C751" i="17"/>
  <c r="C836" i="17"/>
  <c r="E680" i="17"/>
  <c r="E832" i="17"/>
  <c r="C902" i="17"/>
  <c r="C571" i="17"/>
  <c r="D591" i="17"/>
  <c r="C736" i="17"/>
  <c r="D536" i="17"/>
  <c r="E764" i="17"/>
  <c r="C891" i="17"/>
  <c r="C966" i="17"/>
  <c r="C1030" i="17"/>
  <c r="C1094" i="17"/>
  <c r="C1158" i="17"/>
  <c r="D704" i="17"/>
  <c r="D832" i="17"/>
  <c r="E960" i="17"/>
  <c r="E1088" i="17"/>
  <c r="C1206" i="17"/>
  <c r="C587" i="17"/>
  <c r="D623" i="17"/>
  <c r="C752" i="17"/>
  <c r="D568" i="17"/>
  <c r="D791" i="17"/>
  <c r="C903" i="17"/>
  <c r="C975" i="17"/>
  <c r="C1039" i="17"/>
  <c r="D571" i="17"/>
  <c r="C839" i="17"/>
  <c r="C883" i="17"/>
  <c r="C1024" i="17"/>
  <c r="C1121" i="17"/>
  <c r="E675" i="17"/>
  <c r="E844" i="17"/>
  <c r="D1015" i="17"/>
  <c r="D1187" i="17"/>
  <c r="C266" i="17"/>
  <c r="C330" i="17"/>
  <c r="C394" i="17"/>
  <c r="C446" i="17"/>
  <c r="C478" i="17"/>
  <c r="C510" i="17"/>
  <c r="D550" i="17"/>
  <c r="D604" i="17"/>
  <c r="E661" i="17"/>
  <c r="E757" i="17"/>
  <c r="E837" i="17"/>
  <c r="E879" i="17"/>
  <c r="E927" i="17"/>
  <c r="C576" i="17"/>
  <c r="C647" i="17"/>
  <c r="C669" i="17"/>
  <c r="C741" i="17"/>
  <c r="C812" i="17"/>
  <c r="D632" i="17"/>
  <c r="D775" i="17"/>
  <c r="C863" i="17"/>
  <c r="C927" i="17"/>
  <c r="C969" i="17"/>
  <c r="C1009" i="17"/>
  <c r="C1057" i="17"/>
  <c r="C1085" i="17"/>
  <c r="C1112" i="17"/>
  <c r="C1144" i="17"/>
  <c r="C1171" i="17"/>
  <c r="E654" i="17"/>
  <c r="E718" i="17"/>
  <c r="D773" i="17"/>
  <c r="E827" i="17"/>
  <c r="D891" i="17"/>
  <c r="D943" i="17"/>
  <c r="E996" i="17"/>
  <c r="E1060" i="17"/>
  <c r="D1115" i="17"/>
  <c r="D1167" i="17"/>
  <c r="C1213" i="17"/>
  <c r="C1238" i="17"/>
  <c r="C1258" i="17"/>
  <c r="C283" i="17"/>
  <c r="C303" i="17"/>
  <c r="C323" i="17"/>
  <c r="C347" i="17"/>
  <c r="C367" i="17"/>
  <c r="C387" i="17"/>
  <c r="C411" i="17"/>
  <c r="C431" i="17"/>
  <c r="C451" i="17"/>
  <c r="C475" i="17"/>
  <c r="C495" i="17"/>
  <c r="C515" i="17"/>
  <c r="D564" i="17"/>
  <c r="D618" i="17"/>
  <c r="D682" i="17"/>
  <c r="C610" i="17"/>
  <c r="C689" i="17"/>
  <c r="C832" i="17"/>
  <c r="D827" i="17"/>
  <c r="C940" i="17"/>
  <c r="C1020" i="17"/>
  <c r="C1097" i="17"/>
  <c r="C1151" i="17"/>
  <c r="D669" i="17"/>
  <c r="D797" i="17"/>
  <c r="D903" i="17"/>
  <c r="D1011" i="17"/>
  <c r="D1139" i="17"/>
  <c r="C1220" i="17"/>
  <c r="C264" i="17"/>
  <c r="C312" i="17"/>
  <c r="C352" i="17"/>
  <c r="C392" i="17"/>
  <c r="C440" i="17"/>
  <c r="C480" i="17"/>
  <c r="C520" i="17"/>
  <c r="D598" i="17"/>
  <c r="E701" i="17"/>
  <c r="D794" i="17"/>
  <c r="E859" i="17"/>
  <c r="D902" i="17"/>
  <c r="E943" i="17"/>
  <c r="E975" i="17"/>
  <c r="E1007" i="17"/>
  <c r="E1039" i="17"/>
  <c r="E1071" i="17"/>
  <c r="E1103" i="17"/>
  <c r="E1135" i="17"/>
  <c r="E1167" i="17"/>
  <c r="D1197" i="17"/>
  <c r="D1213" i="17"/>
  <c r="D1229" i="17"/>
  <c r="D1245" i="17"/>
  <c r="D1261" i="17"/>
  <c r="D278" i="17"/>
  <c r="D294" i="17"/>
  <c r="D310" i="17"/>
  <c r="D326" i="17"/>
  <c r="D342" i="17"/>
  <c r="E593" i="17"/>
  <c r="D705" i="17"/>
  <c r="D833" i="17"/>
  <c r="D904" i="17"/>
  <c r="D968" i="17"/>
  <c r="D1032" i="17"/>
  <c r="D1096" i="17"/>
  <c r="D1160" i="17"/>
  <c r="E361" i="17"/>
  <c r="E393" i="17"/>
  <c r="E425" i="17"/>
  <c r="E457" i="17"/>
  <c r="E489" i="17"/>
  <c r="E521" i="17"/>
  <c r="E621" i="17"/>
  <c r="E698" i="17"/>
  <c r="E762" i="17"/>
  <c r="E826" i="17"/>
  <c r="E890" i="17"/>
  <c r="E954" i="17"/>
  <c r="E1018" i="17"/>
  <c r="E1082" i="17"/>
  <c r="C555" i="17"/>
  <c r="D559" i="17"/>
  <c r="C720" i="17"/>
  <c r="C833" i="17"/>
  <c r="E732" i="17"/>
  <c r="C879" i="17"/>
  <c r="C957" i="17"/>
  <c r="C1021" i="17"/>
  <c r="C1077" i="17"/>
  <c r="C1120" i="17"/>
  <c r="C1163" i="17"/>
  <c r="E670" i="17"/>
  <c r="D757" i="17"/>
  <c r="D843" i="17"/>
  <c r="D927" i="17"/>
  <c r="E1012" i="17"/>
  <c r="D1099" i="17"/>
  <c r="D1183" i="17"/>
  <c r="C1232" i="17"/>
  <c r="C265" i="17"/>
  <c r="C297" i="17"/>
  <c r="C329" i="17"/>
  <c r="C361" i="17"/>
  <c r="C393" i="17"/>
  <c r="C425" i="17"/>
  <c r="C457" i="17"/>
  <c r="C489" i="17"/>
  <c r="C521" i="17"/>
  <c r="D602" i="17"/>
  <c r="D706" i="17"/>
  <c r="E797" i="17"/>
  <c r="D862" i="17"/>
  <c r="D906" i="17"/>
  <c r="D946" i="17"/>
  <c r="D978" i="17"/>
  <c r="D1010" i="17"/>
  <c r="D1042" i="17"/>
  <c r="D1074" i="17"/>
  <c r="D1106" i="17"/>
  <c r="D1138" i="17"/>
  <c r="D1170" i="17"/>
  <c r="D1198" i="17"/>
  <c r="D1214" i="17"/>
  <c r="D1230" i="17"/>
  <c r="D1246" i="17"/>
  <c r="D263" i="17"/>
  <c r="D279" i="17"/>
  <c r="D295" i="17"/>
  <c r="D311" i="17"/>
  <c r="D327" i="17"/>
  <c r="D343" i="17"/>
  <c r="D601" i="17"/>
  <c r="D716" i="17"/>
  <c r="D844" i="17"/>
  <c r="D908" i="17"/>
  <c r="D972" i="17"/>
  <c r="D1036" i="17"/>
  <c r="D1100" i="17"/>
  <c r="D1164" i="17"/>
  <c r="D364" i="17"/>
  <c r="D396" i="17"/>
  <c r="D428" i="17"/>
  <c r="D460" i="17"/>
  <c r="D492" i="17"/>
  <c r="D587" i="17"/>
  <c r="D528" i="17"/>
  <c r="C888" i="17"/>
  <c r="C1028" i="17"/>
  <c r="C1124" i="17"/>
  <c r="E678" i="17"/>
  <c r="D851" i="17"/>
  <c r="E1020" i="17"/>
  <c r="D1191" i="17"/>
  <c r="C268" i="17"/>
  <c r="C332" i="17"/>
  <c r="C396" i="17"/>
  <c r="C460" i="17"/>
  <c r="D524" i="17"/>
  <c r="E717" i="17"/>
  <c r="D866" i="17"/>
  <c r="E947" i="17"/>
  <c r="E1011" i="17"/>
  <c r="E1075" i="17"/>
  <c r="E1139" i="17"/>
  <c r="D1199" i="17"/>
  <c r="D1231" i="17"/>
  <c r="D264" i="17"/>
  <c r="D296" i="17"/>
  <c r="D328" i="17"/>
  <c r="E610" i="17"/>
  <c r="D848" i="17"/>
  <c r="D976" i="17"/>
  <c r="D1104" i="17"/>
  <c r="E365" i="17"/>
  <c r="E429" i="17"/>
  <c r="E493" i="17"/>
  <c r="D577" i="17"/>
  <c r="E689" i="17"/>
  <c r="D774" i="17"/>
  <c r="E862" i="17"/>
  <c r="E946" i="17"/>
  <c r="E1030" i="17"/>
  <c r="E1118" i="17"/>
  <c r="E1182" i="17"/>
  <c r="E1220" i="17"/>
  <c r="E1252" i="17"/>
  <c r="E285" i="17"/>
  <c r="E317" i="17"/>
  <c r="E348" i="17"/>
  <c r="E380" i="17"/>
  <c r="E412" i="17"/>
  <c r="E444" i="17"/>
  <c r="E476" i="17"/>
  <c r="E508" i="17"/>
  <c r="E577" i="17"/>
  <c r="D692" i="17"/>
  <c r="D820" i="17"/>
  <c r="D893" i="17"/>
  <c r="D957" i="17"/>
  <c r="D1021" i="17"/>
  <c r="D1085" i="17"/>
  <c r="D1149" i="17"/>
  <c r="E355" i="17"/>
  <c r="E387" i="17"/>
  <c r="E419" i="17"/>
  <c r="E451" i="17"/>
  <c r="E483" i="17"/>
  <c r="E515" i="17"/>
  <c r="E602" i="17"/>
  <c r="E681" i="17"/>
  <c r="E745" i="17"/>
  <c r="E809" i="17"/>
  <c r="E873" i="17"/>
  <c r="E937" i="17"/>
  <c r="E1001" i="17"/>
  <c r="E1065" i="17"/>
  <c r="E1129" i="17"/>
  <c r="E1193" i="17"/>
  <c r="E1229" i="17"/>
  <c r="E290" i="17"/>
  <c r="E350" i="17"/>
  <c r="D413" i="17"/>
  <c r="E494" i="17"/>
  <c r="E268" i="17"/>
  <c r="E340" i="17"/>
  <c r="E406" i="17"/>
  <c r="D497" i="17"/>
  <c r="E490" i="17"/>
  <c r="E1005" i="17"/>
  <c r="E1117" i="17"/>
  <c r="E1213" i="17"/>
  <c r="E310" i="17"/>
  <c r="D417" i="17"/>
  <c r="E1255" i="17"/>
  <c r="E394" i="17"/>
  <c r="E272" i="17"/>
  <c r="C704" i="17"/>
  <c r="C948" i="17"/>
  <c r="C1135" i="17"/>
  <c r="D915" i="17"/>
  <c r="C1204" i="17"/>
  <c r="C324" i="17"/>
  <c r="C452" i="17"/>
  <c r="E685" i="17"/>
  <c r="D918" i="17"/>
  <c r="E1067" i="17"/>
  <c r="D1195" i="17"/>
  <c r="D1251" i="17"/>
  <c r="D308" i="17"/>
  <c r="C561" i="17"/>
  <c r="C625" i="17"/>
  <c r="E600" i="17"/>
  <c r="C690" i="17"/>
  <c r="C754" i="17"/>
  <c r="C818" i="17"/>
  <c r="E603" i="17"/>
  <c r="D731" i="17"/>
  <c r="C579" i="17"/>
  <c r="D551" i="17"/>
  <c r="C687" i="17"/>
  <c r="C772" i="17"/>
  <c r="D552" i="17"/>
  <c r="E724" i="17"/>
  <c r="C854" i="17"/>
  <c r="C918" i="17"/>
  <c r="C599" i="17"/>
  <c r="C651" i="17"/>
  <c r="C764" i="17"/>
  <c r="D592" i="17"/>
  <c r="D811" i="17"/>
  <c r="C912" i="17"/>
  <c r="C982" i="17"/>
  <c r="C1046" i="17"/>
  <c r="C1110" i="17"/>
  <c r="C1174" i="17"/>
  <c r="D736" i="17"/>
  <c r="E864" i="17"/>
  <c r="E992" i="17"/>
  <c r="E1120" i="17"/>
  <c r="C1222" i="17"/>
  <c r="C615" i="17"/>
  <c r="C667" i="17"/>
  <c r="C780" i="17"/>
  <c r="D624" i="17"/>
  <c r="D835" i="17"/>
  <c r="C924" i="17"/>
  <c r="C991" i="17"/>
  <c r="C1055" i="17"/>
  <c r="C668" i="17"/>
  <c r="E630" i="17"/>
  <c r="C925" i="17"/>
  <c r="C1056" i="17"/>
  <c r="C1143" i="17"/>
  <c r="D717" i="17"/>
  <c r="D887" i="17"/>
  <c r="D1059" i="17"/>
  <c r="C1212" i="17"/>
  <c r="C282" i="17"/>
  <c r="C346" i="17"/>
  <c r="C410" i="17"/>
  <c r="C458" i="17"/>
  <c r="C490" i="17"/>
  <c r="C518" i="17"/>
  <c r="D562" i="17"/>
  <c r="D614" i="17"/>
  <c r="E693" i="17"/>
  <c r="E773" i="17"/>
  <c r="E847" i="17"/>
  <c r="E895" i="17"/>
  <c r="E935" i="17"/>
  <c r="C591" i="17"/>
  <c r="D575" i="17"/>
  <c r="C684" i="17"/>
  <c r="C755" i="17"/>
  <c r="C840" i="17"/>
  <c r="D663" i="17"/>
  <c r="E796" i="17"/>
  <c r="C884" i="17"/>
  <c r="C937" i="17"/>
  <c r="C977" i="17"/>
  <c r="C1025" i="17"/>
  <c r="C1064" i="17"/>
  <c r="C1091" i="17"/>
  <c r="C1123" i="17"/>
  <c r="C1149" i="17"/>
  <c r="C1176" i="17"/>
  <c r="D677" i="17"/>
  <c r="E731" i="17"/>
  <c r="E782" i="17"/>
  <c r="D847" i="17"/>
  <c r="E900" i="17"/>
  <c r="D955" i="17"/>
  <c r="D1019" i="17"/>
  <c r="D1071" i="17"/>
  <c r="E1124" i="17"/>
  <c r="E1188" i="17"/>
  <c r="C1219" i="17"/>
  <c r="C1242" i="17"/>
  <c r="C267" i="17"/>
  <c r="C287" i="17"/>
  <c r="C307" i="17"/>
  <c r="C331" i="17"/>
  <c r="C351" i="17"/>
  <c r="C371" i="17"/>
  <c r="C395" i="17"/>
  <c r="C415" i="17"/>
  <c r="C435" i="17"/>
  <c r="C459" i="17"/>
  <c r="C479" i="17"/>
  <c r="C499" i="17"/>
  <c r="C523" i="17"/>
  <c r="D574" i="17"/>
  <c r="D628" i="17"/>
  <c r="D714" i="17"/>
  <c r="C639" i="17"/>
  <c r="C717" i="17"/>
  <c r="E614" i="17"/>
  <c r="C856" i="17"/>
  <c r="C956" i="17"/>
  <c r="C1052" i="17"/>
  <c r="C1108" i="17"/>
  <c r="C1161" i="17"/>
  <c r="E710" i="17"/>
  <c r="E819" i="17"/>
  <c r="E924" i="17"/>
  <c r="E1052" i="17"/>
  <c r="D1159" i="17"/>
  <c r="C1231" i="17"/>
  <c r="C280" i="17"/>
  <c r="C320" i="17"/>
  <c r="C360" i="17"/>
  <c r="C408" i="17"/>
  <c r="C448" i="17"/>
  <c r="C488" i="17"/>
  <c r="D534" i="17"/>
  <c r="D620" i="17"/>
  <c r="D730" i="17"/>
  <c r="E813" i="17"/>
  <c r="D870" i="17"/>
  <c r="D914" i="17"/>
  <c r="E951" i="17"/>
  <c r="E983" i="17"/>
  <c r="E1015" i="17"/>
  <c r="E1047" i="17"/>
  <c r="E1079" i="17"/>
  <c r="E1111" i="17"/>
  <c r="E1143" i="17"/>
  <c r="E1175" i="17"/>
  <c r="D1201" i="17"/>
  <c r="D1217" i="17"/>
  <c r="D1233" i="17"/>
  <c r="D1249" i="17"/>
  <c r="D266" i="17"/>
  <c r="D282" i="17"/>
  <c r="D298" i="17"/>
  <c r="D314" i="17"/>
  <c r="D330" i="17"/>
  <c r="D346" i="17"/>
  <c r="E623" i="17"/>
  <c r="D737" i="17"/>
  <c r="D856" i="17"/>
  <c r="D920" i="17"/>
  <c r="D984" i="17"/>
  <c r="D1048" i="17"/>
  <c r="D1112" i="17"/>
  <c r="D1176" i="17"/>
  <c r="E369" i="17"/>
  <c r="E401" i="17"/>
  <c r="E433" i="17"/>
  <c r="E465" i="17"/>
  <c r="E497" i="17"/>
  <c r="D545" i="17"/>
  <c r="E650" i="17"/>
  <c r="E714" i="17"/>
  <c r="E778" i="17"/>
  <c r="E842" i="17"/>
  <c r="E906" i="17"/>
  <c r="E970" i="17"/>
  <c r="E1034" i="17"/>
  <c r="E1098" i="17"/>
  <c r="C583" i="17"/>
  <c r="D619" i="17"/>
  <c r="C748" i="17"/>
  <c r="D560" i="17"/>
  <c r="D787" i="17"/>
  <c r="C900" i="17"/>
  <c r="C973" i="17"/>
  <c r="C1037" i="17"/>
  <c r="C1088" i="17"/>
  <c r="C1131" i="17"/>
  <c r="C1173" i="17"/>
  <c r="D693" i="17"/>
  <c r="E779" i="17"/>
  <c r="D863" i="17"/>
  <c r="E948" i="17"/>
  <c r="D1035" i="17"/>
  <c r="D1119" i="17"/>
  <c r="C1200" i="17"/>
  <c r="C1240" i="17"/>
  <c r="C273" i="17"/>
  <c r="C305" i="17"/>
  <c r="C337" i="17"/>
  <c r="C369" i="17"/>
  <c r="C401" i="17"/>
  <c r="C433" i="17"/>
  <c r="C465" i="17"/>
  <c r="C497" i="17"/>
  <c r="D538" i="17"/>
  <c r="D622" i="17"/>
  <c r="E733" i="17"/>
  <c r="D818" i="17"/>
  <c r="D874" i="17"/>
  <c r="E915" i="17"/>
  <c r="D954" i="17"/>
  <c r="D986" i="17"/>
  <c r="D1018" i="17"/>
  <c r="D1050" i="17"/>
  <c r="D1082" i="17"/>
  <c r="D1114" i="17"/>
  <c r="D1146" i="17"/>
  <c r="D1178" i="17"/>
  <c r="D1202" i="17"/>
  <c r="D1218" i="17"/>
  <c r="D1234" i="17"/>
  <c r="D1250" i="17"/>
  <c r="D267" i="17"/>
  <c r="D283" i="17"/>
  <c r="D299" i="17"/>
  <c r="D315" i="17"/>
  <c r="D331" i="17"/>
  <c r="E527" i="17"/>
  <c r="E625" i="17"/>
  <c r="D748" i="17"/>
  <c r="D860" i="17"/>
  <c r="D924" i="17"/>
  <c r="D988" i="17"/>
  <c r="D1052" i="17"/>
  <c r="D1116" i="17"/>
  <c r="D1180" i="17"/>
  <c r="D372" i="17"/>
  <c r="D404" i="17"/>
  <c r="D436" i="17"/>
  <c r="D468" i="17"/>
  <c r="D500" i="17"/>
  <c r="C675" i="17"/>
  <c r="D645" i="17"/>
  <c r="C931" i="17"/>
  <c r="C1060" i="17"/>
  <c r="C1145" i="17"/>
  <c r="E723" i="17"/>
  <c r="E892" i="17"/>
  <c r="D1063" i="17"/>
  <c r="C1215" i="17"/>
  <c r="C284" i="17"/>
  <c r="C348" i="17"/>
  <c r="C412" i="17"/>
  <c r="C476" i="17"/>
  <c r="D566" i="17"/>
  <c r="D762" i="17"/>
  <c r="D886" i="17"/>
  <c r="E963" i="17"/>
  <c r="E1027" i="17"/>
  <c r="E1091" i="17"/>
  <c r="E1155" i="17"/>
  <c r="D1207" i="17"/>
  <c r="D1239" i="17"/>
  <c r="D272" i="17"/>
  <c r="D304" i="17"/>
  <c r="D336" i="17"/>
  <c r="D657" i="17"/>
  <c r="D880" i="17"/>
  <c r="D1008" i="17"/>
  <c r="D1136" i="17"/>
  <c r="E381" i="17"/>
  <c r="E445" i="17"/>
  <c r="D508" i="17"/>
  <c r="D609" i="17"/>
  <c r="D710" i="17"/>
  <c r="E799" i="17"/>
  <c r="E882" i="17"/>
  <c r="E966" i="17"/>
  <c r="E1054" i="17"/>
  <c r="E1134" i="17"/>
  <c r="E1196" i="17"/>
  <c r="E1228" i="17"/>
  <c r="E1260" i="17"/>
  <c r="E293" i="17"/>
  <c r="E325" i="17"/>
  <c r="E356" i="17"/>
  <c r="E388" i="17"/>
  <c r="E420" i="17"/>
  <c r="E452" i="17"/>
  <c r="E484" i="17"/>
  <c r="E516" i="17"/>
  <c r="E607" i="17"/>
  <c r="D724" i="17"/>
  <c r="D845" i="17"/>
  <c r="D909" i="17"/>
  <c r="D973" i="17"/>
  <c r="D1037" i="17"/>
  <c r="D1101" i="17"/>
  <c r="D1165" i="17"/>
  <c r="E363" i="17"/>
  <c r="E395" i="17"/>
  <c r="E427" i="17"/>
  <c r="E459" i="17"/>
  <c r="E491" i="17"/>
  <c r="E523" i="17"/>
  <c r="D625" i="17"/>
  <c r="E697" i="17"/>
  <c r="E761" i="17"/>
  <c r="E825" i="17"/>
  <c r="E889" i="17"/>
  <c r="E953" i="17"/>
  <c r="E1017" i="17"/>
  <c r="E1081" i="17"/>
  <c r="E1145" i="17"/>
  <c r="E1201" i="17"/>
  <c r="E1243" i="17"/>
  <c r="E306" i="17"/>
  <c r="E366" i="17"/>
  <c r="D429" i="17"/>
  <c r="D517" i="17"/>
  <c r="E288" i="17"/>
  <c r="D357" i="17"/>
  <c r="E422" i="17"/>
  <c r="D521" i="17"/>
  <c r="E518" i="17"/>
  <c r="E1037" i="17"/>
  <c r="E1149" i="17"/>
  <c r="E1233" i="17"/>
  <c r="E324" i="17"/>
  <c r="E454" i="17"/>
  <c r="E292" i="17"/>
  <c r="E410" i="17"/>
  <c r="D473" i="17"/>
  <c r="C817" i="17"/>
  <c r="C1012" i="17"/>
  <c r="E659" i="17"/>
  <c r="E956" i="17"/>
  <c r="C1243" i="17"/>
  <c r="C356" i="17"/>
  <c r="C484" i="17"/>
  <c r="E781" i="17"/>
  <c r="D1211" i="17"/>
  <c r="D753" i="17"/>
  <c r="D1120" i="17"/>
  <c r="E485" i="17"/>
  <c r="E721" i="17"/>
  <c r="E914" i="17"/>
  <c r="E1126" i="17"/>
  <c r="E1224" i="17"/>
  <c r="E289" i="17"/>
  <c r="E352" i="17"/>
  <c r="E416" i="17"/>
  <c r="E472" i="17"/>
  <c r="E565" i="17"/>
  <c r="D772" i="17"/>
  <c r="D917" i="17"/>
  <c r="D1045" i="17"/>
  <c r="D1173" i="17"/>
  <c r="E391" i="17"/>
  <c r="E455" i="17"/>
  <c r="E519" i="17"/>
  <c r="E690" i="17"/>
  <c r="E802" i="17"/>
  <c r="E588" i="17"/>
  <c r="E534" i="17"/>
  <c r="C889" i="17"/>
  <c r="C1029" i="17"/>
  <c r="C1125" i="17"/>
  <c r="E683" i="17"/>
  <c r="E852" i="17"/>
  <c r="D1023" i="17"/>
  <c r="C1195" i="17"/>
  <c r="C269" i="17"/>
  <c r="C333" i="17"/>
  <c r="C397" i="17"/>
  <c r="C461" i="17"/>
  <c r="D526" i="17"/>
  <c r="D722" i="17"/>
  <c r="E867" i="17"/>
  <c r="D950" i="17"/>
  <c r="D1014" i="17"/>
  <c r="D1078" i="17"/>
  <c r="D1142" i="17"/>
  <c r="D1200" i="17"/>
  <c r="D1232" i="17"/>
  <c r="D265" i="17"/>
  <c r="D297" i="17"/>
  <c r="D329" i="17"/>
  <c r="E613" i="17"/>
  <c r="D852" i="17"/>
  <c r="D980" i="17"/>
  <c r="D1108" i="17"/>
  <c r="D368" i="17"/>
  <c r="D432" i="17"/>
  <c r="D496" i="17"/>
  <c r="E586" i="17"/>
  <c r="D694" i="17"/>
  <c r="E783" i="17"/>
  <c r="E866" i="17"/>
  <c r="E950" i="17"/>
  <c r="E1038" i="17"/>
  <c r="E1122" i="17"/>
  <c r="E1186" i="17"/>
  <c r="E1222" i="17"/>
  <c r="E1254" i="17"/>
  <c r="E287" i="17"/>
  <c r="E319" i="17"/>
  <c r="D351" i="17"/>
  <c r="D383" i="17"/>
  <c r="D415" i="17"/>
  <c r="D447" i="17"/>
  <c r="D479" i="17"/>
  <c r="D511" i="17"/>
  <c r="D585" i="17"/>
  <c r="D697" i="17"/>
  <c r="D825" i="17"/>
  <c r="D897" i="17"/>
  <c r="D961" i="17"/>
  <c r="D1025" i="17"/>
  <c r="D1089" i="17"/>
  <c r="D1153" i="17"/>
  <c r="D358" i="17"/>
  <c r="D390" i="17"/>
  <c r="D422" i="17"/>
  <c r="D454" i="17"/>
  <c r="D486" i="17"/>
  <c r="D518" i="17"/>
  <c r="E605" i="17"/>
  <c r="D686" i="17"/>
  <c r="D750" i="17"/>
  <c r="D814" i="17"/>
  <c r="E877" i="17"/>
  <c r="E957" i="17"/>
  <c r="E1101" i="17"/>
  <c r="E1221" i="17"/>
  <c r="E370" i="17"/>
  <c r="E522" i="17"/>
  <c r="E378" i="17"/>
  <c r="C539" i="17"/>
  <c r="D589" i="17"/>
  <c r="C1044" i="17"/>
  <c r="D701" i="17"/>
  <c r="E1084" i="17"/>
  <c r="C292" i="17"/>
  <c r="C436" i="17"/>
  <c r="D630" i="17"/>
  <c r="E939" i="17"/>
  <c r="E1051" i="17"/>
  <c r="E1179" i="17"/>
  <c r="D1259" i="17"/>
  <c r="D332" i="17"/>
  <c r="D896" i="17"/>
  <c r="D1184" i="17"/>
  <c r="E469" i="17"/>
  <c r="E657" i="17"/>
  <c r="E850" i="17"/>
  <c r="E1022" i="17"/>
  <c r="E1174" i="17"/>
  <c r="E1248" i="17"/>
  <c r="E313" i="17"/>
  <c r="E376" i="17"/>
  <c r="E440" i="17"/>
  <c r="E512" i="17"/>
  <c r="D740" i="17"/>
  <c r="D933" i="17"/>
  <c r="D1061" i="17"/>
  <c r="E351" i="17"/>
  <c r="E415" i="17"/>
  <c r="E479" i="17"/>
  <c r="E585" i="17"/>
  <c r="E754" i="17"/>
  <c r="C598" i="17"/>
  <c r="C1093" i="17"/>
  <c r="D1131" i="17"/>
  <c r="C437" i="17"/>
  <c r="D922" i="17"/>
  <c r="D1182" i="17"/>
  <c r="D317" i="17"/>
  <c r="D1060" i="17"/>
  <c r="E535" i="17"/>
  <c r="E918" i="17"/>
  <c r="E1210" i="17"/>
  <c r="E339" i="17"/>
  <c r="D467" i="17"/>
  <c r="D777" i="17"/>
  <c r="D1065" i="17"/>
  <c r="D410" i="17"/>
  <c r="E570" i="17"/>
  <c r="E853" i="17"/>
  <c r="E981" i="17"/>
  <c r="E1109" i="17"/>
  <c r="E1217" i="17"/>
  <c r="E332" i="17"/>
  <c r="D469" i="17"/>
  <c r="E316" i="17"/>
  <c r="D465" i="17"/>
  <c r="E644" i="17"/>
  <c r="C277" i="17"/>
  <c r="D1086" i="17"/>
  <c r="D868" i="17"/>
  <c r="E705" i="17"/>
  <c r="E291" i="17"/>
  <c r="D713" i="17"/>
  <c r="D394" i="17"/>
  <c r="E823" i="17"/>
  <c r="E1125" i="17"/>
  <c r="E346" i="17"/>
  <c r="E334" i="17"/>
  <c r="E532" i="17"/>
  <c r="C1115" i="17"/>
  <c r="E1172" i="17"/>
  <c r="C453" i="17"/>
  <c r="D942" i="17"/>
  <c r="D1196" i="17"/>
  <c r="D325" i="17"/>
  <c r="D1092" i="17"/>
  <c r="E567" i="17"/>
  <c r="E942" i="17"/>
  <c r="E1218" i="17"/>
  <c r="D347" i="17"/>
  <c r="D475" i="17"/>
  <c r="D809" i="17"/>
  <c r="D1081" i="17"/>
  <c r="D418" i="17"/>
  <c r="D593" i="17"/>
  <c r="E865" i="17"/>
  <c r="E993" i="17"/>
  <c r="E1121" i="17"/>
  <c r="E1223" i="17"/>
  <c r="E344" i="17"/>
  <c r="E482" i="17"/>
  <c r="E330" i="17"/>
  <c r="E486" i="17"/>
  <c r="C1045" i="17"/>
  <c r="C341" i="17"/>
  <c r="D1022" i="17"/>
  <c r="E642" i="17"/>
  <c r="D790" i="17"/>
  <c r="E1258" i="17"/>
  <c r="D483" i="17"/>
  <c r="D1097" i="17"/>
  <c r="E617" i="17"/>
  <c r="E965" i="17"/>
  <c r="E1209" i="17"/>
  <c r="D445" i="17"/>
  <c r="D441" i="17"/>
  <c r="E704" i="17"/>
  <c r="E747" i="17"/>
  <c r="C293" i="17"/>
  <c r="D590" i="17"/>
  <c r="D1038" i="17"/>
  <c r="D1244" i="17"/>
  <c r="D700" i="17"/>
  <c r="D392" i="17"/>
  <c r="D726" i="17"/>
  <c r="E1070" i="17"/>
  <c r="E267" i="17"/>
  <c r="D395" i="17"/>
  <c r="D523" i="17"/>
  <c r="D921" i="17"/>
  <c r="D1177" i="17"/>
  <c r="D466" i="17"/>
  <c r="E711" i="17"/>
  <c r="E913" i="17"/>
  <c r="E1041" i="17"/>
  <c r="E1169" i="17"/>
  <c r="E266" i="17"/>
  <c r="D389" i="17"/>
  <c r="E1241" i="17"/>
  <c r="E382" i="17"/>
  <c r="D453" i="17"/>
  <c r="E298" i="17"/>
  <c r="E280" i="17"/>
  <c r="E506" i="17"/>
  <c r="E839" i="17"/>
  <c r="E1215" i="17"/>
  <c r="E312" i="17"/>
  <c r="D349" i="17"/>
  <c r="D268" i="17"/>
  <c r="D864" i="17"/>
  <c r="E357" i="17"/>
  <c r="D512" i="17"/>
  <c r="E767" i="17"/>
  <c r="E998" i="17"/>
  <c r="E1158" i="17"/>
  <c r="E1240" i="17"/>
  <c r="E305" i="17"/>
  <c r="E368" i="17"/>
  <c r="E424" i="17"/>
  <c r="E488" i="17"/>
  <c r="E594" i="17"/>
  <c r="D836" i="17"/>
  <c r="D949" i="17"/>
  <c r="D1077" i="17"/>
  <c r="D1189" i="17"/>
  <c r="E407" i="17"/>
  <c r="E471" i="17"/>
  <c r="D561" i="17"/>
  <c r="E722" i="17"/>
  <c r="E834" i="17"/>
  <c r="C677" i="17"/>
  <c r="E646" i="17"/>
  <c r="C932" i="17"/>
  <c r="C1061" i="17"/>
  <c r="C1147" i="17"/>
  <c r="D725" i="17"/>
  <c r="D895" i="17"/>
  <c r="D1067" i="17"/>
  <c r="C1216" i="17"/>
  <c r="C285" i="17"/>
  <c r="C349" i="17"/>
  <c r="C413" i="17"/>
  <c r="C477" i="17"/>
  <c r="D570" i="17"/>
  <c r="E765" i="17"/>
  <c r="D890" i="17"/>
  <c r="D966" i="17"/>
  <c r="D1030" i="17"/>
  <c r="D1094" i="17"/>
  <c r="D1158" i="17"/>
  <c r="D1208" i="17"/>
  <c r="D1240" i="17"/>
  <c r="D273" i="17"/>
  <c r="D305" i="17"/>
  <c r="D337" i="17"/>
  <c r="D668" i="17"/>
  <c r="D884" i="17"/>
  <c r="D1012" i="17"/>
  <c r="D1140" i="17"/>
  <c r="D384" i="17"/>
  <c r="D448" i="17"/>
  <c r="E509" i="17"/>
  <c r="E618" i="17"/>
  <c r="E719" i="17"/>
  <c r="E801" i="17"/>
  <c r="E886" i="17"/>
  <c r="E974" i="17"/>
  <c r="E1058" i="17"/>
  <c r="E1138" i="17"/>
  <c r="E1198" i="17"/>
  <c r="E1230" i="17"/>
  <c r="E263" i="17"/>
  <c r="E295" i="17"/>
  <c r="E327" i="17"/>
  <c r="D359" i="17"/>
  <c r="D391" i="17"/>
  <c r="D423" i="17"/>
  <c r="D455" i="17"/>
  <c r="D487" i="17"/>
  <c r="D519" i="17"/>
  <c r="E609" i="17"/>
  <c r="D729" i="17"/>
  <c r="D849" i="17"/>
  <c r="D913" i="17"/>
  <c r="D977" i="17"/>
  <c r="D1041" i="17"/>
  <c r="D1105" i="17"/>
  <c r="D1169" i="17"/>
  <c r="D366" i="17"/>
  <c r="D398" i="17"/>
  <c r="D430" i="17"/>
  <c r="D462" i="17"/>
  <c r="D494" i="17"/>
  <c r="D529" i="17"/>
  <c r="E634" i="17"/>
  <c r="D702" i="17"/>
  <c r="D766" i="17"/>
  <c r="D830" i="17"/>
  <c r="E893" i="17"/>
  <c r="E989" i="17"/>
  <c r="E1133" i="17"/>
  <c r="E1261" i="17"/>
  <c r="D401" i="17"/>
  <c r="E276" i="17"/>
  <c r="E430" i="17"/>
  <c r="D527" i="17"/>
  <c r="E804" i="17"/>
  <c r="C1113" i="17"/>
  <c r="E787" i="17"/>
  <c r="D1171" i="17"/>
  <c r="C340" i="17"/>
  <c r="C468" i="17"/>
  <c r="D738" i="17"/>
  <c r="E971" i="17"/>
  <c r="E1083" i="17"/>
  <c r="D1203" i="17"/>
  <c r="D276" i="17"/>
  <c r="E529" i="17"/>
  <c r="D960" i="17"/>
  <c r="E373" i="17"/>
  <c r="E501" i="17"/>
  <c r="E703" i="17"/>
  <c r="E894" i="17"/>
  <c r="E1062" i="17"/>
  <c r="E1200" i="17"/>
  <c r="E265" i="17"/>
  <c r="E329" i="17"/>
  <c r="E392" i="17"/>
  <c r="E456" i="17"/>
  <c r="E543" i="17"/>
  <c r="D804" i="17"/>
  <c r="D965" i="17"/>
  <c r="D1093" i="17"/>
  <c r="E367" i="17"/>
  <c r="E431" i="17"/>
  <c r="E495" i="17"/>
  <c r="E637" i="17"/>
  <c r="E786" i="17"/>
  <c r="C763" i="17"/>
  <c r="C1179" i="17"/>
  <c r="C1244" i="17"/>
  <c r="C501" i="17"/>
  <c r="D990" i="17"/>
  <c r="D1220" i="17"/>
  <c r="D537" i="17"/>
  <c r="D1188" i="17"/>
  <c r="D662" i="17"/>
  <c r="E1006" i="17"/>
  <c r="E1242" i="17"/>
  <c r="D371" i="17"/>
  <c r="D499" i="17"/>
  <c r="D873" i="17"/>
  <c r="D1129" i="17"/>
  <c r="D442" i="17"/>
  <c r="E663" i="17"/>
  <c r="E885" i="17"/>
  <c r="E1013" i="17"/>
  <c r="E1141" i="17"/>
  <c r="E1239" i="17"/>
  <c r="D361" i="17"/>
  <c r="D509" i="17"/>
  <c r="D353" i="17"/>
  <c r="E514" i="17"/>
  <c r="C911" i="17"/>
  <c r="C405" i="17"/>
  <c r="D1236" i="17"/>
  <c r="D996" i="17"/>
  <c r="E962" i="17"/>
  <c r="D355" i="17"/>
  <c r="D905" i="17"/>
  <c r="D458" i="17"/>
  <c r="E933" i="17"/>
  <c r="E1189" i="17"/>
  <c r="D409" i="17"/>
  <c r="E402" i="17"/>
  <c r="C819" i="17"/>
  <c r="D661" i="17"/>
  <c r="C1260" i="17"/>
  <c r="C517" i="17"/>
  <c r="D1006" i="17"/>
  <c r="D1228" i="17"/>
  <c r="E591" i="17"/>
  <c r="D360" i="17"/>
  <c r="E687" i="17"/>
  <c r="E1026" i="17"/>
  <c r="E1250" i="17"/>
  <c r="D379" i="17"/>
  <c r="D507" i="17"/>
  <c r="D889" i="17"/>
  <c r="D1145" i="17"/>
  <c r="D450" i="17"/>
  <c r="E679" i="17"/>
  <c r="E897" i="17"/>
  <c r="E1025" i="17"/>
  <c r="E1153" i="17"/>
  <c r="E1249" i="17"/>
  <c r="E374" i="17"/>
  <c r="E1203" i="17"/>
  <c r="D365" i="17"/>
  <c r="E426" i="17"/>
  <c r="C1136" i="17"/>
  <c r="C469" i="17"/>
  <c r="D1150" i="17"/>
  <c r="D1124" i="17"/>
  <c r="E878" i="17"/>
  <c r="E323" i="17"/>
  <c r="E597" i="17"/>
  <c r="D362" i="17"/>
  <c r="E759" i="17"/>
  <c r="E1029" i="17"/>
  <c r="E1253" i="17"/>
  <c r="E1225" i="17"/>
  <c r="D493" i="17"/>
  <c r="C949" i="17"/>
  <c r="E916" i="17"/>
  <c r="C357" i="17"/>
  <c r="D786" i="17"/>
  <c r="D1102" i="17"/>
  <c r="D277" i="17"/>
  <c r="D900" i="17"/>
  <c r="D456" i="17"/>
  <c r="E815" i="17"/>
  <c r="E1146" i="17"/>
  <c r="E299" i="17"/>
  <c r="D427" i="17"/>
  <c r="E626" i="17"/>
  <c r="D985" i="17"/>
  <c r="D370" i="17"/>
  <c r="D498" i="17"/>
  <c r="E775" i="17"/>
  <c r="E945" i="17"/>
  <c r="E1073" i="17"/>
  <c r="E1197" i="17"/>
  <c r="D421" i="17"/>
  <c r="E414" i="17"/>
  <c r="E541" i="17"/>
  <c r="E1105" i="17"/>
  <c r="E458" i="17"/>
  <c r="D505" i="17"/>
  <c r="E955" i="17"/>
  <c r="D324" i="17"/>
  <c r="D992" i="17"/>
  <c r="E389" i="17"/>
  <c r="E557" i="17"/>
  <c r="E831" i="17"/>
  <c r="E1042" i="17"/>
  <c r="E1190" i="17"/>
  <c r="E1256" i="17"/>
  <c r="E321" i="17"/>
  <c r="E384" i="17"/>
  <c r="E448" i="17"/>
  <c r="E504" i="17"/>
  <c r="E641" i="17"/>
  <c r="D853" i="17"/>
  <c r="D981" i="17"/>
  <c r="D1109" i="17"/>
  <c r="E359" i="17"/>
  <c r="E423" i="17"/>
  <c r="E487" i="17"/>
  <c r="E615" i="17"/>
  <c r="E738" i="17"/>
  <c r="C570" i="17"/>
  <c r="C733" i="17"/>
  <c r="E760" i="17"/>
  <c r="C965" i="17"/>
  <c r="C1083" i="17"/>
  <c r="C1168" i="17"/>
  <c r="E766" i="17"/>
  <c r="D939" i="17"/>
  <c r="E1108" i="17"/>
  <c r="C1236" i="17"/>
  <c r="C301" i="17"/>
  <c r="C365" i="17"/>
  <c r="C429" i="17"/>
  <c r="C493" i="17"/>
  <c r="D612" i="17"/>
  <c r="D810" i="17"/>
  <c r="D910" i="17"/>
  <c r="D982" i="17"/>
  <c r="D1046" i="17"/>
  <c r="D1110" i="17"/>
  <c r="D1174" i="17"/>
  <c r="D1216" i="17"/>
  <c r="D1248" i="17"/>
  <c r="D281" i="17"/>
  <c r="D313" i="17"/>
  <c r="D345" i="17"/>
  <c r="D732" i="17"/>
  <c r="D916" i="17"/>
  <c r="D1044" i="17"/>
  <c r="D1172" i="17"/>
  <c r="D400" i="17"/>
  <c r="D464" i="17"/>
  <c r="D520" i="17"/>
  <c r="E655" i="17"/>
  <c r="E737" i="17"/>
  <c r="D822" i="17"/>
  <c r="E910" i="17"/>
  <c r="E994" i="17"/>
  <c r="E1078" i="17"/>
  <c r="E1154" i="17"/>
  <c r="E1206" i="17"/>
  <c r="E1238" i="17"/>
  <c r="E271" i="17"/>
  <c r="E303" i="17"/>
  <c r="E335" i="17"/>
  <c r="D367" i="17"/>
  <c r="D399" i="17"/>
  <c r="D431" i="17"/>
  <c r="D463" i="17"/>
  <c r="D495" i="17"/>
  <c r="E533" i="17"/>
  <c r="E639" i="17"/>
  <c r="D761" i="17"/>
  <c r="D865" i="17"/>
  <c r="D929" i="17"/>
  <c r="D993" i="17"/>
  <c r="D1057" i="17"/>
  <c r="D1121" i="17"/>
  <c r="D1185" i="17"/>
  <c r="D374" i="17"/>
  <c r="D406" i="17"/>
  <c r="D438" i="17"/>
  <c r="D470" i="17"/>
  <c r="D502" i="17"/>
  <c r="E553" i="17"/>
  <c r="D654" i="17"/>
  <c r="D718" i="17"/>
  <c r="D782" i="17"/>
  <c r="E845" i="17"/>
  <c r="E925" i="17"/>
  <c r="E1021" i="17"/>
  <c r="E1181" i="17"/>
  <c r="E294" i="17"/>
  <c r="D433" i="17"/>
  <c r="E308" i="17"/>
  <c r="E502" i="17"/>
  <c r="D643" i="17"/>
  <c r="C909" i="17"/>
  <c r="C1156" i="17"/>
  <c r="D871" i="17"/>
  <c r="C1225" i="17"/>
  <c r="C372" i="17"/>
  <c r="C500" i="17"/>
  <c r="D826" i="17"/>
  <c r="E1003" i="17"/>
  <c r="E1115" i="17"/>
  <c r="D1227" i="17"/>
  <c r="D292" i="17"/>
  <c r="D633" i="17"/>
  <c r="D1024" i="17"/>
  <c r="E405" i="17"/>
  <c r="E525" i="17"/>
  <c r="D742" i="17"/>
  <c r="E934" i="17"/>
  <c r="E1106" i="17"/>
  <c r="E1216" i="17"/>
  <c r="E281" i="17"/>
  <c r="E345" i="17"/>
  <c r="E408" i="17"/>
  <c r="E480" i="17"/>
  <c r="D617" i="17"/>
  <c r="D869" i="17"/>
  <c r="D997" i="17"/>
  <c r="D1125" i="17"/>
  <c r="E383" i="17"/>
  <c r="E447" i="17"/>
  <c r="E511" i="17"/>
  <c r="E674" i="17"/>
  <c r="E818" i="17"/>
  <c r="D807" i="17"/>
  <c r="D789" i="17"/>
  <c r="C309" i="17"/>
  <c r="D634" i="17"/>
  <c r="D1054" i="17"/>
  <c r="D1252" i="17"/>
  <c r="D764" i="17"/>
  <c r="D408" i="17"/>
  <c r="E751" i="17"/>
  <c r="E1090" i="17"/>
  <c r="E275" i="17"/>
  <c r="D403" i="17"/>
  <c r="E545" i="17"/>
  <c r="D937" i="17"/>
  <c r="D1193" i="17"/>
  <c r="D474" i="17"/>
  <c r="E727" i="17"/>
  <c r="E917" i="17"/>
  <c r="E1045" i="17"/>
  <c r="E1173" i="17"/>
  <c r="E270" i="17"/>
  <c r="D393" i="17"/>
  <c r="E1245" i="17"/>
  <c r="E386" i="17"/>
  <c r="E462" i="17"/>
  <c r="E702" i="17"/>
  <c r="D746" i="17"/>
  <c r="D269" i="17"/>
  <c r="D376" i="17"/>
  <c r="E1130" i="17"/>
  <c r="D419" i="17"/>
  <c r="D1033" i="17"/>
  <c r="D522" i="17"/>
  <c r="E997" i="17"/>
  <c r="E1227" i="17"/>
  <c r="D489" i="17"/>
  <c r="E434" i="17"/>
  <c r="C868" i="17"/>
  <c r="E830" i="17"/>
  <c r="C325" i="17"/>
  <c r="D690" i="17"/>
  <c r="D1070" i="17"/>
  <c r="D1260" i="17"/>
  <c r="D828" i="17"/>
  <c r="D424" i="17"/>
  <c r="E769" i="17"/>
  <c r="E1110" i="17"/>
  <c r="E283" i="17"/>
  <c r="D411" i="17"/>
  <c r="E575" i="17"/>
  <c r="D953" i="17"/>
  <c r="D354" i="17"/>
  <c r="D482" i="17"/>
  <c r="E743" i="17"/>
  <c r="E929" i="17"/>
  <c r="E1057" i="17"/>
  <c r="E1185" i="17"/>
  <c r="E282" i="17"/>
  <c r="D405" i="17"/>
  <c r="E1259" i="17"/>
  <c r="E398" i="17"/>
  <c r="D481" i="17"/>
  <c r="D875" i="17"/>
  <c r="D548" i="17"/>
  <c r="D1204" i="17"/>
  <c r="D440" i="17"/>
  <c r="E1046" i="17"/>
  <c r="D387" i="17"/>
  <c r="D841" i="17"/>
  <c r="D426" i="17"/>
  <c r="E869" i="17"/>
  <c r="E1093" i="17"/>
  <c r="E318" i="17"/>
  <c r="E300" i="17"/>
  <c r="D485" i="17"/>
  <c r="C1072" i="17"/>
  <c r="D1087" i="17"/>
  <c r="C421" i="17"/>
  <c r="E899" i="17"/>
  <c r="D1166" i="17"/>
  <c r="D309" i="17"/>
  <c r="D1028" i="17"/>
  <c r="D516" i="17"/>
  <c r="E898" i="17"/>
  <c r="E1202" i="17"/>
  <c r="E331" i="17"/>
  <c r="D459" i="17"/>
  <c r="D745" i="17"/>
  <c r="D1049" i="17"/>
  <c r="D402" i="17"/>
  <c r="E977" i="17"/>
  <c r="E328" i="17"/>
  <c r="D461" i="17"/>
  <c r="E510" i="17"/>
  <c r="E1099" i="17"/>
  <c r="D689" i="17"/>
  <c r="D1056" i="17"/>
  <c r="E421" i="17"/>
  <c r="D678" i="17"/>
  <c r="E870" i="17"/>
  <c r="E1086" i="17"/>
  <c r="E1208" i="17"/>
  <c r="E273" i="17"/>
  <c r="E337" i="17"/>
  <c r="E400" i="17"/>
  <c r="E464" i="17"/>
  <c r="E520" i="17"/>
  <c r="D708" i="17"/>
  <c r="D885" i="17"/>
  <c r="D1013" i="17"/>
  <c r="D1141" i="17"/>
  <c r="E375" i="17"/>
  <c r="E439" i="17"/>
  <c r="E503" i="17"/>
  <c r="E658" i="17"/>
  <c r="E770" i="17"/>
  <c r="C626" i="17"/>
  <c r="C791" i="17"/>
  <c r="C847" i="17"/>
  <c r="C997" i="17"/>
  <c r="C1104" i="17"/>
  <c r="C1189" i="17"/>
  <c r="E811" i="17"/>
  <c r="E980" i="17"/>
  <c r="D1151" i="17"/>
  <c r="C1252" i="17"/>
  <c r="C317" i="17"/>
  <c r="C381" i="17"/>
  <c r="C445" i="17"/>
  <c r="C509" i="17"/>
  <c r="D658" i="17"/>
  <c r="D846" i="17"/>
  <c r="E931" i="17"/>
  <c r="D998" i="17"/>
  <c r="D1062" i="17"/>
  <c r="D1126" i="17"/>
  <c r="D1190" i="17"/>
  <c r="D1224" i="17"/>
  <c r="D1256" i="17"/>
  <c r="D289" i="17"/>
  <c r="D321" i="17"/>
  <c r="E561" i="17"/>
  <c r="D796" i="17"/>
  <c r="D948" i="17"/>
  <c r="D1076" i="17"/>
  <c r="D352" i="17"/>
  <c r="D416" i="17"/>
  <c r="D480" i="17"/>
  <c r="E554" i="17"/>
  <c r="E673" i="17"/>
  <c r="D758" i="17"/>
  <c r="E846" i="17"/>
  <c r="E930" i="17"/>
  <c r="E1014" i="17"/>
  <c r="E1102" i="17"/>
  <c r="E1170" i="17"/>
  <c r="E1214" i="17"/>
  <c r="E1246" i="17"/>
  <c r="E279" i="17"/>
  <c r="E311" i="17"/>
  <c r="E343" i="17"/>
  <c r="D375" i="17"/>
  <c r="D407" i="17"/>
  <c r="D439" i="17"/>
  <c r="D471" i="17"/>
  <c r="D503" i="17"/>
  <c r="E562" i="17"/>
  <c r="D665" i="17"/>
  <c r="D793" i="17"/>
  <c r="D881" i="17"/>
  <c r="D945" i="17"/>
  <c r="D1009" i="17"/>
  <c r="D1073" i="17"/>
  <c r="D1137" i="17"/>
  <c r="D350" i="17"/>
  <c r="D382" i="17"/>
  <c r="D414" i="17"/>
  <c r="D446" i="17"/>
  <c r="D478" i="17"/>
  <c r="D510" i="17"/>
  <c r="E583" i="17"/>
  <c r="D670" i="17"/>
  <c r="D734" i="17"/>
  <c r="D798" i="17"/>
  <c r="E861" i="17"/>
  <c r="E941" i="17"/>
  <c r="E1053" i="17"/>
  <c r="E1205" i="17"/>
  <c r="E338" i="17"/>
  <c r="D477" i="17"/>
  <c r="E342" i="17"/>
  <c r="D449" i="17"/>
  <c r="C760" i="17"/>
  <c r="C980" i="17"/>
  <c r="C1177" i="17"/>
  <c r="D999" i="17"/>
  <c r="C1259" i="17"/>
  <c r="C404" i="17"/>
  <c r="D546" i="17"/>
  <c r="D898" i="17"/>
  <c r="E1035" i="17"/>
  <c r="E1147" i="17"/>
  <c r="D1243" i="17"/>
  <c r="D316" i="17"/>
  <c r="D817" i="17"/>
  <c r="D1088" i="17"/>
  <c r="E437" i="17"/>
  <c r="E589" i="17"/>
  <c r="D806" i="17"/>
  <c r="E978" i="17"/>
  <c r="E1142" i="17"/>
  <c r="E1232" i="17"/>
  <c r="E297" i="17"/>
  <c r="E360" i="17"/>
  <c r="E432" i="17"/>
  <c r="E496" i="17"/>
  <c r="D676" i="17"/>
  <c r="D901" i="17"/>
  <c r="D1029" i="17"/>
  <c r="D1157" i="17"/>
  <c r="E399" i="17"/>
  <c r="E463" i="17"/>
  <c r="E538" i="17"/>
  <c r="E706" i="17"/>
  <c r="E849" i="17"/>
  <c r="C981" i="17"/>
  <c r="D959" i="17"/>
  <c r="C373" i="17"/>
  <c r="E829" i="17"/>
  <c r="D1118" i="17"/>
  <c r="D285" i="17"/>
  <c r="D932" i="17"/>
  <c r="D472" i="17"/>
  <c r="E833" i="17"/>
  <c r="E1162" i="17"/>
  <c r="E307" i="17"/>
  <c r="D435" i="17"/>
  <c r="D649" i="17"/>
  <c r="D1001" i="17"/>
  <c r="D378" i="17"/>
  <c r="D506" i="17"/>
  <c r="E791" i="17"/>
  <c r="E949" i="17"/>
  <c r="E1077" i="17"/>
  <c r="E1199" i="17"/>
  <c r="E302" i="17"/>
  <c r="D425" i="17"/>
  <c r="E284" i="17"/>
  <c r="E418" i="17"/>
  <c r="D513" i="17"/>
  <c r="E1044" i="17"/>
  <c r="D958" i="17"/>
  <c r="D333" i="17"/>
  <c r="D504" i="17"/>
  <c r="E1226" i="17"/>
  <c r="D515" i="17"/>
  <c r="D1161" i="17"/>
  <c r="E695" i="17"/>
  <c r="E1061" i="17"/>
  <c r="E286" i="17"/>
  <c r="E264" i="17"/>
  <c r="C540" i="17"/>
  <c r="C1013" i="17"/>
  <c r="D1003" i="17"/>
  <c r="C389" i="17"/>
  <c r="D858" i="17"/>
  <c r="D1134" i="17"/>
  <c r="D293" i="17"/>
  <c r="D964" i="17"/>
  <c r="D488" i="17"/>
  <c r="E854" i="17"/>
  <c r="E1178" i="17"/>
  <c r="E315" i="17"/>
  <c r="D443" i="17"/>
  <c r="D681" i="17"/>
  <c r="D1017" i="17"/>
  <c r="D386" i="17"/>
  <c r="D514" i="17"/>
  <c r="E807" i="17"/>
  <c r="E961" i="17"/>
  <c r="E1089" i="17"/>
  <c r="E1207" i="17"/>
  <c r="E314" i="17"/>
  <c r="E438" i="17"/>
  <c r="E296" i="17"/>
  <c r="D437" i="17"/>
  <c r="E590" i="17"/>
  <c r="C1205" i="17"/>
  <c r="D878" i="17"/>
  <c r="D301" i="17"/>
  <c r="E601" i="17"/>
  <c r="E1194" i="17"/>
  <c r="D451" i="17"/>
  <c r="D969" i="17"/>
  <c r="D490" i="17"/>
  <c r="E901" i="17"/>
  <c r="E1157" i="17"/>
  <c r="D377" i="17"/>
  <c r="D369" i="17"/>
  <c r="C705" i="17"/>
  <c r="C1157" i="17"/>
  <c r="C1227" i="17"/>
  <c r="C485" i="17"/>
  <c r="D974" i="17"/>
  <c r="D1212" i="17"/>
  <c r="D341" i="17"/>
  <c r="D1156" i="17"/>
  <c r="E633" i="17"/>
  <c r="E982" i="17"/>
  <c r="E1234" i="17"/>
  <c r="D363" i="17"/>
  <c r="D491" i="17"/>
  <c r="D857" i="17"/>
  <c r="D1113" i="17"/>
  <c r="D434" i="17"/>
  <c r="E647" i="17"/>
  <c r="E881" i="17"/>
  <c r="E1009" i="17"/>
  <c r="E1137" i="17"/>
  <c r="E1235" i="17"/>
  <c r="E358" i="17"/>
  <c r="C33" i="17"/>
  <c r="C49" i="17"/>
  <c r="C66" i="17"/>
  <c r="C82" i="17"/>
  <c r="C110" i="17"/>
  <c r="C143" i="17"/>
  <c r="C176" i="17"/>
  <c r="D34" i="17"/>
  <c r="D50" i="17"/>
  <c r="D66" i="17"/>
  <c r="D82" i="17"/>
  <c r="D98" i="17"/>
  <c r="D114" i="17"/>
  <c r="D130" i="17"/>
  <c r="D146" i="17"/>
  <c r="E35" i="17"/>
  <c r="E51" i="17"/>
  <c r="E67" i="17"/>
  <c r="E83" i="17"/>
  <c r="E99" i="17"/>
  <c r="E115" i="17"/>
  <c r="E131" i="17"/>
  <c r="E147" i="17"/>
  <c r="C112" i="17"/>
  <c r="C144" i="17"/>
  <c r="C175" i="17"/>
  <c r="E173" i="17"/>
  <c r="C195" i="17"/>
  <c r="C218" i="17"/>
  <c r="C252" i="17"/>
  <c r="E172" i="17"/>
  <c r="D194" i="17"/>
  <c r="D210" i="17"/>
  <c r="D226" i="17"/>
  <c r="D242" i="17"/>
  <c r="D258" i="17"/>
  <c r="E171" i="17"/>
  <c r="E193" i="17"/>
  <c r="C26" i="17"/>
  <c r="C42" i="17"/>
  <c r="C58" i="17"/>
  <c r="C75" i="17"/>
  <c r="C96" i="17"/>
  <c r="C129" i="17"/>
  <c r="C161" i="17"/>
  <c r="D27" i="17"/>
  <c r="D43" i="17"/>
  <c r="D59" i="17"/>
  <c r="D75" i="17"/>
  <c r="D91" i="17"/>
  <c r="D107" i="17"/>
  <c r="D123" i="17"/>
  <c r="D139" i="17"/>
  <c r="E28" i="17"/>
  <c r="E44" i="17"/>
  <c r="E60" i="17"/>
  <c r="E76" i="17"/>
  <c r="E92" i="17"/>
  <c r="E108" i="17"/>
  <c r="E124" i="17"/>
  <c r="E140" i="17"/>
  <c r="C99" i="17"/>
  <c r="C130" i="17"/>
  <c r="C162" i="17"/>
  <c r="D160" i="17"/>
  <c r="C188" i="17"/>
  <c r="C205" i="17"/>
  <c r="C238" i="17"/>
  <c r="D159" i="17"/>
  <c r="D187" i="17"/>
  <c r="D203" i="17"/>
  <c r="D219" i="17"/>
  <c r="D235" i="17"/>
  <c r="D251" i="17"/>
  <c r="D158" i="17"/>
  <c r="E186" i="17"/>
  <c r="E202" i="17"/>
  <c r="C35" i="17"/>
  <c r="C51" i="17"/>
  <c r="C68" i="17"/>
  <c r="C84" i="17"/>
  <c r="C115" i="17"/>
  <c r="C147" i="17"/>
  <c r="C180" i="17"/>
  <c r="D36" i="17"/>
  <c r="D52" i="17"/>
  <c r="D68" i="17"/>
  <c r="D84" i="17"/>
  <c r="D100" i="17"/>
  <c r="D116" i="17"/>
  <c r="D132" i="17"/>
  <c r="D148" i="17"/>
  <c r="E37" i="17"/>
  <c r="E53" i="17"/>
  <c r="E69" i="17"/>
  <c r="E85" i="17"/>
  <c r="E101" i="17"/>
  <c r="E117" i="17"/>
  <c r="E133" i="17"/>
  <c r="C63" i="17"/>
  <c r="C116" i="17"/>
  <c r="C148" i="17"/>
  <c r="C179" i="17"/>
  <c r="E177" i="17"/>
  <c r="C198" i="17"/>
  <c r="C223" i="17"/>
  <c r="C256" i="17"/>
  <c r="E176" i="17"/>
  <c r="C28" i="17"/>
  <c r="C100" i="17"/>
  <c r="D45" i="17"/>
  <c r="D109" i="17"/>
  <c r="E46" i="17"/>
  <c r="E110" i="17"/>
  <c r="C134" i="17"/>
  <c r="C208" i="17"/>
  <c r="D200" i="17"/>
  <c r="D232" i="17"/>
  <c r="E151" i="17"/>
  <c r="E199" i="17"/>
  <c r="E218" i="17"/>
  <c r="E234" i="17"/>
  <c r="E250" i="17"/>
  <c r="D157" i="17"/>
  <c r="C209" i="17"/>
  <c r="C239" i="17"/>
  <c r="C24" i="17"/>
  <c r="C157" i="17"/>
  <c r="D105" i="17"/>
  <c r="E74" i="17"/>
  <c r="C95" i="17"/>
  <c r="C203" i="17"/>
  <c r="D197" i="17"/>
  <c r="D237" i="17"/>
  <c r="D162" i="17"/>
  <c r="E221" i="17"/>
  <c r="E253" i="17"/>
  <c r="C215" i="17"/>
  <c r="C32" i="17"/>
  <c r="C108" i="17"/>
  <c r="D49" i="17"/>
  <c r="D113" i="17"/>
  <c r="E50" i="17"/>
  <c r="E114" i="17"/>
  <c r="C142" i="17"/>
  <c r="C216" i="17"/>
  <c r="D201" i="17"/>
  <c r="D233" i="17"/>
  <c r="D154" i="17"/>
  <c r="E200" i="17"/>
  <c r="E219" i="17"/>
  <c r="E235" i="17"/>
  <c r="E251" i="17"/>
  <c r="E158" i="17"/>
  <c r="C211" i="17"/>
  <c r="C241" i="17"/>
  <c r="D178" i="17"/>
  <c r="E225" i="17"/>
  <c r="E257" i="17"/>
  <c r="C222" i="17"/>
  <c r="C52" i="17"/>
  <c r="C149" i="17"/>
  <c r="D69" i="17"/>
  <c r="D133" i="17"/>
  <c r="E70" i="17"/>
  <c r="E134" i="17"/>
  <c r="C181" i="17"/>
  <c r="C259" i="17"/>
  <c r="D212" i="17"/>
  <c r="D244" i="17"/>
  <c r="E175" i="17"/>
  <c r="E208" i="17"/>
  <c r="E224" i="17"/>
  <c r="E240" i="17"/>
  <c r="E256" i="17"/>
  <c r="D169" i="17"/>
  <c r="C221" i="17"/>
  <c r="C251" i="17"/>
  <c r="D41" i="17"/>
  <c r="E122" i="17"/>
  <c r="C37" i="17"/>
  <c r="C53" i="17"/>
  <c r="C70" i="17"/>
  <c r="C87" i="17"/>
  <c r="C119" i="17"/>
  <c r="C151" i="17"/>
  <c r="C183" i="17"/>
  <c r="D38" i="17"/>
  <c r="D54" i="17"/>
  <c r="D70" i="17"/>
  <c r="D86" i="17"/>
  <c r="D102" i="17"/>
  <c r="D118" i="17"/>
  <c r="D134" i="17"/>
  <c r="E23" i="17"/>
  <c r="E39" i="17"/>
  <c r="E55" i="17"/>
  <c r="E71" i="17"/>
  <c r="E87" i="17"/>
  <c r="E103" i="17"/>
  <c r="E119" i="17"/>
  <c r="E135" i="17"/>
  <c r="C89" i="17"/>
  <c r="C120" i="17"/>
  <c r="C153" i="17"/>
  <c r="E149" i="17"/>
  <c r="E181" i="17"/>
  <c r="C200" i="17"/>
  <c r="C227" i="17"/>
  <c r="C261" i="17"/>
  <c r="E180" i="17"/>
  <c r="D198" i="17"/>
  <c r="D214" i="17"/>
  <c r="D230" i="17"/>
  <c r="D246" i="17"/>
  <c r="D262" i="17"/>
  <c r="E179" i="17"/>
  <c r="E197" i="17"/>
  <c r="C30" i="17"/>
  <c r="C46" i="17"/>
  <c r="C62" i="17"/>
  <c r="C79" i="17"/>
  <c r="C104" i="17"/>
  <c r="C137" i="17"/>
  <c r="C169" i="17"/>
  <c r="D31" i="17"/>
  <c r="D47" i="17"/>
  <c r="D63" i="17"/>
  <c r="D79" i="17"/>
  <c r="D95" i="17"/>
  <c r="D111" i="17"/>
  <c r="D127" i="17"/>
  <c r="D143" i="17"/>
  <c r="E32" i="17"/>
  <c r="E48" i="17"/>
  <c r="E64" i="17"/>
  <c r="E80" i="17"/>
  <c r="E96" i="17"/>
  <c r="E112" i="17"/>
  <c r="E128" i="17"/>
  <c r="E144" i="17"/>
  <c r="C107" i="17"/>
  <c r="C139" i="17"/>
  <c r="C170" i="17"/>
  <c r="D168" i="17"/>
  <c r="C192" i="17"/>
  <c r="C212" i="17"/>
  <c r="C246" i="17"/>
  <c r="D167" i="17"/>
  <c r="D191" i="17"/>
  <c r="D207" i="17"/>
  <c r="D223" i="17"/>
  <c r="D239" i="17"/>
  <c r="D255" i="17"/>
  <c r="D166" i="17"/>
  <c r="E190" i="17"/>
  <c r="C23" i="17"/>
  <c r="C39" i="17"/>
  <c r="C55" i="17"/>
  <c r="C72" i="17"/>
  <c r="C90" i="17"/>
  <c r="C123" i="17"/>
  <c r="C155" i="17"/>
  <c r="D24" i="17"/>
  <c r="D40" i="17"/>
  <c r="D56" i="17"/>
  <c r="D72" i="17"/>
  <c r="D88" i="17"/>
  <c r="D104" i="17"/>
  <c r="D120" i="17"/>
  <c r="D136" i="17"/>
  <c r="E25" i="17"/>
  <c r="E41" i="17"/>
  <c r="E57" i="17"/>
  <c r="E73" i="17"/>
  <c r="E89" i="17"/>
  <c r="E105" i="17"/>
  <c r="E121" i="17"/>
  <c r="E137" i="17"/>
  <c r="C94" i="17"/>
  <c r="C124" i="17"/>
  <c r="C156" i="17"/>
  <c r="E153" i="17"/>
  <c r="C185" i="17"/>
  <c r="C202" i="17"/>
  <c r="C232" i="17"/>
  <c r="E152" i="17"/>
  <c r="D184" i="17"/>
  <c r="C44" i="17"/>
  <c r="C133" i="17"/>
  <c r="D61" i="17"/>
  <c r="D125" i="17"/>
  <c r="E62" i="17"/>
  <c r="E126" i="17"/>
  <c r="C166" i="17"/>
  <c r="C242" i="17"/>
  <c r="D208" i="17"/>
  <c r="D240" i="17"/>
  <c r="E167" i="17"/>
  <c r="E206" i="17"/>
  <c r="E222" i="17"/>
  <c r="E238" i="17"/>
  <c r="E254" i="17"/>
  <c r="D165" i="17"/>
  <c r="C217" i="17"/>
  <c r="C247" i="17"/>
  <c r="C56" i="17"/>
  <c r="D25" i="17"/>
  <c r="D121" i="17"/>
  <c r="E90" i="17"/>
  <c r="C158" i="17"/>
  <c r="C234" i="17"/>
  <c r="D213" i="17"/>
  <c r="D245" i="17"/>
  <c r="E188" i="17"/>
  <c r="E229" i="17"/>
  <c r="E261" i="17"/>
  <c r="C230" i="17"/>
  <c r="C48" i="17"/>
  <c r="C141" i="17"/>
  <c r="D65" i="17"/>
  <c r="D129" i="17"/>
  <c r="E66" i="17"/>
  <c r="E130" i="17"/>
  <c r="C173" i="17"/>
  <c r="C250" i="17"/>
  <c r="D209" i="17"/>
  <c r="D241" i="17"/>
  <c r="D170" i="17"/>
  <c r="E207" i="17"/>
  <c r="E223" i="17"/>
  <c r="E239" i="17"/>
  <c r="E255" i="17"/>
  <c r="E166" i="17"/>
  <c r="C219" i="17"/>
  <c r="C249" i="17"/>
  <c r="E196" i="17"/>
  <c r="E233" i="17"/>
  <c r="E154" i="17"/>
  <c r="C237" i="17"/>
  <c r="C69" i="17"/>
  <c r="C182" i="17"/>
  <c r="D85" i="17"/>
  <c r="D149" i="17"/>
  <c r="E86" i="17"/>
  <c r="C86" i="17"/>
  <c r="D180" i="17"/>
  <c r="D179" i="17"/>
  <c r="D220" i="17"/>
  <c r="D252" i="17"/>
  <c r="E187" i="17"/>
  <c r="E212" i="17"/>
  <c r="E228" i="17"/>
  <c r="E244" i="17"/>
  <c r="E260" i="17"/>
  <c r="D177" i="17"/>
  <c r="C228" i="17"/>
  <c r="C258" i="17"/>
  <c r="D89" i="17"/>
  <c r="C126" i="17"/>
  <c r="D172" i="17"/>
  <c r="D217" i="17"/>
  <c r="E184" i="17"/>
  <c r="E227" i="17"/>
  <c r="E259" i="17"/>
  <c r="C226" i="17"/>
  <c r="E209" i="17"/>
  <c r="E170" i="17"/>
  <c r="C85" i="17"/>
  <c r="D101" i="17"/>
  <c r="E102" i="17"/>
  <c r="C199" i="17"/>
  <c r="D228" i="17"/>
  <c r="E195" i="17"/>
  <c r="E232" i="17"/>
  <c r="D153" i="17"/>
  <c r="C235" i="17"/>
  <c r="C40" i="17"/>
  <c r="E118" i="17"/>
  <c r="D204" i="17"/>
  <c r="E220" i="17"/>
  <c r="E252" i="17"/>
  <c r="C243" i="17"/>
  <c r="C25" i="17"/>
  <c r="C41" i="17"/>
  <c r="C57" i="17"/>
  <c r="C74" i="17"/>
  <c r="C93" i="17"/>
  <c r="C127" i="17"/>
  <c r="C159" i="17"/>
  <c r="D26" i="17"/>
  <c r="D42" i="17"/>
  <c r="D58" i="17"/>
  <c r="D74" i="17"/>
  <c r="D90" i="17"/>
  <c r="D106" i="17"/>
  <c r="D122" i="17"/>
  <c r="D138" i="17"/>
  <c r="E27" i="17"/>
  <c r="E43" i="17"/>
  <c r="E59" i="17"/>
  <c r="E75" i="17"/>
  <c r="E91" i="17"/>
  <c r="E107" i="17"/>
  <c r="E123" i="17"/>
  <c r="E139" i="17"/>
  <c r="C97" i="17"/>
  <c r="C128" i="17"/>
  <c r="C160" i="17"/>
  <c r="E157" i="17"/>
  <c r="C187" i="17"/>
  <c r="C204" i="17"/>
  <c r="C236" i="17"/>
  <c r="E156" i="17"/>
  <c r="D186" i="17"/>
  <c r="D202" i="17"/>
  <c r="D218" i="17"/>
  <c r="D234" i="17"/>
  <c r="D250" i="17"/>
  <c r="E155" i="17"/>
  <c r="E185" i="17"/>
  <c r="E201" i="17"/>
  <c r="C34" i="17"/>
  <c r="C50" i="17"/>
  <c r="C67" i="17"/>
  <c r="C83" i="17"/>
  <c r="C113" i="17"/>
  <c r="C145" i="17"/>
  <c r="C178" i="17"/>
  <c r="D35" i="17"/>
  <c r="D51" i="17"/>
  <c r="D67" i="17"/>
  <c r="D83" i="17"/>
  <c r="D99" i="17"/>
  <c r="D115" i="17"/>
  <c r="D131" i="17"/>
  <c r="D147" i="17"/>
  <c r="E36" i="17"/>
  <c r="E52" i="17"/>
  <c r="E68" i="17"/>
  <c r="E84" i="17"/>
  <c r="E100" i="17"/>
  <c r="E116" i="17"/>
  <c r="E132" i="17"/>
  <c r="E148" i="17"/>
  <c r="C114" i="17"/>
  <c r="C146" i="17"/>
  <c r="C177" i="17"/>
  <c r="D176" i="17"/>
  <c r="C197" i="17"/>
  <c r="C220" i="17"/>
  <c r="C254" i="17"/>
  <c r="D175" i="17"/>
  <c r="D195" i="17"/>
  <c r="D211" i="17"/>
  <c r="D227" i="17"/>
  <c r="D243" i="17"/>
  <c r="D259" i="17"/>
  <c r="D174" i="17"/>
  <c r="E194" i="17"/>
  <c r="C27" i="17"/>
  <c r="C43" i="17"/>
  <c r="C59" i="17"/>
  <c r="C76" i="17"/>
  <c r="C98" i="17"/>
  <c r="C131" i="17"/>
  <c r="C163" i="17"/>
  <c r="D28" i="17"/>
  <c r="D44" i="17"/>
  <c r="D60" i="17"/>
  <c r="D76" i="17"/>
  <c r="D92" i="17"/>
  <c r="D108" i="17"/>
  <c r="D124" i="17"/>
  <c r="D140" i="17"/>
  <c r="E29" i="17"/>
  <c r="E45" i="17"/>
  <c r="E61" i="17"/>
  <c r="E77" i="17"/>
  <c r="E93" i="17"/>
  <c r="E109" i="17"/>
  <c r="E125" i="17"/>
  <c r="E141" i="17"/>
  <c r="C101" i="17"/>
  <c r="C132" i="17"/>
  <c r="C164" i="17"/>
  <c r="E161" i="17"/>
  <c r="C189" i="17"/>
  <c r="C206" i="17"/>
  <c r="C240" i="17"/>
  <c r="E160" i="17"/>
  <c r="D188" i="17"/>
  <c r="C60" i="17"/>
  <c r="C165" i="17"/>
  <c r="D77" i="17"/>
  <c r="D141" i="17"/>
  <c r="E78" i="17"/>
  <c r="E142" i="17"/>
  <c r="D164" i="17"/>
  <c r="D163" i="17"/>
  <c r="D216" i="17"/>
  <c r="D248" i="17"/>
  <c r="E183" i="17"/>
  <c r="E210" i="17"/>
  <c r="E226" i="17"/>
  <c r="E242" i="17"/>
  <c r="E258" i="17"/>
  <c r="D173" i="17"/>
  <c r="C224" i="17"/>
  <c r="C255" i="17"/>
  <c r="C73" i="17"/>
  <c r="D57" i="17"/>
  <c r="E26" i="17"/>
  <c r="E106" i="17"/>
  <c r="D156" i="17"/>
  <c r="D155" i="17"/>
  <c r="D221" i="17"/>
  <c r="D253" i="17"/>
  <c r="E204" i="17"/>
  <c r="E237" i="17"/>
  <c r="E162" i="17"/>
  <c r="C245" i="17"/>
  <c r="C65" i="17"/>
  <c r="C174" i="17"/>
  <c r="D81" i="17"/>
  <c r="D145" i="17"/>
  <c r="E82" i="17"/>
  <c r="E146" i="17"/>
  <c r="D171" i="17"/>
  <c r="D249" i="17"/>
  <c r="E211" i="17"/>
  <c r="E243" i="17"/>
  <c r="E174" i="17"/>
  <c r="C257" i="17"/>
  <c r="E241" i="17"/>
  <c r="C253" i="17"/>
  <c r="D37" i="17"/>
  <c r="E38" i="17"/>
  <c r="C118" i="17"/>
  <c r="D196" i="17"/>
  <c r="D260" i="17"/>
  <c r="E216" i="17"/>
  <c r="E248" i="17"/>
  <c r="C196" i="17"/>
  <c r="D137" i="17"/>
  <c r="C150" i="17"/>
  <c r="E159" i="17"/>
  <c r="E236" i="17"/>
  <c r="C213" i="17"/>
  <c r="C125" i="17"/>
  <c r="C29" i="17"/>
  <c r="C45" i="17"/>
  <c r="C61" i="17"/>
  <c r="C78" i="17"/>
  <c r="C102" i="17"/>
  <c r="C135" i="17"/>
  <c r="C167" i="17"/>
  <c r="D30" i="17"/>
  <c r="D46" i="17"/>
  <c r="D62" i="17"/>
  <c r="D78" i="17"/>
  <c r="D94" i="17"/>
  <c r="D110" i="17"/>
  <c r="D126" i="17"/>
  <c r="D142" i="17"/>
  <c r="E31" i="17"/>
  <c r="E47" i="17"/>
  <c r="E63" i="17"/>
  <c r="E79" i="17"/>
  <c r="E95" i="17"/>
  <c r="E111" i="17"/>
  <c r="E127" i="17"/>
  <c r="E143" i="17"/>
  <c r="C105" i="17"/>
  <c r="C136" i="17"/>
  <c r="C168" i="17"/>
  <c r="E165" i="17"/>
  <c r="C191" i="17"/>
  <c r="C210" i="17"/>
  <c r="C244" i="17"/>
  <c r="E164" i="17"/>
  <c r="D190" i="17"/>
  <c r="D206" i="17"/>
  <c r="D222" i="17"/>
  <c r="D238" i="17"/>
  <c r="D254" i="17"/>
  <c r="E163" i="17"/>
  <c r="E189" i="17"/>
  <c r="E205" i="17"/>
  <c r="C38" i="17"/>
  <c r="C54" i="17"/>
  <c r="C71" i="17"/>
  <c r="C88" i="17"/>
  <c r="C121" i="17"/>
  <c r="C152" i="17"/>
  <c r="D23" i="17"/>
  <c r="D39" i="17"/>
  <c r="D55" i="17"/>
  <c r="D71" i="17"/>
  <c r="D87" i="17"/>
  <c r="D103" i="17"/>
  <c r="D119" i="17"/>
  <c r="D135" i="17"/>
  <c r="E24" i="17"/>
  <c r="E40" i="17"/>
  <c r="E56" i="17"/>
  <c r="E72" i="17"/>
  <c r="E88" i="17"/>
  <c r="E104" i="17"/>
  <c r="E120" i="17"/>
  <c r="E136" i="17"/>
  <c r="C91" i="17"/>
  <c r="C122" i="17"/>
  <c r="C154" i="17"/>
  <c r="D152" i="17"/>
  <c r="C184" i="17"/>
  <c r="C201" i="17"/>
  <c r="C229" i="17"/>
  <c r="D151" i="17"/>
  <c r="D183" i="17"/>
  <c r="D199" i="17"/>
  <c r="D215" i="17"/>
  <c r="D231" i="17"/>
  <c r="D247" i="17"/>
  <c r="D150" i="17"/>
  <c r="D182" i="17"/>
  <c r="E198" i="17"/>
  <c r="C31" i="17"/>
  <c r="C47" i="17"/>
  <c r="C64" i="17"/>
  <c r="C80" i="17"/>
  <c r="C106" i="17"/>
  <c r="C138" i="17"/>
  <c r="C171" i="17"/>
  <c r="D32" i="17"/>
  <c r="D48" i="17"/>
  <c r="D64" i="17"/>
  <c r="D80" i="17"/>
  <c r="D96" i="17"/>
  <c r="D112" i="17"/>
  <c r="D128" i="17"/>
  <c r="D144" i="17"/>
  <c r="E33" i="17"/>
  <c r="E49" i="17"/>
  <c r="E65" i="17"/>
  <c r="E81" i="17"/>
  <c r="E97" i="17"/>
  <c r="E113" i="17"/>
  <c r="E129" i="17"/>
  <c r="E145" i="17"/>
  <c r="C109" i="17"/>
  <c r="C140" i="17"/>
  <c r="C172" i="17"/>
  <c r="E169" i="17"/>
  <c r="C193" i="17"/>
  <c r="C214" i="17"/>
  <c r="C248" i="17"/>
  <c r="E168" i="17"/>
  <c r="D192" i="17"/>
  <c r="C77" i="17"/>
  <c r="D29" i="17"/>
  <c r="D93" i="17"/>
  <c r="E30" i="17"/>
  <c r="E94" i="17"/>
  <c r="C103" i="17"/>
  <c r="C190" i="17"/>
  <c r="D189" i="17"/>
  <c r="D224" i="17"/>
  <c r="D256" i="17"/>
  <c r="E191" i="17"/>
  <c r="E214" i="17"/>
  <c r="E230" i="17"/>
  <c r="E246" i="17"/>
  <c r="E262" i="17"/>
  <c r="D181" i="17"/>
  <c r="C231" i="17"/>
  <c r="C262" i="17"/>
  <c r="C92" i="17"/>
  <c r="D73" i="17"/>
  <c r="E42" i="17"/>
  <c r="E138" i="17"/>
  <c r="C186" i="17"/>
  <c r="D185" i="17"/>
  <c r="D229" i="17"/>
  <c r="D261" i="17"/>
  <c r="E213" i="17"/>
  <c r="E245" i="17"/>
  <c r="E178" i="17"/>
  <c r="C260" i="17"/>
  <c r="C81" i="17"/>
  <c r="D33" i="17"/>
  <c r="D97" i="17"/>
  <c r="E34" i="17"/>
  <c r="E98" i="17"/>
  <c r="C111" i="17"/>
  <c r="C194" i="17"/>
  <c r="D193" i="17"/>
  <c r="D225" i="17"/>
  <c r="D257" i="17"/>
  <c r="E192" i="17"/>
  <c r="E215" i="17"/>
  <c r="E231" i="17"/>
  <c r="E247" i="17"/>
  <c r="E150" i="17"/>
  <c r="E182" i="17"/>
  <c r="C233" i="17"/>
  <c r="D205" i="17"/>
  <c r="E217" i="17"/>
  <c r="E249" i="17"/>
  <c r="C207" i="17"/>
  <c r="C36" i="17"/>
  <c r="C117" i="17"/>
  <c r="D53" i="17"/>
  <c r="D117" i="17"/>
  <c r="E54" i="17"/>
  <c r="C225" i="17"/>
  <c r="D236" i="17"/>
  <c r="E203" i="17"/>
  <c r="D161" i="17"/>
  <c r="E58" i="17"/>
  <c r="A1035" i="17"/>
  <c r="A406" i="13"/>
  <c r="A1014" i="17"/>
  <c r="A385" i="13"/>
  <c r="A617" i="13"/>
  <c r="A1246" i="17"/>
  <c r="A175" i="13"/>
  <c r="A804" i="17"/>
  <c r="A196" i="13"/>
  <c r="A825" i="17"/>
  <c r="A91" i="13"/>
  <c r="A720" i="17"/>
  <c r="A1119" i="17"/>
  <c r="A490" i="13"/>
  <c r="A154" i="13"/>
  <c r="A783" i="17"/>
  <c r="A364" i="13"/>
  <c r="A993" i="17"/>
  <c r="A301" i="13"/>
  <c r="A930" i="17"/>
  <c r="A888" i="17"/>
  <c r="A259" i="13"/>
  <c r="A217" i="13"/>
  <c r="A846" i="17"/>
  <c r="A427" i="13"/>
  <c r="A1056" i="17"/>
  <c r="A28" i="13"/>
  <c r="A657" i="17"/>
  <c r="A108" i="17"/>
  <c r="A192" i="17"/>
  <c r="A255" i="17"/>
  <c r="A276" i="17"/>
  <c r="A318" i="17"/>
  <c r="A360" i="17"/>
  <c r="A381" i="17"/>
  <c r="A402" i="17"/>
  <c r="A423" i="17"/>
  <c r="A444" i="17"/>
  <c r="A465" i="17"/>
  <c r="A486" i="17"/>
  <c r="D10" i="17"/>
  <c r="C12" i="17"/>
  <c r="E19" i="17"/>
  <c r="E22" i="17"/>
  <c r="D6" i="17"/>
  <c r="C8" i="17"/>
  <c r="E15" i="17"/>
  <c r="E18" i="17"/>
  <c r="C20" i="17"/>
  <c r="E9" i="17"/>
  <c r="C15" i="17"/>
  <c r="C18" i="17"/>
  <c r="C14" i="17"/>
  <c r="D14" i="17"/>
  <c r="C16" i="17"/>
  <c r="D13" i="17"/>
  <c r="E17" i="17"/>
  <c r="C2" i="17"/>
  <c r="E3" i="17"/>
  <c r="E6" i="17"/>
  <c r="E13" i="17"/>
  <c r="C19" i="17"/>
  <c r="C22" i="17"/>
  <c r="E7" i="17"/>
  <c r="C13" i="17"/>
  <c r="E20" i="17"/>
  <c r="D20" i="17"/>
  <c r="D2" i="17"/>
  <c r="D3" i="17"/>
  <c r="E21" i="17"/>
  <c r="D17" i="17"/>
  <c r="D15" i="17"/>
  <c r="E8" i="17"/>
  <c r="D11" i="17"/>
  <c r="E2" i="17"/>
  <c r="E14" i="17"/>
  <c r="E16" i="17"/>
  <c r="C21" i="17"/>
  <c r="D9" i="17"/>
  <c r="C7" i="17"/>
  <c r="C10" i="17"/>
  <c r="C17" i="17"/>
  <c r="D5" i="17"/>
  <c r="C3" i="17"/>
  <c r="C6" i="17"/>
  <c r="D19" i="17"/>
  <c r="D18" i="17"/>
  <c r="E4" i="17"/>
  <c r="D4" i="17"/>
  <c r="D7" i="17"/>
  <c r="D21" i="17"/>
  <c r="E5" i="17"/>
  <c r="C11" i="17"/>
  <c r="C5" i="17"/>
  <c r="E12" i="17"/>
  <c r="D12" i="17"/>
  <c r="D22" i="17"/>
  <c r="D8" i="17"/>
  <c r="E10" i="17"/>
  <c r="C4" i="17"/>
  <c r="E11" i="17"/>
  <c r="C9" i="17"/>
  <c r="D16" i="17"/>
  <c r="E248" i="4" l="1"/>
  <c r="F248" i="4" s="1"/>
  <c r="E253" i="4"/>
  <c r="F253" i="4" s="1"/>
  <c r="E256" i="4"/>
  <c r="F256" i="4" s="1"/>
  <c r="E261" i="4"/>
  <c r="F261" i="4" s="1"/>
  <c r="E264" i="4"/>
  <c r="F264" i="4" s="1"/>
  <c r="E246" i="4"/>
  <c r="F246" i="4" s="1"/>
  <c r="E251" i="4"/>
  <c r="F251" i="4" s="1"/>
  <c r="E254" i="4"/>
  <c r="F254" i="4" s="1"/>
  <c r="E259" i="4"/>
  <c r="F259" i="4" s="1"/>
  <c r="E262" i="4"/>
  <c r="F262" i="4" s="1"/>
  <c r="E249" i="4"/>
  <c r="F249" i="4" s="1"/>
  <c r="E252" i="4"/>
  <c r="F252" i="4" s="1"/>
  <c r="E257" i="4"/>
  <c r="F257" i="4" s="1"/>
  <c r="E260" i="4"/>
  <c r="F260" i="4" s="1"/>
  <c r="E265" i="4"/>
  <c r="F265" i="4" s="1"/>
  <c r="E247" i="4"/>
  <c r="F247" i="4" s="1"/>
  <c r="E258" i="4"/>
  <c r="F258" i="4" s="1"/>
  <c r="E263" i="4"/>
  <c r="F263" i="4" s="1"/>
  <c r="E250" i="4"/>
  <c r="F250" i="4" s="1"/>
  <c r="E255" i="4"/>
  <c r="F255" i="4" s="1"/>
  <c r="E160" i="4"/>
  <c r="F160" i="4" s="1"/>
  <c r="E165" i="4"/>
  <c r="F165" i="4" s="1"/>
  <c r="E168" i="4"/>
  <c r="F168" i="4" s="1"/>
  <c r="E173" i="4"/>
  <c r="F173" i="4" s="1"/>
  <c r="E176" i="4"/>
  <c r="F176" i="4" s="1"/>
  <c r="E158" i="4"/>
  <c r="F158" i="4" s="1"/>
  <c r="E163" i="4"/>
  <c r="F163" i="4" s="1"/>
  <c r="E166" i="4"/>
  <c r="F166" i="4" s="1"/>
  <c r="E171" i="4"/>
  <c r="F171" i="4" s="1"/>
  <c r="E174" i="4"/>
  <c r="F174" i="4" s="1"/>
  <c r="E161" i="4"/>
  <c r="F161" i="4" s="1"/>
  <c r="E164" i="4"/>
  <c r="F164" i="4" s="1"/>
  <c r="E169" i="4"/>
  <c r="F169" i="4" s="1"/>
  <c r="E172" i="4"/>
  <c r="F172" i="4" s="1"/>
  <c r="E177" i="4"/>
  <c r="F177" i="4" s="1"/>
  <c r="E159" i="4"/>
  <c r="F159" i="4" s="1"/>
  <c r="E170" i="4"/>
  <c r="F170" i="4" s="1"/>
  <c r="E175" i="4"/>
  <c r="F175" i="4" s="1"/>
  <c r="E162" i="4"/>
  <c r="F162" i="4" s="1"/>
  <c r="E167" i="4"/>
  <c r="F167" i="4" s="1"/>
  <c r="E267" i="4"/>
  <c r="F267" i="4" s="1"/>
  <c r="E270" i="4"/>
  <c r="F270" i="4" s="1"/>
  <c r="E275" i="4"/>
  <c r="F275" i="4" s="1"/>
  <c r="E278" i="4"/>
  <c r="F278" i="4" s="1"/>
  <c r="E283" i="4"/>
  <c r="F283" i="4" s="1"/>
  <c r="E286" i="4"/>
  <c r="F286" i="4" s="1"/>
  <c r="E268" i="4"/>
  <c r="F268" i="4" s="1"/>
  <c r="E273" i="4"/>
  <c r="F273" i="4" s="1"/>
  <c r="E276" i="4"/>
  <c r="F276" i="4" s="1"/>
  <c r="E281" i="4"/>
  <c r="F281" i="4" s="1"/>
  <c r="E284" i="4"/>
  <c r="F284" i="4" s="1"/>
  <c r="E271" i="4"/>
  <c r="F271" i="4" s="1"/>
  <c r="E274" i="4"/>
  <c r="F274" i="4" s="1"/>
  <c r="E279" i="4"/>
  <c r="F279" i="4" s="1"/>
  <c r="E282" i="4"/>
  <c r="F282" i="4" s="1"/>
  <c r="E287" i="4"/>
  <c r="F287" i="4" s="1"/>
  <c r="E269" i="4"/>
  <c r="F269" i="4" s="1"/>
  <c r="E280" i="4"/>
  <c r="F280" i="4" s="1"/>
  <c r="E272" i="4"/>
  <c r="F272" i="4" s="1"/>
  <c r="E285" i="4"/>
  <c r="F285" i="4" s="1"/>
  <c r="E277" i="4"/>
  <c r="F277" i="4" s="1"/>
  <c r="E179" i="4"/>
  <c r="F179" i="4" s="1"/>
  <c r="E182" i="4"/>
  <c r="F182" i="4" s="1"/>
  <c r="E187" i="4"/>
  <c r="F187" i="4" s="1"/>
  <c r="E190" i="4"/>
  <c r="F190" i="4" s="1"/>
  <c r="E195" i="4"/>
  <c r="F195" i="4" s="1"/>
  <c r="E198" i="4"/>
  <c r="F198" i="4" s="1"/>
  <c r="E180" i="4"/>
  <c r="F180" i="4" s="1"/>
  <c r="E185" i="4"/>
  <c r="F185" i="4" s="1"/>
  <c r="E188" i="4"/>
  <c r="F188" i="4" s="1"/>
  <c r="E193" i="4"/>
  <c r="F193" i="4" s="1"/>
  <c r="E196" i="4"/>
  <c r="F196" i="4" s="1"/>
  <c r="E183" i="4"/>
  <c r="F183" i="4" s="1"/>
  <c r="E186" i="4"/>
  <c r="F186" i="4" s="1"/>
  <c r="E191" i="4"/>
  <c r="F191" i="4" s="1"/>
  <c r="E194" i="4"/>
  <c r="F194" i="4" s="1"/>
  <c r="E199" i="4"/>
  <c r="F199" i="4" s="1"/>
  <c r="E181" i="4"/>
  <c r="F181" i="4" s="1"/>
  <c r="E192" i="4"/>
  <c r="F192" i="4" s="1"/>
  <c r="E197" i="4"/>
  <c r="F197" i="4" s="1"/>
  <c r="E184" i="4"/>
  <c r="F184" i="4" s="1"/>
  <c r="E189" i="4"/>
  <c r="F189" i="4" s="1"/>
  <c r="E92" i="4"/>
  <c r="F92" i="4" s="1"/>
  <c r="E97" i="4"/>
  <c r="F97" i="4" s="1"/>
  <c r="E100" i="4"/>
  <c r="F100" i="4" s="1"/>
  <c r="E95" i="4"/>
  <c r="F95" i="4" s="1"/>
  <c r="E98" i="4"/>
  <c r="F98" i="4" s="1"/>
  <c r="E103" i="4"/>
  <c r="F103" i="4" s="1"/>
  <c r="E102" i="4"/>
  <c r="F102" i="4" s="1"/>
  <c r="E106" i="4"/>
  <c r="F106" i="4" s="1"/>
  <c r="E111" i="4"/>
  <c r="F111" i="4" s="1"/>
  <c r="E94" i="4"/>
  <c r="F94" i="4" s="1"/>
  <c r="E107" i="4"/>
  <c r="F107" i="4" s="1"/>
  <c r="E93" i="4"/>
  <c r="F93" i="4" s="1"/>
  <c r="E104" i="4"/>
  <c r="F104" i="4" s="1"/>
  <c r="E109" i="4"/>
  <c r="F109" i="4" s="1"/>
  <c r="E99" i="4"/>
  <c r="F99" i="4" s="1"/>
  <c r="E110" i="4"/>
  <c r="F110" i="4" s="1"/>
  <c r="E108" i="4"/>
  <c r="F108" i="4" s="1"/>
  <c r="E96" i="4"/>
  <c r="F96" i="4" s="1"/>
  <c r="E101" i="4"/>
  <c r="F101" i="4" s="1"/>
  <c r="E105" i="4"/>
  <c r="F105" i="4" s="1"/>
  <c r="E135" i="4"/>
  <c r="F135" i="4" s="1"/>
  <c r="E138" i="4"/>
  <c r="F138" i="4" s="1"/>
  <c r="E143" i="4"/>
  <c r="F143" i="4" s="1"/>
  <c r="E146" i="4"/>
  <c r="F146" i="4" s="1"/>
  <c r="E151" i="4"/>
  <c r="F151" i="4" s="1"/>
  <c r="E154" i="4"/>
  <c r="F154" i="4" s="1"/>
  <c r="E136" i="4"/>
  <c r="F136" i="4" s="1"/>
  <c r="E141" i="4"/>
  <c r="F141" i="4" s="1"/>
  <c r="E144" i="4"/>
  <c r="F144" i="4" s="1"/>
  <c r="E149" i="4"/>
  <c r="F149" i="4" s="1"/>
  <c r="E152" i="4"/>
  <c r="F152" i="4" s="1"/>
  <c r="E139" i="4"/>
  <c r="F139" i="4" s="1"/>
  <c r="E142" i="4"/>
  <c r="F142" i="4" s="1"/>
  <c r="E147" i="4"/>
  <c r="F147" i="4" s="1"/>
  <c r="E150" i="4"/>
  <c r="F150" i="4" s="1"/>
  <c r="E155" i="4"/>
  <c r="F155" i="4" s="1"/>
  <c r="E137" i="4"/>
  <c r="F137" i="4" s="1"/>
  <c r="E148" i="4"/>
  <c r="F148" i="4" s="1"/>
  <c r="E140" i="4"/>
  <c r="F140" i="4" s="1"/>
  <c r="E153" i="4"/>
  <c r="F153" i="4" s="1"/>
  <c r="E145" i="4"/>
  <c r="F145" i="4" s="1"/>
  <c r="E289" i="4"/>
  <c r="F289" i="4" s="1"/>
  <c r="E292" i="4"/>
  <c r="F292" i="4" s="1"/>
  <c r="E297" i="4"/>
  <c r="F297" i="4" s="1"/>
  <c r="E300" i="4"/>
  <c r="F300" i="4" s="1"/>
  <c r="E305" i="4"/>
  <c r="F305" i="4" s="1"/>
  <c r="E308" i="4"/>
  <c r="F308" i="4" s="1"/>
  <c r="E290" i="4"/>
  <c r="F290" i="4" s="1"/>
  <c r="E295" i="4"/>
  <c r="F295" i="4" s="1"/>
  <c r="E298" i="4"/>
  <c r="F298" i="4" s="1"/>
  <c r="E303" i="4"/>
  <c r="F303" i="4" s="1"/>
  <c r="E306" i="4"/>
  <c r="F306" i="4" s="1"/>
  <c r="E293" i="4"/>
  <c r="F293" i="4" s="1"/>
  <c r="E296" i="4"/>
  <c r="F296" i="4" s="1"/>
  <c r="E301" i="4"/>
  <c r="F301" i="4" s="1"/>
  <c r="E304" i="4"/>
  <c r="F304" i="4" s="1"/>
  <c r="E309" i="4"/>
  <c r="F309" i="4" s="1"/>
  <c r="E291" i="4"/>
  <c r="F291" i="4" s="1"/>
  <c r="E302" i="4"/>
  <c r="F302" i="4" s="1"/>
  <c r="E294" i="4"/>
  <c r="F294" i="4" s="1"/>
  <c r="E307" i="4"/>
  <c r="F307" i="4" s="1"/>
  <c r="E299" i="4"/>
  <c r="F299" i="4" s="1"/>
  <c r="E314" i="4"/>
  <c r="F314" i="4" s="1"/>
  <c r="E319" i="4"/>
  <c r="F319" i="4" s="1"/>
  <c r="E322" i="4"/>
  <c r="F322" i="4" s="1"/>
  <c r="E327" i="4"/>
  <c r="F327" i="4" s="1"/>
  <c r="E330" i="4"/>
  <c r="F330" i="4" s="1"/>
  <c r="E312" i="4"/>
  <c r="F312" i="4" s="1"/>
  <c r="E317" i="4"/>
  <c r="F317" i="4" s="1"/>
  <c r="E320" i="4"/>
  <c r="F320" i="4" s="1"/>
  <c r="E325" i="4"/>
  <c r="F325" i="4" s="1"/>
  <c r="E328" i="4"/>
  <c r="F328" i="4" s="1"/>
  <c r="E315" i="4"/>
  <c r="F315" i="4" s="1"/>
  <c r="E318" i="4"/>
  <c r="F318" i="4" s="1"/>
  <c r="E323" i="4"/>
  <c r="F323" i="4" s="1"/>
  <c r="E326" i="4"/>
  <c r="F326" i="4" s="1"/>
  <c r="E331" i="4"/>
  <c r="F331" i="4" s="1"/>
  <c r="E313" i="4"/>
  <c r="F313" i="4" s="1"/>
  <c r="E324" i="4"/>
  <c r="F324" i="4" s="1"/>
  <c r="E316" i="4"/>
  <c r="F316" i="4" s="1"/>
  <c r="E329" i="4"/>
  <c r="F329" i="4" s="1"/>
  <c r="E321" i="4"/>
  <c r="F321" i="4" s="1"/>
  <c r="E51" i="4"/>
  <c r="F51" i="4" s="1"/>
  <c r="E54" i="4"/>
  <c r="F54" i="4" s="1"/>
  <c r="E59" i="4"/>
  <c r="F59" i="4" s="1"/>
  <c r="E62" i="4"/>
  <c r="F62" i="4" s="1"/>
  <c r="E67" i="4"/>
  <c r="F67" i="4" s="1"/>
  <c r="E50" i="4"/>
  <c r="F50" i="4" s="1"/>
  <c r="E58" i="4"/>
  <c r="F58" i="4" s="1"/>
  <c r="E66" i="4"/>
  <c r="F66" i="4" s="1"/>
  <c r="E49" i="4"/>
  <c r="F49" i="4" s="1"/>
  <c r="E52" i="4"/>
  <c r="F52" i="4" s="1"/>
  <c r="E57" i="4"/>
  <c r="F57" i="4" s="1"/>
  <c r="E60" i="4"/>
  <c r="F60" i="4" s="1"/>
  <c r="E65" i="4"/>
  <c r="F65" i="4" s="1"/>
  <c r="E47" i="4"/>
  <c r="F47" i="4" s="1"/>
  <c r="E55" i="4"/>
  <c r="F55" i="4" s="1"/>
  <c r="E63" i="4"/>
  <c r="F63" i="4" s="1"/>
  <c r="E53" i="4"/>
  <c r="F53" i="4" s="1"/>
  <c r="E64" i="4"/>
  <c r="F64" i="4" s="1"/>
  <c r="E56" i="4"/>
  <c r="F56" i="4" s="1"/>
  <c r="E48" i="4"/>
  <c r="F48" i="4" s="1"/>
  <c r="E61" i="4"/>
  <c r="F61" i="4" s="1"/>
  <c r="E201" i="4"/>
  <c r="F201" i="4" s="1"/>
  <c r="E204" i="4"/>
  <c r="F204" i="4" s="1"/>
  <c r="E209" i="4"/>
  <c r="F209" i="4" s="1"/>
  <c r="E212" i="4"/>
  <c r="F212" i="4" s="1"/>
  <c r="E217" i="4"/>
  <c r="F217" i="4" s="1"/>
  <c r="E220" i="4"/>
  <c r="F220" i="4" s="1"/>
  <c r="E202" i="4"/>
  <c r="F202" i="4" s="1"/>
  <c r="E207" i="4"/>
  <c r="F207" i="4" s="1"/>
  <c r="E210" i="4"/>
  <c r="F210" i="4" s="1"/>
  <c r="E215" i="4"/>
  <c r="F215" i="4" s="1"/>
  <c r="E218" i="4"/>
  <c r="F218" i="4" s="1"/>
  <c r="E205" i="4"/>
  <c r="F205" i="4" s="1"/>
  <c r="E208" i="4"/>
  <c r="F208" i="4" s="1"/>
  <c r="E213" i="4"/>
  <c r="F213" i="4" s="1"/>
  <c r="E216" i="4"/>
  <c r="F216" i="4" s="1"/>
  <c r="E221" i="4"/>
  <c r="F221" i="4" s="1"/>
  <c r="E203" i="4"/>
  <c r="F203" i="4" s="1"/>
  <c r="E214" i="4"/>
  <c r="F214" i="4" s="1"/>
  <c r="E206" i="4"/>
  <c r="F206" i="4" s="1"/>
  <c r="E219" i="4"/>
  <c r="F219" i="4" s="1"/>
  <c r="E211" i="4"/>
  <c r="F211" i="4" s="1"/>
  <c r="E226" i="4"/>
  <c r="F226" i="4" s="1"/>
  <c r="E231" i="4"/>
  <c r="F231" i="4" s="1"/>
  <c r="E234" i="4"/>
  <c r="F234" i="4" s="1"/>
  <c r="E239" i="4"/>
  <c r="F239" i="4" s="1"/>
  <c r="E242" i="4"/>
  <c r="F242" i="4" s="1"/>
  <c r="E224" i="4"/>
  <c r="F224" i="4" s="1"/>
  <c r="E229" i="4"/>
  <c r="F229" i="4" s="1"/>
  <c r="E232" i="4"/>
  <c r="F232" i="4" s="1"/>
  <c r="E237" i="4"/>
  <c r="F237" i="4" s="1"/>
  <c r="E240" i="4"/>
  <c r="F240" i="4" s="1"/>
  <c r="E227" i="4"/>
  <c r="F227" i="4" s="1"/>
  <c r="E230" i="4"/>
  <c r="F230" i="4" s="1"/>
  <c r="E235" i="4"/>
  <c r="F235" i="4" s="1"/>
  <c r="E238" i="4"/>
  <c r="F238" i="4" s="1"/>
  <c r="E243" i="4"/>
  <c r="F243" i="4" s="1"/>
  <c r="E225" i="4"/>
  <c r="F225" i="4" s="1"/>
  <c r="E236" i="4"/>
  <c r="F236" i="4" s="1"/>
  <c r="E228" i="4"/>
  <c r="F228" i="4" s="1"/>
  <c r="E241" i="4"/>
  <c r="F241" i="4" s="1"/>
  <c r="E233" i="4"/>
  <c r="F233" i="4" s="1"/>
  <c r="E29" i="4"/>
  <c r="F29" i="4" s="1"/>
  <c r="E32" i="4"/>
  <c r="F32" i="4" s="1"/>
  <c r="E37" i="4"/>
  <c r="F37" i="4" s="1"/>
  <c r="E40" i="4"/>
  <c r="F40" i="4" s="1"/>
  <c r="E45" i="4"/>
  <c r="F45" i="4" s="1"/>
  <c r="E25" i="4"/>
  <c r="F25" i="4" s="1"/>
  <c r="E36" i="4"/>
  <c r="F36" i="4" s="1"/>
  <c r="E41" i="4"/>
  <c r="F41" i="4" s="1"/>
  <c r="E27" i="4"/>
  <c r="F27" i="4" s="1"/>
  <c r="E30" i="4"/>
  <c r="F30" i="4" s="1"/>
  <c r="E35" i="4"/>
  <c r="F35" i="4" s="1"/>
  <c r="E38" i="4"/>
  <c r="F38" i="4" s="1"/>
  <c r="E43" i="4"/>
  <c r="F43" i="4" s="1"/>
  <c r="E28" i="4"/>
  <c r="F28" i="4" s="1"/>
  <c r="E33" i="4"/>
  <c r="F33" i="4" s="1"/>
  <c r="E44" i="4"/>
  <c r="F44" i="4" s="1"/>
  <c r="E31" i="4"/>
  <c r="F31" i="4" s="1"/>
  <c r="E42" i="4"/>
  <c r="F42" i="4" s="1"/>
  <c r="E34" i="4"/>
  <c r="F34" i="4" s="1"/>
  <c r="E26" i="4"/>
  <c r="F26" i="4" s="1"/>
  <c r="E39" i="4"/>
  <c r="F39" i="4" s="1"/>
  <c r="E5" i="4"/>
  <c r="F5" i="4" s="1"/>
  <c r="E8" i="4"/>
  <c r="F8" i="4" s="1"/>
  <c r="E13" i="4"/>
  <c r="F13" i="4" s="1"/>
  <c r="E16" i="4"/>
  <c r="F16" i="4" s="1"/>
  <c r="E21" i="4"/>
  <c r="F21" i="4" s="1"/>
  <c r="E4" i="4"/>
  <c r="F4" i="4" s="1"/>
  <c r="E6" i="4"/>
  <c r="F6" i="4" s="1"/>
  <c r="E11" i="4"/>
  <c r="F11" i="4" s="1"/>
  <c r="E14" i="4"/>
  <c r="F14" i="4" s="1"/>
  <c r="E19" i="4"/>
  <c r="F19" i="4" s="1"/>
  <c r="E22" i="4"/>
  <c r="F22" i="4" s="1"/>
  <c r="E9" i="4"/>
  <c r="F9" i="4" s="1"/>
  <c r="E10" i="4"/>
  <c r="F10" i="4" s="1"/>
  <c r="E15" i="4"/>
  <c r="F15" i="4" s="1"/>
  <c r="E7" i="4"/>
  <c r="F7" i="4" s="1"/>
  <c r="E12" i="4"/>
  <c r="F12" i="4" s="1"/>
  <c r="E17" i="4"/>
  <c r="F17" i="4" s="1"/>
  <c r="E18" i="4"/>
  <c r="F18" i="4" s="1"/>
  <c r="E23" i="4"/>
  <c r="F23" i="4" s="1"/>
  <c r="E20" i="4"/>
  <c r="F20" i="4" s="1"/>
  <c r="E73" i="4"/>
  <c r="F73" i="4" s="1"/>
  <c r="E76" i="4"/>
  <c r="F76" i="4" s="1"/>
  <c r="E81" i="4"/>
  <c r="F81" i="4" s="1"/>
  <c r="E84" i="4"/>
  <c r="F84" i="4" s="1"/>
  <c r="E89" i="4"/>
  <c r="F89" i="4" s="1"/>
  <c r="E69" i="4"/>
  <c r="F69" i="4" s="1"/>
  <c r="E77" i="4"/>
  <c r="F77" i="4" s="1"/>
  <c r="E88" i="4"/>
  <c r="F88" i="4" s="1"/>
  <c r="E71" i="4"/>
  <c r="F71" i="4" s="1"/>
  <c r="E74" i="4"/>
  <c r="F74" i="4" s="1"/>
  <c r="E79" i="4"/>
  <c r="F79" i="4" s="1"/>
  <c r="E82" i="4"/>
  <c r="F82" i="4" s="1"/>
  <c r="E87" i="4"/>
  <c r="F87" i="4" s="1"/>
  <c r="E72" i="4"/>
  <c r="F72" i="4" s="1"/>
  <c r="E80" i="4"/>
  <c r="F80" i="4" s="1"/>
  <c r="E85" i="4"/>
  <c r="F85" i="4" s="1"/>
  <c r="E75" i="4"/>
  <c r="F75" i="4" s="1"/>
  <c r="E86" i="4"/>
  <c r="F86" i="4" s="1"/>
  <c r="E78" i="4"/>
  <c r="F78" i="4" s="1"/>
  <c r="E70" i="4"/>
  <c r="F70" i="4" s="1"/>
  <c r="E83" i="4"/>
  <c r="F83" i="4" s="1"/>
  <c r="E113" i="4"/>
  <c r="F113" i="4" s="1"/>
  <c r="E116" i="4"/>
  <c r="F116" i="4" s="1"/>
  <c r="E121" i="4"/>
  <c r="F121" i="4" s="1"/>
  <c r="E114" i="4"/>
  <c r="F114" i="4" s="1"/>
  <c r="E119" i="4"/>
  <c r="F119" i="4" s="1"/>
  <c r="E122" i="4"/>
  <c r="F122" i="4" s="1"/>
  <c r="E127" i="4"/>
  <c r="F127" i="4" s="1"/>
  <c r="E130" i="4"/>
  <c r="F130" i="4" s="1"/>
  <c r="E117" i="4"/>
  <c r="F117" i="4" s="1"/>
  <c r="E120" i="4"/>
  <c r="F120" i="4" s="1"/>
  <c r="E125" i="4"/>
  <c r="F125" i="4" s="1"/>
  <c r="E128" i="4"/>
  <c r="F128" i="4" s="1"/>
  <c r="E133" i="4"/>
  <c r="F133" i="4" s="1"/>
  <c r="E115" i="4"/>
  <c r="F115" i="4" s="1"/>
  <c r="E124" i="4"/>
  <c r="F124" i="4" s="1"/>
  <c r="E129" i="4"/>
  <c r="F129" i="4" s="1"/>
  <c r="E118" i="4"/>
  <c r="F118" i="4" s="1"/>
  <c r="E126" i="4"/>
  <c r="F126" i="4" s="1"/>
  <c r="E131" i="4"/>
  <c r="F131" i="4" s="1"/>
  <c r="E132" i="4"/>
  <c r="F132" i="4" s="1"/>
  <c r="E123" i="4"/>
  <c r="F123" i="4" s="1"/>
  <c r="E380" i="4"/>
  <c r="F380" i="4" s="1"/>
  <c r="D244" i="4" a="1"/>
  <c r="D244" i="4" s="1"/>
  <c r="D156" i="4" a="1"/>
  <c r="E157" i="4" s="1"/>
  <c r="F157" i="4" s="1"/>
  <c r="E402" i="4"/>
  <c r="F402" i="4" s="1"/>
  <c r="E419" i="4"/>
  <c r="F419" i="4" s="1"/>
  <c r="E411" i="4"/>
  <c r="F411" i="4" s="1"/>
  <c r="E415" i="4"/>
  <c r="F415" i="4" s="1"/>
  <c r="E405" i="4"/>
  <c r="F405" i="4" s="1"/>
  <c r="E414" i="4"/>
  <c r="F414" i="4" s="1"/>
  <c r="E416" i="4"/>
  <c r="F416" i="4" s="1"/>
  <c r="E417" i="4"/>
  <c r="F417" i="4" s="1"/>
  <c r="E401" i="4"/>
  <c r="F401" i="4" s="1"/>
  <c r="E410" i="4"/>
  <c r="F410" i="4" s="1"/>
  <c r="E412" i="4"/>
  <c r="F412" i="4" s="1"/>
  <c r="E413" i="4"/>
  <c r="F413" i="4" s="1"/>
  <c r="E407" i="4"/>
  <c r="F407" i="4" s="1"/>
  <c r="E406" i="4"/>
  <c r="F406" i="4" s="1"/>
  <c r="E408" i="4"/>
  <c r="F408" i="4" s="1"/>
  <c r="E409" i="4"/>
  <c r="F409" i="4" s="1"/>
  <c r="E418" i="4"/>
  <c r="F418" i="4" s="1"/>
  <c r="D398" i="4" a="1"/>
  <c r="D398" i="4" s="1"/>
  <c r="E398" i="4" s="1"/>
  <c r="F398" i="4" s="1"/>
  <c r="E400" i="4"/>
  <c r="F400" i="4" s="1"/>
  <c r="E399" i="4"/>
  <c r="F399" i="4" s="1"/>
  <c r="E426" i="4"/>
  <c r="F426" i="4" s="1"/>
  <c r="D552" i="4" a="1"/>
  <c r="D552" i="4" s="1"/>
  <c r="E552" i="4" s="1"/>
  <c r="F552" i="4" s="1"/>
  <c r="E657" i="4"/>
  <c r="F657" i="4" s="1"/>
  <c r="E661" i="4"/>
  <c r="F661" i="4" s="1"/>
  <c r="E644" i="4"/>
  <c r="F644" i="4" s="1"/>
  <c r="E648" i="4"/>
  <c r="F648" i="4" s="1"/>
  <c r="E652" i="4"/>
  <c r="F652" i="4" s="1"/>
  <c r="E654" i="4"/>
  <c r="F654" i="4" s="1"/>
  <c r="E658" i="4"/>
  <c r="F658" i="4" s="1"/>
  <c r="E641" i="4"/>
  <c r="F641" i="4" s="1"/>
  <c r="E645" i="4"/>
  <c r="F645" i="4" s="1"/>
  <c r="E649" i="4"/>
  <c r="F649" i="4" s="1"/>
  <c r="E653" i="4"/>
  <c r="F653" i="4" s="1"/>
  <c r="E655" i="4"/>
  <c r="F655" i="4" s="1"/>
  <c r="E659" i="4"/>
  <c r="F659" i="4" s="1"/>
  <c r="E642" i="4"/>
  <c r="F642" i="4" s="1"/>
  <c r="E646" i="4"/>
  <c r="F646" i="4" s="1"/>
  <c r="E650" i="4"/>
  <c r="F650" i="4" s="1"/>
  <c r="E656" i="4"/>
  <c r="F656" i="4" s="1"/>
  <c r="E651" i="4"/>
  <c r="F651" i="4" s="1"/>
  <c r="E660" i="4"/>
  <c r="F660" i="4" s="1"/>
  <c r="E643" i="4"/>
  <c r="F643" i="4" s="1"/>
  <c r="E647" i="4"/>
  <c r="F647" i="4" s="1"/>
  <c r="D266" i="4" a="1"/>
  <c r="D178" i="4" a="1"/>
  <c r="D178" i="4" s="1"/>
  <c r="D90" i="4" a="1"/>
  <c r="E91" i="4" s="1"/>
  <c r="F91" i="4" s="1"/>
  <c r="D134" i="4" a="1"/>
  <c r="D134" i="4" s="1"/>
  <c r="D288" i="4" a="1"/>
  <c r="D310" i="4" a="1"/>
  <c r="D310" i="4" s="1"/>
  <c r="E342" i="4"/>
  <c r="F342" i="4" s="1"/>
  <c r="E336" i="4"/>
  <c r="F336" i="4" s="1"/>
  <c r="E355" i="4"/>
  <c r="E359" i="4"/>
  <c r="F359" i="4" s="1"/>
  <c r="E363" i="4"/>
  <c r="F363" i="4" s="1"/>
  <c r="E367" i="4"/>
  <c r="F367" i="4" s="1"/>
  <c r="E371" i="4"/>
  <c r="F371" i="4" s="1"/>
  <c r="E375" i="4"/>
  <c r="F375" i="4" s="1"/>
  <c r="E356" i="4"/>
  <c r="F356" i="4" s="1"/>
  <c r="E360" i="4"/>
  <c r="F360" i="4" s="1"/>
  <c r="E364" i="4"/>
  <c r="F364" i="4" s="1"/>
  <c r="E368" i="4"/>
  <c r="F368" i="4" s="1"/>
  <c r="E372" i="4"/>
  <c r="F372" i="4" s="1"/>
  <c r="E361" i="4"/>
  <c r="F361" i="4" s="1"/>
  <c r="E369" i="4"/>
  <c r="F369" i="4" s="1"/>
  <c r="E357" i="4"/>
  <c r="F357" i="4" s="1"/>
  <c r="E373" i="4"/>
  <c r="F373" i="4" s="1"/>
  <c r="E362" i="4"/>
  <c r="F362" i="4" s="1"/>
  <c r="E370" i="4"/>
  <c r="F370" i="4" s="1"/>
  <c r="E365" i="4"/>
  <c r="F365" i="4" s="1"/>
  <c r="E358" i="4"/>
  <c r="F358" i="4" s="1"/>
  <c r="E366" i="4"/>
  <c r="F366" i="4" s="1"/>
  <c r="E374" i="4"/>
  <c r="F374" i="4" s="1"/>
  <c r="D354" i="4" a="1"/>
  <c r="E391" i="4"/>
  <c r="F391" i="4" s="1"/>
  <c r="E394" i="4"/>
  <c r="F394" i="4" s="1"/>
  <c r="D376" i="4" a="1"/>
  <c r="D376" i="4" s="1"/>
  <c r="E376" i="4" s="1"/>
  <c r="F376" i="4" s="1"/>
  <c r="E385" i="4"/>
  <c r="F385" i="4" s="1"/>
  <c r="E388" i="4"/>
  <c r="F388" i="4" s="1"/>
  <c r="E387" i="4"/>
  <c r="F387" i="4" s="1"/>
  <c r="E390" i="4"/>
  <c r="F390" i="4" s="1"/>
  <c r="E397" i="4"/>
  <c r="F397" i="4" s="1"/>
  <c r="E381" i="4"/>
  <c r="F381" i="4" s="1"/>
  <c r="E384" i="4"/>
  <c r="F384" i="4" s="1"/>
  <c r="E383" i="4"/>
  <c r="F383" i="4" s="1"/>
  <c r="E386" i="4"/>
  <c r="F386" i="4" s="1"/>
  <c r="E393" i="4"/>
  <c r="F393" i="4" s="1"/>
  <c r="E396" i="4"/>
  <c r="F396" i="4" s="1"/>
  <c r="E395" i="4"/>
  <c r="F395" i="4" s="1"/>
  <c r="E379" i="4"/>
  <c r="F379" i="4" s="1"/>
  <c r="E382" i="4"/>
  <c r="F382" i="4" s="1"/>
  <c r="E389" i="4"/>
  <c r="F389" i="4" s="1"/>
  <c r="E392" i="4"/>
  <c r="F392" i="4" s="1"/>
  <c r="E377" i="4"/>
  <c r="F377" i="4" s="1"/>
  <c r="E378" i="4"/>
  <c r="F378" i="4" s="1"/>
  <c r="E475" i="4"/>
  <c r="F475" i="4" s="1"/>
  <c r="E478" i="4"/>
  <c r="F478" i="4" s="1"/>
  <c r="E477" i="4"/>
  <c r="F477" i="4" s="1"/>
  <c r="D464" i="4" a="1"/>
  <c r="D464" i="4" s="1"/>
  <c r="E464" i="4" s="1"/>
  <c r="F464" i="4" s="1"/>
  <c r="E476" i="4"/>
  <c r="F476" i="4" s="1"/>
  <c r="E471" i="4"/>
  <c r="F471" i="4" s="1"/>
  <c r="E474" i="4"/>
  <c r="F474" i="4" s="1"/>
  <c r="E473" i="4"/>
  <c r="F473" i="4" s="1"/>
  <c r="E470" i="4"/>
  <c r="F470" i="4" s="1"/>
  <c r="E472" i="4"/>
  <c r="F472" i="4" s="1"/>
  <c r="E468" i="4"/>
  <c r="F468" i="4" s="1"/>
  <c r="E467" i="4"/>
  <c r="F467" i="4" s="1"/>
  <c r="E485" i="4"/>
  <c r="F485" i="4" s="1"/>
  <c r="E469" i="4"/>
  <c r="F469" i="4" s="1"/>
  <c r="E484" i="4"/>
  <c r="F484" i="4" s="1"/>
  <c r="E479" i="4"/>
  <c r="F479" i="4" s="1"/>
  <c r="E482" i="4"/>
  <c r="F482" i="4" s="1"/>
  <c r="E481" i="4"/>
  <c r="F481" i="4" s="1"/>
  <c r="E483" i="4"/>
  <c r="F483" i="4" s="1"/>
  <c r="E480" i="4"/>
  <c r="F480" i="4" s="1"/>
  <c r="E465" i="4"/>
  <c r="F465" i="4" s="1"/>
  <c r="E466" i="4"/>
  <c r="F466" i="4" s="1"/>
  <c r="E531" i="4"/>
  <c r="F531" i="4" s="1"/>
  <c r="E535" i="4"/>
  <c r="F535" i="4" s="1"/>
  <c r="E539" i="4"/>
  <c r="F539" i="4" s="1"/>
  <c r="E543" i="4"/>
  <c r="F543" i="4" s="1"/>
  <c r="E547" i="4"/>
  <c r="F547" i="4" s="1"/>
  <c r="E551" i="4"/>
  <c r="F551" i="4" s="1"/>
  <c r="E532" i="4"/>
  <c r="F532" i="4" s="1"/>
  <c r="E536" i="4"/>
  <c r="F536" i="4" s="1"/>
  <c r="E540" i="4"/>
  <c r="F540" i="4" s="1"/>
  <c r="E544" i="4"/>
  <c r="F544" i="4" s="1"/>
  <c r="E548" i="4"/>
  <c r="F548" i="4" s="1"/>
  <c r="E533" i="4"/>
  <c r="F533" i="4" s="1"/>
  <c r="E537" i="4"/>
  <c r="F537" i="4" s="1"/>
  <c r="E541" i="4"/>
  <c r="F541" i="4" s="1"/>
  <c r="E545" i="4"/>
  <c r="F545" i="4" s="1"/>
  <c r="E549" i="4"/>
  <c r="F549" i="4" s="1"/>
  <c r="E546" i="4"/>
  <c r="F546" i="4" s="1"/>
  <c r="E534" i="4"/>
  <c r="F534" i="4" s="1"/>
  <c r="E550" i="4"/>
  <c r="F550" i="4" s="1"/>
  <c r="E538" i="4"/>
  <c r="F538" i="4" s="1"/>
  <c r="D530" i="4" a="1"/>
  <c r="D530" i="4" s="1"/>
  <c r="E542" i="4"/>
  <c r="F542" i="4" s="1"/>
  <c r="D486" i="4" a="1"/>
  <c r="D486" i="4" s="1"/>
  <c r="E486" i="4" s="1"/>
  <c r="F486" i="4" s="1"/>
  <c r="E492" i="4"/>
  <c r="F492" i="4" s="1"/>
  <c r="E495" i="4"/>
  <c r="F495" i="4" s="1"/>
  <c r="E497" i="4"/>
  <c r="F497" i="4" s="1"/>
  <c r="E498" i="4"/>
  <c r="F498" i="4" s="1"/>
  <c r="E504" i="4"/>
  <c r="F504" i="4" s="1"/>
  <c r="E507" i="4"/>
  <c r="F507" i="4" s="1"/>
  <c r="E491" i="4"/>
  <c r="F491" i="4" s="1"/>
  <c r="E493" i="4"/>
  <c r="F493" i="4" s="1"/>
  <c r="E494" i="4"/>
  <c r="F494" i="4" s="1"/>
  <c r="E500" i="4"/>
  <c r="F500" i="4" s="1"/>
  <c r="E503" i="4"/>
  <c r="F503" i="4" s="1"/>
  <c r="E505" i="4"/>
  <c r="F505" i="4" s="1"/>
  <c r="E506" i="4"/>
  <c r="F506" i="4" s="1"/>
  <c r="E496" i="4"/>
  <c r="F496" i="4" s="1"/>
  <c r="E499" i="4"/>
  <c r="F499" i="4" s="1"/>
  <c r="E501" i="4"/>
  <c r="F501" i="4" s="1"/>
  <c r="E502" i="4"/>
  <c r="F502" i="4" s="1"/>
  <c r="E487" i="4"/>
  <c r="F487" i="4" s="1"/>
  <c r="E489" i="4"/>
  <c r="F489" i="4" s="1"/>
  <c r="E488" i="4"/>
  <c r="F488" i="4" s="1"/>
  <c r="D618" i="4" a="1"/>
  <c r="D618" i="4" s="1"/>
  <c r="E618" i="4" s="1"/>
  <c r="F618" i="4" s="1"/>
  <c r="D46" i="4" a="1"/>
  <c r="D200" i="4" a="1"/>
  <c r="E431" i="4"/>
  <c r="F431" i="4" s="1"/>
  <c r="E435" i="4"/>
  <c r="F435" i="4" s="1"/>
  <c r="E439" i="4"/>
  <c r="F439" i="4" s="1"/>
  <c r="E423" i="4"/>
  <c r="F423" i="4" s="1"/>
  <c r="E427" i="4"/>
  <c r="F427" i="4" s="1"/>
  <c r="E438" i="4"/>
  <c r="F438" i="4" s="1"/>
  <c r="E437" i="4"/>
  <c r="F437" i="4" s="1"/>
  <c r="E440" i="4"/>
  <c r="F440" i="4" s="1"/>
  <c r="D420" i="4" a="1"/>
  <c r="D420" i="4" s="1"/>
  <c r="E420" i="4" s="1"/>
  <c r="F420" i="4" s="1"/>
  <c r="E434" i="4"/>
  <c r="F434" i="4" s="1"/>
  <c r="E433" i="4"/>
  <c r="F433" i="4" s="1"/>
  <c r="E436" i="4"/>
  <c r="F436" i="4" s="1"/>
  <c r="E430" i="4"/>
  <c r="F430" i="4" s="1"/>
  <c r="E429" i="4"/>
  <c r="F429" i="4" s="1"/>
  <c r="E432" i="4"/>
  <c r="F432" i="4" s="1"/>
  <c r="E441" i="4"/>
  <c r="F441" i="4" s="1"/>
  <c r="E425" i="4"/>
  <c r="F425" i="4" s="1"/>
  <c r="E428" i="4"/>
  <c r="F428" i="4" s="1"/>
  <c r="E422" i="4"/>
  <c r="F422" i="4" s="1"/>
  <c r="E421" i="4"/>
  <c r="F421" i="4" s="1"/>
  <c r="D222" i="4" a="1"/>
  <c r="D222" i="4" s="1"/>
  <c r="D24" i="4" a="1"/>
  <c r="D24" i="4" s="1"/>
  <c r="E343" i="4"/>
  <c r="F343" i="4" s="1"/>
  <c r="E347" i="4"/>
  <c r="F347" i="4" s="1"/>
  <c r="E351" i="4"/>
  <c r="F351" i="4" s="1"/>
  <c r="E335" i="4"/>
  <c r="F335" i="4" s="1"/>
  <c r="E339" i="4"/>
  <c r="F339" i="4" s="1"/>
  <c r="E346" i="4"/>
  <c r="F346" i="4" s="1"/>
  <c r="E349" i="4"/>
  <c r="F349" i="4" s="1"/>
  <c r="E350" i="4"/>
  <c r="F350" i="4" s="1"/>
  <c r="E340" i="4"/>
  <c r="F340" i="4" s="1"/>
  <c r="E338" i="4"/>
  <c r="F338" i="4" s="1"/>
  <c r="E345" i="4"/>
  <c r="F345" i="4" s="1"/>
  <c r="E352" i="4"/>
  <c r="F352" i="4" s="1"/>
  <c r="D332" i="4" a="1"/>
  <c r="D332" i="4" s="1"/>
  <c r="E332" i="4" s="1"/>
  <c r="F332" i="4" s="1"/>
  <c r="E341" i="4"/>
  <c r="F341" i="4" s="1"/>
  <c r="E348" i="4"/>
  <c r="F348" i="4" s="1"/>
  <c r="E353" i="4"/>
  <c r="F353" i="4" s="1"/>
  <c r="E337" i="4"/>
  <c r="F337" i="4" s="1"/>
  <c r="E344" i="4"/>
  <c r="F344" i="4" s="1"/>
  <c r="E334" i="4"/>
  <c r="F334" i="4" s="1"/>
  <c r="E333" i="4"/>
  <c r="F333" i="4" s="1"/>
  <c r="E403" i="4"/>
  <c r="F403" i="4" s="1"/>
  <c r="D640" i="4" a="1"/>
  <c r="D640" i="4" s="1"/>
  <c r="E449" i="4"/>
  <c r="F449" i="4" s="1"/>
  <c r="E577" i="4"/>
  <c r="F577" i="4" s="1"/>
  <c r="E581" i="4"/>
  <c r="F581" i="4" s="1"/>
  <c r="E585" i="4"/>
  <c r="F585" i="4" s="1"/>
  <c r="E589" i="4"/>
  <c r="F589" i="4" s="1"/>
  <c r="E593" i="4"/>
  <c r="F593" i="4" s="1"/>
  <c r="E578" i="4"/>
  <c r="F578" i="4" s="1"/>
  <c r="E582" i="4"/>
  <c r="F582" i="4" s="1"/>
  <c r="E586" i="4"/>
  <c r="F586" i="4" s="1"/>
  <c r="E590" i="4"/>
  <c r="F590" i="4" s="1"/>
  <c r="E594" i="4"/>
  <c r="F594" i="4" s="1"/>
  <c r="E575" i="4"/>
  <c r="F575" i="4" s="1"/>
  <c r="E579" i="4"/>
  <c r="F579" i="4" s="1"/>
  <c r="E583" i="4"/>
  <c r="F583" i="4" s="1"/>
  <c r="E587" i="4"/>
  <c r="F587" i="4" s="1"/>
  <c r="E591" i="4"/>
  <c r="F591" i="4" s="1"/>
  <c r="E595" i="4"/>
  <c r="F595" i="4" s="1"/>
  <c r="E588" i="4"/>
  <c r="F588" i="4" s="1"/>
  <c r="E576" i="4"/>
  <c r="F576" i="4" s="1"/>
  <c r="E592" i="4"/>
  <c r="F592" i="4" s="1"/>
  <c r="E580" i="4"/>
  <c r="F580" i="4" s="1"/>
  <c r="E584" i="4"/>
  <c r="F584" i="4" s="1"/>
  <c r="D574" i="4" a="1"/>
  <c r="D574" i="4" s="1"/>
  <c r="E574" i="4" s="1"/>
  <c r="F574" i="4" s="1"/>
  <c r="E556" i="4"/>
  <c r="F556" i="4" s="1"/>
  <c r="E560" i="4"/>
  <c r="F560" i="4" s="1"/>
  <c r="E564" i="4"/>
  <c r="F564" i="4" s="1"/>
  <c r="E568" i="4"/>
  <c r="F568" i="4" s="1"/>
  <c r="E572" i="4"/>
  <c r="F572" i="4" s="1"/>
  <c r="E553" i="4"/>
  <c r="F553" i="4" s="1"/>
  <c r="E557" i="4"/>
  <c r="F557" i="4" s="1"/>
  <c r="E561" i="4"/>
  <c r="F561" i="4" s="1"/>
  <c r="E565" i="4"/>
  <c r="F565" i="4" s="1"/>
  <c r="E569" i="4"/>
  <c r="F569" i="4" s="1"/>
  <c r="E573" i="4"/>
  <c r="F573" i="4" s="1"/>
  <c r="E554" i="4"/>
  <c r="F554" i="4" s="1"/>
  <c r="E558" i="4"/>
  <c r="F558" i="4" s="1"/>
  <c r="E562" i="4"/>
  <c r="F562" i="4" s="1"/>
  <c r="E566" i="4"/>
  <c r="F566" i="4" s="1"/>
  <c r="E570" i="4"/>
  <c r="F570" i="4" s="1"/>
  <c r="E559" i="4"/>
  <c r="F559" i="4" s="1"/>
  <c r="E563" i="4"/>
  <c r="F563" i="4" s="1"/>
  <c r="E567" i="4"/>
  <c r="F567" i="4" s="1"/>
  <c r="E571" i="4"/>
  <c r="F571" i="4" s="1"/>
  <c r="E555" i="4"/>
  <c r="F555" i="4" s="1"/>
  <c r="D68" i="4" a="1"/>
  <c r="D68" i="4" s="1"/>
  <c r="D112" i="4" a="1"/>
  <c r="D112" i="4" s="1"/>
  <c r="E404" i="4"/>
  <c r="F404" i="4" s="1"/>
  <c r="E424" i="4"/>
  <c r="F424" i="4" s="1"/>
  <c r="E448" i="4"/>
  <c r="F448" i="4" s="1"/>
  <c r="E456" i="4"/>
  <c r="F456" i="4" s="1"/>
  <c r="E453" i="4"/>
  <c r="F453" i="4" s="1"/>
  <c r="E446" i="4"/>
  <c r="F446" i="4" s="1"/>
  <c r="E459" i="4"/>
  <c r="F459" i="4" s="1"/>
  <c r="E462" i="4"/>
  <c r="F462" i="4" s="1"/>
  <c r="E445" i="4"/>
  <c r="F445" i="4" s="1"/>
  <c r="E457" i="4"/>
  <c r="F457" i="4" s="1"/>
  <c r="E455" i="4"/>
  <c r="F455" i="4" s="1"/>
  <c r="E458" i="4"/>
  <c r="F458" i="4" s="1"/>
  <c r="D442" i="4" a="1"/>
  <c r="E460" i="4"/>
  <c r="F460" i="4" s="1"/>
  <c r="E444" i="4"/>
  <c r="F444" i="4" s="1"/>
  <c r="E451" i="4"/>
  <c r="F451" i="4" s="1"/>
  <c r="E454" i="4"/>
  <c r="F454" i="4" s="1"/>
  <c r="E461" i="4"/>
  <c r="F461" i="4" s="1"/>
  <c r="E452" i="4"/>
  <c r="F452" i="4" s="1"/>
  <c r="E463" i="4"/>
  <c r="F463" i="4" s="1"/>
  <c r="E447" i="4"/>
  <c r="F447" i="4" s="1"/>
  <c r="E450" i="4"/>
  <c r="F450" i="4" s="1"/>
  <c r="E490" i="4"/>
  <c r="F490" i="4" s="1"/>
  <c r="E632" i="4"/>
  <c r="F632" i="4" s="1"/>
  <c r="E636" i="4"/>
  <c r="F636" i="4" s="1"/>
  <c r="E619" i="4"/>
  <c r="F619" i="4" s="1"/>
  <c r="E623" i="4"/>
  <c r="F623" i="4" s="1"/>
  <c r="E627" i="4"/>
  <c r="F627" i="4" s="1"/>
  <c r="E631" i="4"/>
  <c r="F631" i="4" s="1"/>
  <c r="E633" i="4"/>
  <c r="F633" i="4" s="1"/>
  <c r="E637" i="4"/>
  <c r="F637" i="4" s="1"/>
  <c r="E620" i="4"/>
  <c r="F620" i="4" s="1"/>
  <c r="E624" i="4"/>
  <c r="F624" i="4" s="1"/>
  <c r="E628" i="4"/>
  <c r="F628" i="4" s="1"/>
  <c r="E634" i="4"/>
  <c r="F634" i="4" s="1"/>
  <c r="E638" i="4"/>
  <c r="F638" i="4" s="1"/>
  <c r="E621" i="4"/>
  <c r="F621" i="4" s="1"/>
  <c r="E625" i="4"/>
  <c r="F625" i="4" s="1"/>
  <c r="E629" i="4"/>
  <c r="F629" i="4" s="1"/>
  <c r="E622" i="4"/>
  <c r="F622" i="4" s="1"/>
  <c r="E626" i="4"/>
  <c r="F626" i="4" s="1"/>
  <c r="E630" i="4"/>
  <c r="F630" i="4" s="1"/>
  <c r="E635" i="4"/>
  <c r="F635" i="4" s="1"/>
  <c r="E639" i="4"/>
  <c r="F639" i="4" s="1"/>
  <c r="E526" i="4"/>
  <c r="F526" i="4" s="1"/>
  <c r="E518" i="4"/>
  <c r="F518" i="4" s="1"/>
  <c r="E517" i="4"/>
  <c r="F517" i="4" s="1"/>
  <c r="E520" i="4"/>
  <c r="F520" i="4" s="1"/>
  <c r="E527" i="4"/>
  <c r="F527" i="4" s="1"/>
  <c r="E514" i="4"/>
  <c r="F514" i="4" s="1"/>
  <c r="E529" i="4"/>
  <c r="F529" i="4" s="1"/>
  <c r="E513" i="4"/>
  <c r="F513" i="4" s="1"/>
  <c r="E516" i="4"/>
  <c r="F516" i="4" s="1"/>
  <c r="E523" i="4"/>
  <c r="F523" i="4" s="1"/>
  <c r="E511" i="4"/>
  <c r="F511" i="4" s="1"/>
  <c r="E525" i="4"/>
  <c r="F525" i="4" s="1"/>
  <c r="E528" i="4"/>
  <c r="F528" i="4" s="1"/>
  <c r="E512" i="4"/>
  <c r="F512" i="4" s="1"/>
  <c r="E519" i="4"/>
  <c r="F519" i="4" s="1"/>
  <c r="E522" i="4"/>
  <c r="F522" i="4" s="1"/>
  <c r="E521" i="4"/>
  <c r="F521" i="4" s="1"/>
  <c r="E524" i="4"/>
  <c r="F524" i="4" s="1"/>
  <c r="D508" i="4" a="1"/>
  <c r="D508" i="4" s="1"/>
  <c r="E508" i="4" s="1"/>
  <c r="F508" i="4" s="1"/>
  <c r="E515" i="4"/>
  <c r="F515" i="4" s="1"/>
  <c r="E510" i="4"/>
  <c r="F510" i="4" s="1"/>
  <c r="E509" i="4"/>
  <c r="F509" i="4" s="1"/>
  <c r="D596" i="4" a="1"/>
  <c r="D596" i="4" s="1"/>
  <c r="E598" i="4"/>
  <c r="F598" i="4" s="1"/>
  <c r="E602" i="4"/>
  <c r="F602" i="4" s="1"/>
  <c r="E606" i="4"/>
  <c r="F606" i="4" s="1"/>
  <c r="E610" i="4"/>
  <c r="F610" i="4" s="1"/>
  <c r="E614" i="4"/>
  <c r="F614" i="4" s="1"/>
  <c r="E599" i="4"/>
  <c r="F599" i="4" s="1"/>
  <c r="E603" i="4"/>
  <c r="F603" i="4" s="1"/>
  <c r="E607" i="4"/>
  <c r="F607" i="4" s="1"/>
  <c r="E611" i="4"/>
  <c r="F611" i="4" s="1"/>
  <c r="E615" i="4"/>
  <c r="F615" i="4" s="1"/>
  <c r="E600" i="4"/>
  <c r="F600" i="4" s="1"/>
  <c r="E604" i="4"/>
  <c r="F604" i="4" s="1"/>
  <c r="E608" i="4"/>
  <c r="F608" i="4" s="1"/>
  <c r="E612" i="4"/>
  <c r="F612" i="4" s="1"/>
  <c r="E616" i="4"/>
  <c r="F616" i="4" s="1"/>
  <c r="E601" i="4"/>
  <c r="F601" i="4" s="1"/>
  <c r="E617" i="4"/>
  <c r="F617" i="4" s="1"/>
  <c r="E605" i="4"/>
  <c r="F605" i="4" s="1"/>
  <c r="E609" i="4"/>
  <c r="F609" i="4" s="1"/>
  <c r="E597" i="4"/>
  <c r="F597" i="4" s="1"/>
  <c r="E613" i="4"/>
  <c r="F613" i="4" s="1"/>
  <c r="A361" i="17"/>
  <c r="A487" i="17"/>
  <c r="A319" i="17"/>
  <c r="A466" i="17"/>
  <c r="D254" i="13" a="1"/>
  <c r="D254" i="13" s="1"/>
  <c r="E255" i="13"/>
  <c r="B3" i="18"/>
  <c r="A612" i="17"/>
  <c r="A570" i="17"/>
  <c r="A507" i="17"/>
  <c r="A339" i="17"/>
  <c r="A171" i="17"/>
  <c r="A150" i="17"/>
  <c r="A129" i="17"/>
  <c r="A45" i="17"/>
  <c r="A3" i="17"/>
  <c r="A428" i="13"/>
  <c r="A1057" i="17"/>
  <c r="A365" i="13"/>
  <c r="A994" i="17"/>
  <c r="A197" i="13"/>
  <c r="A826" i="17"/>
  <c r="A618" i="13"/>
  <c r="A1247" i="17"/>
  <c r="A470" i="13"/>
  <c r="A1099" i="17"/>
  <c r="A234" i="17"/>
  <c r="A213" i="17"/>
  <c r="A87" i="17"/>
  <c r="A218" i="13"/>
  <c r="A847" i="17"/>
  <c r="A92" i="13"/>
  <c r="A721" i="17"/>
  <c r="A591" i="17"/>
  <c r="A297" i="17"/>
  <c r="A386" i="13"/>
  <c r="A1015" i="17"/>
  <c r="A8" i="13"/>
  <c r="A637" i="17"/>
  <c r="A50" i="13"/>
  <c r="A679" i="17"/>
  <c r="A554" i="13"/>
  <c r="A1183" i="17"/>
  <c r="A113" i="13"/>
  <c r="A742" i="17"/>
  <c r="A533" i="13"/>
  <c r="A1162" i="17"/>
  <c r="A281" i="13"/>
  <c r="A910" i="17"/>
  <c r="A71" i="13"/>
  <c r="A700" i="17"/>
  <c r="A549" i="17"/>
  <c r="A66" i="17"/>
  <c r="A29" i="13"/>
  <c r="A658" i="17"/>
  <c r="A302" i="13"/>
  <c r="A931" i="17"/>
  <c r="A155" i="13"/>
  <c r="A784" i="17"/>
  <c r="A176" i="13"/>
  <c r="A805" i="17"/>
  <c r="A528" i="17"/>
  <c r="A24" i="17"/>
  <c r="A260" i="13"/>
  <c r="A889" i="17"/>
  <c r="A491" i="13"/>
  <c r="A1120" i="17"/>
  <c r="A407" i="13"/>
  <c r="A1036" i="17"/>
  <c r="A323" i="13"/>
  <c r="A952" i="17"/>
  <c r="A239" i="13"/>
  <c r="A868" i="17"/>
  <c r="A596" i="13"/>
  <c r="A1225" i="17"/>
  <c r="A344" i="13"/>
  <c r="A973" i="17"/>
  <c r="A576" i="13"/>
  <c r="A1205" i="17"/>
  <c r="A512" i="13"/>
  <c r="A1141" i="17"/>
  <c r="A449" i="13"/>
  <c r="A1078" i="17"/>
  <c r="A134" i="13"/>
  <c r="A763" i="17"/>
  <c r="D1" i="17"/>
  <c r="C1" i="17"/>
  <c r="E37" i="2"/>
  <c r="E38" i="2"/>
  <c r="E39" i="2"/>
  <c r="E311" i="4" l="1"/>
  <c r="F311" i="4" s="1"/>
  <c r="E223" i="4"/>
  <c r="F223" i="4" s="1"/>
  <c r="E245" i="4"/>
  <c r="F245" i="4" s="1"/>
  <c r="E68" i="4"/>
  <c r="F68" i="4" s="1"/>
  <c r="E310" i="4"/>
  <c r="F310" i="4" s="1"/>
  <c r="E178" i="4"/>
  <c r="F178" i="4" s="1"/>
  <c r="E222" i="4"/>
  <c r="F222" i="4" s="1"/>
  <c r="E112" i="4"/>
  <c r="F112" i="4" s="1"/>
  <c r="E134" i="4"/>
  <c r="F134" i="4" s="1"/>
  <c r="E244" i="4"/>
  <c r="F244" i="4" s="1"/>
  <c r="E24" i="4"/>
  <c r="F24" i="4" s="1"/>
  <c r="E596" i="4"/>
  <c r="F596" i="4" s="1"/>
  <c r="E640" i="4"/>
  <c r="F640" i="4" s="1"/>
  <c r="E530" i="4"/>
  <c r="F530" i="4" s="1"/>
  <c r="F355" i="4"/>
  <c r="D354" i="4"/>
  <c r="D90" i="4"/>
  <c r="D200" i="4"/>
  <c r="D288" i="4"/>
  <c r="E443" i="4"/>
  <c r="F443" i="4" s="1"/>
  <c r="D442" i="4"/>
  <c r="E442" i="4" s="1"/>
  <c r="F442" i="4" s="1"/>
  <c r="D46" i="4"/>
  <c r="D266" i="4"/>
  <c r="D156" i="4"/>
  <c r="A193" i="17"/>
  <c r="A403" i="17"/>
  <c r="A277" i="17"/>
  <c r="A424" i="17"/>
  <c r="A109" i="17"/>
  <c r="A151" i="17"/>
  <c r="A445" i="17"/>
  <c r="A177" i="13"/>
  <c r="A806" i="17"/>
  <c r="A303" i="13"/>
  <c r="A932" i="17"/>
  <c r="A67" i="17"/>
  <c r="A278" i="17"/>
  <c r="A72" i="13"/>
  <c r="A701" i="17"/>
  <c r="A534" i="13"/>
  <c r="A1163" i="17"/>
  <c r="A555" i="13"/>
  <c r="A1184" i="17"/>
  <c r="A9" i="13"/>
  <c r="A638" i="17"/>
  <c r="A298" i="17"/>
  <c r="A592" i="17"/>
  <c r="A219" i="13"/>
  <c r="A848" i="17"/>
  <c r="A214" i="17"/>
  <c r="A320" i="17"/>
  <c r="A619" i="13"/>
  <c r="A1248" i="17"/>
  <c r="A366" i="13"/>
  <c r="A995" i="17"/>
  <c r="A4" i="17"/>
  <c r="A340" i="17"/>
  <c r="A571" i="17"/>
  <c r="A172" i="17"/>
  <c r="A450" i="13"/>
  <c r="A1079" i="17"/>
  <c r="A577" i="13"/>
  <c r="A1206" i="17"/>
  <c r="A597" i="13"/>
  <c r="A1226" i="17"/>
  <c r="A324" i="13"/>
  <c r="A953" i="17"/>
  <c r="A492" i="13"/>
  <c r="A1121" i="17"/>
  <c r="A25" i="17"/>
  <c r="A135" i="13"/>
  <c r="A764" i="17"/>
  <c r="A513" i="13"/>
  <c r="A1142" i="17"/>
  <c r="A345" i="13"/>
  <c r="A974" i="17"/>
  <c r="A240" i="13"/>
  <c r="A869" i="17"/>
  <c r="A408" i="13"/>
  <c r="A1037" i="17"/>
  <c r="A261" i="13"/>
  <c r="A890" i="17"/>
  <c r="A362" i="17"/>
  <c r="A467" i="17"/>
  <c r="A130" i="17"/>
  <c r="A529" i="17"/>
  <c r="A156" i="13"/>
  <c r="A785" i="17"/>
  <c r="A30" i="13"/>
  <c r="A659" i="17"/>
  <c r="A194" i="17"/>
  <c r="A550" i="17"/>
  <c r="A911" i="17"/>
  <c r="A282" i="13"/>
  <c r="A114" i="13"/>
  <c r="A743" i="17"/>
  <c r="A51" i="13"/>
  <c r="A680" i="17"/>
  <c r="A387" i="13"/>
  <c r="A1016" i="17"/>
  <c r="A382" i="17"/>
  <c r="A488" i="17"/>
  <c r="A93" i="13"/>
  <c r="A722" i="17"/>
  <c r="A88" i="17"/>
  <c r="A235" i="17"/>
  <c r="A471" i="13"/>
  <c r="A1100" i="17"/>
  <c r="A827" i="17"/>
  <c r="A198" i="13"/>
  <c r="A429" i="13"/>
  <c r="A1058" i="17"/>
  <c r="A46" i="17"/>
  <c r="A256" i="17"/>
  <c r="A508" i="17"/>
  <c r="A613" i="17"/>
  <c r="E69" i="13"/>
  <c r="F69" i="13" s="1"/>
  <c r="E94" i="13"/>
  <c r="F94" i="13" s="1"/>
  <c r="E125" i="13"/>
  <c r="F125" i="13" s="1"/>
  <c r="E197" i="13"/>
  <c r="F197" i="13" s="1"/>
  <c r="E215" i="13"/>
  <c r="F215" i="13" s="1"/>
  <c r="E257" i="13"/>
  <c r="F257" i="13" s="1"/>
  <c r="E314" i="13"/>
  <c r="F314" i="13" s="1"/>
  <c r="E331" i="13"/>
  <c r="F331" i="13" s="1"/>
  <c r="E393" i="13"/>
  <c r="F393" i="13" s="1"/>
  <c r="E435" i="13"/>
  <c r="F435" i="13" s="1"/>
  <c r="E466" i="13"/>
  <c r="F466" i="13" s="1"/>
  <c r="E540" i="13"/>
  <c r="F540" i="13" s="1"/>
  <c r="A3" i="19"/>
  <c r="A8" i="2"/>
  <c r="B8" i="2" s="1"/>
  <c r="A9" i="2"/>
  <c r="B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18" i="2"/>
  <c r="B18" i="2" s="1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26" i="2"/>
  <c r="B26" i="2" s="1"/>
  <c r="A27" i="2"/>
  <c r="B27" i="2" s="1"/>
  <c r="A28" i="2"/>
  <c r="B28" i="2" s="1"/>
  <c r="A29" i="2"/>
  <c r="B29" i="2" s="1"/>
  <c r="A30" i="2"/>
  <c r="B30" i="2" s="1"/>
  <c r="A31" i="2"/>
  <c r="B31" i="2" s="1"/>
  <c r="A32" i="2"/>
  <c r="B32" i="2" s="1"/>
  <c r="A33" i="2"/>
  <c r="B33" i="2" s="1"/>
  <c r="A34" i="2"/>
  <c r="B34" i="2" s="1"/>
  <c r="A35" i="2"/>
  <c r="B35" i="2" s="1"/>
  <c r="A36" i="2"/>
  <c r="B36" i="2" s="1"/>
  <c r="E524" i="13"/>
  <c r="F524" i="13" s="1"/>
  <c r="E252" i="13"/>
  <c r="F252" i="13" s="1"/>
  <c r="E146" i="13"/>
  <c r="F146" i="13" s="1"/>
  <c r="A7" i="2"/>
  <c r="B7" i="2" s="1"/>
  <c r="E46" i="4" l="1"/>
  <c r="F46" i="4" s="1"/>
  <c r="E200" i="4"/>
  <c r="F200" i="4" s="1"/>
  <c r="E156" i="4"/>
  <c r="F156" i="4" s="1"/>
  <c r="E266" i="4"/>
  <c r="F266" i="4" s="1"/>
  <c r="E288" i="4"/>
  <c r="F288" i="4" s="1"/>
  <c r="E90" i="4"/>
  <c r="F90" i="4" s="1"/>
  <c r="E354" i="4"/>
  <c r="F354" i="4" s="1"/>
  <c r="A404" i="17"/>
  <c r="A425" i="17"/>
  <c r="A614" i="17"/>
  <c r="A257" i="17"/>
  <c r="A430" i="13"/>
  <c r="A1059" i="17"/>
  <c r="A472" i="13"/>
  <c r="A1101" i="17"/>
  <c r="A89" i="17"/>
  <c r="A489" i="17"/>
  <c r="A388" i="13"/>
  <c r="A1017" i="17"/>
  <c r="A744" i="17"/>
  <c r="A115" i="13"/>
  <c r="A660" i="17"/>
  <c r="A31" i="13"/>
  <c r="A530" i="17"/>
  <c r="A262" i="13"/>
  <c r="A891" i="17"/>
  <c r="A241" i="13"/>
  <c r="A870" i="17"/>
  <c r="A514" i="13"/>
  <c r="A1143" i="17"/>
  <c r="A493" i="13"/>
  <c r="A1122" i="17"/>
  <c r="A598" i="13"/>
  <c r="A1227" i="17"/>
  <c r="A451" i="13"/>
  <c r="A1080" i="17"/>
  <c r="A5" i="17"/>
  <c r="A620" i="13"/>
  <c r="A1249" i="17"/>
  <c r="A215" i="17"/>
  <c r="A593" i="17"/>
  <c r="A299" i="17"/>
  <c r="A556" i="13"/>
  <c r="A1185" i="17"/>
  <c r="A702" i="17"/>
  <c r="A73" i="13"/>
  <c r="A68" i="17"/>
  <c r="A178" i="13"/>
  <c r="A807" i="17"/>
  <c r="A152" i="17"/>
  <c r="A551" i="17"/>
  <c r="A468" i="17"/>
  <c r="A572" i="17"/>
  <c r="E602" i="13"/>
  <c r="F602" i="13" s="1"/>
  <c r="E589" i="13"/>
  <c r="F589" i="13" s="1"/>
  <c r="E558" i="13"/>
  <c r="F558" i="13" s="1"/>
  <c r="E522" i="13"/>
  <c r="F522" i="13" s="1"/>
  <c r="E488" i="13"/>
  <c r="F488" i="13" s="1"/>
  <c r="E469" i="13"/>
  <c r="F469" i="13" s="1"/>
  <c r="E460" i="13"/>
  <c r="F460" i="13" s="1"/>
  <c r="E420" i="13"/>
  <c r="F420" i="13" s="1"/>
  <c r="E391" i="13"/>
  <c r="F391" i="13" s="1"/>
  <c r="E376" i="13"/>
  <c r="F376" i="13" s="1"/>
  <c r="E351" i="13"/>
  <c r="F351" i="13" s="1"/>
  <c r="E320" i="13"/>
  <c r="F320" i="13" s="1"/>
  <c r="E292" i="13"/>
  <c r="F292" i="13" s="1"/>
  <c r="A199" i="13"/>
  <c r="A828" i="17"/>
  <c r="A383" i="17"/>
  <c r="A283" i="13"/>
  <c r="A912" i="17"/>
  <c r="A195" i="17"/>
  <c r="A363" i="17"/>
  <c r="A446" i="17"/>
  <c r="A509" i="17"/>
  <c r="A47" i="17"/>
  <c r="A236" i="17"/>
  <c r="A94" i="13"/>
  <c r="A723" i="17"/>
  <c r="A52" i="13"/>
  <c r="A681" i="17"/>
  <c r="A786" i="17"/>
  <c r="A157" i="13"/>
  <c r="A131" i="17"/>
  <c r="A409" i="13"/>
  <c r="A1038" i="17"/>
  <c r="A346" i="13"/>
  <c r="A975" i="17"/>
  <c r="A136" i="13"/>
  <c r="A765" i="17"/>
  <c r="A26" i="17"/>
  <c r="A325" i="13"/>
  <c r="A954" i="17"/>
  <c r="A578" i="13"/>
  <c r="A1207" i="17"/>
  <c r="A173" i="17"/>
  <c r="A341" i="17"/>
  <c r="A367" i="13"/>
  <c r="A996" i="17"/>
  <c r="A321" i="17"/>
  <c r="A220" i="13"/>
  <c r="A849" i="17"/>
  <c r="A10" i="13"/>
  <c r="A639" i="17"/>
  <c r="A535" i="13"/>
  <c r="A1164" i="17"/>
  <c r="A279" i="17"/>
  <c r="A933" i="17"/>
  <c r="A304" i="13"/>
  <c r="A110" i="17"/>
  <c r="E26" i="13"/>
  <c r="F26" i="13" s="1"/>
  <c r="E190" i="13"/>
  <c r="F190" i="13" s="1"/>
  <c r="E153" i="13"/>
  <c r="F153" i="13" s="1"/>
  <c r="E81" i="13"/>
  <c r="F81" i="13" s="1"/>
  <c r="E188" i="13"/>
  <c r="F188" i="13" s="1"/>
  <c r="E178" i="13"/>
  <c r="F178" i="13" s="1"/>
  <c r="E98" i="13"/>
  <c r="F98" i="13" s="1"/>
  <c r="D86" i="13" a="1"/>
  <c r="E102" i="13"/>
  <c r="F102" i="13" s="1"/>
  <c r="E165" i="13"/>
  <c r="F165" i="13" s="1"/>
  <c r="E171" i="13"/>
  <c r="F171" i="13" s="1"/>
  <c r="E182" i="13"/>
  <c r="F182" i="13" s="1"/>
  <c r="E225" i="13"/>
  <c r="F225" i="13" s="1"/>
  <c r="D317" i="13" a="1"/>
  <c r="D317" i="13" s="1"/>
  <c r="E317" i="13" s="1"/>
  <c r="F317" i="13" s="1"/>
  <c r="E341" i="13"/>
  <c r="F341" i="13" s="1"/>
  <c r="E369" i="13"/>
  <c r="F369" i="13" s="1"/>
  <c r="E404" i="13"/>
  <c r="F404" i="13" s="1"/>
  <c r="E463" i="13"/>
  <c r="F463" i="13" s="1"/>
  <c r="E482" i="13"/>
  <c r="F482" i="13" s="1"/>
  <c r="E519" i="13"/>
  <c r="F519" i="13" s="1"/>
  <c r="E105" i="13"/>
  <c r="F105" i="13" s="1"/>
  <c r="E90" i="13"/>
  <c r="F90" i="13" s="1"/>
  <c r="E106" i="13"/>
  <c r="F106" i="13" s="1"/>
  <c r="D170" i="13" a="1"/>
  <c r="D170" i="13" s="1"/>
  <c r="E170" i="13" s="1"/>
  <c r="F170" i="13" s="1"/>
  <c r="E186" i="13"/>
  <c r="F186" i="13" s="1"/>
  <c r="E217" i="13"/>
  <c r="F217" i="13" s="1"/>
  <c r="E276" i="13"/>
  <c r="F276" i="13" s="1"/>
  <c r="E336" i="13"/>
  <c r="F336" i="13" s="1"/>
  <c r="E371" i="13"/>
  <c r="F371" i="13" s="1"/>
  <c r="E413" i="13"/>
  <c r="F413" i="13" s="1"/>
  <c r="E497" i="13"/>
  <c r="F497" i="13" s="1"/>
  <c r="E576" i="13"/>
  <c r="F576" i="13" s="1"/>
  <c r="E104" i="13"/>
  <c r="F104" i="13" s="1"/>
  <c r="E189" i="13"/>
  <c r="F189" i="13" s="1"/>
  <c r="E174" i="13"/>
  <c r="F174" i="13" s="1"/>
  <c r="E22" i="13"/>
  <c r="F22" i="13" s="1"/>
  <c r="E7" i="13"/>
  <c r="F7" i="13" s="1"/>
  <c r="E11" i="13"/>
  <c r="F11" i="13" s="1"/>
  <c r="E20" i="13"/>
  <c r="F20" i="13" s="1"/>
  <c r="E34" i="13"/>
  <c r="F34" i="13" s="1"/>
  <c r="E64" i="13"/>
  <c r="F64" i="13" s="1"/>
  <c r="E60" i="13"/>
  <c r="F60" i="13" s="1"/>
  <c r="E56" i="13"/>
  <c r="F56" i="13" s="1"/>
  <c r="E52" i="13"/>
  <c r="F52" i="13" s="1"/>
  <c r="E48" i="13"/>
  <c r="F48" i="13" s="1"/>
  <c r="E61" i="13"/>
  <c r="F61" i="13" s="1"/>
  <c r="E57" i="13"/>
  <c r="F57" i="13" s="1"/>
  <c r="E53" i="13"/>
  <c r="F53" i="13" s="1"/>
  <c r="E49" i="13"/>
  <c r="F49" i="13" s="1"/>
  <c r="E45" i="13"/>
  <c r="F45" i="13" s="1"/>
  <c r="E77" i="13"/>
  <c r="F77" i="13" s="1"/>
  <c r="E85" i="13"/>
  <c r="F85" i="13" s="1"/>
  <c r="E157" i="13"/>
  <c r="F157" i="13" s="1"/>
  <c r="E169" i="13"/>
  <c r="F169" i="13" s="1"/>
  <c r="E357" i="13"/>
  <c r="F357" i="13" s="1"/>
  <c r="E585" i="13"/>
  <c r="F585" i="13" s="1"/>
  <c r="E19" i="13"/>
  <c r="F19" i="13" s="1"/>
  <c r="E28" i="13"/>
  <c r="F28" i="13" s="1"/>
  <c r="E33" i="13"/>
  <c r="F33" i="13" s="1"/>
  <c r="E36" i="13"/>
  <c r="F36" i="13" s="1"/>
  <c r="E40" i="13"/>
  <c r="F40" i="13" s="1"/>
  <c r="E46" i="13"/>
  <c r="F46" i="13" s="1"/>
  <c r="E54" i="13"/>
  <c r="F54" i="13" s="1"/>
  <c r="E62" i="13"/>
  <c r="F62" i="13" s="1"/>
  <c r="E126" i="13"/>
  <c r="F126" i="13" s="1"/>
  <c r="E112" i="13"/>
  <c r="F112" i="13" s="1"/>
  <c r="E116" i="13"/>
  <c r="F116" i="13" s="1"/>
  <c r="E120" i="13"/>
  <c r="F120" i="13" s="1"/>
  <c r="E124" i="13"/>
  <c r="F124" i="13" s="1"/>
  <c r="E138" i="13"/>
  <c r="F138" i="13" s="1"/>
  <c r="E220" i="13"/>
  <c r="F220" i="13" s="1"/>
  <c r="E250" i="13"/>
  <c r="F250" i="13" s="1"/>
  <c r="E246" i="13"/>
  <c r="F246" i="13" s="1"/>
  <c r="E242" i="13"/>
  <c r="F242" i="13" s="1"/>
  <c r="E238" i="13"/>
  <c r="F238" i="13" s="1"/>
  <c r="E251" i="13"/>
  <c r="F251" i="13" s="1"/>
  <c r="E248" i="13"/>
  <c r="F248" i="13" s="1"/>
  <c r="E243" i="13"/>
  <c r="F243" i="13" s="1"/>
  <c r="E240" i="13"/>
  <c r="F240" i="13" s="1"/>
  <c r="E235" i="13"/>
  <c r="F235" i="13" s="1"/>
  <c r="E253" i="13"/>
  <c r="F253" i="13" s="1"/>
  <c r="E249" i="13"/>
  <c r="F249" i="13" s="1"/>
  <c r="E247" i="13"/>
  <c r="F247" i="13" s="1"/>
  <c r="E245" i="13"/>
  <c r="F245" i="13" s="1"/>
  <c r="E241" i="13"/>
  <c r="F241" i="13" s="1"/>
  <c r="E239" i="13"/>
  <c r="F239" i="13" s="1"/>
  <c r="E237" i="13"/>
  <c r="F237" i="13" s="1"/>
  <c r="D233" i="13" a="1"/>
  <c r="D233" i="13" s="1"/>
  <c r="E233" i="13" s="1"/>
  <c r="F233" i="13" s="1"/>
  <c r="E294" i="13"/>
  <c r="F294" i="13" s="1"/>
  <c r="E284" i="13"/>
  <c r="F284" i="13" s="1"/>
  <c r="E303" i="13"/>
  <c r="F303" i="13" s="1"/>
  <c r="E329" i="13"/>
  <c r="F329" i="13" s="1"/>
  <c r="E346" i="13"/>
  <c r="F346" i="13" s="1"/>
  <c r="E415" i="13"/>
  <c r="F415" i="13" s="1"/>
  <c r="E438" i="13"/>
  <c r="F438" i="13" s="1"/>
  <c r="E515" i="13"/>
  <c r="F515" i="13" s="1"/>
  <c r="E526" i="13"/>
  <c r="F526" i="13" s="1"/>
  <c r="E21" i="13"/>
  <c r="F21" i="13" s="1"/>
  <c r="E17" i="13"/>
  <c r="F17" i="13" s="1"/>
  <c r="E5" i="13"/>
  <c r="F5" i="13" s="1"/>
  <c r="E9" i="13"/>
  <c r="F9" i="13" s="1"/>
  <c r="E13" i="13"/>
  <c r="F13" i="13" s="1"/>
  <c r="E16" i="13"/>
  <c r="F16" i="13" s="1"/>
  <c r="E42" i="13"/>
  <c r="F42" i="13" s="1"/>
  <c r="E38" i="13"/>
  <c r="F38" i="13" s="1"/>
  <c r="E43" i="13"/>
  <c r="F43" i="13" s="1"/>
  <c r="E39" i="13"/>
  <c r="F39" i="13" s="1"/>
  <c r="E35" i="13"/>
  <c r="F35" i="13" s="1"/>
  <c r="E31" i="13"/>
  <c r="F31" i="13" s="1"/>
  <c r="E27" i="13"/>
  <c r="F27" i="13" s="1"/>
  <c r="E30" i="13"/>
  <c r="F30" i="13" s="1"/>
  <c r="E68" i="13"/>
  <c r="F68" i="13" s="1"/>
  <c r="E72" i="13"/>
  <c r="F72" i="13" s="1"/>
  <c r="E76" i="13"/>
  <c r="F76" i="13" s="1"/>
  <c r="E80" i="13"/>
  <c r="F80" i="13" s="1"/>
  <c r="E84" i="13"/>
  <c r="F84" i="13" s="1"/>
  <c r="E91" i="13"/>
  <c r="F91" i="13" s="1"/>
  <c r="E95" i="13"/>
  <c r="F95" i="13" s="1"/>
  <c r="E99" i="13"/>
  <c r="F99" i="13" s="1"/>
  <c r="E103" i="13"/>
  <c r="F103" i="13" s="1"/>
  <c r="D107" i="13" a="1"/>
  <c r="D107" i="13" s="1"/>
  <c r="E107" i="13" s="1"/>
  <c r="F107" i="13" s="1"/>
  <c r="E152" i="13"/>
  <c r="F152" i="13" s="1"/>
  <c r="E156" i="13"/>
  <c r="F156" i="13" s="1"/>
  <c r="E160" i="13"/>
  <c r="F160" i="13" s="1"/>
  <c r="E164" i="13"/>
  <c r="F164" i="13" s="1"/>
  <c r="E168" i="13"/>
  <c r="F168" i="13" s="1"/>
  <c r="E175" i="13"/>
  <c r="F175" i="13" s="1"/>
  <c r="E179" i="13"/>
  <c r="F179" i="13" s="1"/>
  <c r="E183" i="13"/>
  <c r="F183" i="13" s="1"/>
  <c r="E187" i="13"/>
  <c r="F187" i="13" s="1"/>
  <c r="D191" i="13" a="1"/>
  <c r="D191" i="13" s="1"/>
  <c r="E191" i="13" s="1"/>
  <c r="F191" i="13" s="1"/>
  <c r="E203" i="13"/>
  <c r="F203" i="13" s="1"/>
  <c r="E205" i="13"/>
  <c r="F205" i="13" s="1"/>
  <c r="E210" i="13"/>
  <c r="F210" i="13" s="1"/>
  <c r="E236" i="13"/>
  <c r="F236" i="13" s="1"/>
  <c r="D275" i="13" a="1"/>
  <c r="D275" i="13" s="1"/>
  <c r="E275" i="13" s="1"/>
  <c r="F275" i="13" s="1"/>
  <c r="E299" i="13"/>
  <c r="F299" i="13" s="1"/>
  <c r="E301" i="13"/>
  <c r="F301" i="13" s="1"/>
  <c r="E311" i="13"/>
  <c r="F311" i="13" s="1"/>
  <c r="E399" i="13"/>
  <c r="F399" i="13" s="1"/>
  <c r="E390" i="13"/>
  <c r="F390" i="13" s="1"/>
  <c r="E385" i="13"/>
  <c r="F385" i="13" s="1"/>
  <c r="E383" i="13"/>
  <c r="F383" i="13" s="1"/>
  <c r="E441" i="13"/>
  <c r="F441" i="13" s="1"/>
  <c r="E430" i="13"/>
  <c r="F430" i="13" s="1"/>
  <c r="E425" i="13"/>
  <c r="F425" i="13" s="1"/>
  <c r="E427" i="13"/>
  <c r="F427" i="13" s="1"/>
  <c r="E433" i="13"/>
  <c r="F433" i="13" s="1"/>
  <c r="E504" i="13"/>
  <c r="F504" i="13" s="1"/>
  <c r="E493" i="13"/>
  <c r="F493" i="13" s="1"/>
  <c r="E500" i="13"/>
  <c r="F500" i="13" s="1"/>
  <c r="E510" i="13"/>
  <c r="F510" i="13" s="1"/>
  <c r="E562" i="13"/>
  <c r="F562" i="13" s="1"/>
  <c r="E598" i="13"/>
  <c r="F598" i="13" s="1"/>
  <c r="E73" i="13"/>
  <c r="F73" i="13" s="1"/>
  <c r="E148" i="13"/>
  <c r="F148" i="13" s="1"/>
  <c r="E144" i="13"/>
  <c r="F144" i="13" s="1"/>
  <c r="E140" i="13"/>
  <c r="F140" i="13" s="1"/>
  <c r="E136" i="13"/>
  <c r="F136" i="13" s="1"/>
  <c r="E132" i="13"/>
  <c r="F132" i="13" s="1"/>
  <c r="E145" i="13"/>
  <c r="F145" i="13" s="1"/>
  <c r="E141" i="13"/>
  <c r="F141" i="13" s="1"/>
  <c r="E137" i="13"/>
  <c r="F137" i="13" s="1"/>
  <c r="E133" i="13"/>
  <c r="F133" i="13" s="1"/>
  <c r="E161" i="13"/>
  <c r="F161" i="13" s="1"/>
  <c r="E202" i="13"/>
  <c r="F202" i="13" s="1"/>
  <c r="E211" i="13"/>
  <c r="F211" i="13" s="1"/>
  <c r="E272" i="13"/>
  <c r="F272" i="13" s="1"/>
  <c r="E268" i="13"/>
  <c r="F268" i="13" s="1"/>
  <c r="E264" i="13"/>
  <c r="F264" i="13" s="1"/>
  <c r="E260" i="13"/>
  <c r="F260" i="13" s="1"/>
  <c r="E256" i="13"/>
  <c r="F256" i="13" s="1"/>
  <c r="E254" i="13"/>
  <c r="F254" i="13" s="1"/>
  <c r="E271" i="13"/>
  <c r="F271" i="13" s="1"/>
  <c r="E263" i="13"/>
  <c r="F263" i="13" s="1"/>
  <c r="F255" i="13"/>
  <c r="E274" i="13"/>
  <c r="F274" i="13" s="1"/>
  <c r="E267" i="13"/>
  <c r="F267" i="13" s="1"/>
  <c r="E265" i="13"/>
  <c r="F265" i="13" s="1"/>
  <c r="E258" i="13"/>
  <c r="F258" i="13" s="1"/>
  <c r="E270" i="13"/>
  <c r="F270" i="13" s="1"/>
  <c r="E261" i="13"/>
  <c r="F261" i="13" s="1"/>
  <c r="E259" i="13"/>
  <c r="F259" i="13" s="1"/>
  <c r="E266" i="13"/>
  <c r="F266" i="13" s="1"/>
  <c r="E316" i="13"/>
  <c r="F316" i="13" s="1"/>
  <c r="E312" i="13"/>
  <c r="F312" i="13" s="1"/>
  <c r="E308" i="13"/>
  <c r="F308" i="13" s="1"/>
  <c r="E304" i="13"/>
  <c r="F304" i="13" s="1"/>
  <c r="E300" i="13"/>
  <c r="F300" i="13" s="1"/>
  <c r="E313" i="13"/>
  <c r="F313" i="13" s="1"/>
  <c r="E310" i="13"/>
  <c r="F310" i="13" s="1"/>
  <c r="E305" i="13"/>
  <c r="F305" i="13" s="1"/>
  <c r="E302" i="13"/>
  <c r="F302" i="13" s="1"/>
  <c r="D296" i="13" a="1"/>
  <c r="E298" i="13"/>
  <c r="F298" i="13" s="1"/>
  <c r="E315" i="13"/>
  <c r="F315" i="13" s="1"/>
  <c r="E354" i="13"/>
  <c r="F354" i="13" s="1"/>
  <c r="E453" i="13"/>
  <c r="F453" i="13" s="1"/>
  <c r="E455" i="13"/>
  <c r="F455" i="13" s="1"/>
  <c r="E629" i="13"/>
  <c r="F629" i="13" s="1"/>
  <c r="E625" i="13"/>
  <c r="F625" i="13" s="1"/>
  <c r="E621" i="13"/>
  <c r="F621" i="13" s="1"/>
  <c r="E617" i="13"/>
  <c r="F617" i="13" s="1"/>
  <c r="E613" i="13"/>
  <c r="F613" i="13" s="1"/>
  <c r="E624" i="13"/>
  <c r="F624" i="13" s="1"/>
  <c r="E628" i="13"/>
  <c r="F628" i="13" s="1"/>
  <c r="E616" i="13"/>
  <c r="F616" i="13" s="1"/>
  <c r="E6" i="13"/>
  <c r="F6" i="13" s="1"/>
  <c r="E10" i="13"/>
  <c r="F10" i="13" s="1"/>
  <c r="E14" i="13"/>
  <c r="F14" i="13" s="1"/>
  <c r="D44" i="13" a="1"/>
  <c r="D44" i="13" s="1"/>
  <c r="E44" i="13" s="1"/>
  <c r="F44" i="13" s="1"/>
  <c r="E50" i="13"/>
  <c r="F50" i="13" s="1"/>
  <c r="E58" i="13"/>
  <c r="F58" i="13" s="1"/>
  <c r="D128" i="13" a="1"/>
  <c r="E130" i="13" s="1"/>
  <c r="F130" i="13" s="1"/>
  <c r="E134" i="13"/>
  <c r="F134" i="13" s="1"/>
  <c r="E142" i="13"/>
  <c r="F142" i="13" s="1"/>
  <c r="E207" i="13"/>
  <c r="F207" i="13" s="1"/>
  <c r="E196" i="13"/>
  <c r="F196" i="13" s="1"/>
  <c r="E262" i="13"/>
  <c r="F262" i="13" s="1"/>
  <c r="E269" i="13"/>
  <c r="F269" i="13" s="1"/>
  <c r="E306" i="13"/>
  <c r="F306" i="13" s="1"/>
  <c r="E398" i="13"/>
  <c r="F398" i="13" s="1"/>
  <c r="E620" i="13"/>
  <c r="F620" i="13" s="1"/>
  <c r="D2" i="13" a="1"/>
  <c r="E4" i="13"/>
  <c r="F4" i="13" s="1"/>
  <c r="E8" i="13"/>
  <c r="F8" i="13" s="1"/>
  <c r="E12" i="13"/>
  <c r="F12" i="13" s="1"/>
  <c r="E15" i="13"/>
  <c r="F15" i="13" s="1"/>
  <c r="E18" i="13"/>
  <c r="F18" i="13" s="1"/>
  <c r="D23" i="13" a="1"/>
  <c r="E29" i="13"/>
  <c r="F29" i="13" s="1"/>
  <c r="E32" i="13"/>
  <c r="F32" i="13" s="1"/>
  <c r="E37" i="13"/>
  <c r="F37" i="13" s="1"/>
  <c r="E41" i="13"/>
  <c r="F41" i="13" s="1"/>
  <c r="E47" i="13"/>
  <c r="F47" i="13" s="1"/>
  <c r="E51" i="13"/>
  <c r="F51" i="13" s="1"/>
  <c r="E55" i="13"/>
  <c r="F55" i="13" s="1"/>
  <c r="E59" i="13"/>
  <c r="F59" i="13" s="1"/>
  <c r="E63" i="13"/>
  <c r="F63" i="13" s="1"/>
  <c r="E82" i="13"/>
  <c r="F82" i="13" s="1"/>
  <c r="E78" i="13"/>
  <c r="F78" i="13" s="1"/>
  <c r="E74" i="13"/>
  <c r="F74" i="13" s="1"/>
  <c r="E70" i="13"/>
  <c r="F70" i="13" s="1"/>
  <c r="E83" i="13"/>
  <c r="F83" i="13" s="1"/>
  <c r="E79" i="13"/>
  <c r="F79" i="13" s="1"/>
  <c r="E75" i="13"/>
  <c r="F75" i="13" s="1"/>
  <c r="E71" i="13"/>
  <c r="F71" i="13" s="1"/>
  <c r="E67" i="13"/>
  <c r="F67" i="13" s="1"/>
  <c r="D65" i="13" a="1"/>
  <c r="D65" i="13" s="1"/>
  <c r="E65" i="13" s="1"/>
  <c r="F65" i="13" s="1"/>
  <c r="E109" i="13"/>
  <c r="F109" i="13" s="1"/>
  <c r="E113" i="13"/>
  <c r="F113" i="13" s="1"/>
  <c r="E117" i="13"/>
  <c r="F117" i="13" s="1"/>
  <c r="E121" i="13"/>
  <c r="F121" i="13" s="1"/>
  <c r="E131" i="13"/>
  <c r="F131" i="13" s="1"/>
  <c r="E135" i="13"/>
  <c r="F135" i="13" s="1"/>
  <c r="E139" i="13"/>
  <c r="F139" i="13" s="1"/>
  <c r="E143" i="13"/>
  <c r="F143" i="13" s="1"/>
  <c r="E147" i="13"/>
  <c r="F147" i="13" s="1"/>
  <c r="E166" i="13"/>
  <c r="F166" i="13" s="1"/>
  <c r="E162" i="13"/>
  <c r="F162" i="13" s="1"/>
  <c r="E158" i="13"/>
  <c r="F158" i="13" s="1"/>
  <c r="E154" i="13"/>
  <c r="F154" i="13" s="1"/>
  <c r="E167" i="13"/>
  <c r="F167" i="13" s="1"/>
  <c r="E163" i="13"/>
  <c r="F163" i="13" s="1"/>
  <c r="E159" i="13"/>
  <c r="F159" i="13" s="1"/>
  <c r="E155" i="13"/>
  <c r="F155" i="13" s="1"/>
  <c r="E151" i="13"/>
  <c r="F151" i="13" s="1"/>
  <c r="D149" i="13" a="1"/>
  <c r="D149" i="13" s="1"/>
  <c r="E149" i="13" s="1"/>
  <c r="F149" i="13" s="1"/>
  <c r="E193" i="13"/>
  <c r="F193" i="13" s="1"/>
  <c r="E230" i="13"/>
  <c r="F230" i="13" s="1"/>
  <c r="E221" i="13"/>
  <c r="F221" i="13" s="1"/>
  <c r="E223" i="13"/>
  <c r="F223" i="13" s="1"/>
  <c r="E244" i="13"/>
  <c r="F244" i="13" s="1"/>
  <c r="E273" i="13"/>
  <c r="F273" i="13" s="1"/>
  <c r="E307" i="13"/>
  <c r="F307" i="13" s="1"/>
  <c r="E309" i="13"/>
  <c r="F309" i="13" s="1"/>
  <c r="E343" i="13"/>
  <c r="F343" i="13" s="1"/>
  <c r="E375" i="13"/>
  <c r="F375" i="13" s="1"/>
  <c r="E372" i="13"/>
  <c r="F372" i="13" s="1"/>
  <c r="E367" i="13"/>
  <c r="F367" i="13" s="1"/>
  <c r="E364" i="13"/>
  <c r="F364" i="13" s="1"/>
  <c r="E373" i="13"/>
  <c r="F373" i="13" s="1"/>
  <c r="E365" i="13"/>
  <c r="F365" i="13" s="1"/>
  <c r="E379" i="13"/>
  <c r="F379" i="13" s="1"/>
  <c r="E377" i="13"/>
  <c r="F377" i="13" s="1"/>
  <c r="E368" i="13"/>
  <c r="F368" i="13" s="1"/>
  <c r="E363" i="13"/>
  <c r="F363" i="13" s="1"/>
  <c r="E361" i="13"/>
  <c r="F361" i="13" s="1"/>
  <c r="D359" i="13" a="1"/>
  <c r="E462" i="13"/>
  <c r="F462" i="13" s="1"/>
  <c r="E584" i="13"/>
  <c r="F584" i="13" s="1"/>
  <c r="E577" i="13"/>
  <c r="F577" i="13" s="1"/>
  <c r="E588" i="13"/>
  <c r="F588" i="13" s="1"/>
  <c r="E581" i="13"/>
  <c r="F581" i="13" s="1"/>
  <c r="E572" i="13"/>
  <c r="F572" i="13" s="1"/>
  <c r="E573" i="13"/>
  <c r="F573" i="13" s="1"/>
  <c r="E580" i="13"/>
  <c r="F580" i="13" s="1"/>
  <c r="D611" i="13" a="1"/>
  <c r="D611" i="13" s="1"/>
  <c r="E611" i="13" s="1"/>
  <c r="F611" i="13" s="1"/>
  <c r="E89" i="13"/>
  <c r="F89" i="13" s="1"/>
  <c r="E93" i="13"/>
  <c r="F93" i="13" s="1"/>
  <c r="E97" i="13"/>
  <c r="F97" i="13" s="1"/>
  <c r="E101" i="13"/>
  <c r="F101" i="13" s="1"/>
  <c r="E111" i="13"/>
  <c r="F111" i="13" s="1"/>
  <c r="E115" i="13"/>
  <c r="F115" i="13" s="1"/>
  <c r="E119" i="13"/>
  <c r="F119" i="13" s="1"/>
  <c r="E123" i="13"/>
  <c r="F123" i="13" s="1"/>
  <c r="E127" i="13"/>
  <c r="F127" i="13" s="1"/>
  <c r="E173" i="13"/>
  <c r="F173" i="13" s="1"/>
  <c r="E177" i="13"/>
  <c r="F177" i="13" s="1"/>
  <c r="E181" i="13"/>
  <c r="F181" i="13" s="1"/>
  <c r="E185" i="13"/>
  <c r="F185" i="13" s="1"/>
  <c r="E195" i="13"/>
  <c r="F195" i="13" s="1"/>
  <c r="E199" i="13"/>
  <c r="F199" i="13" s="1"/>
  <c r="E232" i="13"/>
  <c r="F232" i="13" s="1"/>
  <c r="E228" i="13"/>
  <c r="F228" i="13" s="1"/>
  <c r="E229" i="13"/>
  <c r="F229" i="13" s="1"/>
  <c r="E226" i="13"/>
  <c r="F226" i="13" s="1"/>
  <c r="E222" i="13"/>
  <c r="F222" i="13" s="1"/>
  <c r="E218" i="13"/>
  <c r="F218" i="13" s="1"/>
  <c r="D212" i="13" a="1"/>
  <c r="D212" i="13" s="1"/>
  <c r="E212" i="13" s="1"/>
  <c r="F212" i="13" s="1"/>
  <c r="E216" i="13"/>
  <c r="F216" i="13" s="1"/>
  <c r="E219" i="13"/>
  <c r="F219" i="13" s="1"/>
  <c r="E224" i="13"/>
  <c r="F224" i="13" s="1"/>
  <c r="E227" i="13"/>
  <c r="F227" i="13" s="1"/>
  <c r="E231" i="13"/>
  <c r="F231" i="13" s="1"/>
  <c r="E349" i="13"/>
  <c r="F349" i="13" s="1"/>
  <c r="E378" i="13"/>
  <c r="F378" i="13" s="1"/>
  <c r="E418" i="13"/>
  <c r="F418" i="13" s="1"/>
  <c r="E414" i="13"/>
  <c r="F414" i="13" s="1"/>
  <c r="E410" i="13"/>
  <c r="F410" i="13" s="1"/>
  <c r="E406" i="13"/>
  <c r="F406" i="13" s="1"/>
  <c r="E419" i="13"/>
  <c r="F419" i="13" s="1"/>
  <c r="E416" i="13"/>
  <c r="F416" i="13" s="1"/>
  <c r="E411" i="13"/>
  <c r="F411" i="13" s="1"/>
  <c r="E408" i="13"/>
  <c r="F408" i="13" s="1"/>
  <c r="E403" i="13"/>
  <c r="F403" i="13" s="1"/>
  <c r="E417" i="13"/>
  <c r="F417" i="13" s="1"/>
  <c r="E409" i="13"/>
  <c r="F409" i="13" s="1"/>
  <c r="E405" i="13"/>
  <c r="F405" i="13" s="1"/>
  <c r="E407" i="13"/>
  <c r="F407" i="13" s="1"/>
  <c r="E412" i="13"/>
  <c r="F412" i="13" s="1"/>
  <c r="E421" i="13"/>
  <c r="F421" i="13" s="1"/>
  <c r="D443" i="13" a="1"/>
  <c r="D443" i="13" s="1"/>
  <c r="E443" i="13" s="1"/>
  <c r="F443" i="13" s="1"/>
  <c r="E445" i="13"/>
  <c r="F445" i="13" s="1"/>
  <c r="E447" i="13"/>
  <c r="F447" i="13" s="1"/>
  <c r="E452" i="13"/>
  <c r="F452" i="13" s="1"/>
  <c r="E461" i="13"/>
  <c r="F461" i="13" s="1"/>
  <c r="E467" i="13"/>
  <c r="F467" i="13" s="1"/>
  <c r="E523" i="13"/>
  <c r="F523" i="13" s="1"/>
  <c r="E536" i="13"/>
  <c r="F536" i="13" s="1"/>
  <c r="E595" i="13"/>
  <c r="F595" i="13" s="1"/>
  <c r="E92" i="13"/>
  <c r="F92" i="13" s="1"/>
  <c r="E96" i="13"/>
  <c r="F96" i="13" s="1"/>
  <c r="E100" i="13"/>
  <c r="F100" i="13" s="1"/>
  <c r="E110" i="13"/>
  <c r="F110" i="13" s="1"/>
  <c r="E114" i="13"/>
  <c r="F114" i="13" s="1"/>
  <c r="E118" i="13"/>
  <c r="F118" i="13" s="1"/>
  <c r="E122" i="13"/>
  <c r="F122" i="13" s="1"/>
  <c r="E172" i="13"/>
  <c r="F172" i="13" s="1"/>
  <c r="E176" i="13"/>
  <c r="F176" i="13" s="1"/>
  <c r="E180" i="13"/>
  <c r="F180" i="13" s="1"/>
  <c r="E184" i="13"/>
  <c r="F184" i="13" s="1"/>
  <c r="E208" i="13"/>
  <c r="F208" i="13" s="1"/>
  <c r="E204" i="13"/>
  <c r="F204" i="13" s="1"/>
  <c r="E200" i="13"/>
  <c r="F200" i="13" s="1"/>
  <c r="E194" i="13"/>
  <c r="F194" i="13" s="1"/>
  <c r="E198" i="13"/>
  <c r="F198" i="13" s="1"/>
  <c r="E201" i="13"/>
  <c r="F201" i="13" s="1"/>
  <c r="E206" i="13"/>
  <c r="F206" i="13" s="1"/>
  <c r="E209" i="13"/>
  <c r="F209" i="13" s="1"/>
  <c r="E291" i="13"/>
  <c r="F291" i="13" s="1"/>
  <c r="E288" i="13"/>
  <c r="F288" i="13" s="1"/>
  <c r="E283" i="13"/>
  <c r="F283" i="13" s="1"/>
  <c r="E280" i="13"/>
  <c r="F280" i="13" s="1"/>
  <c r="E277" i="13"/>
  <c r="F277" i="13" s="1"/>
  <c r="E279" i="13"/>
  <c r="F279" i="13" s="1"/>
  <c r="E281" i="13"/>
  <c r="F281" i="13" s="1"/>
  <c r="E285" i="13"/>
  <c r="F285" i="13" s="1"/>
  <c r="E287" i="13"/>
  <c r="F287" i="13" s="1"/>
  <c r="E289" i="13"/>
  <c r="F289" i="13" s="1"/>
  <c r="E293" i="13"/>
  <c r="F293" i="13" s="1"/>
  <c r="E295" i="13"/>
  <c r="F295" i="13" s="1"/>
  <c r="E334" i="13"/>
  <c r="F334" i="13" s="1"/>
  <c r="E330" i="13"/>
  <c r="F330" i="13" s="1"/>
  <c r="E326" i="13"/>
  <c r="F326" i="13" s="1"/>
  <c r="E322" i="13"/>
  <c r="F322" i="13" s="1"/>
  <c r="E318" i="13"/>
  <c r="F318" i="13" s="1"/>
  <c r="E335" i="13"/>
  <c r="F335" i="13" s="1"/>
  <c r="E332" i="13"/>
  <c r="F332" i="13" s="1"/>
  <c r="E327" i="13"/>
  <c r="F327" i="13" s="1"/>
  <c r="E324" i="13"/>
  <c r="F324" i="13" s="1"/>
  <c r="E319" i="13"/>
  <c r="F319" i="13" s="1"/>
  <c r="E333" i="13"/>
  <c r="F333" i="13" s="1"/>
  <c r="E325" i="13"/>
  <c r="F325" i="13" s="1"/>
  <c r="E321" i="13"/>
  <c r="F321" i="13" s="1"/>
  <c r="E323" i="13"/>
  <c r="F323" i="13" s="1"/>
  <c r="E328" i="13"/>
  <c r="F328" i="13" s="1"/>
  <c r="E337" i="13"/>
  <c r="F337" i="13" s="1"/>
  <c r="D401" i="13" a="1"/>
  <c r="D401" i="13" s="1"/>
  <c r="E401" i="13" s="1"/>
  <c r="F401" i="13" s="1"/>
  <c r="E459" i="13"/>
  <c r="F459" i="13" s="1"/>
  <c r="E456" i="13"/>
  <c r="F456" i="13" s="1"/>
  <c r="E451" i="13"/>
  <c r="F451" i="13" s="1"/>
  <c r="E448" i="13"/>
  <c r="F448" i="13" s="1"/>
  <c r="E457" i="13"/>
  <c r="F457" i="13" s="1"/>
  <c r="E449" i="13"/>
  <c r="F449" i="13" s="1"/>
  <c r="E501" i="13"/>
  <c r="F501" i="13" s="1"/>
  <c r="E546" i="13"/>
  <c r="F546" i="13" s="1"/>
  <c r="D527" i="13" a="1"/>
  <c r="D527" i="13" s="1"/>
  <c r="E527" i="13" s="1"/>
  <c r="F527" i="13" s="1"/>
  <c r="E544" i="13"/>
  <c r="F544" i="13" s="1"/>
  <c r="E606" i="13"/>
  <c r="F606" i="13" s="1"/>
  <c r="E599" i="13"/>
  <c r="F599" i="13" s="1"/>
  <c r="E610" i="13"/>
  <c r="F610" i="13" s="1"/>
  <c r="E603" i="13"/>
  <c r="F603" i="13" s="1"/>
  <c r="E594" i="13"/>
  <c r="F594" i="13" s="1"/>
  <c r="E607" i="13"/>
  <c r="F607" i="13" s="1"/>
  <c r="E356" i="13"/>
  <c r="F356" i="13" s="1"/>
  <c r="E352" i="13"/>
  <c r="F352" i="13" s="1"/>
  <c r="E348" i="13"/>
  <c r="F348" i="13" s="1"/>
  <c r="E344" i="13"/>
  <c r="F344" i="13" s="1"/>
  <c r="E340" i="13"/>
  <c r="F340" i="13" s="1"/>
  <c r="D338" i="13" a="1"/>
  <c r="E342" i="13"/>
  <c r="F342" i="13" s="1"/>
  <c r="E345" i="13"/>
  <c r="F345" i="13" s="1"/>
  <c r="E350" i="13"/>
  <c r="F350" i="13" s="1"/>
  <c r="E353" i="13"/>
  <c r="F353" i="13" s="1"/>
  <c r="E358" i="13"/>
  <c r="F358" i="13" s="1"/>
  <c r="E400" i="13"/>
  <c r="F400" i="13" s="1"/>
  <c r="E396" i="13"/>
  <c r="F396" i="13" s="1"/>
  <c r="E392" i="13"/>
  <c r="F392" i="13" s="1"/>
  <c r="E388" i="13"/>
  <c r="F388" i="13" s="1"/>
  <c r="E384" i="13"/>
  <c r="F384" i="13" s="1"/>
  <c r="E387" i="13"/>
  <c r="F387" i="13" s="1"/>
  <c r="E395" i="13"/>
  <c r="F395" i="13" s="1"/>
  <c r="E440" i="13"/>
  <c r="F440" i="13" s="1"/>
  <c r="E436" i="13"/>
  <c r="F436" i="13" s="1"/>
  <c r="E432" i="13"/>
  <c r="F432" i="13" s="1"/>
  <c r="E428" i="13"/>
  <c r="F428" i="13" s="1"/>
  <c r="D422" i="13" a="1"/>
  <c r="D422" i="13" s="1"/>
  <c r="E422" i="13" s="1"/>
  <c r="F422" i="13" s="1"/>
  <c r="E426" i="13"/>
  <c r="F426" i="13" s="1"/>
  <c r="E429" i="13"/>
  <c r="F429" i="13" s="1"/>
  <c r="E434" i="13"/>
  <c r="F434" i="13" s="1"/>
  <c r="E437" i="13"/>
  <c r="F437" i="13" s="1"/>
  <c r="E442" i="13"/>
  <c r="F442" i="13" s="1"/>
  <c r="E484" i="13"/>
  <c r="F484" i="13" s="1"/>
  <c r="E480" i="13"/>
  <c r="F480" i="13" s="1"/>
  <c r="E476" i="13"/>
  <c r="F476" i="13" s="1"/>
  <c r="E472" i="13"/>
  <c r="F472" i="13" s="1"/>
  <c r="E481" i="13"/>
  <c r="F481" i="13" s="1"/>
  <c r="E477" i="13"/>
  <c r="F477" i="13" s="1"/>
  <c r="E473" i="13"/>
  <c r="F473" i="13" s="1"/>
  <c r="E483" i="13"/>
  <c r="F483" i="13" s="1"/>
  <c r="E479" i="13"/>
  <c r="F479" i="13" s="1"/>
  <c r="E475" i="13"/>
  <c r="F475" i="13" s="1"/>
  <c r="E471" i="13"/>
  <c r="F471" i="13" s="1"/>
  <c r="E468" i="13"/>
  <c r="F468" i="13" s="1"/>
  <c r="E478" i="13"/>
  <c r="F478" i="13" s="1"/>
  <c r="E489" i="13"/>
  <c r="F489" i="13" s="1"/>
  <c r="E496" i="13"/>
  <c r="F496" i="13" s="1"/>
  <c r="E505" i="13"/>
  <c r="F505" i="13" s="1"/>
  <c r="E511" i="13"/>
  <c r="F511" i="13" s="1"/>
  <c r="E518" i="13"/>
  <c r="F518" i="13" s="1"/>
  <c r="E568" i="13"/>
  <c r="F568" i="13" s="1"/>
  <c r="E564" i="13"/>
  <c r="F564" i="13" s="1"/>
  <c r="E560" i="13"/>
  <c r="F560" i="13" s="1"/>
  <c r="E556" i="13"/>
  <c r="F556" i="13" s="1"/>
  <c r="E552" i="13"/>
  <c r="F552" i="13" s="1"/>
  <c r="E565" i="13"/>
  <c r="F565" i="13" s="1"/>
  <c r="E561" i="13"/>
  <c r="F561" i="13" s="1"/>
  <c r="E557" i="13"/>
  <c r="F557" i="13" s="1"/>
  <c r="E553" i="13"/>
  <c r="F553" i="13" s="1"/>
  <c r="E567" i="13"/>
  <c r="F567" i="13" s="1"/>
  <c r="E563" i="13"/>
  <c r="F563" i="13" s="1"/>
  <c r="E559" i="13"/>
  <c r="F559" i="13" s="1"/>
  <c r="E555" i="13"/>
  <c r="F555" i="13" s="1"/>
  <c r="E551" i="13"/>
  <c r="F551" i="13" s="1"/>
  <c r="E554" i="13"/>
  <c r="F554" i="13" s="1"/>
  <c r="E608" i="13"/>
  <c r="F608" i="13" s="1"/>
  <c r="E347" i="13"/>
  <c r="F347" i="13" s="1"/>
  <c r="E355" i="13"/>
  <c r="F355" i="13" s="1"/>
  <c r="D380" i="13" a="1"/>
  <c r="D380" i="13" s="1"/>
  <c r="E380" i="13" s="1"/>
  <c r="F380" i="13" s="1"/>
  <c r="E386" i="13"/>
  <c r="F386" i="13" s="1"/>
  <c r="E389" i="13"/>
  <c r="F389" i="13" s="1"/>
  <c r="E394" i="13"/>
  <c r="F394" i="13" s="1"/>
  <c r="E397" i="13"/>
  <c r="F397" i="13" s="1"/>
  <c r="E423" i="13"/>
  <c r="F423" i="13" s="1"/>
  <c r="E431" i="13"/>
  <c r="F431" i="13" s="1"/>
  <c r="E439" i="13"/>
  <c r="F439" i="13" s="1"/>
  <c r="D464" i="13" a="1"/>
  <c r="D464" i="13" s="1"/>
  <c r="E464" i="13" s="1"/>
  <c r="F464" i="13" s="1"/>
  <c r="E470" i="13"/>
  <c r="F470" i="13" s="1"/>
  <c r="E474" i="13"/>
  <c r="F474" i="13" s="1"/>
  <c r="E492" i="13"/>
  <c r="F492" i="13" s="1"/>
  <c r="E514" i="13"/>
  <c r="F514" i="13" s="1"/>
  <c r="E545" i="13"/>
  <c r="F545" i="13" s="1"/>
  <c r="E541" i="13"/>
  <c r="F541" i="13" s="1"/>
  <c r="E537" i="13"/>
  <c r="F537" i="13" s="1"/>
  <c r="E533" i="13"/>
  <c r="F533" i="13" s="1"/>
  <c r="E529" i="13"/>
  <c r="F529" i="13" s="1"/>
  <c r="E532" i="13"/>
  <c r="F532" i="13" s="1"/>
  <c r="D548" i="13" a="1"/>
  <c r="D548" i="13" s="1"/>
  <c r="E548" i="13" s="1"/>
  <c r="F548" i="13" s="1"/>
  <c r="E550" i="13"/>
  <c r="F550" i="13" s="1"/>
  <c r="E566" i="13"/>
  <c r="F566" i="13" s="1"/>
  <c r="E630" i="13"/>
  <c r="F630" i="13" s="1"/>
  <c r="E278" i="13"/>
  <c r="F278" i="13" s="1"/>
  <c r="E282" i="13"/>
  <c r="F282" i="13" s="1"/>
  <c r="E286" i="13"/>
  <c r="F286" i="13" s="1"/>
  <c r="E290" i="13"/>
  <c r="F290" i="13" s="1"/>
  <c r="E362" i="13"/>
  <c r="F362" i="13" s="1"/>
  <c r="E366" i="13"/>
  <c r="F366" i="13" s="1"/>
  <c r="E370" i="13"/>
  <c r="F370" i="13" s="1"/>
  <c r="E374" i="13"/>
  <c r="F374" i="13" s="1"/>
  <c r="E446" i="13"/>
  <c r="F446" i="13" s="1"/>
  <c r="E450" i="13"/>
  <c r="F450" i="13" s="1"/>
  <c r="E454" i="13"/>
  <c r="F454" i="13" s="1"/>
  <c r="E458" i="13"/>
  <c r="F458" i="13" s="1"/>
  <c r="E502" i="13"/>
  <c r="F502" i="13" s="1"/>
  <c r="E498" i="13"/>
  <c r="F498" i="13" s="1"/>
  <c r="E494" i="13"/>
  <c r="F494" i="13" s="1"/>
  <c r="E490" i="13"/>
  <c r="F490" i="13" s="1"/>
  <c r="E503" i="13"/>
  <c r="F503" i="13" s="1"/>
  <c r="E499" i="13"/>
  <c r="F499" i="13" s="1"/>
  <c r="E495" i="13"/>
  <c r="F495" i="13" s="1"/>
  <c r="E491" i="13"/>
  <c r="F491" i="13" s="1"/>
  <c r="D485" i="13" a="1"/>
  <c r="D485" i="13" s="1"/>
  <c r="E485" i="13" s="1"/>
  <c r="F485" i="13" s="1"/>
  <c r="E586" i="13"/>
  <c r="F586" i="13" s="1"/>
  <c r="E582" i="13"/>
  <c r="F582" i="13" s="1"/>
  <c r="E578" i="13"/>
  <c r="F578" i="13" s="1"/>
  <c r="E574" i="13"/>
  <c r="F574" i="13" s="1"/>
  <c r="E570" i="13"/>
  <c r="F570" i="13" s="1"/>
  <c r="E587" i="13"/>
  <c r="F587" i="13" s="1"/>
  <c r="E583" i="13"/>
  <c r="F583" i="13" s="1"/>
  <c r="E579" i="13"/>
  <c r="F579" i="13" s="1"/>
  <c r="E575" i="13"/>
  <c r="F575" i="13" s="1"/>
  <c r="E571" i="13"/>
  <c r="F571" i="13" s="1"/>
  <c r="D569" i="13" a="1"/>
  <c r="D569" i="13" s="1"/>
  <c r="E569" i="13" s="1"/>
  <c r="F569" i="13" s="1"/>
  <c r="E509" i="13"/>
  <c r="F509" i="13" s="1"/>
  <c r="E513" i="13"/>
  <c r="F513" i="13" s="1"/>
  <c r="E517" i="13"/>
  <c r="F517" i="13" s="1"/>
  <c r="E521" i="13"/>
  <c r="F521" i="13" s="1"/>
  <c r="E525" i="13"/>
  <c r="F525" i="13" s="1"/>
  <c r="E531" i="13"/>
  <c r="F531" i="13" s="1"/>
  <c r="E535" i="13"/>
  <c r="F535" i="13" s="1"/>
  <c r="E539" i="13"/>
  <c r="F539" i="13" s="1"/>
  <c r="E543" i="13"/>
  <c r="F543" i="13" s="1"/>
  <c r="E547" i="13"/>
  <c r="F547" i="13" s="1"/>
  <c r="E593" i="13"/>
  <c r="F593" i="13" s="1"/>
  <c r="E597" i="13"/>
  <c r="F597" i="13" s="1"/>
  <c r="E601" i="13"/>
  <c r="F601" i="13" s="1"/>
  <c r="E605" i="13"/>
  <c r="F605" i="13" s="1"/>
  <c r="E609" i="13"/>
  <c r="F609" i="13" s="1"/>
  <c r="E615" i="13"/>
  <c r="F615" i="13" s="1"/>
  <c r="E619" i="13"/>
  <c r="F619" i="13" s="1"/>
  <c r="E623" i="13"/>
  <c r="F623" i="13" s="1"/>
  <c r="E627" i="13"/>
  <c r="F627" i="13" s="1"/>
  <c r="E631" i="13"/>
  <c r="F631" i="13" s="1"/>
  <c r="D506" i="13" a="1"/>
  <c r="D506" i="13" s="1"/>
  <c r="E506" i="13" s="1"/>
  <c r="F506" i="13" s="1"/>
  <c r="E508" i="13"/>
  <c r="F508" i="13" s="1"/>
  <c r="E512" i="13"/>
  <c r="F512" i="13" s="1"/>
  <c r="E516" i="13"/>
  <c r="F516" i="13" s="1"/>
  <c r="E520" i="13"/>
  <c r="F520" i="13" s="1"/>
  <c r="E530" i="13"/>
  <c r="F530" i="13" s="1"/>
  <c r="E534" i="13"/>
  <c r="F534" i="13" s="1"/>
  <c r="E538" i="13"/>
  <c r="F538" i="13" s="1"/>
  <c r="E542" i="13"/>
  <c r="F542" i="13" s="1"/>
  <c r="D590" i="13" a="1"/>
  <c r="E592" i="13"/>
  <c r="F592" i="13" s="1"/>
  <c r="E596" i="13"/>
  <c r="F596" i="13" s="1"/>
  <c r="E600" i="13"/>
  <c r="F600" i="13" s="1"/>
  <c r="E604" i="13"/>
  <c r="F604" i="13" s="1"/>
  <c r="E614" i="13"/>
  <c r="F614" i="13" s="1"/>
  <c r="E618" i="13"/>
  <c r="F618" i="13" s="1"/>
  <c r="E622" i="13"/>
  <c r="F622" i="13" s="1"/>
  <c r="E626" i="13"/>
  <c r="F626" i="13" s="1"/>
  <c r="D590" i="13" l="1"/>
  <c r="E590" i="13" s="1"/>
  <c r="F590" i="13" s="1"/>
  <c r="E591" i="13"/>
  <c r="F591" i="13" s="1"/>
  <c r="E549" i="13"/>
  <c r="F549" i="13" s="1"/>
  <c r="E612" i="13"/>
  <c r="F612" i="13" s="1"/>
  <c r="E507" i="13"/>
  <c r="F507" i="13" s="1"/>
  <c r="E528" i="13"/>
  <c r="F528" i="13" s="1"/>
  <c r="E424" i="13"/>
  <c r="F424" i="13" s="1"/>
  <c r="E402" i="13"/>
  <c r="F402" i="13" s="1"/>
  <c r="E192" i="13"/>
  <c r="F192" i="13" s="1"/>
  <c r="A405" i="17"/>
  <c r="A426" i="17"/>
  <c r="J569" i="13"/>
  <c r="D359" i="13"/>
  <c r="E359" i="13" s="1"/>
  <c r="F359" i="13" s="1"/>
  <c r="E360" i="13"/>
  <c r="F360" i="13" s="1"/>
  <c r="D296" i="13"/>
  <c r="E296" i="13" s="1"/>
  <c r="F296" i="13" s="1"/>
  <c r="E297" i="13"/>
  <c r="F297" i="13" s="1"/>
  <c r="D338" i="13"/>
  <c r="E338" i="13" s="1"/>
  <c r="F338" i="13" s="1"/>
  <c r="E339" i="13"/>
  <c r="F339" i="13" s="1"/>
  <c r="E486" i="13"/>
  <c r="F486" i="13" s="1"/>
  <c r="E465" i="13"/>
  <c r="F465" i="13" s="1"/>
  <c r="J464" i="13" s="1"/>
  <c r="E66" i="13"/>
  <c r="F66" i="13" s="1"/>
  <c r="J65" i="13" s="1"/>
  <c r="E108" i="13"/>
  <c r="F108" i="13" s="1"/>
  <c r="J107" i="13" s="1"/>
  <c r="E381" i="13"/>
  <c r="F381" i="13" s="1"/>
  <c r="E382" i="13"/>
  <c r="F382" i="13" s="1"/>
  <c r="E487" i="13"/>
  <c r="F487" i="13" s="1"/>
  <c r="E444" i="13"/>
  <c r="F444" i="13" s="1"/>
  <c r="J443" i="13" s="1"/>
  <c r="D128" i="13"/>
  <c r="E128" i="13" s="1"/>
  <c r="F128" i="13" s="1"/>
  <c r="E129" i="13"/>
  <c r="F129" i="13" s="1"/>
  <c r="D23" i="13"/>
  <c r="E23" i="13" s="1"/>
  <c r="F23" i="13" s="1"/>
  <c r="E25" i="13"/>
  <c r="F25" i="13" s="1"/>
  <c r="J170" i="13"/>
  <c r="A111" i="17"/>
  <c r="A158" i="13"/>
  <c r="A787" i="17"/>
  <c r="A447" i="17"/>
  <c r="A384" i="17"/>
  <c r="A573" i="17"/>
  <c r="A74" i="13"/>
  <c r="A703" i="17"/>
  <c r="A300" i="17"/>
  <c r="A216" i="17"/>
  <c r="A116" i="13"/>
  <c r="A745" i="17"/>
  <c r="J548" i="13"/>
  <c r="J611" i="13"/>
  <c r="J191" i="13"/>
  <c r="A280" i="17"/>
  <c r="A11" i="13"/>
  <c r="A640" i="17"/>
  <c r="A221" i="13"/>
  <c r="A850" i="17"/>
  <c r="A368" i="13"/>
  <c r="A997" i="17"/>
  <c r="A174" i="17"/>
  <c r="A326" i="13"/>
  <c r="A955" i="17"/>
  <c r="A137" i="13"/>
  <c r="A766" i="17"/>
  <c r="A410" i="13"/>
  <c r="A1039" i="17"/>
  <c r="A95" i="13"/>
  <c r="A724" i="17"/>
  <c r="A48" i="17"/>
  <c r="A196" i="17"/>
  <c r="A552" i="17"/>
  <c r="A179" i="13"/>
  <c r="A808" i="17"/>
  <c r="A6" i="17"/>
  <c r="A599" i="13"/>
  <c r="A1228" i="17"/>
  <c r="A242" i="13"/>
  <c r="A871" i="17"/>
  <c r="A531" i="17"/>
  <c r="A490" i="17"/>
  <c r="A1102" i="17"/>
  <c r="A473" i="13"/>
  <c r="A258" i="17"/>
  <c r="J44" i="13"/>
  <c r="J254" i="13"/>
  <c r="J317" i="13"/>
  <c r="A305" i="13"/>
  <c r="A934" i="17"/>
  <c r="A322" i="17"/>
  <c r="A27" i="17"/>
  <c r="A132" i="17"/>
  <c r="A32" i="13"/>
  <c r="A661" i="17"/>
  <c r="J275" i="13"/>
  <c r="J590" i="13"/>
  <c r="J527" i="13"/>
  <c r="J506" i="13"/>
  <c r="J422" i="13"/>
  <c r="J401" i="13"/>
  <c r="J359" i="13"/>
  <c r="A536" i="13"/>
  <c r="A1165" i="17"/>
  <c r="A342" i="17"/>
  <c r="A579" i="13"/>
  <c r="A1208" i="17"/>
  <c r="A347" i="13"/>
  <c r="A976" i="17"/>
  <c r="A53" i="13"/>
  <c r="A682" i="17"/>
  <c r="A237" i="17"/>
  <c r="A510" i="17"/>
  <c r="A364" i="17"/>
  <c r="A284" i="13"/>
  <c r="A913" i="17"/>
  <c r="A200" i="13"/>
  <c r="A829" i="17"/>
  <c r="A469" i="17"/>
  <c r="A153" i="17"/>
  <c r="A69" i="17"/>
  <c r="A557" i="13"/>
  <c r="A1186" i="17"/>
  <c r="A594" i="17"/>
  <c r="A621" i="13"/>
  <c r="A1250" i="17"/>
  <c r="A452" i="13"/>
  <c r="A1081" i="17"/>
  <c r="A494" i="13"/>
  <c r="A1123" i="17"/>
  <c r="A515" i="13"/>
  <c r="A1144" i="17"/>
  <c r="A263" i="13"/>
  <c r="A892" i="17"/>
  <c r="A1018" i="17"/>
  <c r="A389" i="13"/>
  <c r="A90" i="17"/>
  <c r="A431" i="13"/>
  <c r="A1060" i="17"/>
  <c r="A615" i="17"/>
  <c r="E24" i="13"/>
  <c r="F24" i="13" s="1"/>
  <c r="E234" i="13"/>
  <c r="F234" i="13" s="1"/>
  <c r="J233" i="13" s="1"/>
  <c r="E213" i="13"/>
  <c r="F213" i="13" s="1"/>
  <c r="E214" i="13"/>
  <c r="F214" i="13" s="1"/>
  <c r="D86" i="13"/>
  <c r="E86" i="13" s="1"/>
  <c r="F86" i="13" s="1"/>
  <c r="E88" i="13"/>
  <c r="F88" i="13" s="1"/>
  <c r="E150" i="13"/>
  <c r="F150" i="13" s="1"/>
  <c r="J149" i="13" s="1"/>
  <c r="E87" i="13"/>
  <c r="F87" i="13" s="1"/>
  <c r="E3" i="13"/>
  <c r="F3" i="13" s="1"/>
  <c r="D2" i="13"/>
  <c r="E2" i="13" s="1"/>
  <c r="F2" i="13" s="1"/>
  <c r="J338" i="13" l="1"/>
  <c r="A406" i="17"/>
  <c r="A427" i="17"/>
  <c r="J23" i="13"/>
  <c r="J380" i="13"/>
  <c r="J485" i="13"/>
  <c r="J212" i="13"/>
  <c r="J128" i="13"/>
  <c r="J296" i="13"/>
  <c r="J86" i="13"/>
  <c r="A453" i="13"/>
  <c r="A1082" i="17"/>
  <c r="A595" i="17"/>
  <c r="A470" i="17"/>
  <c r="A117" i="13"/>
  <c r="A746" i="17"/>
  <c r="A301" i="17"/>
  <c r="A574" i="17"/>
  <c r="A448" i="17"/>
  <c r="A112" i="17"/>
  <c r="A323" i="17"/>
  <c r="A259" i="17"/>
  <c r="A600" i="13"/>
  <c r="A1229" i="17"/>
  <c r="A197" i="17"/>
  <c r="A175" i="17"/>
  <c r="A222" i="13"/>
  <c r="A851" i="17"/>
  <c r="A217" i="17"/>
  <c r="A616" i="17"/>
  <c r="A91" i="17"/>
  <c r="A264" i="13"/>
  <c r="A893" i="17"/>
  <c r="A495" i="13"/>
  <c r="A1124" i="17"/>
  <c r="A622" i="13"/>
  <c r="A1251" i="17"/>
  <c r="A558" i="13"/>
  <c r="A1187" i="17"/>
  <c r="A201" i="13"/>
  <c r="A830" i="17"/>
  <c r="A365" i="17"/>
  <c r="A238" i="17"/>
  <c r="A348" i="13"/>
  <c r="A977" i="17"/>
  <c r="A343" i="17"/>
  <c r="A537" i="13"/>
  <c r="A1166" i="17"/>
  <c r="A474" i="13"/>
  <c r="A1103" i="17"/>
  <c r="A75" i="13"/>
  <c r="A704" i="17"/>
  <c r="A385" i="17"/>
  <c r="A159" i="13"/>
  <c r="A788" i="17"/>
  <c r="A432" i="13"/>
  <c r="A1061" i="17"/>
  <c r="A516" i="13"/>
  <c r="A1145" i="17"/>
  <c r="A285" i="13"/>
  <c r="A914" i="17"/>
  <c r="A511" i="17"/>
  <c r="A54" i="13"/>
  <c r="A683" i="17"/>
  <c r="A580" i="13"/>
  <c r="A1209" i="17"/>
  <c r="A133" i="17"/>
  <c r="A154" i="17"/>
  <c r="A491" i="17"/>
  <c r="A243" i="13"/>
  <c r="A872" i="17"/>
  <c r="A180" i="13"/>
  <c r="A809" i="17"/>
  <c r="A96" i="13"/>
  <c r="A725" i="17"/>
  <c r="A138" i="13"/>
  <c r="A767" i="17"/>
  <c r="A281" i="17"/>
  <c r="J2" i="13"/>
  <c r="A390" i="13"/>
  <c r="A1019" i="17"/>
  <c r="A70" i="17"/>
  <c r="A33" i="13"/>
  <c r="A662" i="17"/>
  <c r="A28" i="17"/>
  <c r="A306" i="13"/>
  <c r="A935" i="17"/>
  <c r="A532" i="17"/>
  <c r="A7" i="17"/>
  <c r="A553" i="17"/>
  <c r="A49" i="17"/>
  <c r="A411" i="13"/>
  <c r="A1040" i="17"/>
  <c r="A327" i="13"/>
  <c r="A956" i="17"/>
  <c r="A369" i="13"/>
  <c r="A998" i="17"/>
  <c r="A12" i="13"/>
  <c r="A641" i="17"/>
  <c r="AD31" i="1" a="1"/>
  <c r="AD31" i="1" s="1"/>
  <c r="H31" i="1" a="1"/>
  <c r="H31" i="1" s="1"/>
  <c r="AD30" i="1" a="1"/>
  <c r="AD30" i="1" s="1"/>
  <c r="H30" i="1" a="1"/>
  <c r="H30" i="1" s="1"/>
  <c r="AD29" i="1" a="1"/>
  <c r="AD29" i="1" s="1"/>
  <c r="H29" i="1" a="1"/>
  <c r="H29" i="1" s="1"/>
  <c r="AD28" i="1" a="1"/>
  <c r="AD28" i="1" s="1"/>
  <c r="H28" i="1" a="1"/>
  <c r="H28" i="1" s="1"/>
  <c r="AD27" i="1" a="1"/>
  <c r="AD27" i="1" s="1"/>
  <c r="H27" i="1" a="1"/>
  <c r="H27" i="1" s="1"/>
  <c r="AD26" i="1" a="1"/>
  <c r="AD26" i="1" s="1"/>
  <c r="H26" i="1" a="1"/>
  <c r="H26" i="1" s="1"/>
  <c r="AD25" i="1" a="1"/>
  <c r="AD25" i="1" s="1"/>
  <c r="H25" i="1" a="1"/>
  <c r="H25" i="1" s="1"/>
  <c r="H24" i="1" a="1"/>
  <c r="H24" i="1" s="1"/>
  <c r="AD24" i="1" a="1"/>
  <c r="AD24" i="1" s="1"/>
  <c r="AD23" i="1" a="1"/>
  <c r="AD23" i="1" s="1"/>
  <c r="H23" i="1" a="1"/>
  <c r="H23" i="1" s="1"/>
  <c r="AD22" i="1" a="1"/>
  <c r="AD22" i="1" s="1"/>
  <c r="H22" i="1" a="1"/>
  <c r="H22" i="1" s="1"/>
  <c r="AD21" i="1" a="1"/>
  <c r="AD21" i="1" s="1"/>
  <c r="H21" i="1" a="1"/>
  <c r="H21" i="1" s="1"/>
  <c r="AD20" i="1" a="1"/>
  <c r="AD20" i="1" s="1"/>
  <c r="H20" i="1" a="1"/>
  <c r="H20" i="1" s="1"/>
  <c r="H19" i="1" a="1"/>
  <c r="H19" i="1" s="1"/>
  <c r="AD19" i="1" a="1"/>
  <c r="AD19" i="1" s="1"/>
  <c r="AD18" i="1" a="1"/>
  <c r="AD18" i="1" s="1"/>
  <c r="H18" i="1" a="1"/>
  <c r="H18" i="1" s="1"/>
  <c r="AD17" i="1" a="1"/>
  <c r="AD17" i="1" s="1"/>
  <c r="H17" i="1" a="1"/>
  <c r="H17" i="1" s="1"/>
  <c r="AD16" i="1" a="1"/>
  <c r="AD16" i="1" s="1"/>
  <c r="H16" i="1" a="1"/>
  <c r="H16" i="1" s="1"/>
  <c r="AD15" i="1" a="1"/>
  <c r="AD15" i="1" s="1"/>
  <c r="H15" i="1" a="1"/>
  <c r="H15" i="1" s="1"/>
  <c r="AD14" i="1" a="1"/>
  <c r="AD14" i="1" s="1"/>
  <c r="H14" i="1" a="1"/>
  <c r="H14" i="1" s="1"/>
  <c r="AD13" i="1" a="1"/>
  <c r="AD13" i="1" s="1"/>
  <c r="H13" i="1" a="1"/>
  <c r="H13" i="1" s="1"/>
  <c r="AD12" i="1" a="1"/>
  <c r="AD12" i="1" s="1"/>
  <c r="H12" i="1" a="1"/>
  <c r="H12" i="1" s="1"/>
  <c r="AD11" i="1" a="1"/>
  <c r="AD11" i="1" s="1"/>
  <c r="H11" i="1" a="1"/>
  <c r="H11" i="1" s="1"/>
  <c r="AD10" i="1" a="1"/>
  <c r="AD10" i="1" s="1"/>
  <c r="H10" i="1" a="1"/>
  <c r="H10" i="1" s="1"/>
  <c r="AD9" i="1" a="1"/>
  <c r="AD9" i="1" s="1"/>
  <c r="H9" i="1" a="1"/>
  <c r="H9" i="1" s="1"/>
  <c r="AD8" i="1" a="1"/>
  <c r="AD8" i="1" s="1"/>
  <c r="H8" i="1" a="1"/>
  <c r="H8" i="1" s="1"/>
  <c r="AD7" i="1" a="1"/>
  <c r="AD7" i="1" s="1"/>
  <c r="H7" i="1" a="1"/>
  <c r="H7" i="1" s="1"/>
  <c r="AD6" i="1" a="1"/>
  <c r="AD6" i="1" s="1"/>
  <c r="H6" i="1" a="1"/>
  <c r="H6" i="1" s="1"/>
  <c r="AD5" i="1" a="1"/>
  <c r="AD5" i="1" s="1"/>
  <c r="AD4" i="1" a="1"/>
  <c r="AD4" i="1" s="1"/>
  <c r="AD3" i="1" a="1"/>
  <c r="AD3" i="1" s="1"/>
  <c r="AD2" i="1" a="1"/>
  <c r="AD2" i="1" s="1"/>
  <c r="H5" i="1" a="1"/>
  <c r="H5" i="1" s="1"/>
  <c r="H4" i="1" a="1"/>
  <c r="H4" i="1" s="1"/>
  <c r="H3" i="1" a="1"/>
  <c r="H3" i="1" s="1"/>
  <c r="H2" i="1" a="1"/>
  <c r="H2" i="1" s="1"/>
  <c r="B611" i="13"/>
  <c r="B590" i="13"/>
  <c r="B569" i="13"/>
  <c r="B548" i="13"/>
  <c r="B527" i="13"/>
  <c r="B506" i="13"/>
  <c r="B485" i="13"/>
  <c r="B464" i="13"/>
  <c r="B443" i="13"/>
  <c r="B422" i="13"/>
  <c r="B401" i="13"/>
  <c r="B380" i="13"/>
  <c r="B359" i="13"/>
  <c r="B338" i="13"/>
  <c r="B317" i="13"/>
  <c r="B296" i="13"/>
  <c r="B275" i="13"/>
  <c r="B254" i="13"/>
  <c r="B233" i="13"/>
  <c r="B212" i="13"/>
  <c r="B191" i="13"/>
  <c r="B170" i="13"/>
  <c r="B149" i="13"/>
  <c r="B128" i="13"/>
  <c r="B107" i="13"/>
  <c r="B86" i="13"/>
  <c r="B65" i="13"/>
  <c r="B44" i="13"/>
  <c r="B23" i="13"/>
  <c r="B2" i="4"/>
  <c r="B2" i="13"/>
  <c r="A3" i="14" a="1"/>
  <c r="A3" i="14" s="1"/>
  <c r="A407" i="17" l="1"/>
  <c r="A428" i="17"/>
  <c r="F3" i="14" a="1"/>
  <c r="A13" i="13"/>
  <c r="A642" i="17"/>
  <c r="A328" i="13"/>
  <c r="A957" i="17"/>
  <c r="A50" i="17"/>
  <c r="A8" i="17"/>
  <c r="A533" i="17"/>
  <c r="A29" i="17"/>
  <c r="A155" i="17"/>
  <c r="A282" i="17"/>
  <c r="A97" i="13"/>
  <c r="A726" i="17"/>
  <c r="A244" i="13"/>
  <c r="A873" i="17"/>
  <c r="A55" i="13"/>
  <c r="A684" i="17"/>
  <c r="A286" i="13"/>
  <c r="A915" i="17"/>
  <c r="A433" i="13"/>
  <c r="A1062" i="17"/>
  <c r="A386" i="17"/>
  <c r="A475" i="13"/>
  <c r="A1104" i="17"/>
  <c r="A344" i="17"/>
  <c r="A239" i="17"/>
  <c r="A202" i="13"/>
  <c r="A831" i="17"/>
  <c r="A623" i="13"/>
  <c r="A1252" i="17"/>
  <c r="A894" i="17"/>
  <c r="A265" i="13"/>
  <c r="A617" i="17"/>
  <c r="A223" i="13"/>
  <c r="A852" i="17"/>
  <c r="A198" i="17"/>
  <c r="A260" i="17"/>
  <c r="A113" i="17"/>
  <c r="A575" i="17"/>
  <c r="A118" i="13"/>
  <c r="A747" i="17"/>
  <c r="A596" i="17"/>
  <c r="A370" i="13"/>
  <c r="A999" i="17"/>
  <c r="A412" i="13"/>
  <c r="A1041" i="17"/>
  <c r="A554" i="17"/>
  <c r="A307" i="13"/>
  <c r="A936" i="17"/>
  <c r="A34" i="13"/>
  <c r="A663" i="17"/>
  <c r="A391" i="13"/>
  <c r="A1020" i="17"/>
  <c r="A71" i="17"/>
  <c r="A139" i="13"/>
  <c r="A768" i="17"/>
  <c r="A181" i="13"/>
  <c r="A810" i="17"/>
  <c r="A492" i="17"/>
  <c r="A134" i="17"/>
  <c r="A581" i="13"/>
  <c r="A1210" i="17"/>
  <c r="A512" i="17"/>
  <c r="A517" i="13"/>
  <c r="A1146" i="17"/>
  <c r="A160" i="13"/>
  <c r="A789" i="17"/>
  <c r="A76" i="13"/>
  <c r="A705" i="17"/>
  <c r="A538" i="13"/>
  <c r="A1167" i="17"/>
  <c r="A349" i="13"/>
  <c r="A978" i="17"/>
  <c r="A366" i="17"/>
  <c r="A559" i="13"/>
  <c r="A1188" i="17"/>
  <c r="A496" i="13"/>
  <c r="A1125" i="17"/>
  <c r="A92" i="17"/>
  <c r="A218" i="17"/>
  <c r="A176" i="17"/>
  <c r="A601" i="13"/>
  <c r="A1230" i="17"/>
  <c r="A324" i="17"/>
  <c r="A449" i="17"/>
  <c r="A302" i="17"/>
  <c r="A471" i="17"/>
  <c r="A454" i="13"/>
  <c r="A1083" i="17"/>
  <c r="E3" i="14" a="1"/>
  <c r="E3" i="14" s="1"/>
  <c r="B3" i="14" a="1"/>
  <c r="B3" i="14" s="1"/>
  <c r="A408" i="17" l="1"/>
  <c r="A429" i="17"/>
  <c r="F3" i="14"/>
  <c r="A199" i="17"/>
  <c r="A455" i="13"/>
  <c r="A1084" i="17"/>
  <c r="A303" i="17"/>
  <c r="A325" i="17"/>
  <c r="A177" i="17"/>
  <c r="A93" i="17"/>
  <c r="A560" i="13"/>
  <c r="A1189" i="17"/>
  <c r="A350" i="13"/>
  <c r="A979" i="17"/>
  <c r="A77" i="13"/>
  <c r="A706" i="17"/>
  <c r="A518" i="13"/>
  <c r="A1147" i="17"/>
  <c r="A582" i="13"/>
  <c r="A1211" i="17"/>
  <c r="A493" i="17"/>
  <c r="A140" i="13"/>
  <c r="A769" i="17"/>
  <c r="A392" i="13"/>
  <c r="A1021" i="17"/>
  <c r="A308" i="13"/>
  <c r="A937" i="17"/>
  <c r="A555" i="17"/>
  <c r="A371" i="13"/>
  <c r="A1000" i="17"/>
  <c r="A119" i="13"/>
  <c r="A748" i="17"/>
  <c r="A114" i="17"/>
  <c r="A618" i="17"/>
  <c r="A624" i="13"/>
  <c r="A1253" i="17"/>
  <c r="A240" i="17"/>
  <c r="A476" i="13"/>
  <c r="A1105" i="17"/>
  <c r="A434" i="13"/>
  <c r="A1063" i="17"/>
  <c r="A56" i="13"/>
  <c r="A685" i="17"/>
  <c r="A245" i="13"/>
  <c r="A874" i="17"/>
  <c r="A283" i="17"/>
  <c r="A30" i="17"/>
  <c r="A9" i="17"/>
  <c r="A329" i="13"/>
  <c r="A958" i="17"/>
  <c r="A266" i="13"/>
  <c r="A895" i="17"/>
  <c r="A472" i="17"/>
  <c r="A450" i="17"/>
  <c r="A602" i="13"/>
  <c r="A1231" i="17"/>
  <c r="A219" i="17"/>
  <c r="A497" i="13"/>
  <c r="A1126" i="17"/>
  <c r="A367" i="17"/>
  <c r="A539" i="13"/>
  <c r="A1168" i="17"/>
  <c r="A161" i="13"/>
  <c r="A790" i="17"/>
  <c r="A513" i="17"/>
  <c r="A135" i="17"/>
  <c r="A182" i="13"/>
  <c r="A811" i="17"/>
  <c r="A72" i="17"/>
  <c r="A35" i="13"/>
  <c r="A664" i="17"/>
  <c r="A413" i="13"/>
  <c r="A1042" i="17"/>
  <c r="A597" i="17"/>
  <c r="A576" i="17"/>
  <c r="A261" i="17"/>
  <c r="A224" i="13"/>
  <c r="A853" i="17"/>
  <c r="A203" i="13"/>
  <c r="A832" i="17"/>
  <c r="A345" i="17"/>
  <c r="A387" i="17"/>
  <c r="A916" i="17"/>
  <c r="A287" i="13"/>
  <c r="A98" i="13"/>
  <c r="A727" i="17"/>
  <c r="A156" i="17"/>
  <c r="A534" i="17"/>
  <c r="A51" i="17"/>
  <c r="A14" i="13"/>
  <c r="A643" i="17"/>
  <c r="J618" i="4"/>
  <c r="J596" i="4"/>
  <c r="J640" i="4"/>
  <c r="J574" i="4"/>
  <c r="A409" i="17" l="1"/>
  <c r="A430" i="17"/>
  <c r="A288" i="13"/>
  <c r="A917" i="17"/>
  <c r="A15" i="13"/>
  <c r="A644" i="17"/>
  <c r="A535" i="17"/>
  <c r="A99" i="13"/>
  <c r="A728" i="17"/>
  <c r="A346" i="17"/>
  <c r="A225" i="13"/>
  <c r="A854" i="17"/>
  <c r="A577" i="17"/>
  <c r="A414" i="13"/>
  <c r="A1043" i="17"/>
  <c r="A36" i="13"/>
  <c r="A665" i="17"/>
  <c r="A183" i="13"/>
  <c r="A812" i="17"/>
  <c r="A514" i="17"/>
  <c r="A540" i="13"/>
  <c r="A1169" i="17"/>
  <c r="A498" i="13"/>
  <c r="A1127" i="17"/>
  <c r="A603" i="13"/>
  <c r="A1232" i="17"/>
  <c r="A473" i="17"/>
  <c r="A330" i="13"/>
  <c r="A959" i="17"/>
  <c r="A31" i="17"/>
  <c r="A246" i="13"/>
  <c r="A875" i="17"/>
  <c r="A435" i="13"/>
  <c r="A1064" i="17"/>
  <c r="A241" i="17"/>
  <c r="A619" i="17"/>
  <c r="A120" i="13"/>
  <c r="A749" i="17"/>
  <c r="A556" i="17"/>
  <c r="A393" i="13"/>
  <c r="A1022" i="17"/>
  <c r="A494" i="17"/>
  <c r="A519" i="13"/>
  <c r="A1148" i="17"/>
  <c r="A351" i="13"/>
  <c r="A980" i="17"/>
  <c r="A94" i="17"/>
  <c r="A326" i="17"/>
  <c r="A456" i="13"/>
  <c r="A1085" i="17"/>
  <c r="A451" i="17"/>
  <c r="A115" i="17"/>
  <c r="A52" i="17"/>
  <c r="A157" i="17"/>
  <c r="A388" i="17"/>
  <c r="A204" i="13"/>
  <c r="A833" i="17"/>
  <c r="A262" i="17"/>
  <c r="A598" i="17"/>
  <c r="A73" i="17"/>
  <c r="A136" i="17"/>
  <c r="A162" i="13"/>
  <c r="A791" i="17"/>
  <c r="A368" i="17"/>
  <c r="A220" i="17"/>
  <c r="A267" i="13"/>
  <c r="A896" i="17"/>
  <c r="A10" i="17"/>
  <c r="A284" i="17"/>
  <c r="A57" i="13"/>
  <c r="A686" i="17"/>
  <c r="A477" i="13"/>
  <c r="A1106" i="17"/>
  <c r="A625" i="13"/>
  <c r="A1254" i="17"/>
  <c r="A372" i="13"/>
  <c r="A1001" i="17"/>
  <c r="A309" i="13"/>
  <c r="A938" i="17"/>
  <c r="A141" i="13"/>
  <c r="A770" i="17"/>
  <c r="A583" i="13"/>
  <c r="A1212" i="17"/>
  <c r="A78" i="13"/>
  <c r="A707" i="17"/>
  <c r="A561" i="13"/>
  <c r="A1190" i="17"/>
  <c r="A178" i="17"/>
  <c r="A304" i="17"/>
  <c r="A200" i="17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D3" i="1"/>
  <c r="A410" i="17" l="1"/>
  <c r="A431" i="17"/>
  <c r="A201" i="17"/>
  <c r="A179" i="17"/>
  <c r="A79" i="13"/>
  <c r="A708" i="17"/>
  <c r="A142" i="13"/>
  <c r="A771" i="17"/>
  <c r="A373" i="13"/>
  <c r="A1002" i="17"/>
  <c r="A478" i="13"/>
  <c r="A1107" i="17"/>
  <c r="A285" i="17"/>
  <c r="A268" i="13"/>
  <c r="A897" i="17"/>
  <c r="A137" i="17"/>
  <c r="A263" i="17"/>
  <c r="A389" i="17"/>
  <c r="A158" i="17"/>
  <c r="A116" i="17"/>
  <c r="A457" i="13"/>
  <c r="A1086" i="17"/>
  <c r="A95" i="17"/>
  <c r="A520" i="13"/>
  <c r="A1149" i="17"/>
  <c r="A394" i="13"/>
  <c r="A1023" i="17"/>
  <c r="A121" i="13"/>
  <c r="A750" i="17"/>
  <c r="A242" i="17"/>
  <c r="A247" i="13"/>
  <c r="A876" i="17"/>
  <c r="A331" i="13"/>
  <c r="A960" i="17"/>
  <c r="A604" i="13"/>
  <c r="A1233" i="17"/>
  <c r="A541" i="13"/>
  <c r="A1170" i="17"/>
  <c r="A184" i="13"/>
  <c r="A813" i="17"/>
  <c r="A415" i="13"/>
  <c r="A1044" i="17"/>
  <c r="A226" i="13"/>
  <c r="A855" i="17"/>
  <c r="A100" i="13"/>
  <c r="A729" i="17"/>
  <c r="A16" i="13"/>
  <c r="A645" i="17"/>
  <c r="A369" i="17"/>
  <c r="A32" i="17"/>
  <c r="A305" i="17"/>
  <c r="A562" i="13"/>
  <c r="A1191" i="17"/>
  <c r="A584" i="13"/>
  <c r="A1213" i="17"/>
  <c r="A310" i="13"/>
  <c r="A939" i="17"/>
  <c r="A626" i="13"/>
  <c r="A1255" i="17"/>
  <c r="A58" i="13"/>
  <c r="A687" i="17"/>
  <c r="A11" i="17"/>
  <c r="A221" i="17"/>
  <c r="A163" i="13"/>
  <c r="A792" i="17"/>
  <c r="A74" i="17"/>
  <c r="A599" i="17"/>
  <c r="A205" i="13"/>
  <c r="A834" i="17"/>
  <c r="A53" i="17"/>
  <c r="A452" i="17"/>
  <c r="A327" i="17"/>
  <c r="A352" i="13"/>
  <c r="A981" i="17"/>
  <c r="A495" i="17"/>
  <c r="A557" i="17"/>
  <c r="A620" i="17"/>
  <c r="A436" i="13"/>
  <c r="A1065" i="17"/>
  <c r="A474" i="17"/>
  <c r="A499" i="13"/>
  <c r="A1128" i="17"/>
  <c r="A515" i="17"/>
  <c r="A37" i="13"/>
  <c r="A666" i="17"/>
  <c r="A578" i="17"/>
  <c r="A347" i="17"/>
  <c r="A536" i="17"/>
  <c r="A289" i="13"/>
  <c r="A918" i="17"/>
  <c r="J552" i="4"/>
  <c r="J530" i="4"/>
  <c r="E3" i="1"/>
  <c r="A411" i="17" l="1"/>
  <c r="A432" i="17"/>
  <c r="A390" i="17"/>
  <c r="A290" i="13"/>
  <c r="A919" i="17"/>
  <c r="A348" i="17"/>
  <c r="A38" i="13"/>
  <c r="A667" i="17"/>
  <c r="A500" i="13"/>
  <c r="A1129" i="17"/>
  <c r="A437" i="13"/>
  <c r="A1066" i="17"/>
  <c r="A558" i="17"/>
  <c r="A353" i="13"/>
  <c r="A982" i="17"/>
  <c r="A453" i="17"/>
  <c r="A600" i="17"/>
  <c r="A164" i="13"/>
  <c r="A793" i="17"/>
  <c r="A12" i="17"/>
  <c r="A627" i="13"/>
  <c r="A1256" i="17"/>
  <c r="A585" i="13"/>
  <c r="A1214" i="17"/>
  <c r="A306" i="17"/>
  <c r="A370" i="17"/>
  <c r="A101" i="13"/>
  <c r="A730" i="17"/>
  <c r="A416" i="13"/>
  <c r="A1045" i="17"/>
  <c r="A542" i="13"/>
  <c r="A1171" i="17"/>
  <c r="A332" i="13"/>
  <c r="A961" i="17"/>
  <c r="A243" i="17"/>
  <c r="A395" i="13"/>
  <c r="A1024" i="17"/>
  <c r="A96" i="17"/>
  <c r="A117" i="17"/>
  <c r="A269" i="13"/>
  <c r="A898" i="17"/>
  <c r="A479" i="13"/>
  <c r="A1108" i="17"/>
  <c r="A143" i="13"/>
  <c r="A772" i="17"/>
  <c r="A180" i="17"/>
  <c r="A537" i="17"/>
  <c r="A579" i="17"/>
  <c r="A516" i="17"/>
  <c r="A475" i="17"/>
  <c r="A621" i="17"/>
  <c r="A496" i="17"/>
  <c r="A328" i="17"/>
  <c r="A54" i="17"/>
  <c r="A206" i="13"/>
  <c r="A835" i="17"/>
  <c r="A75" i="17"/>
  <c r="A222" i="17"/>
  <c r="A59" i="13"/>
  <c r="A688" i="17"/>
  <c r="A311" i="13"/>
  <c r="A940" i="17"/>
  <c r="A563" i="13"/>
  <c r="A1192" i="17"/>
  <c r="A33" i="17"/>
  <c r="A17" i="13"/>
  <c r="A646" i="17"/>
  <c r="A227" i="13"/>
  <c r="A856" i="17"/>
  <c r="A185" i="13"/>
  <c r="A814" i="17"/>
  <c r="A605" i="13"/>
  <c r="A1234" i="17"/>
  <c r="A248" i="13"/>
  <c r="A877" i="17"/>
  <c r="A122" i="13"/>
  <c r="A751" i="17"/>
  <c r="A521" i="13"/>
  <c r="A1150" i="17"/>
  <c r="A458" i="13"/>
  <c r="A1087" i="17"/>
  <c r="A159" i="17"/>
  <c r="A264" i="17"/>
  <c r="A138" i="17"/>
  <c r="A286" i="17"/>
  <c r="A374" i="13"/>
  <c r="A1003" i="17"/>
  <c r="A80" i="13"/>
  <c r="A709" i="17"/>
  <c r="A202" i="17"/>
  <c r="H3" i="14"/>
  <c r="H4" i="14"/>
  <c r="H8" i="14"/>
  <c r="H12" i="14"/>
  <c r="H16" i="14"/>
  <c r="H20" i="14"/>
  <c r="H24" i="14"/>
  <c r="H28" i="14"/>
  <c r="H32" i="14"/>
  <c r="H7" i="14"/>
  <c r="H11" i="14"/>
  <c r="H15" i="14"/>
  <c r="H19" i="14"/>
  <c r="H23" i="14"/>
  <c r="H27" i="14"/>
  <c r="H31" i="14"/>
  <c r="H6" i="14"/>
  <c r="H10" i="14"/>
  <c r="H14" i="14"/>
  <c r="H18" i="14"/>
  <c r="H22" i="14"/>
  <c r="H26" i="14"/>
  <c r="H30" i="14"/>
  <c r="H5" i="14"/>
  <c r="H9" i="14"/>
  <c r="H13" i="14"/>
  <c r="H17" i="14"/>
  <c r="H21" i="14"/>
  <c r="H25" i="14"/>
  <c r="H29" i="14"/>
  <c r="J464" i="4" l="1"/>
  <c r="J442" i="4"/>
  <c r="J376" i="4"/>
  <c r="J332" i="4"/>
  <c r="J244" i="4"/>
  <c r="J310" i="4"/>
  <c r="J288" i="4"/>
  <c r="J420" i="4"/>
  <c r="J354" i="4"/>
  <c r="A412" i="17"/>
  <c r="A433" i="17"/>
  <c r="J508" i="4"/>
  <c r="J486" i="4"/>
  <c r="J200" i="4"/>
  <c r="J398" i="4"/>
  <c r="J266" i="4"/>
  <c r="A203" i="17"/>
  <c r="A375" i="13"/>
  <c r="A1004" i="17"/>
  <c r="A139" i="17"/>
  <c r="A160" i="17"/>
  <c r="A522" i="13"/>
  <c r="A1151" i="17"/>
  <c r="A249" i="13"/>
  <c r="A878" i="17"/>
  <c r="A186" i="13"/>
  <c r="A815" i="17"/>
  <c r="A18" i="13"/>
  <c r="A647" i="17"/>
  <c r="A564" i="13"/>
  <c r="A1193" i="17"/>
  <c r="A60" i="13"/>
  <c r="A689" i="17"/>
  <c r="A76" i="17"/>
  <c r="A55" i="17"/>
  <c r="A497" i="17"/>
  <c r="A476" i="17"/>
  <c r="A580" i="17"/>
  <c r="A181" i="17"/>
  <c r="A480" i="13"/>
  <c r="A1109" i="17"/>
  <c r="A97" i="17"/>
  <c r="A244" i="17"/>
  <c r="A543" i="13"/>
  <c r="A1172" i="17"/>
  <c r="A102" i="13"/>
  <c r="A731" i="17"/>
  <c r="A307" i="17"/>
  <c r="A628" i="13"/>
  <c r="A1257" i="17"/>
  <c r="A165" i="13"/>
  <c r="A794" i="17"/>
  <c r="A354" i="13"/>
  <c r="A983" i="17"/>
  <c r="A438" i="13"/>
  <c r="A1067" i="17"/>
  <c r="A39" i="13"/>
  <c r="A668" i="17"/>
  <c r="A291" i="13"/>
  <c r="A920" i="17"/>
  <c r="J222" i="4"/>
  <c r="A81" i="13"/>
  <c r="A710" i="17"/>
  <c r="A287" i="17"/>
  <c r="A265" i="17"/>
  <c r="A459" i="13"/>
  <c r="A1088" i="17"/>
  <c r="A123" i="13"/>
  <c r="A752" i="17"/>
  <c r="A606" i="13"/>
  <c r="A1235" i="17"/>
  <c r="A228" i="13"/>
  <c r="A857" i="17"/>
  <c r="A34" i="17"/>
  <c r="A312" i="13"/>
  <c r="A941" i="17"/>
  <c r="A223" i="17"/>
  <c r="A207" i="13"/>
  <c r="A836" i="17"/>
  <c r="A329" i="17"/>
  <c r="A622" i="17"/>
  <c r="A517" i="17"/>
  <c r="A538" i="17"/>
  <c r="A144" i="13"/>
  <c r="A773" i="17"/>
  <c r="A270" i="13"/>
  <c r="A899" i="17"/>
  <c r="A118" i="17"/>
  <c r="A396" i="13"/>
  <c r="A1025" i="17"/>
  <c r="A333" i="13"/>
  <c r="A962" i="17"/>
  <c r="A417" i="13"/>
  <c r="A1046" i="17"/>
  <c r="A371" i="17"/>
  <c r="A586" i="13"/>
  <c r="A1215" i="17"/>
  <c r="A13" i="17"/>
  <c r="A601" i="17"/>
  <c r="A454" i="17"/>
  <c r="A559" i="17"/>
  <c r="A501" i="13"/>
  <c r="A1130" i="17"/>
  <c r="A349" i="17"/>
  <c r="A391" i="17"/>
  <c r="G16" i="1"/>
  <c r="E21" i="2"/>
  <c r="G29" i="1"/>
  <c r="E34" i="2"/>
  <c r="G13" i="1"/>
  <c r="E18" i="2"/>
  <c r="G26" i="1"/>
  <c r="E31" i="2"/>
  <c r="G10" i="1"/>
  <c r="E15" i="2"/>
  <c r="G23" i="1"/>
  <c r="E28" i="2"/>
  <c r="G7" i="1"/>
  <c r="E12" i="2"/>
  <c r="G4" i="1"/>
  <c r="E9" i="2"/>
  <c r="G30" i="1"/>
  <c r="E35" i="2"/>
  <c r="G11" i="1"/>
  <c r="E16" i="2"/>
  <c r="G28" i="1"/>
  <c r="E33" i="2"/>
  <c r="G12" i="1"/>
  <c r="E17" i="2"/>
  <c r="G25" i="1"/>
  <c r="E30" i="2"/>
  <c r="G9" i="1"/>
  <c r="E14" i="2"/>
  <c r="G22" i="1"/>
  <c r="E27" i="2"/>
  <c r="G6" i="1"/>
  <c r="E11" i="2"/>
  <c r="G19" i="1"/>
  <c r="E24" i="2"/>
  <c r="G3" i="1"/>
  <c r="E8" i="2"/>
  <c r="G20" i="1"/>
  <c r="E25" i="2"/>
  <c r="G17" i="1"/>
  <c r="E22" i="2"/>
  <c r="G14" i="1"/>
  <c r="E19" i="2"/>
  <c r="G27" i="1"/>
  <c r="E32" i="2"/>
  <c r="G24" i="1"/>
  <c r="E29" i="2"/>
  <c r="G8" i="1"/>
  <c r="E13" i="2"/>
  <c r="G21" i="1"/>
  <c r="E26" i="2"/>
  <c r="G5" i="1"/>
  <c r="E10" i="2"/>
  <c r="G18" i="1"/>
  <c r="E23" i="2"/>
  <c r="G31" i="1"/>
  <c r="E36" i="2"/>
  <c r="G15" i="1"/>
  <c r="E20" i="2"/>
  <c r="G2" i="1"/>
  <c r="E7" i="2"/>
  <c r="J112" i="4" l="1"/>
  <c r="A413" i="17"/>
  <c r="A434" i="17"/>
  <c r="A350" i="17"/>
  <c r="A560" i="17"/>
  <c r="A602" i="17"/>
  <c r="A587" i="13"/>
  <c r="A1216" i="17"/>
  <c r="A418" i="13"/>
  <c r="A1047" i="17"/>
  <c r="A397" i="13"/>
  <c r="A1026" i="17"/>
  <c r="A271" i="13"/>
  <c r="A900" i="17"/>
  <c r="A539" i="17"/>
  <c r="A623" i="17"/>
  <c r="A208" i="13"/>
  <c r="A837" i="17"/>
  <c r="A313" i="13"/>
  <c r="A942" i="17"/>
  <c r="A229" i="13"/>
  <c r="A858" i="17"/>
  <c r="A124" i="13"/>
  <c r="A753" i="17"/>
  <c r="A266" i="17"/>
  <c r="A82" i="13"/>
  <c r="A711" i="17"/>
  <c r="A40" i="13"/>
  <c r="A669" i="17"/>
  <c r="A355" i="13"/>
  <c r="A984" i="17"/>
  <c r="A166" i="13"/>
  <c r="A795" i="17"/>
  <c r="A308" i="17"/>
  <c r="A544" i="13"/>
  <c r="A1173" i="17"/>
  <c r="A98" i="17"/>
  <c r="A481" i="13"/>
  <c r="A1110" i="17"/>
  <c r="A581" i="17"/>
  <c r="A498" i="17"/>
  <c r="A77" i="17"/>
  <c r="A565" i="13"/>
  <c r="A1194" i="17"/>
  <c r="A187" i="13"/>
  <c r="A816" i="17"/>
  <c r="A523" i="13"/>
  <c r="A1152" i="17"/>
  <c r="A140" i="17"/>
  <c r="A204" i="17"/>
  <c r="A292" i="13"/>
  <c r="A921" i="17"/>
  <c r="A439" i="13"/>
  <c r="A1068" i="17"/>
  <c r="A629" i="13"/>
  <c r="A1258" i="17"/>
  <c r="A103" i="13"/>
  <c r="A732" i="17"/>
  <c r="A245" i="17"/>
  <c r="A182" i="17"/>
  <c r="A477" i="17"/>
  <c r="A56" i="17"/>
  <c r="A61" i="13"/>
  <c r="A690" i="17"/>
  <c r="A19" i="13"/>
  <c r="A648" i="17"/>
  <c r="A250" i="13"/>
  <c r="A879" i="17"/>
  <c r="A161" i="17"/>
  <c r="A376" i="13"/>
  <c r="A1005" i="17"/>
  <c r="A392" i="17"/>
  <c r="A502" i="13"/>
  <c r="A1131" i="17"/>
  <c r="A455" i="17"/>
  <c r="A14" i="17"/>
  <c r="A372" i="17"/>
  <c r="A334" i="13"/>
  <c r="A963" i="17"/>
  <c r="A119" i="17"/>
  <c r="A145" i="13"/>
  <c r="A774" i="17"/>
  <c r="A518" i="17"/>
  <c r="A330" i="17"/>
  <c r="A224" i="17"/>
  <c r="A35" i="17"/>
  <c r="A607" i="13"/>
  <c r="A1236" i="17"/>
  <c r="A460" i="13"/>
  <c r="A1089" i="17"/>
  <c r="A288" i="17"/>
  <c r="D2" i="4" a="1"/>
  <c r="E3" i="4" s="1"/>
  <c r="F3" i="4" s="1"/>
  <c r="B3" i="1"/>
  <c r="J46" i="4" l="1"/>
  <c r="J178" i="4"/>
  <c r="A414" i="17"/>
  <c r="A435" i="17"/>
  <c r="J134" i="4"/>
  <c r="J68" i="4"/>
  <c r="J24" i="4"/>
  <c r="J90" i="4"/>
  <c r="A289" i="17"/>
  <c r="A608" i="13"/>
  <c r="A1237" i="17"/>
  <c r="A225" i="17"/>
  <c r="A519" i="17"/>
  <c r="A120" i="17"/>
  <c r="A373" i="17"/>
  <c r="A456" i="17"/>
  <c r="A393" i="17"/>
  <c r="A162" i="17"/>
  <c r="A20" i="13"/>
  <c r="A649" i="17"/>
  <c r="A57" i="17"/>
  <c r="A183" i="17"/>
  <c r="A246" i="17"/>
  <c r="A630" i="13"/>
  <c r="A1259" i="17"/>
  <c r="A440" i="13"/>
  <c r="A1069" i="17"/>
  <c r="A205" i="17"/>
  <c r="A524" i="13"/>
  <c r="A1153" i="17"/>
  <c r="A566" i="13"/>
  <c r="A1195" i="17"/>
  <c r="A499" i="17"/>
  <c r="A482" i="13"/>
  <c r="A1111" i="17"/>
  <c r="A545" i="13"/>
  <c r="A1174" i="17"/>
  <c r="A167" i="13"/>
  <c r="A796" i="17"/>
  <c r="A41" i="13"/>
  <c r="A670" i="17"/>
  <c r="A267" i="17"/>
  <c r="A230" i="13"/>
  <c r="A859" i="17"/>
  <c r="A209" i="13"/>
  <c r="A838" i="17"/>
  <c r="A540" i="17"/>
  <c r="A398" i="13"/>
  <c r="A1027" i="17"/>
  <c r="A588" i="13"/>
  <c r="A1217" i="17"/>
  <c r="A561" i="17"/>
  <c r="J156" i="4"/>
  <c r="A461" i="13"/>
  <c r="A1090" i="17"/>
  <c r="A36" i="17"/>
  <c r="A331" i="17"/>
  <c r="A146" i="13"/>
  <c r="A775" i="17"/>
  <c r="A335" i="13"/>
  <c r="A964" i="17"/>
  <c r="A15" i="17"/>
  <c r="A503" i="13"/>
  <c r="A1132" i="17"/>
  <c r="A377" i="13"/>
  <c r="A1006" i="17"/>
  <c r="A251" i="13"/>
  <c r="A880" i="17"/>
  <c r="A62" i="13"/>
  <c r="A691" i="17"/>
  <c r="A478" i="17"/>
  <c r="A104" i="13"/>
  <c r="A733" i="17"/>
  <c r="A293" i="13"/>
  <c r="A922" i="17"/>
  <c r="A141" i="17"/>
  <c r="A188" i="13"/>
  <c r="A817" i="17"/>
  <c r="A78" i="17"/>
  <c r="A582" i="17"/>
  <c r="A99" i="17"/>
  <c r="A309" i="17"/>
  <c r="A356" i="13"/>
  <c r="A985" i="17"/>
  <c r="A83" i="13"/>
  <c r="A712" i="17"/>
  <c r="A125" i="13"/>
  <c r="A754" i="17"/>
  <c r="A314" i="13"/>
  <c r="A943" i="17"/>
  <c r="A624" i="17"/>
  <c r="A272" i="13"/>
  <c r="A901" i="17"/>
  <c r="A419" i="13"/>
  <c r="A1048" i="17"/>
  <c r="A603" i="17"/>
  <c r="A351" i="17"/>
  <c r="D2" i="4"/>
  <c r="E2" i="4" l="1"/>
  <c r="F2" i="4" s="1"/>
  <c r="J2" i="4" s="1"/>
  <c r="C3" i="14" s="1" a="1"/>
  <c r="A415" i="17"/>
  <c r="A436" i="17"/>
  <c r="A562" i="17"/>
  <c r="A399" i="13"/>
  <c r="A1028" i="17"/>
  <c r="A210" i="13"/>
  <c r="A839" i="17"/>
  <c r="A268" i="17"/>
  <c r="A168" i="13"/>
  <c r="A797" i="17"/>
  <c r="A483" i="13"/>
  <c r="A1112" i="17"/>
  <c r="A567" i="13"/>
  <c r="A1196" i="17"/>
  <c r="A206" i="17"/>
  <c r="A631" i="13"/>
  <c r="A1261" i="17" s="1"/>
  <c r="A1260" i="17"/>
  <c r="A184" i="17"/>
  <c r="A21" i="13"/>
  <c r="A650" i="17"/>
  <c r="A394" i="17"/>
  <c r="A374" i="17"/>
  <c r="A520" i="17"/>
  <c r="A609" i="13"/>
  <c r="A1238" i="17"/>
  <c r="A604" i="17"/>
  <c r="A273" i="13"/>
  <c r="A902" i="17"/>
  <c r="A315" i="13"/>
  <c r="A944" i="17"/>
  <c r="A84" i="13"/>
  <c r="A713" i="17"/>
  <c r="A310" i="17"/>
  <c r="A583" i="17"/>
  <c r="A189" i="13"/>
  <c r="A818" i="17"/>
  <c r="A294" i="13"/>
  <c r="A923" i="17"/>
  <c r="A105" i="13"/>
  <c r="A734" i="17"/>
  <c r="A479" i="17"/>
  <c r="A252" i="13"/>
  <c r="A881" i="17"/>
  <c r="A504" i="13"/>
  <c r="A1133" i="17"/>
  <c r="A336" i="13"/>
  <c r="A965" i="17"/>
  <c r="A332" i="17"/>
  <c r="A462" i="13"/>
  <c r="A1091" i="17"/>
  <c r="A226" i="17"/>
  <c r="A589" i="13"/>
  <c r="A1219" i="17" s="1"/>
  <c r="A1218" i="17"/>
  <c r="A541" i="17"/>
  <c r="A231" i="13"/>
  <c r="A860" i="17"/>
  <c r="A42" i="13"/>
  <c r="A671" i="17"/>
  <c r="A546" i="13"/>
  <c r="A1175" i="17"/>
  <c r="A500" i="17"/>
  <c r="A525" i="13"/>
  <c r="A1154" i="17"/>
  <c r="A441" i="13"/>
  <c r="A1070" i="17"/>
  <c r="A247" i="17"/>
  <c r="A58" i="17"/>
  <c r="A163" i="17"/>
  <c r="A457" i="17"/>
  <c r="A121" i="17"/>
  <c r="A290" i="17"/>
  <c r="A352" i="17"/>
  <c r="A420" i="13"/>
  <c r="A1049" i="17"/>
  <c r="A625" i="17"/>
  <c r="A126" i="13"/>
  <c r="A755" i="17"/>
  <c r="A357" i="13"/>
  <c r="A986" i="17"/>
  <c r="A100" i="17"/>
  <c r="A79" i="17"/>
  <c r="A142" i="17"/>
  <c r="A63" i="13"/>
  <c r="A692" i="17"/>
  <c r="A378" i="13"/>
  <c r="A1007" i="17"/>
  <c r="A16" i="17"/>
  <c r="A147" i="13"/>
  <c r="A776" i="17"/>
  <c r="A37" i="17"/>
  <c r="D3" i="14" a="1"/>
  <c r="G3" i="14" a="1"/>
  <c r="F13" i="1" l="1"/>
  <c r="D18" i="2" s="1"/>
  <c r="F18" i="1"/>
  <c r="D23" i="2" s="1"/>
  <c r="F23" i="1"/>
  <c r="D28" i="2" s="1"/>
  <c r="F11" i="1"/>
  <c r="D16" i="2" s="1"/>
  <c r="F4" i="1"/>
  <c r="D9" i="2" s="1"/>
  <c r="F9" i="1"/>
  <c r="D14" i="2" s="1"/>
  <c r="F6" i="1"/>
  <c r="D11" i="2" s="1"/>
  <c r="I32" i="14"/>
  <c r="I31" i="14"/>
  <c r="I29" i="14"/>
  <c r="I30" i="14"/>
  <c r="I28" i="14"/>
  <c r="I27" i="14"/>
  <c r="A416" i="17"/>
  <c r="A437" i="17"/>
  <c r="C3" i="14"/>
  <c r="C7" i="2" s="1"/>
  <c r="A291" i="17"/>
  <c r="A458" i="17"/>
  <c r="A59" i="17"/>
  <c r="A442" i="13"/>
  <c r="A1072" i="17" s="1"/>
  <c r="A1071" i="17"/>
  <c r="A501" i="17"/>
  <c r="A43" i="13"/>
  <c r="A673" i="17" s="1"/>
  <c r="A672" i="17"/>
  <c r="A542" i="17"/>
  <c r="A227" i="17"/>
  <c r="A333" i="17"/>
  <c r="A505" i="13"/>
  <c r="A1135" i="17" s="1"/>
  <c r="A1134" i="17"/>
  <c r="A480" i="17"/>
  <c r="A295" i="13"/>
  <c r="A925" i="17" s="1"/>
  <c r="A924" i="17"/>
  <c r="A584" i="17"/>
  <c r="A85" i="13"/>
  <c r="A715" i="17" s="1"/>
  <c r="A714" i="17"/>
  <c r="A274" i="13"/>
  <c r="A904" i="17" s="1"/>
  <c r="A903" i="17"/>
  <c r="A610" i="13"/>
  <c r="A1240" i="17" s="1"/>
  <c r="A1239" i="17"/>
  <c r="A375" i="17"/>
  <c r="A22" i="13"/>
  <c r="A652" i="17" s="1"/>
  <c r="A651" i="17"/>
  <c r="A38" i="17"/>
  <c r="A17" i="17"/>
  <c r="A64" i="13"/>
  <c r="A694" i="17" s="1"/>
  <c r="A693" i="17"/>
  <c r="A80" i="17"/>
  <c r="A358" i="13"/>
  <c r="A988" i="17" s="1"/>
  <c r="A987" i="17"/>
  <c r="A626" i="17"/>
  <c r="A353" i="17"/>
  <c r="A395" i="17"/>
  <c r="A122" i="17"/>
  <c r="A164" i="17"/>
  <c r="A248" i="17"/>
  <c r="A526" i="13"/>
  <c r="A1156" i="17" s="1"/>
  <c r="A1155" i="17"/>
  <c r="A547" i="13"/>
  <c r="A1177" i="17" s="1"/>
  <c r="A1176" i="17"/>
  <c r="A232" i="13"/>
  <c r="A862" i="17" s="1"/>
  <c r="A861" i="17"/>
  <c r="A463" i="13"/>
  <c r="A1093" i="17" s="1"/>
  <c r="A1092" i="17"/>
  <c r="A337" i="13"/>
  <c r="A967" i="17" s="1"/>
  <c r="A966" i="17"/>
  <c r="A253" i="13"/>
  <c r="A883" i="17" s="1"/>
  <c r="A882" i="17"/>
  <c r="A106" i="13"/>
  <c r="A736" i="17" s="1"/>
  <c r="A735" i="17"/>
  <c r="A190" i="13"/>
  <c r="A820" i="17" s="1"/>
  <c r="A819" i="17"/>
  <c r="A311" i="17"/>
  <c r="A316" i="13"/>
  <c r="A946" i="17" s="1"/>
  <c r="A945" i="17"/>
  <c r="A605" i="17"/>
  <c r="A521" i="17"/>
  <c r="A185" i="17"/>
  <c r="A207" i="17"/>
  <c r="A484" i="13"/>
  <c r="A1114" i="17" s="1"/>
  <c r="A1113" i="17"/>
  <c r="A269" i="17"/>
  <c r="A400" i="13"/>
  <c r="A1030" i="17" s="1"/>
  <c r="A1029" i="17"/>
  <c r="D3" i="14"/>
  <c r="F3" i="1"/>
  <c r="D8" i="2" s="1"/>
  <c r="F5" i="1"/>
  <c r="D10" i="2" s="1"/>
  <c r="A148" i="13"/>
  <c r="A778" i="17" s="1"/>
  <c r="A777" i="17"/>
  <c r="A379" i="13"/>
  <c r="A1009" i="17" s="1"/>
  <c r="A1008" i="17"/>
  <c r="A143" i="17"/>
  <c r="A101" i="17"/>
  <c r="A127" i="13"/>
  <c r="A757" i="17" s="1"/>
  <c r="A756" i="17"/>
  <c r="A421" i="13"/>
  <c r="A1051" i="17" s="1"/>
  <c r="A1050" i="17"/>
  <c r="A568" i="13"/>
  <c r="A1198" i="17" s="1"/>
  <c r="A1197" i="17"/>
  <c r="A169" i="13"/>
  <c r="A799" i="17" s="1"/>
  <c r="A798" i="17"/>
  <c r="A211" i="13"/>
  <c r="A841" i="17" s="1"/>
  <c r="A840" i="17"/>
  <c r="A563" i="17"/>
  <c r="F19" i="1"/>
  <c r="D24" i="2" s="1"/>
  <c r="F30" i="1"/>
  <c r="D35" i="2" s="1"/>
  <c r="F8" i="1"/>
  <c r="D13" i="2" s="1"/>
  <c r="F26" i="1"/>
  <c r="D31" i="2" s="1"/>
  <c r="F22" i="1"/>
  <c r="D27" i="2" s="1"/>
  <c r="F10" i="1"/>
  <c r="D15" i="2" s="1"/>
  <c r="F25" i="1"/>
  <c r="D30" i="2" s="1"/>
  <c r="F16" i="1"/>
  <c r="D21" i="2" s="1"/>
  <c r="F7" i="1"/>
  <c r="D12" i="2" s="1"/>
  <c r="F15" i="1"/>
  <c r="D20" i="2" s="1"/>
  <c r="F28" i="1"/>
  <c r="D33" i="2" s="1"/>
  <c r="F24" i="1"/>
  <c r="D29" i="2" s="1"/>
  <c r="G3" i="14"/>
  <c r="F29" i="1"/>
  <c r="D34" i="2" s="1"/>
  <c r="F27" i="1"/>
  <c r="D32" i="2" s="1"/>
  <c r="F21" i="1"/>
  <c r="D26" i="2" s="1"/>
  <c r="F14" i="1"/>
  <c r="D19" i="2" s="1"/>
  <c r="F12" i="1"/>
  <c r="D17" i="2" s="1"/>
  <c r="F20" i="1"/>
  <c r="D25" i="2" s="1"/>
  <c r="F31" i="1"/>
  <c r="D36" i="2" s="1"/>
  <c r="F17" i="1"/>
  <c r="D22" i="2" s="1"/>
  <c r="C36" i="2" l="1"/>
  <c r="C35" i="2"/>
  <c r="C34" i="2"/>
  <c r="C33" i="2" s="1"/>
  <c r="C32" i="2" s="1"/>
  <c r="C31" i="2" s="1"/>
  <c r="C30" i="2" s="1"/>
  <c r="C29" i="2"/>
  <c r="C28" i="2" s="1"/>
  <c r="C27" i="2" s="1"/>
  <c r="F2" i="1"/>
  <c r="D7" i="2" s="1"/>
  <c r="A417" i="17"/>
  <c r="C26" i="2"/>
  <c r="C25" i="2" s="1"/>
  <c r="C24" i="2" s="1"/>
  <c r="C23" i="2" s="1"/>
  <c r="C22" i="2" s="1"/>
  <c r="C21" i="2" s="1"/>
  <c r="C20" i="2" s="1"/>
  <c r="C19" i="2" s="1"/>
  <c r="C18" i="2" s="1"/>
  <c r="C17" i="2" s="1"/>
  <c r="C16" i="2" s="1"/>
  <c r="C15" i="2" s="1"/>
  <c r="C14" i="2" s="1"/>
  <c r="C13" i="2" s="1"/>
  <c r="C12" i="2" s="1"/>
  <c r="C11" i="2" s="1"/>
  <c r="C10" i="2" s="1"/>
  <c r="C9" i="2" s="1"/>
  <c r="C8" i="2" s="1"/>
  <c r="A438" i="17"/>
  <c r="A102" i="17"/>
  <c r="A270" i="17"/>
  <c r="A208" i="17"/>
  <c r="A522" i="17"/>
  <c r="A249" i="17"/>
  <c r="A123" i="17"/>
  <c r="A354" i="17"/>
  <c r="A18" i="17"/>
  <c r="A228" i="17"/>
  <c r="A459" i="17"/>
  <c r="A564" i="17"/>
  <c r="A144" i="17"/>
  <c r="A60" i="17"/>
  <c r="A186" i="17"/>
  <c r="A606" i="17"/>
  <c r="A312" i="17"/>
  <c r="A165" i="17"/>
  <c r="A396" i="17"/>
  <c r="A627" i="17"/>
  <c r="A81" i="17"/>
  <c r="A39" i="17"/>
  <c r="A376" i="17"/>
  <c r="A585" i="17"/>
  <c r="A481" i="17"/>
  <c r="A334" i="17"/>
  <c r="A543" i="17"/>
  <c r="A502" i="17"/>
  <c r="A292" i="17"/>
  <c r="A418" i="17" l="1"/>
  <c r="A439" i="17"/>
  <c r="A293" i="17"/>
  <c r="A544" i="17"/>
  <c r="A482" i="17"/>
  <c r="A377" i="17"/>
  <c r="A397" i="17"/>
  <c r="A313" i="17"/>
  <c r="A187" i="17"/>
  <c r="A145" i="17"/>
  <c r="A460" i="17"/>
  <c r="A19" i="17"/>
  <c r="A355" i="17"/>
  <c r="A250" i="17"/>
  <c r="A166" i="17"/>
  <c r="A82" i="17"/>
  <c r="A209" i="17"/>
  <c r="A503" i="17"/>
  <c r="A335" i="17"/>
  <c r="A586" i="17"/>
  <c r="A40" i="17"/>
  <c r="A628" i="17"/>
  <c r="A607" i="17"/>
  <c r="A61" i="17"/>
  <c r="A565" i="17"/>
  <c r="A229" i="17"/>
  <c r="A124" i="17"/>
  <c r="A523" i="17"/>
  <c r="A271" i="17"/>
  <c r="A103" i="17"/>
  <c r="A419" i="17" l="1"/>
  <c r="A440" i="17"/>
  <c r="A566" i="17"/>
  <c r="A608" i="17"/>
  <c r="A41" i="17"/>
  <c r="A337" i="17"/>
  <c r="A336" i="17"/>
  <c r="A211" i="17"/>
  <c r="A210" i="17"/>
  <c r="A167" i="17"/>
  <c r="A251" i="17"/>
  <c r="A20" i="17"/>
  <c r="A146" i="17"/>
  <c r="A314" i="17"/>
  <c r="A379" i="17"/>
  <c r="A378" i="17"/>
  <c r="A545" i="17"/>
  <c r="A524" i="17"/>
  <c r="A125" i="17"/>
  <c r="A104" i="17"/>
  <c r="A272" i="17"/>
  <c r="A230" i="17"/>
  <c r="A62" i="17"/>
  <c r="A629" i="17"/>
  <c r="A587" i="17"/>
  <c r="A505" i="17"/>
  <c r="A504" i="17"/>
  <c r="A83" i="17"/>
  <c r="A356" i="17"/>
  <c r="A461" i="17"/>
  <c r="A188" i="17"/>
  <c r="A398" i="17"/>
  <c r="A484" i="17"/>
  <c r="A483" i="17"/>
  <c r="A295" i="17"/>
  <c r="A294" i="17"/>
  <c r="A421" i="17" l="1"/>
  <c r="A420" i="17"/>
  <c r="A442" i="17"/>
  <c r="A441" i="17"/>
  <c r="A463" i="17"/>
  <c r="A462" i="17"/>
  <c r="A85" i="17"/>
  <c r="A84" i="17"/>
  <c r="A589" i="17"/>
  <c r="A588" i="17"/>
  <c r="A64" i="17"/>
  <c r="A63" i="17"/>
  <c r="A274" i="17"/>
  <c r="A273" i="17"/>
  <c r="A127" i="17"/>
  <c r="A126" i="17"/>
  <c r="A547" i="17"/>
  <c r="A546" i="17"/>
  <c r="A316" i="17"/>
  <c r="A315" i="17"/>
  <c r="A22" i="17"/>
  <c r="A21" i="17"/>
  <c r="A169" i="17"/>
  <c r="A168" i="17"/>
  <c r="A610" i="17"/>
  <c r="A609" i="17"/>
  <c r="A400" i="17"/>
  <c r="A399" i="17"/>
  <c r="A190" i="17"/>
  <c r="A189" i="17"/>
  <c r="A358" i="17"/>
  <c r="A357" i="17"/>
  <c r="A631" i="17"/>
  <c r="A630" i="17"/>
  <c r="A232" i="17"/>
  <c r="A231" i="17"/>
  <c r="A106" i="17"/>
  <c r="A105" i="17"/>
  <c r="A526" i="17"/>
  <c r="A525" i="17"/>
  <c r="A148" i="17"/>
  <c r="A147" i="17"/>
  <c r="A253" i="17"/>
  <c r="A252" i="17"/>
  <c r="A43" i="17"/>
  <c r="A42" i="17"/>
  <c r="A568" i="17"/>
  <c r="A567" i="17"/>
  <c r="B2" i="20" l="1" a="1"/>
  <c r="B2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<sst xmlns="http://schemas.openxmlformats.org/spreadsheetml/2006/main" count="4722" uniqueCount="2227">
  <si>
    <t>Date</t>
  </si>
  <si>
    <t>Time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</si>
  <si>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</si>
  <si>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</si>
  <si>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</si>
  <si>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</si>
  <si>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</si>
  <si>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</si>
  <si>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</si>
  <si>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</si>
  <si>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</si>
  <si>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</si>
  <si>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</si>
  <si>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</si>
  <si>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</si>
  <si>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</si>
  <si>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</si>
  <si>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</si>
  <si>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</si>
  <si>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</si>
  <si>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</si>
  <si>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</si>
  <si>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</si>
  <si>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</si>
  <si>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</si>
  <si>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</si>
  <si>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</si>
  <si>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</si>
  <si>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</si>
  <si>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</si>
  <si>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</si>
  <si>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</si>
  <si>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Hall No.</t>
  </si>
  <si>
    <t>Class</t>
  </si>
  <si>
    <t>No. of students</t>
  </si>
  <si>
    <t>SA-</t>
  </si>
  <si>
    <t>SA</t>
  </si>
  <si>
    <t>Seat</t>
  </si>
  <si>
    <t>Sem</t>
  </si>
  <si>
    <t>Total Count</t>
  </si>
  <si>
    <t>Class string</t>
  </si>
  <si>
    <t>APJ ABDUL KALAM TECHNOLOGICAL UNIVERSITY</t>
  </si>
  <si>
    <t>CLASS ROOM ARRANGEMENT</t>
  </si>
  <si>
    <t>SCMS SCHOOL OF ENGINEERING AND TECHNOLOGY</t>
  </si>
  <si>
    <t>ROLL NO.</t>
  </si>
  <si>
    <t>SA No.</t>
  </si>
  <si>
    <t>Pgm</t>
  </si>
  <si>
    <t>A</t>
  </si>
  <si>
    <t>B</t>
  </si>
  <si>
    <t>C</t>
  </si>
  <si>
    <t>D</t>
  </si>
  <si>
    <t>E</t>
  </si>
  <si>
    <t>F</t>
  </si>
  <si>
    <t>Total</t>
  </si>
  <si>
    <t>M &amp; y</t>
  </si>
  <si>
    <t>A7</t>
  </si>
  <si>
    <t>C7</t>
  </si>
  <si>
    <t>E7</t>
  </si>
  <si>
    <t>Classes</t>
  </si>
  <si>
    <t>SA- i</t>
  </si>
  <si>
    <t>SA- ii</t>
  </si>
  <si>
    <t>B7</t>
  </si>
  <si>
    <t>D7</t>
  </si>
  <si>
    <t>F1</t>
  </si>
  <si>
    <t>F2</t>
  </si>
  <si>
    <t>F3</t>
  </si>
  <si>
    <t>F4</t>
  </si>
  <si>
    <t>F5</t>
  </si>
  <si>
    <t>F6</t>
  </si>
  <si>
    <t>F7</t>
  </si>
  <si>
    <t>Class List</t>
  </si>
  <si>
    <t>Count</t>
  </si>
  <si>
    <t>Class with count</t>
  </si>
  <si>
    <t>1AU-1</t>
  </si>
  <si>
    <t>1AU-2</t>
  </si>
  <si>
    <t>1AU-3</t>
  </si>
  <si>
    <t>1AU-4</t>
  </si>
  <si>
    <t>1AU-5</t>
  </si>
  <si>
    <t>1AU-6</t>
  </si>
  <si>
    <t>1AU-7</t>
  </si>
  <si>
    <t>1AU-8</t>
  </si>
  <si>
    <t>1AU-9</t>
  </si>
  <si>
    <t>1AU-10</t>
  </si>
  <si>
    <t>1AU-11</t>
  </si>
  <si>
    <t>1AU-12</t>
  </si>
  <si>
    <t>1AU-13</t>
  </si>
  <si>
    <t>1AU-14</t>
  </si>
  <si>
    <t>1AU-15</t>
  </si>
  <si>
    <t>TOTAL NO. OF
STUDENTS</t>
  </si>
  <si>
    <t>Sl. No</t>
  </si>
  <si>
    <t>Roll. No.</t>
  </si>
  <si>
    <t>Seat No.</t>
  </si>
  <si>
    <t>Name</t>
  </si>
  <si>
    <t>Department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</si>
  <si>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</si>
  <si>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</si>
  <si>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</si>
  <si>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</si>
  <si>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</si>
  <si>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</si>
  <si>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</si>
  <si>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</si>
  <si>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</si>
  <si>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</si>
  <si>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</si>
  <si>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</si>
  <si>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</si>
  <si>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</si>
  <si>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</si>
  <si>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</si>
  <si>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</si>
  <si>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</si>
  <si>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</si>
  <si>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</si>
  <si>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</si>
  <si>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</si>
  <si>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</si>
  <si>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</si>
  <si>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</si>
  <si>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</si>
  <si>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</si>
  <si>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</si>
  <si>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</si>
  <si>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</si>
  <si>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</si>
  <si>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</si>
  <si>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</si>
  <si>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</si>
  <si>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</si>
  <si>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</si>
  <si>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</si>
  <si>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</si>
  <si>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</si>
  <si>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</si>
  <si>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</si>
  <si>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</si>
  <si>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</si>
  <si>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</si>
  <si>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</si>
  <si>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</si>
  <si>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</si>
  <si>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</si>
  <si>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</si>
  <si>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</si>
  <si>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HALL ARRANGEMENT</t>
  </si>
  <si>
    <t>9:30 am - 11:30 am</t>
  </si>
  <si>
    <t>1:30 pm - 3:30 pm</t>
  </si>
  <si>
    <t>SA. No.</t>
  </si>
  <si>
    <t>Roll No.</t>
  </si>
  <si>
    <t>AU</t>
  </si>
  <si>
    <t>Class Name</t>
  </si>
  <si>
    <t>Hall</t>
  </si>
  <si>
    <t>ADHWAITH R</t>
  </si>
  <si>
    <t>ADVAITH DEEPU M</t>
  </si>
  <si>
    <t>ASHWIN S KUMAR</t>
  </si>
  <si>
    <t>CHRISTO JOHN P</t>
  </si>
  <si>
    <t>DAVID THOMAS SEJI</t>
  </si>
  <si>
    <t>ESHAN BAVA NAVAS</t>
  </si>
  <si>
    <t>GAUTHAM PRIYESH</t>
  </si>
  <si>
    <t>JOYEL JOHN AINICKAL</t>
  </si>
  <si>
    <t>KRISHNAPRIYA R</t>
  </si>
  <si>
    <t>M K VIJAYA SEKHAR</t>
  </si>
  <si>
    <t>NIVED A BABU</t>
  </si>
  <si>
    <t>RICHWIN AMBOOKEN</t>
  </si>
  <si>
    <t>SREEKAR MENON</t>
  </si>
  <si>
    <t>AFIYA K S</t>
  </si>
  <si>
    <t>CE</t>
  </si>
  <si>
    <t>AFSAL NADARSHA</t>
  </si>
  <si>
    <t>ARJUN K P</t>
  </si>
  <si>
    <t>DEVANANDA MOOPPIL</t>
  </si>
  <si>
    <t>DEVASURYA RAMESAN</t>
  </si>
  <si>
    <t>FATHIMA FARZANA</t>
  </si>
  <si>
    <t>FIDA SATHAR</t>
  </si>
  <si>
    <t>HENA JAMAL</t>
  </si>
  <si>
    <t>NABIL ABDUL KADER</t>
  </si>
  <si>
    <t>RANIYA M P</t>
  </si>
  <si>
    <t>SIVAPARVATHY K A</t>
  </si>
  <si>
    <t>AADHITHYAN SUDHEESH KUMAR</t>
  </si>
  <si>
    <t>AARON C PAUL</t>
  </si>
  <si>
    <t>ABHAY K</t>
  </si>
  <si>
    <t>ABHIJITH GOPAN</t>
  </si>
  <si>
    <t>ABHINAND ABHILASH</t>
  </si>
  <si>
    <t>ABHINAV E C</t>
  </si>
  <si>
    <t>ABHINAVGOPAL M B</t>
  </si>
  <si>
    <t>ABHINAV RAJESH</t>
  </si>
  <si>
    <t>ABHIRAM P P</t>
  </si>
  <si>
    <t>ABHISHEKA P L</t>
  </si>
  <si>
    <t>ABINAV MANOJ</t>
  </si>
  <si>
    <t>ACHUTH NARAYAN C M</t>
  </si>
  <si>
    <t>ADARSH MENON</t>
  </si>
  <si>
    <t>ADHIL JALEEL T A</t>
  </si>
  <si>
    <t>ADHIL MOHAMMED M S</t>
  </si>
  <si>
    <t>ADHYAGHOSH S</t>
  </si>
  <si>
    <t>ADITHYAN A</t>
  </si>
  <si>
    <t>ADITHYAN JAYAKUMAR</t>
  </si>
  <si>
    <t>ADITHYAN P</t>
  </si>
  <si>
    <t>ADITHYA S</t>
  </si>
  <si>
    <t>ADITYA UMESH</t>
  </si>
  <si>
    <t>AFLAH A A</t>
  </si>
  <si>
    <t>AFRA HENNA K J</t>
  </si>
  <si>
    <t>AGRIMA SURESH</t>
  </si>
  <si>
    <t>AHAMED MIRZAN B A</t>
  </si>
  <si>
    <t>AJNA C S</t>
  </si>
  <si>
    <t>AKHIL DAVIS</t>
  </si>
  <si>
    <t>AKSHAY M B</t>
  </si>
  <si>
    <t>AKSHAY S MENON</t>
  </si>
  <si>
    <t>ALDRIN ABRAHAM</t>
  </si>
  <si>
    <t>ALEENA ALIAS</t>
  </si>
  <si>
    <t>ALEENA NIBU</t>
  </si>
  <si>
    <t>ALEENA WILSON</t>
  </si>
  <si>
    <t>ALFAZ BASHEER</t>
  </si>
  <si>
    <t>ALIYA MEHABIN K A</t>
  </si>
  <si>
    <t>ALVIN JOY MENACHERY</t>
  </si>
  <si>
    <t>ALWYN ANTONY</t>
  </si>
  <si>
    <t>AMALDEV A M</t>
  </si>
  <si>
    <t>AMAL KRISHNAN K V</t>
  </si>
  <si>
    <t>AMAL NEDUMBLIKUDI ANILKUMAR</t>
  </si>
  <si>
    <t>AMAN M</t>
  </si>
  <si>
    <t>AMEEN ZAKKEER</t>
  </si>
  <si>
    <t>AMISHAD MARTIN</t>
  </si>
  <si>
    <t>AMIT SURESH</t>
  </si>
  <si>
    <t>AMRUTHA C</t>
  </si>
  <si>
    <t>AMRUTHA E J</t>
  </si>
  <si>
    <t>ANAGHA T R</t>
  </si>
  <si>
    <t>ANANDHU S</t>
  </si>
  <si>
    <t>ANANTHASREE BIJU</t>
  </si>
  <si>
    <t>ANASWARA E S</t>
  </si>
  <si>
    <t>ANAYA WILSON</t>
  </si>
  <si>
    <t>ANAYNA P S</t>
  </si>
  <si>
    <t>ANEEJA J</t>
  </si>
  <si>
    <t>ANJAY ARAVIND</t>
  </si>
  <si>
    <t>ANKITHA SUNIL</t>
  </si>
  <si>
    <t>ANN MARY WALTON</t>
  </si>
  <si>
    <t>ANN MERIN FRANCIS THALACHIRA</t>
  </si>
  <si>
    <t>ANN SANIYA ROSE THOMAS</t>
  </si>
  <si>
    <t>ANNU MOLATHUPARAMBIL</t>
  </si>
  <si>
    <t>ANRIYA JOY</t>
  </si>
  <si>
    <t>ANSAF VAILAYIL SUBAIR</t>
  </si>
  <si>
    <t>ANSEL SEBASTIAN</t>
  </si>
  <si>
    <t>ANTONY JAISON</t>
  </si>
  <si>
    <t>ANTONY KAREDAN</t>
  </si>
  <si>
    <t>ANTONY M ENCHAKKAL</t>
  </si>
  <si>
    <t>ANTONY SHINSON</t>
  </si>
  <si>
    <t>ANUGRAHA JEEJO</t>
  </si>
  <si>
    <t>APARNA SUDEEP C</t>
  </si>
  <si>
    <t>AQUIL V K</t>
  </si>
  <si>
    <t>ARJUN M U</t>
  </si>
  <si>
    <t>ARJUN R</t>
  </si>
  <si>
    <t>ARUN V P</t>
  </si>
  <si>
    <t>ARYA ABHOY</t>
  </si>
  <si>
    <t>ARYA LAKSHMI M P</t>
  </si>
  <si>
    <t>ASHWIN HARIKUMAR</t>
  </si>
  <si>
    <t>A SREENANDANA PANANGATTU</t>
  </si>
  <si>
    <t>ASWIN KRISHNA N S</t>
  </si>
  <si>
    <t>ASWIN VINOD</t>
  </si>
  <si>
    <t>ATHUL C ABHILASH</t>
  </si>
  <si>
    <t>ATHUL KRISHNA P S</t>
  </si>
  <si>
    <t>ATHUL P S</t>
  </si>
  <si>
    <t>AYSHA ANAN</t>
  </si>
  <si>
    <t>BHARATH SANKAR</t>
  </si>
  <si>
    <t>BIKTHA VINCENT</t>
  </si>
  <si>
    <t>CHRISTEENA SIMON</t>
  </si>
  <si>
    <t>CHRISTOPHER BIJU VALOOKARAN</t>
  </si>
  <si>
    <t>CHRISTOPHER MARTIN</t>
  </si>
  <si>
    <t>DARSIN RAMESH</t>
  </si>
  <si>
    <t>DEON MATHEW</t>
  </si>
  <si>
    <t>DEVIKA RAKESH</t>
  </si>
  <si>
    <t>DEVINANDHANA V S</t>
  </si>
  <si>
    <t>DEVITHEERTHA V S</t>
  </si>
  <si>
    <t>DIYA ANN JACOB</t>
  </si>
  <si>
    <t>DIYA FATHIMA P</t>
  </si>
  <si>
    <t>DON JOY K</t>
  </si>
  <si>
    <t>EUGIN JOY</t>
  </si>
  <si>
    <t>FARSANA C A</t>
  </si>
  <si>
    <t>FATHIMA NAZRIN A S</t>
  </si>
  <si>
    <t>FATHIMA NEHLA P S</t>
  </si>
  <si>
    <t>FATHIMA NEHRIN</t>
  </si>
  <si>
    <t>FATHIMA P S</t>
  </si>
  <si>
    <t>FATHIMA SHAHANA K T</t>
  </si>
  <si>
    <t>FATMA RIDHA</t>
  </si>
  <si>
    <t>FENIN SAJAN</t>
  </si>
  <si>
    <t>FINAN IBNU THAJUDHEEN</t>
  </si>
  <si>
    <t>GAYATHRI SUDHEESH</t>
  </si>
  <si>
    <t>GAYATRI B MENON</t>
  </si>
  <si>
    <t>GOPIKA R</t>
  </si>
  <si>
    <t>GOUTHAM SANTHOSH</t>
  </si>
  <si>
    <t>GOWRILEKSHMI S</t>
  </si>
  <si>
    <t>HANA SHIREEN A A</t>
  </si>
  <si>
    <t>HANI MUHAMMAD</t>
  </si>
  <si>
    <t>HARSHA HARIKUMAR</t>
  </si>
  <si>
    <t>HENRY CHAKURIA</t>
  </si>
  <si>
    <t>ILHAM NADHIR</t>
  </si>
  <si>
    <t>JACLYN ELIZA SIJU</t>
  </si>
  <si>
    <t>JACOB THOMAS J</t>
  </si>
  <si>
    <t>JASIM P P</t>
  </si>
  <si>
    <t>JEEVAN JAMES</t>
  </si>
  <si>
    <t>JEFIN JOSEPH</t>
  </si>
  <si>
    <t>JENNIFER SHIBY</t>
  </si>
  <si>
    <t>JERIN MATHEW ALACKAL</t>
  </si>
  <si>
    <t>JINSON VARGHESE</t>
  </si>
  <si>
    <t>JOE JOHN</t>
  </si>
  <si>
    <t>JOEL AJIT ZACHARIAH</t>
  </si>
  <si>
    <t>JOHN ANTONY</t>
  </si>
  <si>
    <t>JOSEPH THOMAS</t>
  </si>
  <si>
    <t>JOVIN JACOB</t>
  </si>
  <si>
    <t>JUBIN SIBI</t>
  </si>
  <si>
    <t>JUBY MERY THOMAS</t>
  </si>
  <si>
    <t>JULIET M J</t>
  </si>
  <si>
    <t>KAILAS KIRAN</t>
  </si>
  <si>
    <t>KARTHIK RAJESH</t>
  </si>
  <si>
    <t>KARTHIK S JOSEPH</t>
  </si>
  <si>
    <t>KESAV ANIL PALIYATH</t>
  </si>
  <si>
    <t>KESIYA ZACHARIAH</t>
  </si>
  <si>
    <t>KEVIN GEORGE BIJU</t>
  </si>
  <si>
    <t>K NIVED ULLAS</t>
  </si>
  <si>
    <t>K R AMAL MOHAMMED</t>
  </si>
  <si>
    <t>KRISHNA A S</t>
  </si>
  <si>
    <t>LAKSHMI S</t>
  </si>
  <si>
    <t>LAKSHMI S MADHAV</t>
  </si>
  <si>
    <t>LIMA P DINESHAN</t>
  </si>
  <si>
    <t>LOYD AUGUSTINE</t>
  </si>
  <si>
    <t>MAHESWAR V</t>
  </si>
  <si>
    <t>MEENAKSHI CHANDRAN</t>
  </si>
  <si>
    <t>MEGHA ABRAHAM</t>
  </si>
  <si>
    <t>MELANI JOY</t>
  </si>
  <si>
    <t>MERIN ROSE M C</t>
  </si>
  <si>
    <t>MILAN PRASAD PADAYATTIL</t>
  </si>
  <si>
    <t>MINU JOHNSON</t>
  </si>
  <si>
    <t>MIZBAH SABITH</t>
  </si>
  <si>
    <t>MOHAMED FAZIL</t>
  </si>
  <si>
    <t>MOHAMED YASIN</t>
  </si>
  <si>
    <t>MOHAMMED FAHIN I</t>
  </si>
  <si>
    <t>MOHAMMED SHAD K S</t>
  </si>
  <si>
    <t>MOHAMMED TAIZEEN RASHEED</t>
  </si>
  <si>
    <t>MUHAMED ZAEEM NAUFAL</t>
  </si>
  <si>
    <t>MUHAMMED BINSHAD A P</t>
  </si>
  <si>
    <t>MUHAMMED FARHAN N V</t>
  </si>
  <si>
    <t>MUHAMMED FAVAS</t>
  </si>
  <si>
    <t>MUHAMMED IJAS M B</t>
  </si>
  <si>
    <t>MUHAMMED K B</t>
  </si>
  <si>
    <t>MUHAMMED RASHID T P</t>
  </si>
  <si>
    <t>MUHAMMED SHAMIL P H</t>
  </si>
  <si>
    <t>MUNEER S</t>
  </si>
  <si>
    <t>NABEEL N YOUSUF</t>
  </si>
  <si>
    <t>NAKSHATHRA DINESH</t>
  </si>
  <si>
    <t>NANDANA BOBY</t>
  </si>
  <si>
    <t>NANDANA MOHAN</t>
  </si>
  <si>
    <t>NANDANA M T</t>
  </si>
  <si>
    <t>NANDANA SATHEESH</t>
  </si>
  <si>
    <t>NANDANA V</t>
  </si>
  <si>
    <t>NANDHANA V P</t>
  </si>
  <si>
    <t>NAVAG P</t>
  </si>
  <si>
    <t>NAVANEETH KRISHNA K P</t>
  </si>
  <si>
    <t>NAVANEETH S</t>
  </si>
  <si>
    <t>NAVYASREE RAJEEVAN</t>
  </si>
  <si>
    <t>NEBHAN ALI M BASHEER</t>
  </si>
  <si>
    <t>NEHA ALOSHIOUS</t>
  </si>
  <si>
    <t>NIKHIL RAMESH</t>
  </si>
  <si>
    <t>NIPUN V MENON</t>
  </si>
  <si>
    <t>NIRANJANA R NAIR</t>
  </si>
  <si>
    <t>NIRANJ V P</t>
  </si>
  <si>
    <t>NIRMAL PRADEEP</t>
  </si>
  <si>
    <t>NIRUPAMA V</t>
  </si>
  <si>
    <t>NITHA KAVALAKKAT</t>
  </si>
  <si>
    <t>NIVED V ANAND</t>
  </si>
  <si>
    <t>NIYA GEORGE</t>
  </si>
  <si>
    <t>NOBLE BENNY</t>
  </si>
  <si>
    <t>NOBLE JOY</t>
  </si>
  <si>
    <t>NOINA BABU</t>
  </si>
  <si>
    <t>NUFOOS P MUHAMMED</t>
  </si>
  <si>
    <t>OMAR ABDULLAH K A</t>
  </si>
  <si>
    <t>P A ABHISHEK</t>
  </si>
  <si>
    <t>PAVITHRA K P</t>
  </si>
  <si>
    <t>PAWAN MURALI</t>
  </si>
  <si>
    <t>POOJA PRASAD</t>
  </si>
  <si>
    <t>PRANAV JAYAN</t>
  </si>
  <si>
    <t>PRARTHANA PRADEEP</t>
  </si>
  <si>
    <t>RAHAN MOHAMMED</t>
  </si>
  <si>
    <t>RESMIYA NASSAR</t>
  </si>
  <si>
    <t>RHOSWEN RAJU</t>
  </si>
  <si>
    <t>RIZA MARIYAM P</t>
  </si>
  <si>
    <t>ROHAN K SHINE</t>
  </si>
  <si>
    <t>ROHAN STEPHEN GEORGE</t>
  </si>
  <si>
    <t>RONIN ANTONY A J</t>
  </si>
  <si>
    <t>ROOPIKA SUJITH</t>
  </si>
  <si>
    <t>ROSHAN SUBHASH</t>
  </si>
  <si>
    <t>RUSHDHA MARIYAM M</t>
  </si>
  <si>
    <t>SAMUEL SAJI</t>
  </si>
  <si>
    <t>SANDHRA P SHAJI</t>
  </si>
  <si>
    <t>SANDRA SUBRAMANIAN</t>
  </si>
  <si>
    <t>SANISHNA P K</t>
  </si>
  <si>
    <t>SANIYA SARA BIJU</t>
  </si>
  <si>
    <t>SANIYA V S</t>
  </si>
  <si>
    <t>SANJANA S</t>
  </si>
  <si>
    <t>SANVI SURESH</t>
  </si>
  <si>
    <t>SARA MARIYA AJI</t>
  </si>
  <si>
    <t>SARANDEV C</t>
  </si>
  <si>
    <t>SARANG T P</t>
  </si>
  <si>
    <t>SARANYA KRISHNAN</t>
  </si>
  <si>
    <t>SHANA THAYYIL</t>
  </si>
  <si>
    <t>SHANON KRISHNA K</t>
  </si>
  <si>
    <t>SHARON S VARGHESE</t>
  </si>
  <si>
    <t>SHREYA S</t>
  </si>
  <si>
    <t>SHYAM S PILLAI</t>
  </si>
  <si>
    <t>SIMRAH SIRAJ</t>
  </si>
  <si>
    <t>SIVADEV MANJHIPARAMBIL RAMESH</t>
  </si>
  <si>
    <t>SIVAJA V</t>
  </si>
  <si>
    <t>SIVANTH M K</t>
  </si>
  <si>
    <t>S KRISHNA DEV</t>
  </si>
  <si>
    <t>SNEHA S</t>
  </si>
  <si>
    <t>SONA JOSE</t>
  </si>
  <si>
    <t>SOORAJ NAIR</t>
  </si>
  <si>
    <t>SREE PRAKASH ARAKKAL SHINE</t>
  </si>
  <si>
    <t>SREYA P ANIL</t>
  </si>
  <si>
    <t>SREYA P B</t>
  </si>
  <si>
    <t>SREYA VIJAYAN</t>
  </si>
  <si>
    <t>SREYA VINOD</t>
  </si>
  <si>
    <t>S SHIVANESHWARAN</t>
  </si>
  <si>
    <t>S SREE LEKHA</t>
  </si>
  <si>
    <t>TINO SABU</t>
  </si>
  <si>
    <t>T R SREELAKSHMI</t>
  </si>
  <si>
    <t>VAIBHAV S</t>
  </si>
  <si>
    <t>VARUNSANKAR J</t>
  </si>
  <si>
    <t>VIDHYA VARGHESE</t>
  </si>
  <si>
    <t>VISHNU A</t>
  </si>
  <si>
    <t>VISHNUNADH V B</t>
  </si>
  <si>
    <t>VISHNUPRIYA M V</t>
  </si>
  <si>
    <t>V PADMAPRIYA MENON</t>
  </si>
  <si>
    <t>VYSHNAVI P</t>
  </si>
  <si>
    <t>ZEBA SAITHALAVI</t>
  </si>
  <si>
    <t>AADITH V NAIR</t>
  </si>
  <si>
    <t>CS-AI</t>
  </si>
  <si>
    <t>A B DEVIKA</t>
  </si>
  <si>
    <t>ABHIRAM SUBHASH</t>
  </si>
  <si>
    <t>ADARSH THOMAS BINU</t>
  </si>
  <si>
    <t>ADITHYA MANGHAT</t>
  </si>
  <si>
    <t>ADITHYA M D</t>
  </si>
  <si>
    <t>ADITHYA R NAIR</t>
  </si>
  <si>
    <t>ADWAITH VINEETH</t>
  </si>
  <si>
    <t>AEVIN JUHAN</t>
  </si>
  <si>
    <t>AISWARYA M</t>
  </si>
  <si>
    <t>AJITH K M</t>
  </si>
  <si>
    <t>ALFIA FATHIMA</t>
  </si>
  <si>
    <t>ALLEN C R</t>
  </si>
  <si>
    <t>ANIRUDH M S</t>
  </si>
  <si>
    <t>ARPITHA MARIYA JOSEPH</t>
  </si>
  <si>
    <t>ASHLIN ANNA TOMY</t>
  </si>
  <si>
    <t>ASWIN P A</t>
  </si>
  <si>
    <t>ATHUL NISHAD</t>
  </si>
  <si>
    <t>DEVA NANDA KANAKKATTUSSERY SANIL</t>
  </si>
  <si>
    <t>DEVANANDA N</t>
  </si>
  <si>
    <t>DEVAPRIYA G</t>
  </si>
  <si>
    <t>DEVI SUBASH</t>
  </si>
  <si>
    <t>FASEELA RAHMATH P</t>
  </si>
  <si>
    <t>FATHIMA FARHANA ANWAR</t>
  </si>
  <si>
    <t>FATHIMA HENNA K C</t>
  </si>
  <si>
    <t>FUAAD ZANEEN P K</t>
  </si>
  <si>
    <t>GEETHIKA N NAYAR</t>
  </si>
  <si>
    <t>GOURINANDANA P</t>
  </si>
  <si>
    <t>GOVIND RAJESH</t>
  </si>
  <si>
    <t>HRIDYA R</t>
  </si>
  <si>
    <t>IRFAN NAZAR</t>
  </si>
  <si>
    <t>JEFFIN BASIL</t>
  </si>
  <si>
    <t>JITHIN PAUL</t>
  </si>
  <si>
    <t>JOEL MAJU JOSEPH</t>
  </si>
  <si>
    <t>JOSE KORAH MATHEW</t>
  </si>
  <si>
    <t>JUVAL JAYAN</t>
  </si>
  <si>
    <t>K ABHIJIT</t>
  </si>
  <si>
    <t>K ARCHISHA NAIR</t>
  </si>
  <si>
    <t>KASINATH A</t>
  </si>
  <si>
    <t>KRISHNENDU S BINU</t>
  </si>
  <si>
    <t>MISHAAL MUHAMED SATHAR</t>
  </si>
  <si>
    <t>MOHAMMED RIZWAN N C</t>
  </si>
  <si>
    <t>MRIDHUL JINU</t>
  </si>
  <si>
    <t>MRINAL RATHEESH</t>
  </si>
  <si>
    <t>MUHAMMED AZAR N K</t>
  </si>
  <si>
    <t>MUHAMMED BAZIM</t>
  </si>
  <si>
    <t>NANDANA GOPAKUMAR LEKHA NAIR</t>
  </si>
  <si>
    <t>NANDHAN K C</t>
  </si>
  <si>
    <t>NEHA BABU</t>
  </si>
  <si>
    <t>NEHA SUDHEESH</t>
  </si>
  <si>
    <t>NIRANJANA P NAIR</t>
  </si>
  <si>
    <t>PRANAV MOHAN</t>
  </si>
  <si>
    <t>PRAVEEN MENON</t>
  </si>
  <si>
    <t>SAAVAN PAULSON</t>
  </si>
  <si>
    <t>SADHIKA SAJI K</t>
  </si>
  <si>
    <t>SAM JOSEPH KURIAN</t>
  </si>
  <si>
    <t>SHWETA NAIR</t>
  </si>
  <si>
    <t>SOORAJ SUBHASH</t>
  </si>
  <si>
    <t>SOURAV KRISHNA</t>
  </si>
  <si>
    <t>SURYA KUDILIL</t>
  </si>
  <si>
    <t>THABISH FIRSHAD</t>
  </si>
  <si>
    <t>THOBITH K PAUL</t>
  </si>
  <si>
    <t>VAISAKH NAVEEN</t>
  </si>
  <si>
    <t>VIMAL SHAJI</t>
  </si>
  <si>
    <t>VISHAKH R NAIR</t>
  </si>
  <si>
    <t>VISHNU DILISH</t>
  </si>
  <si>
    <t>ABHIJITH G</t>
  </si>
  <si>
    <t>ADITHYA K</t>
  </si>
  <si>
    <t>ADITHYANADH T R</t>
  </si>
  <si>
    <t>ADITHYAN B</t>
  </si>
  <si>
    <t>ADRIN SUDEEP</t>
  </si>
  <si>
    <t>AJANA BIJU</t>
  </si>
  <si>
    <t>AKSHAY HARINADH</t>
  </si>
  <si>
    <t>ALAN DENNY</t>
  </si>
  <si>
    <t>ALAN PARAPPIL AGI</t>
  </si>
  <si>
    <t>ALVIN SAJI JOHN</t>
  </si>
  <si>
    <t>AMAL N V</t>
  </si>
  <si>
    <t>AMEEZ MOHAMMED P</t>
  </si>
  <si>
    <t>AMRITA KOTTALAPPILLY SABU</t>
  </si>
  <si>
    <t>AMRUTHA VENUGOPAL</t>
  </si>
  <si>
    <t>ANANYA ANIL</t>
  </si>
  <si>
    <t>ANUPAMA K S</t>
  </si>
  <si>
    <t>ARJUN K</t>
  </si>
  <si>
    <t>BINSHA M</t>
  </si>
  <si>
    <t>CHRISTO NOBLE</t>
  </si>
  <si>
    <t>DELSON DAVIS</t>
  </si>
  <si>
    <t>DEVASANDRA A</t>
  </si>
  <si>
    <t>DEVIKA A S</t>
  </si>
  <si>
    <t>GREESHMA</t>
  </si>
  <si>
    <t>JAMES JOSEPH</t>
  </si>
  <si>
    <t>JAYAKRISHNA S MENON</t>
  </si>
  <si>
    <t>KATHERIN K V</t>
  </si>
  <si>
    <t>LENA FATHIMA P</t>
  </si>
  <si>
    <t>MALAVIKA RAJESH</t>
  </si>
  <si>
    <t>MANU REJIMON</t>
  </si>
  <si>
    <t>MANU SHANKAR</t>
  </si>
  <si>
    <t>MEENAKSHI SHAJI</t>
  </si>
  <si>
    <t>MOHAMED SANAD SABEER</t>
  </si>
  <si>
    <t>MOHAMMED ADIL ABDUL AZEEZ</t>
  </si>
  <si>
    <t>MUHAMMED HASIN N K</t>
  </si>
  <si>
    <t>MUHAMMED NASMIL</t>
  </si>
  <si>
    <t>NAJAD AHMAD K M</t>
  </si>
  <si>
    <t>NANDANA PRAKASH</t>
  </si>
  <si>
    <t>NAYANA NAIR S</t>
  </si>
  <si>
    <t>NAZIL MOHAMED</t>
  </si>
  <si>
    <t>NEZAL SALIM</t>
  </si>
  <si>
    <t>NIMISHA M S</t>
  </si>
  <si>
    <t>P GOPIKA VAISHNAVI</t>
  </si>
  <si>
    <t>RAZIK RASHEED</t>
  </si>
  <si>
    <t>REVATHI S HARI</t>
  </si>
  <si>
    <t>RISHDAN MUSADIK</t>
  </si>
  <si>
    <t>ROHAN SAJITH</t>
  </si>
  <si>
    <t>RUTH ANN ROY</t>
  </si>
  <si>
    <t>SHAHIL FAHMID</t>
  </si>
  <si>
    <t>SHREYAS SIMON</t>
  </si>
  <si>
    <t>SIDHARTH S</t>
  </si>
  <si>
    <t>SOMESH PRADHAN</t>
  </si>
  <si>
    <t>SOWPARNIKA T</t>
  </si>
  <si>
    <t>SWETHA SNEHARAJ</t>
  </si>
  <si>
    <t>UJWAL V J</t>
  </si>
  <si>
    <t>VEDHA V</t>
  </si>
  <si>
    <t>ABHISHEK V U</t>
  </si>
  <si>
    <t>ADITHYAN K</t>
  </si>
  <si>
    <t>ADVAITH PRAMOD</t>
  </si>
  <si>
    <t>AISWARYA S NAIR</t>
  </si>
  <si>
    <t>AJAY C</t>
  </si>
  <si>
    <t>ALBIN P ROY</t>
  </si>
  <si>
    <t>ANANDHAKRISHNAN V</t>
  </si>
  <si>
    <t>ANAND J NAIR</t>
  </si>
  <si>
    <t>ANAND P</t>
  </si>
  <si>
    <t>ANAND SIVAN</t>
  </si>
  <si>
    <t>ANITH B</t>
  </si>
  <si>
    <t>ANJANA KRISHNA V B</t>
  </si>
  <si>
    <t>ANNA ROY</t>
  </si>
  <si>
    <t>ANN MERIN REJO</t>
  </si>
  <si>
    <t>ANUGRAHA N V</t>
  </si>
  <si>
    <t>ARJIT SUDHEER</t>
  </si>
  <si>
    <t>ASHLIN JUDE ANTONY</t>
  </si>
  <si>
    <t>ASIF RAHMAN I M</t>
  </si>
  <si>
    <t>AYSHA NIYA C A</t>
  </si>
  <si>
    <t>BILAVAL BAIJU</t>
  </si>
  <si>
    <t>DEVIKA SANTHOSH</t>
  </si>
  <si>
    <t>DYAN PRAKASH M</t>
  </si>
  <si>
    <t>GAYATHRI MURALI</t>
  </si>
  <si>
    <t>GAYATHRI SANJEEV</t>
  </si>
  <si>
    <t>GODWIN RAJU</t>
  </si>
  <si>
    <t>GODWIN SHIJO</t>
  </si>
  <si>
    <t>GOKUL K</t>
  </si>
  <si>
    <t>HARIGOVIND K S</t>
  </si>
  <si>
    <t>HIBA PARVEEN K Z</t>
  </si>
  <si>
    <t>JOSEPH DANIEL</t>
  </si>
  <si>
    <t>KRISHNA K M</t>
  </si>
  <si>
    <t>MADHAV SUJITH</t>
  </si>
  <si>
    <t>MAHIN MANOJ</t>
  </si>
  <si>
    <t>MEENAKSHI P M</t>
  </si>
  <si>
    <t>MEENAKSHI SUJITH</t>
  </si>
  <si>
    <t>MOHAMMED SHABIN C</t>
  </si>
  <si>
    <t>MUHAMMED ROSHAN S</t>
  </si>
  <si>
    <t>MUHAMMED SAFWAN K A</t>
  </si>
  <si>
    <t>NAVNEETH H</t>
  </si>
  <si>
    <t>NEHA SAJI</t>
  </si>
  <si>
    <t>NIRANJANA MANOJ</t>
  </si>
  <si>
    <t>PAVAN SHANKAR S</t>
  </si>
  <si>
    <t>P NAVANEETHAKRISHNAN</t>
  </si>
  <si>
    <t>RAGENDU M C</t>
  </si>
  <si>
    <t>ROHIT MENON</t>
  </si>
  <si>
    <t>ROOPNA VAVACHAN</t>
  </si>
  <si>
    <t>ROSHAN S KUMAR</t>
  </si>
  <si>
    <t>SALNA BASHEER</t>
  </si>
  <si>
    <t>SOORYA SANTHOSH</t>
  </si>
  <si>
    <t>SOUGANDH MANOJ</t>
  </si>
  <si>
    <t>SREEHARI B</t>
  </si>
  <si>
    <t>SWARAN C SANTHOSH</t>
  </si>
  <si>
    <t>YEDU PRADEEP</t>
  </si>
  <si>
    <t>ABEL GEORGE V S</t>
  </si>
  <si>
    <t>ABHIRAM A NAIR</t>
  </si>
  <si>
    <t>AHSAB ASHIQ</t>
  </si>
  <si>
    <t>ALWIN PETER TOM</t>
  </si>
  <si>
    <t>ANUSHIKA K</t>
  </si>
  <si>
    <t>ATHULYA A S</t>
  </si>
  <si>
    <t>DEEPAK DEV K S</t>
  </si>
  <si>
    <t>DEVANANDANA M S</t>
  </si>
  <si>
    <t>EBIN K J</t>
  </si>
  <si>
    <t>EDWIN DANIEL PETER</t>
  </si>
  <si>
    <t>MOHAMMED SINAN</t>
  </si>
  <si>
    <t>RICHARD FRANCIS</t>
  </si>
  <si>
    <t>ROSHAN AAKASH JOSEPH</t>
  </si>
  <si>
    <t>ADEETH MANOJ</t>
  </si>
  <si>
    <t>ADHIL AMAN M A</t>
  </si>
  <si>
    <t>ALFEN SEBASTIAN</t>
  </si>
  <si>
    <t>ANTONY DILEEP</t>
  </si>
  <si>
    <t>ATHUL ANTONY K J</t>
  </si>
  <si>
    <t>JYOTHISH S</t>
  </si>
  <si>
    <t>MAHADEVAN R ACHARI</t>
  </si>
  <si>
    <t>MOHAMMED AFRIN M A</t>
  </si>
  <si>
    <t>PARAMESWARAN K</t>
  </si>
  <si>
    <t>PRANAV SEKHAR</t>
  </si>
  <si>
    <t>SANJIZ K J</t>
  </si>
  <si>
    <t>SAYOOJ SUNIL</t>
  </si>
  <si>
    <t>VARUN K VIJAYAKUMAR</t>
  </si>
  <si>
    <t>AATHIRA V ROSHIN</t>
  </si>
  <si>
    <t>ME</t>
  </si>
  <si>
    <t>ABHINAV K BHARATH</t>
  </si>
  <si>
    <t>AGNEL SAIJU</t>
  </si>
  <si>
    <t>AKHIL PRASAD</t>
  </si>
  <si>
    <t>AKSHAY C V</t>
  </si>
  <si>
    <t>ANIRUDH T M</t>
  </si>
  <si>
    <t>DEVANARAYANAN A R</t>
  </si>
  <si>
    <t>K S ANANDHA KRISHNAN</t>
  </si>
  <si>
    <t>MOHAMMED ANAN T M</t>
  </si>
  <si>
    <t>MOHAMMED FAYIZ</t>
  </si>
  <si>
    <t>MUHAMMAD K N</t>
  </si>
  <si>
    <t>MUHAMMED RAYAN</t>
  </si>
  <si>
    <t>PRANAV T JIT</t>
  </si>
  <si>
    <t>PRAVEEN JAYAKUMAR</t>
  </si>
  <si>
    <t>RESNIJ REHMAN P A</t>
  </si>
  <si>
    <t>RISHIKESH DILEEP</t>
  </si>
  <si>
    <t>VISHNU SUMESH</t>
  </si>
  <si>
    <t>1CE-1</t>
  </si>
  <si>
    <t>1CE-2</t>
  </si>
  <si>
    <t>1CE-3</t>
  </si>
  <si>
    <t>1CE-4</t>
  </si>
  <si>
    <t>1CE-5</t>
  </si>
  <si>
    <t>1CE-6</t>
  </si>
  <si>
    <t>1CE-7</t>
  </si>
  <si>
    <t>1CE-8</t>
  </si>
  <si>
    <t>1CE-9</t>
  </si>
  <si>
    <t>1CE-10</t>
  </si>
  <si>
    <t>1CE-11</t>
  </si>
  <si>
    <t>1CS-AI-1</t>
  </si>
  <si>
    <t>1CS-AI-2</t>
  </si>
  <si>
    <t>1CS-AI-3</t>
  </si>
  <si>
    <t>1CS-AI-4</t>
  </si>
  <si>
    <t>1CS-AI-5</t>
  </si>
  <si>
    <t>1CS-AI-6</t>
  </si>
  <si>
    <t>1CS-AI-7</t>
  </si>
  <si>
    <t>1CS-AI-8</t>
  </si>
  <si>
    <t>1CS-AI-9</t>
  </si>
  <si>
    <t>1CS-AI-10</t>
  </si>
  <si>
    <t>1CS-AI-11</t>
  </si>
  <si>
    <t>1CS-AI-12</t>
  </si>
  <si>
    <t>1CS-AI-13</t>
  </si>
  <si>
    <t>1CS-AI-14</t>
  </si>
  <si>
    <t>1CS-AI-15</t>
  </si>
  <si>
    <t>1CS-AI-16</t>
  </si>
  <si>
    <t>1CS-AI-17</t>
  </si>
  <si>
    <t>1CS-AI-18</t>
  </si>
  <si>
    <t>1CS-AI-19</t>
  </si>
  <si>
    <t>1CS-AI-20</t>
  </si>
  <si>
    <t>1CS-AI-21</t>
  </si>
  <si>
    <t>1CS-AI-22</t>
  </si>
  <si>
    <t>1CS-AI-23</t>
  </si>
  <si>
    <t>1CS-AI-24</t>
  </si>
  <si>
    <t>1CS-AI-25</t>
  </si>
  <si>
    <t>1CS-AI-26</t>
  </si>
  <si>
    <t>1CS-AI-27</t>
  </si>
  <si>
    <t>1CS-AI-28</t>
  </si>
  <si>
    <t>1CS-AI-29</t>
  </si>
  <si>
    <t>1CS-AI-30</t>
  </si>
  <si>
    <t>1CS-AI-31</t>
  </si>
  <si>
    <t>1CS-AI-32</t>
  </si>
  <si>
    <t>1CS-AI-33</t>
  </si>
  <si>
    <t>1CS-AI-34</t>
  </si>
  <si>
    <t>1CS-AI-35</t>
  </si>
  <si>
    <t>1CS-AI-36</t>
  </si>
  <si>
    <t>1CS-AI-37</t>
  </si>
  <si>
    <t>1CS-AI-38</t>
  </si>
  <si>
    <t>1CS-AI-39</t>
  </si>
  <si>
    <t>1CS-AI-40</t>
  </si>
  <si>
    <t>1CS-AI-41</t>
  </si>
  <si>
    <t>1CS-AI-42</t>
  </si>
  <si>
    <t>1CS-AI-43</t>
  </si>
  <si>
    <t>1CS-AI-44</t>
  </si>
  <si>
    <t>1CS-AI-45</t>
  </si>
  <si>
    <t>1CS-AI-46</t>
  </si>
  <si>
    <t>1CS-AI-47</t>
  </si>
  <si>
    <t>1CS-AI-48</t>
  </si>
  <si>
    <t>1CS-AI-49</t>
  </si>
  <si>
    <t>1CS-AI-50</t>
  </si>
  <si>
    <t>1CS-AI-51</t>
  </si>
  <si>
    <t>1CS-AI-52</t>
  </si>
  <si>
    <t>1CS-AI-53</t>
  </si>
  <si>
    <t>1CS-AI-54</t>
  </si>
  <si>
    <t>1CS-AI-55</t>
  </si>
  <si>
    <t>1CS-AI-56</t>
  </si>
  <si>
    <t>1CS-AI-57</t>
  </si>
  <si>
    <t>1CS-AI-58</t>
  </si>
  <si>
    <t>1CS-AI-59</t>
  </si>
  <si>
    <t>1CS-AI-60</t>
  </si>
  <si>
    <t>1CS-AI-61</t>
  </si>
  <si>
    <t>1CS-AI-62</t>
  </si>
  <si>
    <t>1CS-AI-63</t>
  </si>
  <si>
    <t>1CS-AI-64</t>
  </si>
  <si>
    <t>1CS-AI-65</t>
  </si>
  <si>
    <t>1CS-AI-66</t>
  </si>
  <si>
    <t>1ME-2</t>
  </si>
  <si>
    <t>1ME-3</t>
  </si>
  <si>
    <t>1ME-4</t>
  </si>
  <si>
    <t>1ME-5</t>
  </si>
  <si>
    <t>1ME-6</t>
  </si>
  <si>
    <t>1ME-7</t>
  </si>
  <si>
    <t>1ME-8</t>
  </si>
  <si>
    <t>1ME-9</t>
  </si>
  <si>
    <t>1ME-10</t>
  </si>
  <si>
    <t>1ME-11</t>
  </si>
  <si>
    <t>1ME-12</t>
  </si>
  <si>
    <t>1ME-13</t>
  </si>
  <si>
    <t>1ME-14</t>
  </si>
  <si>
    <t>1ME-15</t>
  </si>
  <si>
    <t>1ME-16</t>
  </si>
  <si>
    <t>1ME-17</t>
  </si>
  <si>
    <t>1ME-18</t>
  </si>
  <si>
    <t>-</t>
  </si>
  <si>
    <t>Oct'23</t>
  </si>
  <si>
    <t>Test no.</t>
  </si>
  <si>
    <t>Dept.</t>
  </si>
  <si>
    <t>MUHAMMAD AQIB NELLICKA</t>
  </si>
  <si>
    <t>SUHAIL KAREKADAVATH</t>
  </si>
  <si>
    <t>ADHESH K HARI</t>
  </si>
  <si>
    <t>ANSHIDHA</t>
  </si>
  <si>
    <t>ANTONY THOMSON</t>
  </si>
  <si>
    <t>C R NANDA GOPAL</t>
  </si>
  <si>
    <t>FATHIMA BUSHARA M C</t>
  </si>
  <si>
    <t>FATIMA SANA ISSAHAC</t>
  </si>
  <si>
    <t>HANNA ABDUL KAREEM</t>
  </si>
  <si>
    <t>HARI SHANKAR M</t>
  </si>
  <si>
    <t>IRENE SABU</t>
  </si>
  <si>
    <t>MOHAMED ZAEEM THURAKKAL MOHAMED SHAJITH</t>
  </si>
  <si>
    <t>SANDRA S BINU</t>
  </si>
  <si>
    <t>SHAN FADI K P</t>
  </si>
  <si>
    <t>SIYAN C SIJO</t>
  </si>
  <si>
    <t>SOURAVRAJ K</t>
  </si>
  <si>
    <t>SREEHARI K K</t>
  </si>
  <si>
    <t>VAISHNAVI R</t>
  </si>
  <si>
    <t>AARON ANTONY</t>
  </si>
  <si>
    <t>ANAND KRISHNA S</t>
  </si>
  <si>
    <t>NIRUPAMA RAJEEV</t>
  </si>
  <si>
    <t>RAYYAN FATHIMA K R</t>
  </si>
  <si>
    <t>SANIA SUNNY</t>
  </si>
  <si>
    <t>GOVIND KRISHNAN J</t>
  </si>
  <si>
    <t>ELVIN LIJU</t>
  </si>
  <si>
    <t>NAMITHAA R</t>
  </si>
  <si>
    <t>ARJUN T MANOJ</t>
  </si>
  <si>
    <t>AADIL HABEEB K H</t>
  </si>
  <si>
    <t>ABHINAV VIJAY</t>
  </si>
  <si>
    <t>ADITHYAN J BIJU</t>
  </si>
  <si>
    <t>C U ANIRUDHAN</t>
  </si>
  <si>
    <t>DEEPAK B</t>
  </si>
  <si>
    <t>HAFIZ HASSAN</t>
  </si>
  <si>
    <t>HENOK SHAJU</t>
  </si>
  <si>
    <t>JEES JOY I</t>
  </si>
  <si>
    <t>MOHAMED SAJAS P S</t>
  </si>
  <si>
    <t>MOHAMMED RAZAL</t>
  </si>
  <si>
    <t>MOHAMMED ZAEEM M S</t>
  </si>
  <si>
    <t>PARTHIV M N</t>
  </si>
  <si>
    <t>PAUL JOHN</t>
  </si>
  <si>
    <t>PRANAV JOMON MANI</t>
  </si>
  <si>
    <t>SAHAD SHIHAB</t>
  </si>
  <si>
    <t>AKHIL PAULY</t>
  </si>
  <si>
    <t>ALBEY RAJU</t>
  </si>
  <si>
    <t>AMAL SHAJAN POOVATHOOR</t>
  </si>
  <si>
    <t>3AU-1</t>
  </si>
  <si>
    <t>3AU-2</t>
  </si>
  <si>
    <t>3AU-3</t>
  </si>
  <si>
    <t>3AU-4</t>
  </si>
  <si>
    <t>3AU-5</t>
  </si>
  <si>
    <t>3AU-6</t>
  </si>
  <si>
    <t>3AU-7</t>
  </si>
  <si>
    <t>3AU-8</t>
  </si>
  <si>
    <t>3AU-9</t>
  </si>
  <si>
    <t>3AU-10</t>
  </si>
  <si>
    <t>3AU-11</t>
  </si>
  <si>
    <t>3AU-12</t>
  </si>
  <si>
    <t>3AU-13</t>
  </si>
  <si>
    <t>3AU-14</t>
  </si>
  <si>
    <t>3AU-15</t>
  </si>
  <si>
    <t>3AU-16</t>
  </si>
  <si>
    <t>3AU-17</t>
  </si>
  <si>
    <t>3AU-18</t>
  </si>
  <si>
    <t>AADHINATH R</t>
  </si>
  <si>
    <t>AADILA ANIL</t>
  </si>
  <si>
    <t>AADIL ABDULKARIM</t>
  </si>
  <si>
    <t>ABHINAV E G</t>
  </si>
  <si>
    <t>ABHINAV N</t>
  </si>
  <si>
    <t>ABHINAV SAGEESH</t>
  </si>
  <si>
    <t>ABHINAV SURESH C</t>
  </si>
  <si>
    <t>ABHINAV THAJ</t>
  </si>
  <si>
    <t>ABINANDH SAI P ASHOK</t>
  </si>
  <si>
    <t>ADARSH P R</t>
  </si>
  <si>
    <t>ADIL MOHAMED</t>
  </si>
  <si>
    <t>ADITHYA. B. NAIR</t>
  </si>
  <si>
    <t>ADITHYA.S.MENON</t>
  </si>
  <si>
    <t>ADITHYA J MENON</t>
  </si>
  <si>
    <t>ADITHYA KRISHNAN J</t>
  </si>
  <si>
    <t>ADONIS ANTONY</t>
  </si>
  <si>
    <t>AFRIN FATHIMA</t>
  </si>
  <si>
    <t>AGRAJA P</t>
  </si>
  <si>
    <t>AHAMMAD HAFFIS P A</t>
  </si>
  <si>
    <t>AIBEL LENSON</t>
  </si>
  <si>
    <t>AISHWARYA B NAIR</t>
  </si>
  <si>
    <t>AISWARYA P</t>
  </si>
  <si>
    <t>AISWARYA SHINE</t>
  </si>
  <si>
    <t>AISWARYA SONY</t>
  </si>
  <si>
    <t>AIWIN SABU</t>
  </si>
  <si>
    <t>AIZZA MARIA SABU</t>
  </si>
  <si>
    <t>AJIN SHAJI</t>
  </si>
  <si>
    <t>AKASH A S</t>
  </si>
  <si>
    <t>AKASH VINOD</t>
  </si>
  <si>
    <t>AKASH V NAIR</t>
  </si>
  <si>
    <t>AKHIL V REMESH</t>
  </si>
  <si>
    <t>AKSHAY SANKAR</t>
  </si>
  <si>
    <t>AKSHAY SHIBU JOHN</t>
  </si>
  <si>
    <t>ALAN.P</t>
  </si>
  <si>
    <t>ALBIN THOMAS JICKOO</t>
  </si>
  <si>
    <t>ALEENA ANN ALEXANDER</t>
  </si>
  <si>
    <t>ALEN BIJI</t>
  </si>
  <si>
    <t>ALEN MARIYA P P</t>
  </si>
  <si>
    <t>ALEN SHIBU</t>
  </si>
  <si>
    <t>ALLWIN S PANAKKAL</t>
  </si>
  <si>
    <t>ALVIN SEBASTIAN</t>
  </si>
  <si>
    <t>AMAL N K</t>
  </si>
  <si>
    <t>AMAL RAJEEV</t>
  </si>
  <si>
    <t>AMBED C MOHAN</t>
  </si>
  <si>
    <t>AMITH GEORGE MAMPILLY</t>
  </si>
  <si>
    <t>AMITH V A</t>
  </si>
  <si>
    <t>AMRUTHA RAJAN</t>
  </si>
  <si>
    <t>ANANYA K V</t>
  </si>
  <si>
    <t>ANNA GEO</t>
  </si>
  <si>
    <t>ANN REETHU RAJESH</t>
  </si>
  <si>
    <t>ANSILIN JAMES</t>
  </si>
  <si>
    <t>ANUSREE K P</t>
  </si>
  <si>
    <t>ANVIN GEORGE</t>
  </si>
  <si>
    <t>APARNA.P.K</t>
  </si>
  <si>
    <t>APARNALAL M S</t>
  </si>
  <si>
    <t>ARAVIND SURESH</t>
  </si>
  <si>
    <t>ARDHRA P RAJ</t>
  </si>
  <si>
    <t>ARJUN ATHIYARATH</t>
  </si>
  <si>
    <t>ARJUN S</t>
  </si>
  <si>
    <t>ASHLY VARGHESE</t>
  </si>
  <si>
    <t>ASHNA SANIL</t>
  </si>
  <si>
    <t>ASHWIN D R</t>
  </si>
  <si>
    <t>ASIF RAHMAN V M</t>
  </si>
  <si>
    <t>ASTRIN ARUN</t>
  </si>
  <si>
    <t>ASWAJITH RAJ</t>
  </si>
  <si>
    <t>ASWATHY SURESH I</t>
  </si>
  <si>
    <t>ASWIN RAJ K R</t>
  </si>
  <si>
    <t>ATHIRA B M</t>
  </si>
  <si>
    <t>ATHIRA FRANCIS</t>
  </si>
  <si>
    <t>ATHUL.K</t>
  </si>
  <si>
    <t>ATHUL KRISHNA S</t>
  </si>
  <si>
    <t>ATHUL T A</t>
  </si>
  <si>
    <t>ATHUL T V</t>
  </si>
  <si>
    <t>AVANTHIKA CINESH</t>
  </si>
  <si>
    <t>AVINASH CINESH</t>
  </si>
  <si>
    <t>AYAN SHEFEEK</t>
  </si>
  <si>
    <t>AYISHA SANIYA M S</t>
  </si>
  <si>
    <t>BHARATH SUDHEESH S</t>
  </si>
  <si>
    <t>BINIL C P</t>
  </si>
  <si>
    <t>BOBIT K XAVIER</t>
  </si>
  <si>
    <t>CHAITHRA ASHOKAN K</t>
  </si>
  <si>
    <t>CHRISTENA FRANCIS</t>
  </si>
  <si>
    <t>CUKOO BIJI</t>
  </si>
  <si>
    <t>CYRIAC JOSE PATHIYIL</t>
  </si>
  <si>
    <t>DEON THOMAS</t>
  </si>
  <si>
    <t>DEVI SREYA P S</t>
  </si>
  <si>
    <t>DILSHA. T. K</t>
  </si>
  <si>
    <t>DRUSHYA JOLLY</t>
  </si>
  <si>
    <t>EDWIN DAVIS</t>
  </si>
  <si>
    <t>EDWIN JOY</t>
  </si>
  <si>
    <t>ELDHO SAJI</t>
  </si>
  <si>
    <t>ESHAN JAMES</t>
  </si>
  <si>
    <t>FADIL MUHAMMED SHAJIL</t>
  </si>
  <si>
    <t>FARHAN ABDULLA M J</t>
  </si>
  <si>
    <t>FARTHASH.M</t>
  </si>
  <si>
    <t>FATHIMA MEHAR P S</t>
  </si>
  <si>
    <t>FATHIMA RAHNA. A. K</t>
  </si>
  <si>
    <t>FIDHA V S</t>
  </si>
  <si>
    <t>FRANZ FRANGO</t>
  </si>
  <si>
    <t>GAURI VINOD NAIR</t>
  </si>
  <si>
    <t>GAUTHAM T GOPINATH</t>
  </si>
  <si>
    <t>GAYATHRI JAYAN</t>
  </si>
  <si>
    <t>GAYATHRI M</t>
  </si>
  <si>
    <t>GEORGINA ALICE MATHEW</t>
  </si>
  <si>
    <t>GLENN ROBERT</t>
  </si>
  <si>
    <t>GOKUL K REGHU</t>
  </si>
  <si>
    <t>GOKUL SHAJ</t>
  </si>
  <si>
    <t>GOURI K MINEESH</t>
  </si>
  <si>
    <t>GOURISANKAR ANILKUMAR</t>
  </si>
  <si>
    <t>GOUTHAM ALACKAN</t>
  </si>
  <si>
    <t>GOVIND MOHAN</t>
  </si>
  <si>
    <t>HADHI MUHAMMED PP</t>
  </si>
  <si>
    <t>HARISANKAR P. DEV</t>
  </si>
  <si>
    <t>HASNA KADEEJA</t>
  </si>
  <si>
    <t>HELNA V SHAJI</t>
  </si>
  <si>
    <t>HIBA THANSEEM</t>
  </si>
  <si>
    <t>HRIDHYA B SANKAR</t>
  </si>
  <si>
    <t>IRFAN F</t>
  </si>
  <si>
    <t>ISHA HARISH</t>
  </si>
  <si>
    <t>JAIN JOY</t>
  </si>
  <si>
    <t>JAMES RENIL SEBASTIAN</t>
  </si>
  <si>
    <t>JANISH SAJI</t>
  </si>
  <si>
    <t>JEEVAN KRISHNA P S</t>
  </si>
  <si>
    <t>JENET JOBY</t>
  </si>
  <si>
    <t>JESTINA JOJI</t>
  </si>
  <si>
    <t>JILIN BIJU</t>
  </si>
  <si>
    <t>JINTO RAJ</t>
  </si>
  <si>
    <t>JOEL THOMAS</t>
  </si>
  <si>
    <t>JOHAN ITTY JONES</t>
  </si>
  <si>
    <t>JOHNAZ JISS AREECKAL</t>
  </si>
  <si>
    <t>JOSEPH MATHEW</t>
  </si>
  <si>
    <t>JOSEPH SAJAN</t>
  </si>
  <si>
    <t>KEVIN M SALEEL</t>
  </si>
  <si>
    <t>KRISHNA CHANDRASEKHARAN</t>
  </si>
  <si>
    <t>LISA LORANCE</t>
  </si>
  <si>
    <t>LLOYD KENY</t>
  </si>
  <si>
    <t>LUKE ROMMEL MYLAADY</t>
  </si>
  <si>
    <t>MALAVIKA RAVI</t>
  </si>
  <si>
    <t>MARGREETHA THOMAS</t>
  </si>
  <si>
    <t>MARVIN MICHAEL</t>
  </si>
  <si>
    <t>MIHITHA MATHEW</t>
  </si>
  <si>
    <t>MOHAMMED HAFIZ P K</t>
  </si>
  <si>
    <t>MUHAMMED ADHIL A</t>
  </si>
  <si>
    <t>MUHAMMED NABEEL N</t>
  </si>
  <si>
    <t>MUHAMMED RAFTHAAR K R</t>
  </si>
  <si>
    <t>MUHAMMED SHA S</t>
  </si>
  <si>
    <t>NANDA BIJU</t>
  </si>
  <si>
    <t>NANDHANA A S</t>
  </si>
  <si>
    <t>N ANIRUDH</t>
  </si>
  <si>
    <t>NAVANEETH KRISHNA K K</t>
  </si>
  <si>
    <t>NAVANEETH RAJ R</t>
  </si>
  <si>
    <t>NAVANEETH S S</t>
  </si>
  <si>
    <t>NAYANA BINU PLACHIKATTIL</t>
  </si>
  <si>
    <t>NAYIF MUHAMMED C M</t>
  </si>
  <si>
    <t>NEHA S RAMADI</t>
  </si>
  <si>
    <t>NIHAR NISHITH</t>
  </si>
  <si>
    <t>NIMISHA MANIKANDAN</t>
  </si>
  <si>
    <t>NIRANJANA SAJI</t>
  </si>
  <si>
    <t>N M SREEHARI</t>
  </si>
  <si>
    <t>PARVATHY V GIRIJAN</t>
  </si>
  <si>
    <t>PRANAV KRISHNA E.S</t>
  </si>
  <si>
    <t>PRANAV PRASAD</t>
  </si>
  <si>
    <t>PRANAV VARMA</t>
  </si>
  <si>
    <t>PRAVEEN P S</t>
  </si>
  <si>
    <t>PRINCE JACOB BOBBY</t>
  </si>
  <si>
    <t>P V GOPIKA GANESHAN</t>
  </si>
  <si>
    <t>RAHUL K R</t>
  </si>
  <si>
    <t>RENAL DEV.K.P</t>
  </si>
  <si>
    <t>RESHMA BIJOE</t>
  </si>
  <si>
    <t>RINCY ROBERT</t>
  </si>
  <si>
    <t>RINI POLY</t>
  </si>
  <si>
    <t>ROHITH R</t>
  </si>
  <si>
    <t>ROSHAN ROY</t>
  </si>
  <si>
    <t>SACHIN T R</t>
  </si>
  <si>
    <t>SANDRIYA SEBASTIAN</t>
  </si>
  <si>
    <t>SAUMYA T S</t>
  </si>
  <si>
    <t>SAVIO J MALIEKAL</t>
  </si>
  <si>
    <t>SAYANANDH ANEESH</t>
  </si>
  <si>
    <t>SAYYED KAMALUDHEEN K P</t>
  </si>
  <si>
    <t>SHABA THARENGAN</t>
  </si>
  <si>
    <t>SHILU VP</t>
  </si>
  <si>
    <t>SHIRIN FATHIMA</t>
  </si>
  <si>
    <t>SIDHARTH P KRISHNAN</t>
  </si>
  <si>
    <t>SOORAJ B SAHAI</t>
  </si>
  <si>
    <t>SOORIYA GAYATRI E D</t>
  </si>
  <si>
    <t>SREEHARI VIJAYAN</t>
  </si>
  <si>
    <t>SREELAKSHMI A V</t>
  </si>
  <si>
    <t>SREENANDH PRENEESH</t>
  </si>
  <si>
    <t>SREYAS T M</t>
  </si>
  <si>
    <t>SUHIN M SUNIL</t>
  </si>
  <si>
    <t>SURYA GAYATHRI</t>
  </si>
  <si>
    <t>SWATHI V</t>
  </si>
  <si>
    <t>SWETHA MOL MATHAI</t>
  </si>
  <si>
    <t>THALEEDHA C. S.</t>
  </si>
  <si>
    <t>THAMANNA PARVEEN</t>
  </si>
  <si>
    <t>THARUN MONSY ABRAHAM</t>
  </si>
  <si>
    <t>THEJASWI PRADEEP</t>
  </si>
  <si>
    <t>VINU MOHAN</t>
  </si>
  <si>
    <t>VIPIN KRISHNA</t>
  </si>
  <si>
    <t>VISHNU K S</t>
  </si>
  <si>
    <t>VISHNU P J</t>
  </si>
  <si>
    <t>VISHNU RAJESH</t>
  </si>
  <si>
    <t>VISWAJITH SASI KUMAR</t>
  </si>
  <si>
    <t>YADHU KRISHNAN V A</t>
  </si>
  <si>
    <t>ACHUTH S PAI</t>
  </si>
  <si>
    <t>ADHUL KRISHNA V S</t>
  </si>
  <si>
    <t>ALVIN K K</t>
  </si>
  <si>
    <t>ANAGHA CHANDRAN</t>
  </si>
  <si>
    <t>ANANYA T S</t>
  </si>
  <si>
    <t>ARAVIND S</t>
  </si>
  <si>
    <t>ARFAN M T</t>
  </si>
  <si>
    <t>ARUNJITH . K</t>
  </si>
  <si>
    <t>ASHWINI M SHENOY</t>
  </si>
  <si>
    <t>C R VASUDEV VARMA</t>
  </si>
  <si>
    <t>FAHEEM HAMZA</t>
  </si>
  <si>
    <t>GLADWIN PAUL BIJU</t>
  </si>
  <si>
    <t>GOKUL P</t>
  </si>
  <si>
    <t>GOWRI DHANYA RAJ</t>
  </si>
  <si>
    <t>HARIDEV S.R</t>
  </si>
  <si>
    <t>IHITHISHAM N</t>
  </si>
  <si>
    <t>JESNA SEBY</t>
  </si>
  <si>
    <t>JIBIN GIJO</t>
  </si>
  <si>
    <t>JOPAUL JOSE</t>
  </si>
  <si>
    <t>K HARINARAYAN</t>
  </si>
  <si>
    <t>LARSHAN K E</t>
  </si>
  <si>
    <t>MOHAMMAD SHYFAL</t>
  </si>
  <si>
    <t>MUHAMMED NAHYAN V A</t>
  </si>
  <si>
    <t>NAVANEETH NANDAKUMAR</t>
  </si>
  <si>
    <t>RADHIKA UDAYKUMAR NAIR</t>
  </si>
  <si>
    <t>REAN MEHMOOD</t>
  </si>
  <si>
    <t>SNEHA SUNIL</t>
  </si>
  <si>
    <t>SYED FARHAN P N</t>
  </si>
  <si>
    <t>TEJUS J</t>
  </si>
  <si>
    <t>THOUFEER M A</t>
  </si>
  <si>
    <t>VISHNU PRASAD G</t>
  </si>
  <si>
    <t>ABEL CHARLY</t>
  </si>
  <si>
    <t>ABHINAV</t>
  </si>
  <si>
    <t>ABHINAV P</t>
  </si>
  <si>
    <t>ALFIN GEESE MATHEW</t>
  </si>
  <si>
    <t>ALOK TOM</t>
  </si>
  <si>
    <t>AL SHAFAN REHIM</t>
  </si>
  <si>
    <t>ALWIN RIJO</t>
  </si>
  <si>
    <t>ASHWIN C A</t>
  </si>
  <si>
    <t>ASWIN N S</t>
  </si>
  <si>
    <t>GAUTHAM P UTHAM</t>
  </si>
  <si>
    <t>GOKULA KRISHNAN P R</t>
  </si>
  <si>
    <t>GOVIND PADMAKUMAR</t>
  </si>
  <si>
    <t>JOMAL GEORGE</t>
  </si>
  <si>
    <t>MOHAMED MINHAJ FASAL</t>
  </si>
  <si>
    <t>NAIB RAHMAN</t>
  </si>
  <si>
    <t>NIVED N P</t>
  </si>
  <si>
    <t>PRANAV G</t>
  </si>
  <si>
    <t>PRANAV GEORGE ABRAHAM</t>
  </si>
  <si>
    <t>RAHUL P R</t>
  </si>
  <si>
    <t>RAJAT YADAV</t>
  </si>
  <si>
    <t>SUHAIL ISMAIL</t>
  </si>
  <si>
    <t>VASUDEV T.S.</t>
  </si>
  <si>
    <t>VISHNU HARIKUMAR</t>
  </si>
  <si>
    <t>FAHAD ABDULLA</t>
  </si>
  <si>
    <t>A R NANDAK</t>
  </si>
  <si>
    <t>ADHARSH C B</t>
  </si>
  <si>
    <t>AJO JACOB</t>
  </si>
  <si>
    <t>AMBADI C S</t>
  </si>
  <si>
    <t>DEVADATHAN P J</t>
  </si>
  <si>
    <t>GOKUL M G</t>
  </si>
  <si>
    <t>3ME-1</t>
  </si>
  <si>
    <t>3ME-2</t>
  </si>
  <si>
    <t>3ME-3</t>
  </si>
  <si>
    <t>3ME-4</t>
  </si>
  <si>
    <t>3ME-5</t>
  </si>
  <si>
    <t>3ME-6</t>
  </si>
  <si>
    <t>3ME-7</t>
  </si>
  <si>
    <t>3ME-8</t>
  </si>
  <si>
    <t>3ME-9</t>
  </si>
  <si>
    <t>3ME-10</t>
  </si>
  <si>
    <t>3ME-11</t>
  </si>
  <si>
    <t>3ME-12</t>
  </si>
  <si>
    <t>3ME-13</t>
  </si>
  <si>
    <t>3ME-14</t>
  </si>
  <si>
    <t>3ME-15</t>
  </si>
  <si>
    <t>3ME-16</t>
  </si>
  <si>
    <t>3ME-17</t>
  </si>
  <si>
    <t>3ME-18</t>
  </si>
  <si>
    <t>3ME-19</t>
  </si>
  <si>
    <t>3ME-20</t>
  </si>
  <si>
    <t>3ME-21</t>
  </si>
  <si>
    <t>3ME-22</t>
  </si>
  <si>
    <t>3ME-23</t>
  </si>
  <si>
    <t>3ME-24</t>
  </si>
  <si>
    <t>3ME-25</t>
  </si>
  <si>
    <t>3ME-26</t>
  </si>
  <si>
    <t>3ME-27</t>
  </si>
  <si>
    <t>3ME-28</t>
  </si>
  <si>
    <t>3ME-29</t>
  </si>
  <si>
    <t>3ME-30</t>
  </si>
  <si>
    <t>ANGEL MARIA ROY</t>
  </si>
  <si>
    <t>APARNA SANTOSH</t>
  </si>
  <si>
    <t>ARJUN V SATHIAN</t>
  </si>
  <si>
    <t>ASWATHI. A. V</t>
  </si>
  <si>
    <t>ATHITHA A</t>
  </si>
  <si>
    <t>FATHIMA SALIM K</t>
  </si>
  <si>
    <t>GOWRI BENESH M</t>
  </si>
  <si>
    <t>HUDHA SALIM</t>
  </si>
  <si>
    <t>JISMI SHAJU</t>
  </si>
  <si>
    <t>NANDANA A. S</t>
  </si>
  <si>
    <t>PRANAV K S</t>
  </si>
  <si>
    <t>SAFWANA.V.S</t>
  </si>
  <si>
    <t>SHAMEEMA NAZRIN K S</t>
  </si>
  <si>
    <t>SIDDHARTH J NAIR</t>
  </si>
  <si>
    <t>SREESHAIG K</t>
  </si>
  <si>
    <t>3CE-1</t>
  </si>
  <si>
    <t>3CE-2</t>
  </si>
  <si>
    <t>3CE-3</t>
  </si>
  <si>
    <t>3CE-4</t>
  </si>
  <si>
    <t>3CE-5</t>
  </si>
  <si>
    <t>3CE-6</t>
  </si>
  <si>
    <t>3CE-7</t>
  </si>
  <si>
    <t>3CE-8</t>
  </si>
  <si>
    <t>3CE-9</t>
  </si>
  <si>
    <t>3CE-10</t>
  </si>
  <si>
    <t>3CE-11</t>
  </si>
  <si>
    <t>3CE-12</t>
  </si>
  <si>
    <t>3CE-13</t>
  </si>
  <si>
    <t>3CE-14</t>
  </si>
  <si>
    <t>3CE-15</t>
  </si>
  <si>
    <t>3CE-16</t>
  </si>
  <si>
    <t>3CE-17</t>
  </si>
  <si>
    <t>ALISHA K R</t>
  </si>
  <si>
    <t>ANGELA THERESSA JOY</t>
  </si>
  <si>
    <t>CV</t>
  </si>
  <si>
    <t>3CV-1</t>
  </si>
  <si>
    <t>3CV-2</t>
  </si>
  <si>
    <t>ABHAY SANKAR S MALLAPPILLIL</t>
  </si>
  <si>
    <t>ABHIMANYU PRADEEP</t>
  </si>
  <si>
    <t>ABIAH JAHAN P A</t>
  </si>
  <si>
    <t>ADARSH MENON THOZHUKKATTU</t>
  </si>
  <si>
    <t>ADHITHYA ANAND K</t>
  </si>
  <si>
    <t>AKSHAY RAJESH</t>
  </si>
  <si>
    <t>AMARNATH P T</t>
  </si>
  <si>
    <t>AMARTHYA EDGAR M</t>
  </si>
  <si>
    <t>ANAND KRISHNA V</t>
  </si>
  <si>
    <t>ANAY KRISHNA P.M</t>
  </si>
  <si>
    <t>ANEESH PAVITHRAN</t>
  </si>
  <si>
    <t>ANN MARY SUNIL</t>
  </si>
  <si>
    <t>ANULAKSHMI .P .R .</t>
  </si>
  <si>
    <t>AQIL NOOR</t>
  </si>
  <si>
    <t>ARUNDHATHI KRISHNA P</t>
  </si>
  <si>
    <t>ASWATHY P L</t>
  </si>
  <si>
    <t>ATHUL ANTONY V.S</t>
  </si>
  <si>
    <t>AVANTI D ANEESH</t>
  </si>
  <si>
    <t>BALAGOPAL J</t>
  </si>
  <si>
    <t>BENITTO M P</t>
  </si>
  <si>
    <t>CATHERINE ANNA JOJIUS</t>
  </si>
  <si>
    <t>CHAITHANYA A</t>
  </si>
  <si>
    <t>DEVU K P</t>
  </si>
  <si>
    <t>FAHAD IBRAHIM</t>
  </si>
  <si>
    <t>FAHAD ZAMAN E N</t>
  </si>
  <si>
    <t>FAWAZ KARTHIAMKOTTIL BASHEER</t>
  </si>
  <si>
    <t>FAYIZ MUHAMMED P. A</t>
  </si>
  <si>
    <t>G. KAMAL</t>
  </si>
  <si>
    <t>GOURI NANDANA .P. S</t>
  </si>
  <si>
    <t>INDRAJITH V V</t>
  </si>
  <si>
    <t>JENIT K THOMAS</t>
  </si>
  <si>
    <t>JOEZAC JOSEPH SUNIL</t>
  </si>
  <si>
    <t>KAVERI G BHAT</t>
  </si>
  <si>
    <t>MADHAV MURALI MENON</t>
  </si>
  <si>
    <t>MARIA JOY</t>
  </si>
  <si>
    <t>MOHAMMED ARAFATH</t>
  </si>
  <si>
    <t>MUHAMMED AFSAL AMEEN V S</t>
  </si>
  <si>
    <t>NAKUL S KONDATTU</t>
  </si>
  <si>
    <t>NAYANA S</t>
  </si>
  <si>
    <t>NERZA SALIM</t>
  </si>
  <si>
    <t>NIDHINJITH K</t>
  </si>
  <si>
    <t>NIHAL NABEER</t>
  </si>
  <si>
    <t>NITHYA S</t>
  </si>
  <si>
    <t>PRANAV N</t>
  </si>
  <si>
    <t>P S FATHIMA NOURIN</t>
  </si>
  <si>
    <t>RAHUL KRISHNAN</t>
  </si>
  <si>
    <t>RAJASHREE JAYASEEL</t>
  </si>
  <si>
    <t>RAYAN JACOB</t>
  </si>
  <si>
    <t>RITHUL.E V</t>
  </si>
  <si>
    <t>SHILPA S</t>
  </si>
  <si>
    <t>SHON MATHEWS</t>
  </si>
  <si>
    <t>SIYA NADIRSHA</t>
  </si>
  <si>
    <t>SREEHARI T R</t>
  </si>
  <si>
    <t>SREENAND V V</t>
  </si>
  <si>
    <t>SREYAS K</t>
  </si>
  <si>
    <t>SURYAN C R</t>
  </si>
  <si>
    <t>ABHINAV RAJ</t>
  </si>
  <si>
    <t>ABHISHEK ACHUTHAN</t>
  </si>
  <si>
    <t>AGIN K SIMON</t>
  </si>
  <si>
    <t>AJMAL SHAJI</t>
  </si>
  <si>
    <t>AKSHAY BABU</t>
  </si>
  <si>
    <t>ASHFIYA SALEEM C S</t>
  </si>
  <si>
    <t>KEERTHANA P MENON</t>
  </si>
  <si>
    <t>MUHSINA O M</t>
  </si>
  <si>
    <t>NIJON ALEX</t>
  </si>
  <si>
    <t>NISSIN C P</t>
  </si>
  <si>
    <t>PARVATHY RAMACHANDRAN</t>
  </si>
  <si>
    <t>PRATUL RAMAKRISHNAN</t>
  </si>
  <si>
    <t>REVANTH C S</t>
  </si>
  <si>
    <t>SABARINATH S</t>
  </si>
  <si>
    <t>SANJO JAIJI</t>
  </si>
  <si>
    <t>ABHIJITH K S</t>
  </si>
  <si>
    <t>ABINA ANTO</t>
  </si>
  <si>
    <t>AKHILEND BOHARE</t>
  </si>
  <si>
    <t>AKSAL BENNY</t>
  </si>
  <si>
    <t>ALINA M V</t>
  </si>
  <si>
    <t>AMAL WILLIAM</t>
  </si>
  <si>
    <t>ARJUN PRADEEP</t>
  </si>
  <si>
    <t>ARJUN V M</t>
  </si>
  <si>
    <t>ASHWIN R NAIR</t>
  </si>
  <si>
    <t>ASHWINI JITHEESH</t>
  </si>
  <si>
    <t>ASISH K ANIL</t>
  </si>
  <si>
    <t>ASWATHY C A</t>
  </si>
  <si>
    <t>ASWIN S KUMAR</t>
  </si>
  <si>
    <t>ATHULYA P</t>
  </si>
  <si>
    <t>AZZA FAHEEMA</t>
  </si>
  <si>
    <t>DHANALAKSHMI K</t>
  </si>
  <si>
    <t>GAGANA T V</t>
  </si>
  <si>
    <t>GANGA LAL E R</t>
  </si>
  <si>
    <t>GOKUL KRISHNA JAYAN</t>
  </si>
  <si>
    <t>JOEL JOJU</t>
  </si>
  <si>
    <t>MANJIMA S</t>
  </si>
  <si>
    <t>MUHAMMED ANAS</t>
  </si>
  <si>
    <t>NIYA C V</t>
  </si>
  <si>
    <t>SANDRA S</t>
  </si>
  <si>
    <t>SANGEETH B</t>
  </si>
  <si>
    <t>SHABAS MUHAMMED</t>
  </si>
  <si>
    <t>SREE NIMMI P</t>
  </si>
  <si>
    <t>TONY SAJAN</t>
  </si>
  <si>
    <t>YADHU KRISHNA C U</t>
  </si>
  <si>
    <t>YUVAL SHAKTI</t>
  </si>
  <si>
    <t>MCA</t>
  </si>
  <si>
    <t>1MCA-1</t>
  </si>
  <si>
    <t>1MCA-2</t>
  </si>
  <si>
    <t>1MCA-3</t>
  </si>
  <si>
    <t>1MCA-4</t>
  </si>
  <si>
    <t>1MCA-5</t>
  </si>
  <si>
    <t>1MCA-6</t>
  </si>
  <si>
    <t>1MCA-7</t>
  </si>
  <si>
    <t>1MCA-8</t>
  </si>
  <si>
    <t>1MCA-9</t>
  </si>
  <si>
    <t>1MCA-10</t>
  </si>
  <si>
    <t>1MCA-11</t>
  </si>
  <si>
    <t>1MCA-12</t>
  </si>
  <si>
    <t>1MCA-13</t>
  </si>
  <si>
    <t>1MCA-14</t>
  </si>
  <si>
    <t>1MCA-15</t>
  </si>
  <si>
    <t>1MCA-16</t>
  </si>
  <si>
    <t>1MCA-17</t>
  </si>
  <si>
    <t>1MCA-18</t>
  </si>
  <si>
    <t>1MCA-19</t>
  </si>
  <si>
    <t>1MCA-20</t>
  </si>
  <si>
    <t>1MCA-21</t>
  </si>
  <si>
    <t>1MCA-22</t>
  </si>
  <si>
    <t>1MCA-23</t>
  </si>
  <si>
    <t>1MCA-24</t>
  </si>
  <si>
    <t>1MCA-25</t>
  </si>
  <si>
    <t>1MCA-26</t>
  </si>
  <si>
    <t>1MCA-27</t>
  </si>
  <si>
    <t>1MCA-28</t>
  </si>
  <si>
    <t>1MCA-29</t>
  </si>
  <si>
    <t>1MCA-30</t>
  </si>
  <si>
    <t>ANSIDA C NOUSHAD</t>
  </si>
  <si>
    <t>PARVATHY N SURESH</t>
  </si>
  <si>
    <t>SHILGY DEENA W</t>
  </si>
  <si>
    <t>SHINA  M S</t>
  </si>
  <si>
    <t>ABHINAV N B</t>
  </si>
  <si>
    <t>ADHITHYAN K R</t>
  </si>
  <si>
    <t>AHEMED SAKEER HUSSAIN</t>
  </si>
  <si>
    <t>AKSA SANTHA RONIO</t>
  </si>
  <si>
    <t>AKSHARA PONNU.M</t>
  </si>
  <si>
    <t>AKSHAY KUMAR M S</t>
  </si>
  <si>
    <t>AKSHAY SURESH</t>
  </si>
  <si>
    <t>ALLEN XAVIOUR PAREKKADAN</t>
  </si>
  <si>
    <t>ALNA SONY</t>
  </si>
  <si>
    <t>AMEEN MUHAMMED</t>
  </si>
  <si>
    <t>ANAGHA ANTU</t>
  </si>
  <si>
    <t>ANAKHA BABU</t>
  </si>
  <si>
    <t>ANKITA K</t>
  </si>
  <si>
    <t>ANOKH JISMON</t>
  </si>
  <si>
    <t>ANU ALBERT</t>
  </si>
  <si>
    <t>ANURAG KAKKUNNATHU PARIYAPURATHU</t>
  </si>
  <si>
    <t>ANWIN ANTONY</t>
  </si>
  <si>
    <t>ARNOLD GODSON CORREYA</t>
  </si>
  <si>
    <t>ASHMITH SUMESH</t>
  </si>
  <si>
    <t>ATHIFA</t>
  </si>
  <si>
    <t>AWIN SHAJU PADAYATTY</t>
  </si>
  <si>
    <t>BASIL LAIJU</t>
  </si>
  <si>
    <t>BHARATH KRISHNAN.D</t>
  </si>
  <si>
    <t>CEONA MARIA ALIAS</t>
  </si>
  <si>
    <t>DAZZLE RAJ</t>
  </si>
  <si>
    <t>DEVIKA A D</t>
  </si>
  <si>
    <t>DEVIKA K J</t>
  </si>
  <si>
    <t>DHIYA BABY E</t>
  </si>
  <si>
    <t>FAHIM M FAIZAL</t>
  </si>
  <si>
    <t>FATHIL P M</t>
  </si>
  <si>
    <t>FAZIL FIROSE IBRAHIM</t>
  </si>
  <si>
    <t>FIDHA SUHARA</t>
  </si>
  <si>
    <t>GANGA K SREEKUMAR</t>
  </si>
  <si>
    <t>GEORGE JOSE</t>
  </si>
  <si>
    <t>HARISANKARAN M.S</t>
  </si>
  <si>
    <t>IRFAN AHMED. P. M</t>
  </si>
  <si>
    <t>JISHNU SURESH</t>
  </si>
  <si>
    <t>JOS PRINCE</t>
  </si>
  <si>
    <t>KARTHIK S</t>
  </si>
  <si>
    <t>KISHAN R NAIR</t>
  </si>
  <si>
    <t>KRISHNENDU C</t>
  </si>
  <si>
    <t>MATHEW GEORGE</t>
  </si>
  <si>
    <t>M MITHRA</t>
  </si>
  <si>
    <t>MOHIT ANIL</t>
  </si>
  <si>
    <t>M R TANUSH PAI</t>
  </si>
  <si>
    <t>NAYANA RAJESH</t>
  </si>
  <si>
    <t>NEHA AZIYA ANSAR</t>
  </si>
  <si>
    <t>NIBRAAS NAVAS</t>
  </si>
  <si>
    <t>NITHIN MARTIAN</t>
  </si>
  <si>
    <t>NITHISH KURUNGATTIL</t>
  </si>
  <si>
    <t>NIVED KRISHNA</t>
  </si>
  <si>
    <t>PARVATHI PRAKASH MENON</t>
  </si>
  <si>
    <t>PARVATHY PRAVEEN KUMAR</t>
  </si>
  <si>
    <t>PAUL JOJAN</t>
  </si>
  <si>
    <t>PAVITHRA K NAIR</t>
  </si>
  <si>
    <t>PRIYA . V . B</t>
  </si>
  <si>
    <t>SAHIL MUHAMMED ALI</t>
  </si>
  <si>
    <t>SALMA SHABANA</t>
  </si>
  <si>
    <t>SHRAVAN R</t>
  </si>
  <si>
    <t>SIYA KALAM</t>
  </si>
  <si>
    <t>SRUTHY BABU</t>
  </si>
  <si>
    <t>SUBANA SULAIMAN</t>
  </si>
  <si>
    <t>ALBERT VARGHESE</t>
  </si>
  <si>
    <t>DHANALAKSHMI K B</t>
  </si>
  <si>
    <t>JYOTHISH K V</t>
  </si>
  <si>
    <t>3AU</t>
  </si>
  <si>
    <t>30-10-2023, FN</t>
  </si>
  <si>
    <t>30-10-2023, AN</t>
  </si>
  <si>
    <t>31-10-2023, AN</t>
  </si>
  <si>
    <t>31-10-2023, FN</t>
  </si>
  <si>
    <t>01-11-2023, FN</t>
  </si>
  <si>
    <t>01-11-2023, AN</t>
  </si>
  <si>
    <t>AD 402</t>
  </si>
  <si>
    <t>AD 504 B</t>
  </si>
  <si>
    <t>AD 304</t>
  </si>
  <si>
    <t>AD 309</t>
  </si>
  <si>
    <t>AD 104</t>
  </si>
  <si>
    <t>AD 311 B</t>
  </si>
  <si>
    <t>AC I 02</t>
  </si>
  <si>
    <t>AD 510 A</t>
  </si>
  <si>
    <t>AD 509</t>
  </si>
  <si>
    <t>AD 503</t>
  </si>
  <si>
    <t>AD 303</t>
  </si>
  <si>
    <t>AD 04</t>
  </si>
  <si>
    <t>AD 05</t>
  </si>
  <si>
    <t>AD 504 A</t>
  </si>
  <si>
    <t>AD 207</t>
  </si>
  <si>
    <t>AC I 107</t>
  </si>
  <si>
    <t>AD 208</t>
  </si>
  <si>
    <t>AC I 01</t>
  </si>
  <si>
    <t>AD 508</t>
  </si>
  <si>
    <t>AD 507</t>
  </si>
  <si>
    <t>AD 311 A</t>
  </si>
  <si>
    <t>AD 510 B</t>
  </si>
  <si>
    <t>AD 105</t>
  </si>
  <si>
    <t>AC I 101</t>
  </si>
  <si>
    <t>SL. NO.</t>
  </si>
  <si>
    <t>HALL NO.</t>
  </si>
  <si>
    <t>CLASS (TOTAL NO.)</t>
  </si>
  <si>
    <t>First &amp; Third</t>
  </si>
  <si>
    <t>CS1</t>
  </si>
  <si>
    <t>CS2</t>
  </si>
  <si>
    <t>CS3</t>
  </si>
  <si>
    <t>CS4</t>
  </si>
  <si>
    <t>CS-DS</t>
  </si>
  <si>
    <t>EE</t>
  </si>
  <si>
    <t>EC</t>
  </si>
  <si>
    <t>EC-VLSI</t>
  </si>
  <si>
    <t>M.Tech.-CE</t>
  </si>
  <si>
    <t>C8</t>
  </si>
  <si>
    <t>3CS1-1</t>
  </si>
  <si>
    <t>3CS1-2</t>
  </si>
  <si>
    <t>3CS1-3</t>
  </si>
  <si>
    <t>3CS1-4</t>
  </si>
  <si>
    <t>3CS1-5</t>
  </si>
  <si>
    <t>3CS1-6</t>
  </si>
  <si>
    <t>3CS1-7</t>
  </si>
  <si>
    <t>3CS1-8</t>
  </si>
  <si>
    <t>3CS1-9</t>
  </si>
  <si>
    <t>3CS1-10</t>
  </si>
  <si>
    <t>3CS1-11</t>
  </si>
  <si>
    <t>3CS1-12</t>
  </si>
  <si>
    <t>3CS1-13</t>
  </si>
  <si>
    <t>3CS1-14</t>
  </si>
  <si>
    <t>3CS1-15</t>
  </si>
  <si>
    <t>3CS1-16</t>
  </si>
  <si>
    <t>3CS1-17</t>
  </si>
  <si>
    <t>3CS1-18</t>
  </si>
  <si>
    <t>3CS1-19</t>
  </si>
  <si>
    <t>3CS1-20</t>
  </si>
  <si>
    <t>3CS1-21</t>
  </si>
  <si>
    <t>3CS1-22</t>
  </si>
  <si>
    <t>3CS1-23</t>
  </si>
  <si>
    <t>3CS1-24</t>
  </si>
  <si>
    <t>3CS1-25</t>
  </si>
  <si>
    <t>3CS1-26</t>
  </si>
  <si>
    <t>3CS1-27</t>
  </si>
  <si>
    <t>3CS1-28</t>
  </si>
  <si>
    <t>3CS1-29</t>
  </si>
  <si>
    <t>3CS1-30</t>
  </si>
  <si>
    <t>3CS1-31</t>
  </si>
  <si>
    <t>3CS1-32</t>
  </si>
  <si>
    <t>3CS1-33</t>
  </si>
  <si>
    <t>3CS1-34</t>
  </si>
  <si>
    <t>3CS1-35</t>
  </si>
  <si>
    <t>3CS1-36</t>
  </si>
  <si>
    <t>3CS1-37</t>
  </si>
  <si>
    <t>3CS1-38</t>
  </si>
  <si>
    <t>3CS1-39</t>
  </si>
  <si>
    <t>3CS1-40</t>
  </si>
  <si>
    <t>3CS1-41</t>
  </si>
  <si>
    <t>3CS1-42</t>
  </si>
  <si>
    <t>3CS1-43</t>
  </si>
  <si>
    <t>3CS1-44</t>
  </si>
  <si>
    <t>3CS1-45</t>
  </si>
  <si>
    <t>3CS1-46</t>
  </si>
  <si>
    <t>3CS1-47</t>
  </si>
  <si>
    <t>3CS1-48</t>
  </si>
  <si>
    <t>3CS1-49</t>
  </si>
  <si>
    <t>3CS1-50</t>
  </si>
  <si>
    <t>3CS1-51</t>
  </si>
  <si>
    <t>3CS1-52</t>
  </si>
  <si>
    <t>3CS1-53</t>
  </si>
  <si>
    <t>3CS1-54</t>
  </si>
  <si>
    <t>3CS1-55</t>
  </si>
  <si>
    <t>3CS1-56</t>
  </si>
  <si>
    <t>3CS1-57</t>
  </si>
  <si>
    <t>3CS1-58</t>
  </si>
  <si>
    <t>3CS1-59</t>
  </si>
  <si>
    <t>3CS1-60</t>
  </si>
  <si>
    <t>3CS1-61</t>
  </si>
  <si>
    <t>3CS1-62</t>
  </si>
  <si>
    <t>3CS1-63</t>
  </si>
  <si>
    <t>3CS1-64</t>
  </si>
  <si>
    <t>3CS1-65</t>
  </si>
  <si>
    <t>3CS1-66</t>
  </si>
  <si>
    <t>3CS1-67</t>
  </si>
  <si>
    <t>3CS1-68</t>
  </si>
  <si>
    <t>3CS1-69</t>
  </si>
  <si>
    <t>3CS1-70</t>
  </si>
  <si>
    <t>3CS1-71</t>
  </si>
  <si>
    <t>3CS2-1</t>
  </si>
  <si>
    <t>3CS2-2</t>
  </si>
  <si>
    <t>3CS2-3</t>
  </si>
  <si>
    <t>3CS2-4</t>
  </si>
  <si>
    <t>3CS2-5</t>
  </si>
  <si>
    <t>3CS2-6</t>
  </si>
  <si>
    <t>3CS2-7</t>
  </si>
  <si>
    <t>3CS2-8</t>
  </si>
  <si>
    <t>3CS2-9</t>
  </si>
  <si>
    <t>3CS2-10</t>
  </si>
  <si>
    <t>3CS2-11</t>
  </si>
  <si>
    <t>3CS2-12</t>
  </si>
  <si>
    <t>3CS2-13</t>
  </si>
  <si>
    <t>3CS2-14</t>
  </si>
  <si>
    <t>3CS2-15</t>
  </si>
  <si>
    <t>3CS2-16</t>
  </si>
  <si>
    <t>3CS2-17</t>
  </si>
  <si>
    <t>3CS2-18</t>
  </si>
  <si>
    <t>3CS2-19</t>
  </si>
  <si>
    <t>3CS2-20</t>
  </si>
  <si>
    <t>3CS2-21</t>
  </si>
  <si>
    <t>3CS2-22</t>
  </si>
  <si>
    <t>3CS2-23</t>
  </si>
  <si>
    <t>3CS2-24</t>
  </si>
  <si>
    <t>3CS2-25</t>
  </si>
  <si>
    <t>3CS2-26</t>
  </si>
  <si>
    <t>3CS2-27</t>
  </si>
  <si>
    <t>3CS2-28</t>
  </si>
  <si>
    <t>3CS2-29</t>
  </si>
  <si>
    <t>3CS2-30</t>
  </si>
  <si>
    <t>3CS2-31</t>
  </si>
  <si>
    <t>3CS2-32</t>
  </si>
  <si>
    <t>3CS2-33</t>
  </si>
  <si>
    <t>3CS2-34</t>
  </si>
  <si>
    <t>3CS2-35</t>
  </si>
  <si>
    <t>3CS2-36</t>
  </si>
  <si>
    <t>3CS2-37</t>
  </si>
  <si>
    <t>3CS2-38</t>
  </si>
  <si>
    <t>3CS2-39</t>
  </si>
  <si>
    <t>3CS2-40</t>
  </si>
  <si>
    <t>3CS2-41</t>
  </si>
  <si>
    <t>3CS2-42</t>
  </si>
  <si>
    <t>3CS2-43</t>
  </si>
  <si>
    <t>3CS2-44</t>
  </si>
  <si>
    <t>3CS2-45</t>
  </si>
  <si>
    <t>3CS2-46</t>
  </si>
  <si>
    <t>3CS2-47</t>
  </si>
  <si>
    <t>3CS2-48</t>
  </si>
  <si>
    <t>3CS2-49</t>
  </si>
  <si>
    <t>3CS2-50</t>
  </si>
  <si>
    <t>3CS2-51</t>
  </si>
  <si>
    <t>3CS2-52</t>
  </si>
  <si>
    <t>3CS2-53</t>
  </si>
  <si>
    <t>3CS2-54</t>
  </si>
  <si>
    <t>3CS2-55</t>
  </si>
  <si>
    <t>3CS2-56</t>
  </si>
  <si>
    <t>3CS2-57</t>
  </si>
  <si>
    <t>3CS2-58</t>
  </si>
  <si>
    <t>3CS2-59</t>
  </si>
  <si>
    <t>3CS2-60</t>
  </si>
  <si>
    <t>3CS2-61</t>
  </si>
  <si>
    <t>3CS2-62</t>
  </si>
  <si>
    <t>3CS2-63</t>
  </si>
  <si>
    <t>3CS2-64</t>
  </si>
  <si>
    <t>3CS2-65</t>
  </si>
  <si>
    <t>3CS2-66</t>
  </si>
  <si>
    <t>3CS2-67</t>
  </si>
  <si>
    <t>3CS2-68</t>
  </si>
  <si>
    <t>3CS3-1</t>
  </si>
  <si>
    <t>3CS3-2</t>
  </si>
  <si>
    <t>3CS3-3</t>
  </si>
  <si>
    <t>3CS3-4</t>
  </si>
  <si>
    <t>3CS3-5</t>
  </si>
  <si>
    <t>3CS3-6</t>
  </si>
  <si>
    <t>3CS3-7</t>
  </si>
  <si>
    <t>3CS3-8</t>
  </si>
  <si>
    <t>3CS3-9</t>
  </si>
  <si>
    <t>3CS3-10</t>
  </si>
  <si>
    <t>3CS3-11</t>
  </si>
  <si>
    <t>3CS3-12</t>
  </si>
  <si>
    <t>3CS3-13</t>
  </si>
  <si>
    <t>3CS3-14</t>
  </si>
  <si>
    <t>3CS3-15</t>
  </si>
  <si>
    <t>3CS3-16</t>
  </si>
  <si>
    <t>3CS3-17</t>
  </si>
  <si>
    <t>3CS3-18</t>
  </si>
  <si>
    <t>3CS3-19</t>
  </si>
  <si>
    <t>3CS3-20</t>
  </si>
  <si>
    <t>3CS3-21</t>
  </si>
  <si>
    <t>3CS3-22</t>
  </si>
  <si>
    <t>3CS3-23</t>
  </si>
  <si>
    <t>3CS3-24</t>
  </si>
  <si>
    <t>3CS3-25</t>
  </si>
  <si>
    <t>3CS3-26</t>
  </si>
  <si>
    <t>3CS3-27</t>
  </si>
  <si>
    <t>3CS3-28</t>
  </si>
  <si>
    <t>3CS3-29</t>
  </si>
  <si>
    <t>3CS3-30</t>
  </si>
  <si>
    <t>3CS3-31</t>
  </si>
  <si>
    <t>3CS3-32</t>
  </si>
  <si>
    <t>3CS3-33</t>
  </si>
  <si>
    <t>3CS3-34</t>
  </si>
  <si>
    <t>3CS3-35</t>
  </si>
  <si>
    <t>3CS3-36</t>
  </si>
  <si>
    <t>3CS3-37</t>
  </si>
  <si>
    <t>3CS3-38</t>
  </si>
  <si>
    <t>3CS3-39</t>
  </si>
  <si>
    <t>3CS3-40</t>
  </si>
  <si>
    <t>3CS3-41</t>
  </si>
  <si>
    <t>3CS3-42</t>
  </si>
  <si>
    <t>3CS3-43</t>
  </si>
  <si>
    <t>3CS3-44</t>
  </si>
  <si>
    <t>3CS3-45</t>
  </si>
  <si>
    <t>3CS3-46</t>
  </si>
  <si>
    <t>3CS3-47</t>
  </si>
  <si>
    <t>3CS3-48</t>
  </si>
  <si>
    <t>3CS3-49</t>
  </si>
  <si>
    <t>3CS3-50</t>
  </si>
  <si>
    <t>3CS3-51</t>
  </si>
  <si>
    <t>3CS3-52</t>
  </si>
  <si>
    <t>3CS3-53</t>
  </si>
  <si>
    <t>3CS3-54</t>
  </si>
  <si>
    <t>3CS3-55</t>
  </si>
  <si>
    <t>3CS3-56</t>
  </si>
  <si>
    <t>3CS3-57</t>
  </si>
  <si>
    <t>3CS3-58</t>
  </si>
  <si>
    <t>3CS3-59</t>
  </si>
  <si>
    <t>3CS3-60</t>
  </si>
  <si>
    <t>3CS3-61</t>
  </si>
  <si>
    <t>3CS3-62</t>
  </si>
  <si>
    <t>3CS3-63</t>
  </si>
  <si>
    <t>3CS3-64</t>
  </si>
  <si>
    <t>3CS3-65</t>
  </si>
  <si>
    <t>3CS3-66</t>
  </si>
  <si>
    <t>3CS3-67</t>
  </si>
  <si>
    <t>3CS3-68</t>
  </si>
  <si>
    <t>3CS3-69</t>
  </si>
  <si>
    <t>3CS3-70</t>
  </si>
  <si>
    <t>3CS-DS-1</t>
  </si>
  <si>
    <t>3CS-DS-2</t>
  </si>
  <si>
    <t>3CS-DS-3</t>
  </si>
  <si>
    <t>3CS-DS-4</t>
  </si>
  <si>
    <t>3CS-DS-5</t>
  </si>
  <si>
    <t>3CS-DS-6</t>
  </si>
  <si>
    <t>3CS-DS-7</t>
  </si>
  <si>
    <t>3CS-DS-8</t>
  </si>
  <si>
    <t>3CS-DS-9</t>
  </si>
  <si>
    <t>3CS-DS-10</t>
  </si>
  <si>
    <t>3CS-DS-11</t>
  </si>
  <si>
    <t>3CS-DS-12</t>
  </si>
  <si>
    <t>3CS-DS-13</t>
  </si>
  <si>
    <t>3CS-DS-14</t>
  </si>
  <si>
    <t>3CS-DS-15</t>
  </si>
  <si>
    <t>3CS-DS-16</t>
  </si>
  <si>
    <t>3CS-DS-17</t>
  </si>
  <si>
    <t>3CS-DS-18</t>
  </si>
  <si>
    <t>3CS-DS-19</t>
  </si>
  <si>
    <t>3CS-DS-20</t>
  </si>
  <si>
    <t>3CS-DS-21</t>
  </si>
  <si>
    <t>3CS-DS-22</t>
  </si>
  <si>
    <t>3CS-DS-23</t>
  </si>
  <si>
    <t>3CS-DS-24</t>
  </si>
  <si>
    <t>3CS-DS-25</t>
  </si>
  <si>
    <t>3CS-DS-26</t>
  </si>
  <si>
    <t>3CS-DS-27</t>
  </si>
  <si>
    <t>3CS-DS-28</t>
  </si>
  <si>
    <t>3CS-DS-29</t>
  </si>
  <si>
    <t>3CS-DS-30</t>
  </si>
  <si>
    <t>3CS-DS-31</t>
  </si>
  <si>
    <t>3CS-DS-32</t>
  </si>
  <si>
    <t>3CS-DS-33</t>
  </si>
  <si>
    <t>3CS-DS-34</t>
  </si>
  <si>
    <t>3CS-DS-35</t>
  </si>
  <si>
    <t>3CS-DS-36</t>
  </si>
  <si>
    <t>3CS-DS-37</t>
  </si>
  <si>
    <t>3CS-DS-38</t>
  </si>
  <si>
    <t>3CS-DS-39</t>
  </si>
  <si>
    <t>3CS-DS-40</t>
  </si>
  <si>
    <t>3CS-DS-41</t>
  </si>
  <si>
    <t>3CS-DS-42</t>
  </si>
  <si>
    <t>3CS-DS-43</t>
  </si>
  <si>
    <t>3CS-DS-44</t>
  </si>
  <si>
    <t>3CS-DS-45</t>
  </si>
  <si>
    <t>3CS-DS-46</t>
  </si>
  <si>
    <t>3CS-DS-47</t>
  </si>
  <si>
    <t>3CS-DS-48</t>
  </si>
  <si>
    <t>3CS-DS-49</t>
  </si>
  <si>
    <t>3CS-DS-50</t>
  </si>
  <si>
    <t>3CS-DS-51</t>
  </si>
  <si>
    <t>3CS-DS-52</t>
  </si>
  <si>
    <t>3CS-DS-53</t>
  </si>
  <si>
    <t>3CS-DS-54</t>
  </si>
  <si>
    <t>3CS-DS-55</t>
  </si>
  <si>
    <t>3CS-DS-56</t>
  </si>
  <si>
    <t>3CS-DS-57</t>
  </si>
  <si>
    <t>3CS-DS-58</t>
  </si>
  <si>
    <t>3CS-DS-59</t>
  </si>
  <si>
    <t>3CS-DS-60</t>
  </si>
  <si>
    <t>3CS-DS-61</t>
  </si>
  <si>
    <t>3CS-DS-62</t>
  </si>
  <si>
    <t>3CS-AI-1</t>
  </si>
  <si>
    <t>3CS-AI-2</t>
  </si>
  <si>
    <t>3CS-AI-3</t>
  </si>
  <si>
    <t>3CS-AI-4</t>
  </si>
  <si>
    <t>3CS-AI-5</t>
  </si>
  <si>
    <t>3CS-AI-6</t>
  </si>
  <si>
    <t>3CS-AI-7</t>
  </si>
  <si>
    <t>3CS-AI-8</t>
  </si>
  <si>
    <t>3CS-AI-9</t>
  </si>
  <si>
    <t>3CS-AI-10</t>
  </si>
  <si>
    <t>3CS-AI-11</t>
  </si>
  <si>
    <t>3CS-AI-12</t>
  </si>
  <si>
    <t>3CS-AI-13</t>
  </si>
  <si>
    <t>3CS-AI-14</t>
  </si>
  <si>
    <t>3CS-AI-15</t>
  </si>
  <si>
    <t>3CS-AI-16</t>
  </si>
  <si>
    <t>3CS-AI-17</t>
  </si>
  <si>
    <t>3CS-AI-18</t>
  </si>
  <si>
    <t>3CS-AI-19</t>
  </si>
  <si>
    <t>3CS-AI-20</t>
  </si>
  <si>
    <t>3CS-AI-21</t>
  </si>
  <si>
    <t>3CS-AI-22</t>
  </si>
  <si>
    <t>3CS-AI-23</t>
  </si>
  <si>
    <t>3CS-AI-24</t>
  </si>
  <si>
    <t>3CS-AI-25</t>
  </si>
  <si>
    <t>3CS-AI-26</t>
  </si>
  <si>
    <t>3CS-AI-27</t>
  </si>
  <si>
    <t>3CS-AI-28</t>
  </si>
  <si>
    <t>3CS-AI-29</t>
  </si>
  <si>
    <t>3CS-AI-30</t>
  </si>
  <si>
    <t>3CS-AI-31</t>
  </si>
  <si>
    <t>3EC-1</t>
  </si>
  <si>
    <t>3EC-2</t>
  </si>
  <si>
    <t>3EC-3</t>
  </si>
  <si>
    <t>3EC-4</t>
  </si>
  <si>
    <t>3EC-5</t>
  </si>
  <si>
    <t>3EC-6</t>
  </si>
  <si>
    <t>3EC-7</t>
  </si>
  <si>
    <t>3EC-8</t>
  </si>
  <si>
    <t>3EC-9</t>
  </si>
  <si>
    <t>3EC-10</t>
  </si>
  <si>
    <t>3EC-11</t>
  </si>
  <si>
    <t>3EC-12</t>
  </si>
  <si>
    <t>3EC-13</t>
  </si>
  <si>
    <t>3EC-14</t>
  </si>
  <si>
    <t>3EC-15</t>
  </si>
  <si>
    <t>3EC-16</t>
  </si>
  <si>
    <t>3EC-17</t>
  </si>
  <si>
    <t>3EC-18</t>
  </si>
  <si>
    <t>3EC-19</t>
  </si>
  <si>
    <t>3EC-20</t>
  </si>
  <si>
    <t>3EC-21</t>
  </si>
  <si>
    <t>3EC-22</t>
  </si>
  <si>
    <t>3EC-23</t>
  </si>
  <si>
    <t>3EC-24</t>
  </si>
  <si>
    <t>3EC-25</t>
  </si>
  <si>
    <t>3EC-26</t>
  </si>
  <si>
    <t>3EC-27</t>
  </si>
  <si>
    <t>3EC-28</t>
  </si>
  <si>
    <t>3EC-29</t>
  </si>
  <si>
    <t>3EC-30</t>
  </si>
  <si>
    <t>3EC-31</t>
  </si>
  <si>
    <t>3EC-32</t>
  </si>
  <si>
    <t>3EC-33</t>
  </si>
  <si>
    <t>3EC-34</t>
  </si>
  <si>
    <t>3EC-35</t>
  </si>
  <si>
    <t>3EC-36</t>
  </si>
  <si>
    <t>3EC-37</t>
  </si>
  <si>
    <t>3EC-38</t>
  </si>
  <si>
    <t>3EC-39</t>
  </si>
  <si>
    <t>3EC-40</t>
  </si>
  <si>
    <t>3EC-41</t>
  </si>
  <si>
    <t>3EC-42</t>
  </si>
  <si>
    <t>3EC-43</t>
  </si>
  <si>
    <t>3EC-44</t>
  </si>
  <si>
    <t>3EC-45</t>
  </si>
  <si>
    <t>3EC-46</t>
  </si>
  <si>
    <t>3EC-47</t>
  </si>
  <si>
    <t>3EC-48</t>
  </si>
  <si>
    <t>3EC-49</t>
  </si>
  <si>
    <t>3EC-50</t>
  </si>
  <si>
    <t>3EC-51</t>
  </si>
  <si>
    <t>3EC-52</t>
  </si>
  <si>
    <t>3EC-53</t>
  </si>
  <si>
    <t>3EC-54</t>
  </si>
  <si>
    <t>3EC-55</t>
  </si>
  <si>
    <t>3EC-56</t>
  </si>
  <si>
    <t>3EE-1</t>
  </si>
  <si>
    <t>3EE-2</t>
  </si>
  <si>
    <t>3EE-3</t>
  </si>
  <si>
    <t>3EE-4</t>
  </si>
  <si>
    <t>3EE-5</t>
  </si>
  <si>
    <t>3EE-6</t>
  </si>
  <si>
    <t>3EE-7</t>
  </si>
  <si>
    <t>3EE-8</t>
  </si>
  <si>
    <t>3EE-9</t>
  </si>
  <si>
    <t>3EE-10</t>
  </si>
  <si>
    <t>3EE-11</t>
  </si>
  <si>
    <t>3EE-12</t>
  </si>
  <si>
    <t>3EE-13</t>
  </si>
  <si>
    <t>3EE-14</t>
  </si>
  <si>
    <t>3EE-15</t>
  </si>
  <si>
    <t>1CS1-1</t>
  </si>
  <si>
    <t>1CS1-2</t>
  </si>
  <si>
    <t>1CS1-3</t>
  </si>
  <si>
    <t>1CS1-4</t>
  </si>
  <si>
    <t>1CS1-5</t>
  </si>
  <si>
    <t>1CS1-6</t>
  </si>
  <si>
    <t>1CS1-7</t>
  </si>
  <si>
    <t>1CS1-8</t>
  </si>
  <si>
    <t>1CS1-9</t>
  </si>
  <si>
    <t>1CS1-10</t>
  </si>
  <si>
    <t>1CS1-11</t>
  </si>
  <si>
    <t>1CS1-12</t>
  </si>
  <si>
    <t>1CS1-13</t>
  </si>
  <si>
    <t>1CS1-14</t>
  </si>
  <si>
    <t>1CS1-15</t>
  </si>
  <si>
    <t>1CS1-16</t>
  </si>
  <si>
    <t>1CS1-17</t>
  </si>
  <si>
    <t>1CS1-18</t>
  </si>
  <si>
    <t>1CS1-19</t>
  </si>
  <si>
    <t>1CS1-20</t>
  </si>
  <si>
    <t>1CS1-21</t>
  </si>
  <si>
    <t>1CS1-22</t>
  </si>
  <si>
    <t>1CS1-23</t>
  </si>
  <si>
    <t>1CS1-24</t>
  </si>
  <si>
    <t>1CS1-25</t>
  </si>
  <si>
    <t>1CS1-26</t>
  </si>
  <si>
    <t>1CS1-27</t>
  </si>
  <si>
    <t>1CS1-28</t>
  </si>
  <si>
    <t>1CS1-29</t>
  </si>
  <si>
    <t>1CS1-30</t>
  </si>
  <si>
    <t>1CS1-31</t>
  </si>
  <si>
    <t>1CS1-32</t>
  </si>
  <si>
    <t>1CS1-33</t>
  </si>
  <si>
    <t>1CS1-34</t>
  </si>
  <si>
    <t>1CS1-35</t>
  </si>
  <si>
    <t>1CS1-36</t>
  </si>
  <si>
    <t>1CS1-37</t>
  </si>
  <si>
    <t>1CS1-38</t>
  </si>
  <si>
    <t>1CS1-39</t>
  </si>
  <si>
    <t>1CS1-40</t>
  </si>
  <si>
    <t>1CS1-41</t>
  </si>
  <si>
    <t>1CS1-42</t>
  </si>
  <si>
    <t>1CS1-43</t>
  </si>
  <si>
    <t>1CS1-44</t>
  </si>
  <si>
    <t>1CS1-45</t>
  </si>
  <si>
    <t>1CS1-46</t>
  </si>
  <si>
    <t>1CS1-47</t>
  </si>
  <si>
    <t>1CS1-48</t>
  </si>
  <si>
    <t>1CS1-49</t>
  </si>
  <si>
    <t>1CS1-50</t>
  </si>
  <si>
    <t>1CS1-51</t>
  </si>
  <si>
    <t>1CS1-52</t>
  </si>
  <si>
    <t>1CS1-53</t>
  </si>
  <si>
    <t>1CS1-54</t>
  </si>
  <si>
    <t>1CS1-55</t>
  </si>
  <si>
    <t>1CS1-56</t>
  </si>
  <si>
    <t>1CS1-57</t>
  </si>
  <si>
    <t>1CS1-58</t>
  </si>
  <si>
    <t>1CS1-59</t>
  </si>
  <si>
    <t>1CS1-60</t>
  </si>
  <si>
    <t>1CS1-61</t>
  </si>
  <si>
    <t>1CS1-62</t>
  </si>
  <si>
    <t>1CS1-63</t>
  </si>
  <si>
    <t>1CS1-64</t>
  </si>
  <si>
    <t>1CS1-65</t>
  </si>
  <si>
    <t>1CS1-66</t>
  </si>
  <si>
    <t>1CS1-67</t>
  </si>
  <si>
    <t>1CS1-68</t>
  </si>
  <si>
    <t>1CS2-1</t>
  </si>
  <si>
    <t>1CS2-2</t>
  </si>
  <si>
    <t>1CS2-3</t>
  </si>
  <si>
    <t>1CS2-4</t>
  </si>
  <si>
    <t>1CS2-5</t>
  </si>
  <si>
    <t>1CS2-6</t>
  </si>
  <si>
    <t>1CS2-7</t>
  </si>
  <si>
    <t>1CS2-8</t>
  </si>
  <si>
    <t>1CS2-9</t>
  </si>
  <si>
    <t>1CS2-10</t>
  </si>
  <si>
    <t>1CS2-11</t>
  </si>
  <si>
    <t>1CS2-12</t>
  </si>
  <si>
    <t>1CS2-13</t>
  </si>
  <si>
    <t>1CS2-14</t>
  </si>
  <si>
    <t>1CS2-15</t>
  </si>
  <si>
    <t>1CS2-16</t>
  </si>
  <si>
    <t>1CS2-17</t>
  </si>
  <si>
    <t>1CS2-18</t>
  </si>
  <si>
    <t>1CS2-19</t>
  </si>
  <si>
    <t>1CS2-20</t>
  </si>
  <si>
    <t>1CS2-21</t>
  </si>
  <si>
    <t>1CS2-22</t>
  </si>
  <si>
    <t>1CS2-23</t>
  </si>
  <si>
    <t>1CS2-24</t>
  </si>
  <si>
    <t>1CS2-25</t>
  </si>
  <si>
    <t>1CS2-26</t>
  </si>
  <si>
    <t>1CS2-27</t>
  </si>
  <si>
    <t>1CS2-28</t>
  </si>
  <si>
    <t>1CS2-29</t>
  </si>
  <si>
    <t>1CS2-30</t>
  </si>
  <si>
    <t>1CS2-31</t>
  </si>
  <si>
    <t>1CS2-32</t>
  </si>
  <si>
    <t>1CS2-33</t>
  </si>
  <si>
    <t>1CS2-34</t>
  </si>
  <si>
    <t>1CS2-35</t>
  </si>
  <si>
    <t>1CS2-36</t>
  </si>
  <si>
    <t>1CS2-37</t>
  </si>
  <si>
    <t>1CS2-38</t>
  </si>
  <si>
    <t>1CS2-39</t>
  </si>
  <si>
    <t>1CS2-40</t>
  </si>
  <si>
    <t>1CS2-41</t>
  </si>
  <si>
    <t>1CS2-42</t>
  </si>
  <si>
    <t>1CS2-43</t>
  </si>
  <si>
    <t>1CS2-44</t>
  </si>
  <si>
    <t>1CS2-45</t>
  </si>
  <si>
    <t>1CS2-46</t>
  </si>
  <si>
    <t>1CS2-47</t>
  </si>
  <si>
    <t>1CS2-48</t>
  </si>
  <si>
    <t>1CS2-49</t>
  </si>
  <si>
    <t>1CS2-50</t>
  </si>
  <si>
    <t>1CS2-51</t>
  </si>
  <si>
    <t>1CS2-52</t>
  </si>
  <si>
    <t>1CS2-53</t>
  </si>
  <si>
    <t>1CS2-54</t>
  </si>
  <si>
    <t>1CS2-55</t>
  </si>
  <si>
    <t>1CS2-56</t>
  </si>
  <si>
    <t>1CS2-57</t>
  </si>
  <si>
    <t>1CS2-58</t>
  </si>
  <si>
    <t>1CS2-59</t>
  </si>
  <si>
    <t>1CS2-60</t>
  </si>
  <si>
    <t>1CS2-61</t>
  </si>
  <si>
    <t>1CS2-62</t>
  </si>
  <si>
    <t>1CS2-63</t>
  </si>
  <si>
    <t>1CS2-64</t>
  </si>
  <si>
    <t>1CS2-65</t>
  </si>
  <si>
    <t>1CS2-66</t>
  </si>
  <si>
    <t>1CS2-67</t>
  </si>
  <si>
    <t>1CS2-68</t>
  </si>
  <si>
    <t>1CS3-1</t>
  </si>
  <si>
    <t>1CS3-2</t>
  </si>
  <si>
    <t>1CS3-3</t>
  </si>
  <si>
    <t>1CS3-4</t>
  </si>
  <si>
    <t>1CS3-5</t>
  </si>
  <si>
    <t>1CS3-6</t>
  </si>
  <si>
    <t>1CS3-7</t>
  </si>
  <si>
    <t>1CS3-8</t>
  </si>
  <si>
    <t>1CS3-9</t>
  </si>
  <si>
    <t>1CS3-10</t>
  </si>
  <si>
    <t>1CS3-11</t>
  </si>
  <si>
    <t>1CS3-12</t>
  </si>
  <si>
    <t>1CS3-13</t>
  </si>
  <si>
    <t>1CS3-14</t>
  </si>
  <si>
    <t>1CS3-15</t>
  </si>
  <si>
    <t>1CS3-16</t>
  </si>
  <si>
    <t>1CS3-17</t>
  </si>
  <si>
    <t>1CS3-18</t>
  </si>
  <si>
    <t>1CS3-19</t>
  </si>
  <si>
    <t>1CS3-20</t>
  </si>
  <si>
    <t>1CS3-21</t>
  </si>
  <si>
    <t>1CS3-22</t>
  </si>
  <si>
    <t>1CS3-23</t>
  </si>
  <si>
    <t>1CS3-24</t>
  </si>
  <si>
    <t>1CS3-25</t>
  </si>
  <si>
    <t>1CS3-26</t>
  </si>
  <si>
    <t>1CS3-27</t>
  </si>
  <si>
    <t>1CS3-28</t>
  </si>
  <si>
    <t>1CS3-29</t>
  </si>
  <si>
    <t>1CS3-30</t>
  </si>
  <si>
    <t>1CS3-31</t>
  </si>
  <si>
    <t>1CS3-32</t>
  </si>
  <si>
    <t>1CS3-33</t>
  </si>
  <si>
    <t>1CS3-34</t>
  </si>
  <si>
    <t>1CS3-35</t>
  </si>
  <si>
    <t>1CS3-36</t>
  </si>
  <si>
    <t>1CS3-37</t>
  </si>
  <si>
    <t>1CS3-38</t>
  </si>
  <si>
    <t>1CS3-39</t>
  </si>
  <si>
    <t>1CS3-40</t>
  </si>
  <si>
    <t>1CS3-41</t>
  </si>
  <si>
    <t>1CS3-42</t>
  </si>
  <si>
    <t>1CS3-43</t>
  </si>
  <si>
    <t>1CS3-44</t>
  </si>
  <si>
    <t>1CS3-45</t>
  </si>
  <si>
    <t>1CS3-46</t>
  </si>
  <si>
    <t>1CS3-47</t>
  </si>
  <si>
    <t>1CS3-48</t>
  </si>
  <si>
    <t>1CS3-49</t>
  </si>
  <si>
    <t>1CS3-50</t>
  </si>
  <si>
    <t>1CS3-51</t>
  </si>
  <si>
    <t>1CS3-52</t>
  </si>
  <si>
    <t>1CS3-53</t>
  </si>
  <si>
    <t>1CS3-54</t>
  </si>
  <si>
    <t>1CS3-55</t>
  </si>
  <si>
    <t>1CS3-56</t>
  </si>
  <si>
    <t>1CS3-57</t>
  </si>
  <si>
    <t>1CS3-58</t>
  </si>
  <si>
    <t>1CS3-59</t>
  </si>
  <si>
    <t>1CS3-60</t>
  </si>
  <si>
    <t>1CS3-61</t>
  </si>
  <si>
    <t>1CS3-62</t>
  </si>
  <si>
    <t>1CS3-63</t>
  </si>
  <si>
    <t>1CS3-64</t>
  </si>
  <si>
    <t>1CS3-65</t>
  </si>
  <si>
    <t>1CS3-66</t>
  </si>
  <si>
    <t>1CS3-67</t>
  </si>
  <si>
    <t>1CS4-1</t>
  </si>
  <si>
    <t>1CS4-2</t>
  </si>
  <si>
    <t>1CS4-3</t>
  </si>
  <si>
    <t>1CS4-4</t>
  </si>
  <si>
    <t>1CS4-5</t>
  </si>
  <si>
    <t>1CS4-6</t>
  </si>
  <si>
    <t>1CS4-7</t>
  </si>
  <si>
    <t>1CS4-8</t>
  </si>
  <si>
    <t>1CS4-9</t>
  </si>
  <si>
    <t>1CS4-10</t>
  </si>
  <si>
    <t>1CS4-11</t>
  </si>
  <si>
    <t>1CS4-12</t>
  </si>
  <si>
    <t>1CS4-13</t>
  </si>
  <si>
    <t>1CS4-14</t>
  </si>
  <si>
    <t>1CS4-15</t>
  </si>
  <si>
    <t>1CS4-16</t>
  </si>
  <si>
    <t>1CS4-17</t>
  </si>
  <si>
    <t>1CS4-18</t>
  </si>
  <si>
    <t>1CS4-19</t>
  </si>
  <si>
    <t>1CS4-20</t>
  </si>
  <si>
    <t>1CS4-21</t>
  </si>
  <si>
    <t>1CS4-22</t>
  </si>
  <si>
    <t>1CS4-23</t>
  </si>
  <si>
    <t>1CS4-24</t>
  </si>
  <si>
    <t>1CS4-25</t>
  </si>
  <si>
    <t>1CS4-26</t>
  </si>
  <si>
    <t>1CS4-27</t>
  </si>
  <si>
    <t>1CS4-28</t>
  </si>
  <si>
    <t>1CS4-29</t>
  </si>
  <si>
    <t>1CS4-30</t>
  </si>
  <si>
    <t>1CS4-31</t>
  </si>
  <si>
    <t>1CS4-32</t>
  </si>
  <si>
    <t>1CS4-33</t>
  </si>
  <si>
    <t>1CS4-34</t>
  </si>
  <si>
    <t>1CS4-35</t>
  </si>
  <si>
    <t>1CS4-36</t>
  </si>
  <si>
    <t>1CS4-37</t>
  </si>
  <si>
    <t>1CS4-38</t>
  </si>
  <si>
    <t>1CS4-39</t>
  </si>
  <si>
    <t>1CS4-40</t>
  </si>
  <si>
    <t>1CS4-41</t>
  </si>
  <si>
    <t>1CS4-42</t>
  </si>
  <si>
    <t>1CS4-43</t>
  </si>
  <si>
    <t>1CS4-44</t>
  </si>
  <si>
    <t>1CS4-45</t>
  </si>
  <si>
    <t>1CS4-46</t>
  </si>
  <si>
    <t>1CS4-47</t>
  </si>
  <si>
    <t>1CS4-48</t>
  </si>
  <si>
    <t>1CS4-49</t>
  </si>
  <si>
    <t>1CS4-50</t>
  </si>
  <si>
    <t>1CS4-51</t>
  </si>
  <si>
    <t>1CS4-52</t>
  </si>
  <si>
    <t>1CS4-53</t>
  </si>
  <si>
    <t>1CS4-54</t>
  </si>
  <si>
    <t>1CS4-55</t>
  </si>
  <si>
    <t>1CS4-56</t>
  </si>
  <si>
    <t>1CS4-57</t>
  </si>
  <si>
    <t>1CS4-58</t>
  </si>
  <si>
    <t>1CS4-59</t>
  </si>
  <si>
    <t>1CS4-60</t>
  </si>
  <si>
    <t>1CS4-61</t>
  </si>
  <si>
    <t>1CS4-62</t>
  </si>
  <si>
    <t>1CS4-63</t>
  </si>
  <si>
    <t>1CS4-64</t>
  </si>
  <si>
    <t>1CS4-65</t>
  </si>
  <si>
    <t>1CS4-66</t>
  </si>
  <si>
    <t>1CS4-67</t>
  </si>
  <si>
    <t>1CS-DS-1</t>
  </si>
  <si>
    <t>1CS-DS-2</t>
  </si>
  <si>
    <t>1CS-DS-3</t>
  </si>
  <si>
    <t>1CS-DS-4</t>
  </si>
  <si>
    <t>1CS-DS-5</t>
  </si>
  <si>
    <t>1CS-DS-6</t>
  </si>
  <si>
    <t>1CS-DS-7</t>
  </si>
  <si>
    <t>1CS-DS-8</t>
  </si>
  <si>
    <t>1CS-DS-9</t>
  </si>
  <si>
    <t>1CS-DS-10</t>
  </si>
  <si>
    <t>1CS-DS-11</t>
  </si>
  <si>
    <t>1CS-DS-12</t>
  </si>
  <si>
    <t>1CS-DS-13</t>
  </si>
  <si>
    <t>1CS-DS-14</t>
  </si>
  <si>
    <t>1CS-DS-15</t>
  </si>
  <si>
    <t>1CS-DS-16</t>
  </si>
  <si>
    <t>1CS-DS-17</t>
  </si>
  <si>
    <t>1CS-DS-18</t>
  </si>
  <si>
    <t>1CS-DS-19</t>
  </si>
  <si>
    <t>1CS-DS-20</t>
  </si>
  <si>
    <t>1CS-DS-21</t>
  </si>
  <si>
    <t>1CS-DS-22</t>
  </si>
  <si>
    <t>1CS-DS-23</t>
  </si>
  <si>
    <t>1CS-DS-24</t>
  </si>
  <si>
    <t>1CS-DS-25</t>
  </si>
  <si>
    <t>1CS-DS-26</t>
  </si>
  <si>
    <t>1CS-DS-27</t>
  </si>
  <si>
    <t>1CS-DS-28</t>
  </si>
  <si>
    <t>1CS-DS-29</t>
  </si>
  <si>
    <t>1CS-DS-30</t>
  </si>
  <si>
    <t>1CS-DS-31</t>
  </si>
  <si>
    <t>1CS-DS-32</t>
  </si>
  <si>
    <t>1CS-DS-33</t>
  </si>
  <si>
    <t>1CS-DS-34</t>
  </si>
  <si>
    <t>1CS-DS-35</t>
  </si>
  <si>
    <t>1CS-DS-36</t>
  </si>
  <si>
    <t>1CS-DS-37</t>
  </si>
  <si>
    <t>1CS-DS-38</t>
  </si>
  <si>
    <t>1CS-DS-39</t>
  </si>
  <si>
    <t>1CS-DS-40</t>
  </si>
  <si>
    <t>1CS-DS-41</t>
  </si>
  <si>
    <t>1CS-DS-42</t>
  </si>
  <si>
    <t>1CS-DS-43</t>
  </si>
  <si>
    <t>1CS-DS-44</t>
  </si>
  <si>
    <t>1CS-DS-45</t>
  </si>
  <si>
    <t>1CS-DS-46</t>
  </si>
  <si>
    <t>1CS-DS-47</t>
  </si>
  <si>
    <t>1CS-DS-48</t>
  </si>
  <si>
    <t>1CS-DS-49</t>
  </si>
  <si>
    <t>1CS-DS-50</t>
  </si>
  <si>
    <t>1CS-DS-51</t>
  </si>
  <si>
    <t>1CS-DS-52</t>
  </si>
  <si>
    <t>1CS-DS-53</t>
  </si>
  <si>
    <t>1CS-DS-54</t>
  </si>
  <si>
    <t>1CS-DS-55</t>
  </si>
  <si>
    <t>1CS-DS-56</t>
  </si>
  <si>
    <t>1CS-DS-57</t>
  </si>
  <si>
    <t>1CS-DS-58</t>
  </si>
  <si>
    <t>1CS-DS-59</t>
  </si>
  <si>
    <t>1CS-DS-60</t>
  </si>
  <si>
    <t>1CS-DS-61</t>
  </si>
  <si>
    <t>1EC-1</t>
  </si>
  <si>
    <t>1EC-2</t>
  </si>
  <si>
    <t>1EC-3</t>
  </si>
  <si>
    <t>1EC-4</t>
  </si>
  <si>
    <t>1EC-5</t>
  </si>
  <si>
    <t>1EC-6</t>
  </si>
  <si>
    <t>1EC-7</t>
  </si>
  <si>
    <t>1EC-8</t>
  </si>
  <si>
    <t>1EC-9</t>
  </si>
  <si>
    <t>1EC-10</t>
  </si>
  <si>
    <t>1EC-11</t>
  </si>
  <si>
    <t>1EC-12</t>
  </si>
  <si>
    <t>1EC-13</t>
  </si>
  <si>
    <t>1EC-14</t>
  </si>
  <si>
    <t>1EC-15</t>
  </si>
  <si>
    <t>1EC-16</t>
  </si>
  <si>
    <t>1EC-17</t>
  </si>
  <si>
    <t>1EC-18</t>
  </si>
  <si>
    <t>1EC-19</t>
  </si>
  <si>
    <t>1EC-20</t>
  </si>
  <si>
    <t>1EC-21</t>
  </si>
  <si>
    <t>1EC-22</t>
  </si>
  <si>
    <t>1EC-23</t>
  </si>
  <si>
    <t>1EC-24</t>
  </si>
  <si>
    <t>1EC-25</t>
  </si>
  <si>
    <t>1EC-26</t>
  </si>
  <si>
    <t>1EC-27</t>
  </si>
  <si>
    <t>1EC-28</t>
  </si>
  <si>
    <t>1EC-29</t>
  </si>
  <si>
    <t>1EC-30</t>
  </si>
  <si>
    <t>1EC-31</t>
  </si>
  <si>
    <t>1EC-32</t>
  </si>
  <si>
    <t>1EC-33</t>
  </si>
  <si>
    <t>1EC-34</t>
  </si>
  <si>
    <t>1EC-35</t>
  </si>
  <si>
    <t>1EC-36</t>
  </si>
  <si>
    <t>1EC-37</t>
  </si>
  <si>
    <t>1EC-38</t>
  </si>
  <si>
    <t>1EC-39</t>
  </si>
  <si>
    <t>1EC-40</t>
  </si>
  <si>
    <t>1EC-41</t>
  </si>
  <si>
    <t>1EC-42</t>
  </si>
  <si>
    <t>1EC-43</t>
  </si>
  <si>
    <t>1EC-44</t>
  </si>
  <si>
    <t>1EC-45</t>
  </si>
  <si>
    <t>1EC-46</t>
  </si>
  <si>
    <t>1EC-47</t>
  </si>
  <si>
    <t>1EC-48</t>
  </si>
  <si>
    <t>1EC-49</t>
  </si>
  <si>
    <t>1EC-50</t>
  </si>
  <si>
    <t>1EC-51</t>
  </si>
  <si>
    <t>1EC-52</t>
  </si>
  <si>
    <t>1EC-53</t>
  </si>
  <si>
    <t>1EC-54</t>
  </si>
  <si>
    <t>1EC-VLSI-1</t>
  </si>
  <si>
    <t>1EC-VLSI-2</t>
  </si>
  <si>
    <t>1EC-VLSI-3</t>
  </si>
  <si>
    <t>1EC-VLSI-4</t>
  </si>
  <si>
    <t>1EC-VLSI-5</t>
  </si>
  <si>
    <t>1EC-VLSI-6</t>
  </si>
  <si>
    <t>1EC-VLSI-7</t>
  </si>
  <si>
    <t>1EC-VLSI-8</t>
  </si>
  <si>
    <t>1EC-VLSI-9</t>
  </si>
  <si>
    <t>1EC-VLSI-10</t>
  </si>
  <si>
    <t>1EC-VLSI-11</t>
  </si>
  <si>
    <t>1EC-VLSI-12</t>
  </si>
  <si>
    <t>1EC-VLSI-13</t>
  </si>
  <si>
    <t>1EC-VLSI-14</t>
  </si>
  <si>
    <t>1EC-VLSI-15</t>
  </si>
  <si>
    <t>1EE-1</t>
  </si>
  <si>
    <t>1EE-2</t>
  </si>
  <si>
    <t>1EE-3</t>
  </si>
  <si>
    <t>1EE-4</t>
  </si>
  <si>
    <t>1EE-5</t>
  </si>
  <si>
    <t>1EE-6</t>
  </si>
  <si>
    <t>1EE-7</t>
  </si>
  <si>
    <t>1EE-8</t>
  </si>
  <si>
    <t>1EE-9</t>
  </si>
  <si>
    <t>1EE-10</t>
  </si>
  <si>
    <t>1EE-11</t>
  </si>
  <si>
    <t>1EE-12</t>
  </si>
  <si>
    <t>1EE-13</t>
  </si>
  <si>
    <t>1EE-14</t>
  </si>
  <si>
    <t>1ME-1</t>
  </si>
  <si>
    <t>1M.Tech.-CE-1</t>
  </si>
  <si>
    <t>1M.Tech.-CE-2</t>
  </si>
  <si>
    <t>1M.Tech.-CE-3</t>
  </si>
  <si>
    <t>1M.Tech.-CE-4</t>
  </si>
  <si>
    <t>3AU (18)
3CS1 (4)
3CS3 (7)
3CS-DS (14)</t>
  </si>
  <si>
    <t>3AU-1-18
3CS1-1-4
3CS3-64-70
3CS-DS-1-14</t>
  </si>
  <si>
    <t>3CS1-5-26
3CS-DS-15-35</t>
  </si>
  <si>
    <t>3CS1-27-48
3CS-DS-36-56</t>
  </si>
  <si>
    <t>3CS1 (22)
3CS-DS (21)</t>
  </si>
  <si>
    <t>3CS1-49-70
3CS-DS-57-62
3CS-AI-1-15</t>
  </si>
  <si>
    <t>3CS1 (22)
3CS-DS (6)
3CS-AI (15)</t>
  </si>
  <si>
    <t>3CS1 (1)
3CS2 (21)
3CS-AI (16)
3ME (5)</t>
  </si>
  <si>
    <t>3CS1-71
3CS2-1-21
3CS-AI-16-31
3ME-1-5</t>
  </si>
  <si>
    <t>3CS2 (22)
3ME (21)</t>
  </si>
  <si>
    <t>3CS2-22-43
3ME-6-26</t>
  </si>
  <si>
    <t>3CS2-44-65
3ME-27-30
3CE-1-17</t>
  </si>
  <si>
    <t>3CS2 (22)
3ME (4)
3CE (17)</t>
  </si>
  <si>
    <t>3CS2-66-68
3CS3-1-19
3CV-1-2
3EC-1-19</t>
  </si>
  <si>
    <t>3CS2 (3)
3CS3 (19)
3CV (2)
3EC (19)</t>
  </si>
  <si>
    <t>3CS3 (22)
3EC (21)</t>
  </si>
  <si>
    <t>3CS3-20-41
3EC-20-40</t>
  </si>
  <si>
    <t>3CS3 (22)
3EC (16)
3EE (5)</t>
  </si>
  <si>
    <t>3CS3-42-63
3EC-41-56
3EE-1-5</t>
  </si>
  <si>
    <t>1AU (15)
1CE (7)
3EE (10)
1CS4 (10)
1CS-AI (1)</t>
  </si>
  <si>
    <t>1AU-1-15
1CE-1-7
3EE-6-15
1CS4-58-67
1CS-AI-1</t>
  </si>
  <si>
    <t>1CE (4)
1CS1 (18)
1CS-AI (21)</t>
  </si>
  <si>
    <t>1CE-8-11
1CS1-1-18
1CS-AI-2-22</t>
  </si>
  <si>
    <t xml:space="preserve">1CS1 (22)
1CS-AI (21)
</t>
  </si>
  <si>
    <t>1CS1-19-40
1CS-AI-23-43</t>
  </si>
  <si>
    <t>1CS1 (22)
1CS-AI (21)</t>
  </si>
  <si>
    <t>1CS1-41-62
1CS-AI-44-64</t>
  </si>
  <si>
    <t>1CS1 (6)
1CS2 (16)
1CS-AI (2)
1CS-DS (19)</t>
  </si>
  <si>
    <t>1CS1-63-68
1CS2-1-16
1CS-AI-65-66
1CS-DS-1-19</t>
  </si>
  <si>
    <t>1CS2 (22)
1CS-DS (21)</t>
  </si>
  <si>
    <t>1CS2-17-38
1CS-DS-20-40</t>
  </si>
  <si>
    <t>1CS2-39-60
1CS-DS-41-61</t>
  </si>
  <si>
    <t>1CS2 (8)
1CS3 (14)
1EC (21)</t>
  </si>
  <si>
    <t>1CS2-61-68
1CS3-1-14
1EC-1-21</t>
  </si>
  <si>
    <t>1CS3 (22)
1EC (21)</t>
  </si>
  <si>
    <t>1CS3 (22)
1EC (12)
1EC-VLSI (9)</t>
  </si>
  <si>
    <t>1CS3-15-36
1EC-22-42</t>
  </si>
  <si>
    <t>1CS3-37-58
1EC-43-54
1EC-VLSI-1-9</t>
  </si>
  <si>
    <t>1CS3 (9)
1CS4 (13)
1EC-VLSI (6)
1EE (14)
1ME (1)</t>
  </si>
  <si>
    <t>1CS3-59-67
1CS4-1-13
1EC-VLSI-10-15
1EE-1-14
1ME-1</t>
  </si>
  <si>
    <t>1CS4 (22)
1ME (17)
1M.Tech.-CE (4)</t>
  </si>
  <si>
    <t>1CS4-14-35
1ME-2-18
1M.Tech.-CE-1-4</t>
  </si>
  <si>
    <t>1CS4 (22)</t>
  </si>
  <si>
    <t>1CS4-36-57</t>
  </si>
  <si>
    <t>1MCA (30)</t>
  </si>
  <si>
    <t>1MCA-1-30</t>
  </si>
  <si>
    <t>B. Tech., S1 M.Tech. &amp; S1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</si>
</sst>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u/>
      <sz val="10"/>
      <name val="Times New Roman"/>
      <family val="1"/>
    </font>
    <font>
      <sz val="10"/>
      <color rgb="FF000000"/>
      <name val="Calibri"/>
      <scheme val="minor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6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13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 textRotation="90" wrapText="1"/>
    </xf>
    <xf numFmtId="0" fontId="11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textRotation="90" wrapText="1"/>
    </xf>
    <xf numFmtId="17" fontId="11" fillId="7" borderId="1" xfId="0" quotePrefix="1" applyNumberFormat="1" applyFont="1" applyFill="1" applyBorder="1" applyAlignment="1">
      <alignment horizontal="center" vertical="center" textRotation="90" wrapText="1"/>
    </xf>
    <xf numFmtId="0" fontId="5" fillId="6" borderId="1" xfId="1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17" fontId="11" fillId="6" borderId="1" xfId="0" quotePrefix="1" applyNumberFormat="1" applyFont="1" applyFill="1" applyBorder="1" applyAlignment="1">
      <alignment horizontal="center" vertical="center" textRotation="90" wrapText="1"/>
    </xf>
    <xf numFmtId="0" fontId="13" fillId="6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left" vertical="center" wrapText="1"/>
    </xf>
    <xf numFmtId="0" fontId="19" fillId="9" borderId="3" xfId="0" applyFont="1" applyFill="1" applyBorder="1" applyAlignment="1">
      <alignment horizontal="right" vertical="center" wrapText="1"/>
    </xf>
    <xf numFmtId="0" fontId="19" fillId="9" borderId="2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7D7D"/>
      <color rgb="FFFF7575"/>
      <color rgb="FFFF2929"/>
      <color rgb="FF00CC66"/>
      <color rgb="FFFF1D1D"/>
      <color rgb="FFFF1919"/>
      <color rgb="FF5EEC83"/>
      <color rgb="FFA87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TU_Exam_Cell/SDA/Seating%20and%20Display%20-Internal/000_Template/Full%20Arran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"/>
      <sheetName val="Seat Allotment"/>
      <sheetName val="Merge Data"/>
      <sheetName val="Display"/>
      <sheetName val="attnd"/>
      <sheetName val="attnd-mail merge"/>
      <sheetName val="Hall Shuffle"/>
    </sheetNames>
    <sheetDataSet>
      <sheetData sheetId="0">
        <row r="1">
          <cell r="D1" t="str">
            <v>Class No.</v>
          </cell>
          <cell r="F1" t="str">
            <v>Name of Student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999"/>
  <sheetViews>
    <sheetView topLeftCell="A977" workbookViewId="0">
      <selection activeCell="E2" sqref="E2:E999"/>
    </sheetView>
  </sheetViews>
  <sheetFormatPr defaultRowHeight="15" x14ac:dyDescent="0.25"/>
  <cols>
    <col min="1" max="1" width="9.140625" style="42"/>
    <col min="2" max="2" width="10.7109375" style="42" customWidth="1"/>
    <col min="3" max="3" width="42.5703125" style="44" customWidth="1"/>
    <col min="4" max="4" width="12.140625" style="42" bestFit="1" customWidth="1"/>
    <col min="5" max="5" width="10.7109375" style="42" customWidth="1"/>
    <col min="6" max="6" width="14.7109375" style="39" bestFit="1" customWidth="1"/>
    <col min="7" max="7" width="13.7109375" style="39" customWidth="1"/>
    <col min="8" max="16384" width="9.140625" style="3"/>
  </cols>
  <sheetData>
    <row r="1" spans="1:7" s="8" customFormat="1" ht="21" customHeight="1" x14ac:dyDescent="0.25">
      <c r="A1" s="41" t="s">
        <v>89</v>
      </c>
      <c r="B1" s="41" t="s">
        <v>90</v>
      </c>
      <c r="C1" s="41" t="s">
        <v>92</v>
      </c>
      <c r="D1" s="41" t="s">
        <v>93</v>
      </c>
      <c r="E1" s="41" t="s">
        <v>38</v>
      </c>
      <c r="F1" s="43" t="s">
        <v>91</v>
      </c>
      <c r="G1" s="43" t="s">
        <v>150</v>
      </c>
    </row>
    <row r="2" spans="1:7" x14ac:dyDescent="0.25">
      <c r="A2" s="42">
        <v>1</v>
      </c>
      <c r="B2" s="42">
        <v>1</v>
      </c>
      <c r="C2" s="44" t="s">
        <v>152</v>
      </c>
      <c r="D2" s="42" t="s">
        <v>149</v>
      </c>
      <c r="E2" s="42">
        <v>1</v>
      </c>
      <c r="F2" s="39" t="str">
        <f t="shared" ref="F2:F65" si="0">G2&amp;"-"&amp;B2</f>
        <v>1AU-1</v>
      </c>
      <c r="G2" s="39" t="str">
        <f t="shared" ref="G2:G22" si="1">E2&amp;D2</f>
        <v>1AU</v>
      </c>
    </row>
    <row r="3" spans="1:7" x14ac:dyDescent="0.25">
      <c r="A3" s="42">
        <v>2</v>
      </c>
      <c r="B3" s="42">
        <v>2</v>
      </c>
      <c r="C3" s="44" t="s">
        <v>153</v>
      </c>
      <c r="D3" s="42" t="s">
        <v>149</v>
      </c>
      <c r="E3" s="42">
        <v>1</v>
      </c>
      <c r="F3" s="39" t="str">
        <f t="shared" si="0"/>
        <v>1AU-2</v>
      </c>
      <c r="G3" s="39" t="str">
        <f t="shared" si="1"/>
        <v>1AU</v>
      </c>
    </row>
    <row r="4" spans="1:7" x14ac:dyDescent="0.25">
      <c r="A4" s="42">
        <v>3</v>
      </c>
      <c r="B4" s="42">
        <v>3</v>
      </c>
      <c r="C4" s="44" t="s">
        <v>154</v>
      </c>
      <c r="D4" s="42" t="s">
        <v>149</v>
      </c>
      <c r="E4" s="42">
        <v>1</v>
      </c>
      <c r="F4" s="39" t="str">
        <f t="shared" si="0"/>
        <v>1AU-3</v>
      </c>
      <c r="G4" s="39" t="str">
        <f t="shared" si="1"/>
        <v>1AU</v>
      </c>
    </row>
    <row r="5" spans="1:7" x14ac:dyDescent="0.25">
      <c r="A5" s="42">
        <v>4</v>
      </c>
      <c r="B5" s="42">
        <v>4</v>
      </c>
      <c r="C5" s="44" t="s">
        <v>155</v>
      </c>
      <c r="D5" s="42" t="s">
        <v>149</v>
      </c>
      <c r="E5" s="42">
        <v>1</v>
      </c>
      <c r="F5" s="39" t="str">
        <f t="shared" si="0"/>
        <v>1AU-4</v>
      </c>
      <c r="G5" s="39" t="str">
        <f t="shared" si="1"/>
        <v>1AU</v>
      </c>
    </row>
    <row r="6" spans="1:7" x14ac:dyDescent="0.25">
      <c r="A6" s="42">
        <v>5</v>
      </c>
      <c r="B6" s="42">
        <v>5</v>
      </c>
      <c r="C6" s="44" t="s">
        <v>156</v>
      </c>
      <c r="D6" s="42" t="s">
        <v>149</v>
      </c>
      <c r="E6" s="42">
        <v>1</v>
      </c>
      <c r="F6" s="39" t="str">
        <f t="shared" si="0"/>
        <v>1AU-5</v>
      </c>
      <c r="G6" s="39" t="str">
        <f t="shared" si="1"/>
        <v>1AU</v>
      </c>
    </row>
    <row r="7" spans="1:7" x14ac:dyDescent="0.25">
      <c r="A7" s="42">
        <v>6</v>
      </c>
      <c r="B7" s="42">
        <v>6</v>
      </c>
      <c r="C7" s="44" t="s">
        <v>157</v>
      </c>
      <c r="D7" s="42" t="s">
        <v>149</v>
      </c>
      <c r="E7" s="42">
        <v>1</v>
      </c>
      <c r="F7" s="39" t="str">
        <f t="shared" si="0"/>
        <v>1AU-6</v>
      </c>
      <c r="G7" s="39" t="str">
        <f t="shared" si="1"/>
        <v>1AU</v>
      </c>
    </row>
    <row r="8" spans="1:7" x14ac:dyDescent="0.25">
      <c r="A8" s="42">
        <v>7</v>
      </c>
      <c r="B8" s="42">
        <v>7</v>
      </c>
      <c r="C8" s="44" t="s">
        <v>158</v>
      </c>
      <c r="D8" s="42" t="s">
        <v>149</v>
      </c>
      <c r="E8" s="42">
        <v>1</v>
      </c>
      <c r="F8" s="39" t="str">
        <f t="shared" si="0"/>
        <v>1AU-7</v>
      </c>
      <c r="G8" s="39" t="str">
        <f t="shared" si="1"/>
        <v>1AU</v>
      </c>
    </row>
    <row r="9" spans="1:7" x14ac:dyDescent="0.25">
      <c r="A9" s="42">
        <v>8</v>
      </c>
      <c r="B9" s="42">
        <v>8</v>
      </c>
      <c r="C9" s="44" t="s">
        <v>159</v>
      </c>
      <c r="D9" s="42" t="s">
        <v>149</v>
      </c>
      <c r="E9" s="42">
        <v>1</v>
      </c>
      <c r="F9" s="39" t="str">
        <f t="shared" si="0"/>
        <v>1AU-8</v>
      </c>
      <c r="G9" s="39" t="str">
        <f t="shared" si="1"/>
        <v>1AU</v>
      </c>
    </row>
    <row r="10" spans="1:7" x14ac:dyDescent="0.25">
      <c r="A10" s="42">
        <v>9</v>
      </c>
      <c r="B10" s="42">
        <v>9</v>
      </c>
      <c r="C10" s="44" t="s">
        <v>160</v>
      </c>
      <c r="D10" s="42" t="s">
        <v>149</v>
      </c>
      <c r="E10" s="42">
        <v>1</v>
      </c>
      <c r="F10" s="39" t="str">
        <f t="shared" si="0"/>
        <v>1AU-9</v>
      </c>
      <c r="G10" s="39" t="str">
        <f t="shared" si="1"/>
        <v>1AU</v>
      </c>
    </row>
    <row r="11" spans="1:7" x14ac:dyDescent="0.25">
      <c r="A11" s="42">
        <v>10</v>
      </c>
      <c r="B11" s="42">
        <v>10</v>
      </c>
      <c r="C11" s="44" t="s">
        <v>161</v>
      </c>
      <c r="D11" s="42" t="s">
        <v>149</v>
      </c>
      <c r="E11" s="42">
        <v>1</v>
      </c>
      <c r="F11" s="39" t="str">
        <f t="shared" si="0"/>
        <v>1AU-10</v>
      </c>
      <c r="G11" s="39" t="str">
        <f t="shared" si="1"/>
        <v>1AU</v>
      </c>
    </row>
    <row r="12" spans="1:7" x14ac:dyDescent="0.25">
      <c r="A12" s="42">
        <v>11</v>
      </c>
      <c r="B12" s="42">
        <v>11</v>
      </c>
      <c r="C12" s="44" t="s">
        <v>747</v>
      </c>
      <c r="D12" s="42" t="s">
        <v>149</v>
      </c>
      <c r="E12" s="42">
        <v>1</v>
      </c>
      <c r="F12" s="39" t="str">
        <f t="shared" si="0"/>
        <v>1AU-11</v>
      </c>
      <c r="G12" s="39" t="str">
        <f t="shared" si="1"/>
        <v>1AU</v>
      </c>
    </row>
    <row r="13" spans="1:7" x14ac:dyDescent="0.25">
      <c r="A13" s="42">
        <v>12</v>
      </c>
      <c r="B13" s="42">
        <v>12</v>
      </c>
      <c r="C13" s="44" t="s">
        <v>162</v>
      </c>
      <c r="D13" s="42" t="s">
        <v>149</v>
      </c>
      <c r="E13" s="42">
        <v>1</v>
      </c>
      <c r="F13" s="39" t="str">
        <f t="shared" si="0"/>
        <v>1AU-12</v>
      </c>
      <c r="G13" s="39" t="str">
        <f t="shared" si="1"/>
        <v>1AU</v>
      </c>
    </row>
    <row r="14" spans="1:7" x14ac:dyDescent="0.25">
      <c r="A14" s="42">
        <v>13</v>
      </c>
      <c r="B14" s="42">
        <v>13</v>
      </c>
      <c r="C14" s="44" t="s">
        <v>163</v>
      </c>
      <c r="D14" s="42" t="s">
        <v>149</v>
      </c>
      <c r="E14" s="42">
        <v>1</v>
      </c>
      <c r="F14" s="39" t="str">
        <f t="shared" si="0"/>
        <v>1AU-13</v>
      </c>
      <c r="G14" s="39" t="str">
        <f t="shared" si="1"/>
        <v>1AU</v>
      </c>
    </row>
    <row r="15" spans="1:7" x14ac:dyDescent="0.25">
      <c r="A15" s="42">
        <v>14</v>
      </c>
      <c r="B15" s="42">
        <v>14</v>
      </c>
      <c r="C15" s="44" t="s">
        <v>164</v>
      </c>
      <c r="D15" s="42" t="s">
        <v>149</v>
      </c>
      <c r="E15" s="42">
        <v>1</v>
      </c>
      <c r="F15" s="39" t="str">
        <f t="shared" si="0"/>
        <v>1AU-14</v>
      </c>
      <c r="G15" s="39" t="str">
        <f t="shared" si="1"/>
        <v>1AU</v>
      </c>
    </row>
    <row r="16" spans="1:7" x14ac:dyDescent="0.25">
      <c r="A16" s="42">
        <v>15</v>
      </c>
      <c r="B16" s="42">
        <v>15</v>
      </c>
      <c r="C16" s="44" t="s">
        <v>748</v>
      </c>
      <c r="D16" s="42" t="s">
        <v>149</v>
      </c>
      <c r="E16" s="42">
        <v>1</v>
      </c>
      <c r="F16" s="39" t="str">
        <f t="shared" si="0"/>
        <v>1AU-15</v>
      </c>
      <c r="G16" s="39" t="str">
        <f t="shared" si="1"/>
        <v>1AU</v>
      </c>
    </row>
    <row r="17" spans="1:7" x14ac:dyDescent="0.25">
      <c r="A17" s="42">
        <v>16</v>
      </c>
      <c r="B17" s="42">
        <v>1</v>
      </c>
      <c r="C17" s="44" t="s">
        <v>165</v>
      </c>
      <c r="D17" s="42" t="s">
        <v>166</v>
      </c>
      <c r="E17" s="42">
        <v>1</v>
      </c>
      <c r="F17" s="39" t="str">
        <f t="shared" si="0"/>
        <v>1CE-1</v>
      </c>
      <c r="G17" s="39" t="str">
        <f t="shared" si="1"/>
        <v>1CE</v>
      </c>
    </row>
    <row r="18" spans="1:7" x14ac:dyDescent="0.25">
      <c r="A18" s="42">
        <v>17</v>
      </c>
      <c r="B18" s="42">
        <v>2</v>
      </c>
      <c r="C18" s="44" t="s">
        <v>167</v>
      </c>
      <c r="D18" s="42" t="s">
        <v>166</v>
      </c>
      <c r="E18" s="42">
        <v>1</v>
      </c>
      <c r="F18" s="39" t="str">
        <f t="shared" si="0"/>
        <v>1CE-2</v>
      </c>
      <c r="G18" s="39" t="str">
        <f t="shared" si="1"/>
        <v>1CE</v>
      </c>
    </row>
    <row r="19" spans="1:7" x14ac:dyDescent="0.25">
      <c r="A19" s="42">
        <v>18</v>
      </c>
      <c r="B19" s="42">
        <v>3</v>
      </c>
      <c r="C19" s="44" t="s">
        <v>168</v>
      </c>
      <c r="D19" s="42" t="s">
        <v>166</v>
      </c>
      <c r="E19" s="42">
        <v>1</v>
      </c>
      <c r="F19" s="39" t="str">
        <f t="shared" si="0"/>
        <v>1CE-3</v>
      </c>
      <c r="G19" s="39" t="str">
        <f t="shared" si="1"/>
        <v>1CE</v>
      </c>
    </row>
    <row r="20" spans="1:7" x14ac:dyDescent="0.25">
      <c r="A20" s="42">
        <v>19</v>
      </c>
      <c r="B20" s="42">
        <v>4</v>
      </c>
      <c r="C20" s="44" t="s">
        <v>169</v>
      </c>
      <c r="D20" s="42" t="s">
        <v>166</v>
      </c>
      <c r="E20" s="42">
        <v>1</v>
      </c>
      <c r="F20" s="39" t="str">
        <f t="shared" si="0"/>
        <v>1CE-4</v>
      </c>
      <c r="G20" s="39" t="str">
        <f t="shared" si="1"/>
        <v>1CE</v>
      </c>
    </row>
    <row r="21" spans="1:7" x14ac:dyDescent="0.25">
      <c r="A21" s="42">
        <v>20</v>
      </c>
      <c r="B21" s="42">
        <v>5</v>
      </c>
      <c r="C21" s="44" t="s">
        <v>170</v>
      </c>
      <c r="D21" s="42" t="s">
        <v>166</v>
      </c>
      <c r="E21" s="42">
        <v>1</v>
      </c>
      <c r="F21" s="39" t="str">
        <f t="shared" si="0"/>
        <v>1CE-5</v>
      </c>
      <c r="G21" s="39" t="str">
        <f t="shared" si="1"/>
        <v>1CE</v>
      </c>
    </row>
    <row r="22" spans="1:7" x14ac:dyDescent="0.25">
      <c r="A22" s="42">
        <v>21</v>
      </c>
      <c r="B22" s="42">
        <v>6</v>
      </c>
      <c r="C22" s="44" t="s">
        <v>171</v>
      </c>
      <c r="D22" s="42" t="s">
        <v>166</v>
      </c>
      <c r="E22" s="42">
        <v>1</v>
      </c>
      <c r="F22" s="39" t="str">
        <f t="shared" si="0"/>
        <v>1CE-6</v>
      </c>
      <c r="G22" s="39" t="str">
        <f t="shared" si="1"/>
        <v>1CE</v>
      </c>
    </row>
    <row r="23" spans="1:7" x14ac:dyDescent="0.25">
      <c r="A23" s="42">
        <v>22</v>
      </c>
      <c r="B23" s="42">
        <v>7</v>
      </c>
      <c r="C23" s="44" t="s">
        <v>172</v>
      </c>
      <c r="D23" s="42" t="s">
        <v>166</v>
      </c>
      <c r="E23" s="42">
        <v>1</v>
      </c>
      <c r="F23" s="39" t="str">
        <f t="shared" si="0"/>
        <v>1CE-7</v>
      </c>
      <c r="G23" s="39" t="str">
        <f t="shared" ref="G23:G86" si="2">E23&amp;D23</f>
        <v>1CE</v>
      </c>
    </row>
    <row r="24" spans="1:7" x14ac:dyDescent="0.25">
      <c r="A24" s="42">
        <v>23</v>
      </c>
      <c r="B24" s="42">
        <v>8</v>
      </c>
      <c r="C24" s="44" t="s">
        <v>173</v>
      </c>
      <c r="D24" s="42" t="s">
        <v>166</v>
      </c>
      <c r="E24" s="42">
        <v>1</v>
      </c>
      <c r="F24" s="39" t="str">
        <f t="shared" si="0"/>
        <v>1CE-8</v>
      </c>
      <c r="G24" s="39" t="str">
        <f t="shared" si="2"/>
        <v>1CE</v>
      </c>
    </row>
    <row r="25" spans="1:7" x14ac:dyDescent="0.25">
      <c r="A25" s="42">
        <v>24</v>
      </c>
      <c r="B25" s="42">
        <v>9</v>
      </c>
      <c r="C25" s="44" t="s">
        <v>174</v>
      </c>
      <c r="D25" s="42" t="s">
        <v>166</v>
      </c>
      <c r="E25" s="42">
        <v>1</v>
      </c>
      <c r="F25" s="39" t="str">
        <f t="shared" si="0"/>
        <v>1CE-9</v>
      </c>
      <c r="G25" s="39" t="str">
        <f t="shared" si="2"/>
        <v>1CE</v>
      </c>
    </row>
    <row r="26" spans="1:7" x14ac:dyDescent="0.25">
      <c r="A26" s="42">
        <v>25</v>
      </c>
      <c r="B26" s="42">
        <v>10</v>
      </c>
      <c r="C26" s="44" t="s">
        <v>175</v>
      </c>
      <c r="D26" s="42" t="s">
        <v>166</v>
      </c>
      <c r="E26" s="42">
        <v>1</v>
      </c>
      <c r="F26" s="39" t="str">
        <f t="shared" si="0"/>
        <v>1CE-10</v>
      </c>
      <c r="G26" s="39" t="str">
        <f t="shared" si="2"/>
        <v>1CE</v>
      </c>
    </row>
    <row r="27" spans="1:7" x14ac:dyDescent="0.25">
      <c r="A27" s="42">
        <v>26</v>
      </c>
      <c r="B27" s="42">
        <v>11</v>
      </c>
      <c r="C27" s="44" t="s">
        <v>176</v>
      </c>
      <c r="D27" s="42" t="s">
        <v>166</v>
      </c>
      <c r="E27" s="42">
        <v>1</v>
      </c>
      <c r="F27" s="39" t="str">
        <f t="shared" si="0"/>
        <v>1CE-11</v>
      </c>
      <c r="G27" s="39" t="str">
        <f t="shared" si="2"/>
        <v>1CE</v>
      </c>
    </row>
    <row r="28" spans="1:7" x14ac:dyDescent="0.25">
      <c r="A28" s="42">
        <v>27</v>
      </c>
      <c r="B28" s="42">
        <v>1</v>
      </c>
      <c r="C28" s="44" t="s">
        <v>177</v>
      </c>
      <c r="D28" s="42" t="s">
        <v>1378</v>
      </c>
      <c r="E28" s="42">
        <v>1</v>
      </c>
      <c r="F28" s="39" t="str">
        <f t="shared" si="0"/>
        <v>1CS1-1</v>
      </c>
      <c r="G28" s="39" t="str">
        <f t="shared" si="2"/>
        <v>1CS1</v>
      </c>
    </row>
    <row r="29" spans="1:7" x14ac:dyDescent="0.25">
      <c r="A29" s="42">
        <v>28</v>
      </c>
      <c r="B29" s="42">
        <v>2</v>
      </c>
      <c r="C29" s="44" t="s">
        <v>178</v>
      </c>
      <c r="D29" s="42" t="s">
        <v>1378</v>
      </c>
      <c r="E29" s="42">
        <v>1</v>
      </c>
      <c r="F29" s="39" t="str">
        <f t="shared" si="0"/>
        <v>1CS1-2</v>
      </c>
      <c r="G29" s="39" t="str">
        <f t="shared" si="2"/>
        <v>1CS1</v>
      </c>
    </row>
    <row r="30" spans="1:7" x14ac:dyDescent="0.25">
      <c r="A30" s="42">
        <v>29</v>
      </c>
      <c r="B30" s="42">
        <v>3</v>
      </c>
      <c r="C30" s="44" t="s">
        <v>179</v>
      </c>
      <c r="D30" s="42" t="s">
        <v>1378</v>
      </c>
      <c r="E30" s="42">
        <v>1</v>
      </c>
      <c r="F30" s="39" t="str">
        <f t="shared" si="0"/>
        <v>1CS1-3</v>
      </c>
      <c r="G30" s="39" t="str">
        <f t="shared" si="2"/>
        <v>1CS1</v>
      </c>
    </row>
    <row r="31" spans="1:7" x14ac:dyDescent="0.25">
      <c r="A31" s="42">
        <v>30</v>
      </c>
      <c r="B31" s="42">
        <v>4</v>
      </c>
      <c r="C31" s="44" t="s">
        <v>180</v>
      </c>
      <c r="D31" s="42" t="s">
        <v>1378</v>
      </c>
      <c r="E31" s="42">
        <v>1</v>
      </c>
      <c r="F31" s="39" t="str">
        <f t="shared" si="0"/>
        <v>1CS1-4</v>
      </c>
      <c r="G31" s="39" t="str">
        <f t="shared" si="2"/>
        <v>1CS1</v>
      </c>
    </row>
    <row r="32" spans="1:7" x14ac:dyDescent="0.25">
      <c r="A32" s="42">
        <v>31</v>
      </c>
      <c r="B32" s="42">
        <v>5</v>
      </c>
      <c r="C32" s="44" t="s">
        <v>181</v>
      </c>
      <c r="D32" s="42" t="s">
        <v>1378</v>
      </c>
      <c r="E32" s="42">
        <v>1</v>
      </c>
      <c r="F32" s="39" t="str">
        <f t="shared" si="0"/>
        <v>1CS1-5</v>
      </c>
      <c r="G32" s="39" t="str">
        <f t="shared" si="2"/>
        <v>1CS1</v>
      </c>
    </row>
    <row r="33" spans="1:7" x14ac:dyDescent="0.25">
      <c r="A33" s="42">
        <v>32</v>
      </c>
      <c r="B33" s="42">
        <v>6</v>
      </c>
      <c r="C33" s="44" t="s">
        <v>182</v>
      </c>
      <c r="D33" s="42" t="s">
        <v>1378</v>
      </c>
      <c r="E33" s="42">
        <v>1</v>
      </c>
      <c r="F33" s="39" t="str">
        <f t="shared" si="0"/>
        <v>1CS1-6</v>
      </c>
      <c r="G33" s="39" t="str">
        <f t="shared" si="2"/>
        <v>1CS1</v>
      </c>
    </row>
    <row r="34" spans="1:7" x14ac:dyDescent="0.25">
      <c r="A34" s="42">
        <v>33</v>
      </c>
      <c r="B34" s="42">
        <v>7</v>
      </c>
      <c r="C34" s="44" t="s">
        <v>183</v>
      </c>
      <c r="D34" s="42" t="s">
        <v>1378</v>
      </c>
      <c r="E34" s="42">
        <v>1</v>
      </c>
      <c r="F34" s="39" t="str">
        <f t="shared" si="0"/>
        <v>1CS1-7</v>
      </c>
      <c r="G34" s="39" t="str">
        <f t="shared" si="2"/>
        <v>1CS1</v>
      </c>
    </row>
    <row r="35" spans="1:7" x14ac:dyDescent="0.25">
      <c r="A35" s="42">
        <v>34</v>
      </c>
      <c r="B35" s="42">
        <v>8</v>
      </c>
      <c r="C35" s="44" t="s">
        <v>184</v>
      </c>
      <c r="D35" s="42" t="s">
        <v>1378</v>
      </c>
      <c r="E35" s="42">
        <v>1</v>
      </c>
      <c r="F35" s="39" t="str">
        <f t="shared" si="0"/>
        <v>1CS1-8</v>
      </c>
      <c r="G35" s="39" t="str">
        <f t="shared" si="2"/>
        <v>1CS1</v>
      </c>
    </row>
    <row r="36" spans="1:7" x14ac:dyDescent="0.25">
      <c r="A36" s="42">
        <v>35</v>
      </c>
      <c r="B36" s="42">
        <v>9</v>
      </c>
      <c r="C36" s="44" t="s">
        <v>185</v>
      </c>
      <c r="D36" s="42" t="s">
        <v>1378</v>
      </c>
      <c r="E36" s="42">
        <v>1</v>
      </c>
      <c r="F36" s="39" t="str">
        <f t="shared" si="0"/>
        <v>1CS1-9</v>
      </c>
      <c r="G36" s="39" t="str">
        <f t="shared" si="2"/>
        <v>1CS1</v>
      </c>
    </row>
    <row r="37" spans="1:7" x14ac:dyDescent="0.25">
      <c r="A37" s="42">
        <v>36</v>
      </c>
      <c r="B37" s="42">
        <v>10</v>
      </c>
      <c r="C37" s="44" t="s">
        <v>186</v>
      </c>
      <c r="D37" s="42" t="s">
        <v>1378</v>
      </c>
      <c r="E37" s="42">
        <v>1</v>
      </c>
      <c r="F37" s="39" t="str">
        <f t="shared" si="0"/>
        <v>1CS1-10</v>
      </c>
      <c r="G37" s="39" t="str">
        <f t="shared" si="2"/>
        <v>1CS1</v>
      </c>
    </row>
    <row r="38" spans="1:7" x14ac:dyDescent="0.25">
      <c r="A38" s="42">
        <v>37</v>
      </c>
      <c r="B38" s="42">
        <v>11</v>
      </c>
      <c r="C38" s="44" t="s">
        <v>187</v>
      </c>
      <c r="D38" s="42" t="s">
        <v>1378</v>
      </c>
      <c r="E38" s="42">
        <v>1</v>
      </c>
      <c r="F38" s="39" t="str">
        <f t="shared" si="0"/>
        <v>1CS1-11</v>
      </c>
      <c r="G38" s="39" t="str">
        <f t="shared" si="2"/>
        <v>1CS1</v>
      </c>
    </row>
    <row r="39" spans="1:7" x14ac:dyDescent="0.25">
      <c r="A39" s="42">
        <v>38</v>
      </c>
      <c r="B39" s="42">
        <v>12</v>
      </c>
      <c r="C39" s="44" t="s">
        <v>188</v>
      </c>
      <c r="D39" s="42" t="s">
        <v>1378</v>
      </c>
      <c r="E39" s="42">
        <v>1</v>
      </c>
      <c r="F39" s="39" t="str">
        <f t="shared" si="0"/>
        <v>1CS1-12</v>
      </c>
      <c r="G39" s="39" t="str">
        <f t="shared" si="2"/>
        <v>1CS1</v>
      </c>
    </row>
    <row r="40" spans="1:7" x14ac:dyDescent="0.25">
      <c r="A40" s="42">
        <v>39</v>
      </c>
      <c r="B40" s="42">
        <v>13</v>
      </c>
      <c r="C40" s="44" t="s">
        <v>189</v>
      </c>
      <c r="D40" s="42" t="s">
        <v>1378</v>
      </c>
      <c r="E40" s="42">
        <v>1</v>
      </c>
      <c r="F40" s="39" t="str">
        <f t="shared" si="0"/>
        <v>1CS1-13</v>
      </c>
      <c r="G40" s="39" t="str">
        <f t="shared" si="2"/>
        <v>1CS1</v>
      </c>
    </row>
    <row r="41" spans="1:7" x14ac:dyDescent="0.25">
      <c r="A41" s="42">
        <v>40</v>
      </c>
      <c r="B41" s="42">
        <v>14</v>
      </c>
      <c r="C41" s="44" t="s">
        <v>749</v>
      </c>
      <c r="D41" s="42" t="s">
        <v>1378</v>
      </c>
      <c r="E41" s="42">
        <v>1</v>
      </c>
      <c r="F41" s="39" t="str">
        <f t="shared" si="0"/>
        <v>1CS1-14</v>
      </c>
      <c r="G41" s="39" t="str">
        <f t="shared" si="2"/>
        <v>1CS1</v>
      </c>
    </row>
    <row r="42" spans="1:7" x14ac:dyDescent="0.25">
      <c r="A42" s="42">
        <v>41</v>
      </c>
      <c r="B42" s="42">
        <v>15</v>
      </c>
      <c r="C42" s="44" t="s">
        <v>190</v>
      </c>
      <c r="D42" s="42" t="s">
        <v>1378</v>
      </c>
      <c r="E42" s="42">
        <v>1</v>
      </c>
      <c r="F42" s="39" t="str">
        <f t="shared" si="0"/>
        <v>1CS1-15</v>
      </c>
      <c r="G42" s="39" t="str">
        <f t="shared" si="2"/>
        <v>1CS1</v>
      </c>
    </row>
    <row r="43" spans="1:7" x14ac:dyDescent="0.25">
      <c r="A43" s="42">
        <v>42</v>
      </c>
      <c r="B43" s="42">
        <v>16</v>
      </c>
      <c r="C43" s="44" t="s">
        <v>191</v>
      </c>
      <c r="D43" s="42" t="s">
        <v>1378</v>
      </c>
      <c r="E43" s="42">
        <v>1</v>
      </c>
      <c r="F43" s="39" t="str">
        <f t="shared" si="0"/>
        <v>1CS1-16</v>
      </c>
      <c r="G43" s="39" t="str">
        <f t="shared" si="2"/>
        <v>1CS1</v>
      </c>
    </row>
    <row r="44" spans="1:7" x14ac:dyDescent="0.25">
      <c r="A44" s="42">
        <v>43</v>
      </c>
      <c r="B44" s="42">
        <v>17</v>
      </c>
      <c r="C44" s="44" t="s">
        <v>192</v>
      </c>
      <c r="D44" s="42" t="s">
        <v>1378</v>
      </c>
      <c r="E44" s="42">
        <v>1</v>
      </c>
      <c r="F44" s="39" t="str">
        <f t="shared" si="0"/>
        <v>1CS1-17</v>
      </c>
      <c r="G44" s="39" t="str">
        <f t="shared" si="2"/>
        <v>1CS1</v>
      </c>
    </row>
    <row r="45" spans="1:7" x14ac:dyDescent="0.25">
      <c r="A45" s="42">
        <v>44</v>
      </c>
      <c r="B45" s="42">
        <v>18</v>
      </c>
      <c r="C45" s="44" t="s">
        <v>193</v>
      </c>
      <c r="D45" s="42" t="s">
        <v>1378</v>
      </c>
      <c r="E45" s="42">
        <v>1</v>
      </c>
      <c r="F45" s="39" t="str">
        <f t="shared" si="0"/>
        <v>1CS1-18</v>
      </c>
      <c r="G45" s="39" t="str">
        <f t="shared" si="2"/>
        <v>1CS1</v>
      </c>
    </row>
    <row r="46" spans="1:7" x14ac:dyDescent="0.25">
      <c r="A46" s="42">
        <v>45</v>
      </c>
      <c r="B46" s="42">
        <v>19</v>
      </c>
      <c r="C46" s="44" t="s">
        <v>194</v>
      </c>
      <c r="D46" s="42" t="s">
        <v>1378</v>
      </c>
      <c r="E46" s="42">
        <v>1</v>
      </c>
      <c r="F46" s="39" t="str">
        <f t="shared" si="0"/>
        <v>1CS1-19</v>
      </c>
      <c r="G46" s="39" t="str">
        <f t="shared" si="2"/>
        <v>1CS1</v>
      </c>
    </row>
    <row r="47" spans="1:7" x14ac:dyDescent="0.25">
      <c r="A47" s="42">
        <v>46</v>
      </c>
      <c r="B47" s="42">
        <v>20</v>
      </c>
      <c r="C47" s="44" t="s">
        <v>195</v>
      </c>
      <c r="D47" s="42" t="s">
        <v>1378</v>
      </c>
      <c r="E47" s="42">
        <v>1</v>
      </c>
      <c r="F47" s="39" t="str">
        <f t="shared" si="0"/>
        <v>1CS1-20</v>
      </c>
      <c r="G47" s="39" t="str">
        <f t="shared" si="2"/>
        <v>1CS1</v>
      </c>
    </row>
    <row r="48" spans="1:7" x14ac:dyDescent="0.25">
      <c r="A48" s="42">
        <v>47</v>
      </c>
      <c r="B48" s="42">
        <v>21</v>
      </c>
      <c r="C48" s="44" t="s">
        <v>196</v>
      </c>
      <c r="D48" s="42" t="s">
        <v>1378</v>
      </c>
      <c r="E48" s="42">
        <v>1</v>
      </c>
      <c r="F48" s="39" t="str">
        <f t="shared" si="0"/>
        <v>1CS1-21</v>
      </c>
      <c r="G48" s="39" t="str">
        <f t="shared" si="2"/>
        <v>1CS1</v>
      </c>
    </row>
    <row r="49" spans="1:7" x14ac:dyDescent="0.25">
      <c r="A49" s="42">
        <v>48</v>
      </c>
      <c r="B49" s="42">
        <v>22</v>
      </c>
      <c r="C49" s="44" t="s">
        <v>197</v>
      </c>
      <c r="D49" s="42" t="s">
        <v>1378</v>
      </c>
      <c r="E49" s="42">
        <v>1</v>
      </c>
      <c r="F49" s="39" t="str">
        <f t="shared" si="0"/>
        <v>1CS1-22</v>
      </c>
      <c r="G49" s="39" t="str">
        <f t="shared" si="2"/>
        <v>1CS1</v>
      </c>
    </row>
    <row r="50" spans="1:7" x14ac:dyDescent="0.25">
      <c r="A50" s="42">
        <v>49</v>
      </c>
      <c r="B50" s="42">
        <v>23</v>
      </c>
      <c r="C50" s="44" t="s">
        <v>198</v>
      </c>
      <c r="D50" s="42" t="s">
        <v>1378</v>
      </c>
      <c r="E50" s="42">
        <v>1</v>
      </c>
      <c r="F50" s="39" t="str">
        <f t="shared" si="0"/>
        <v>1CS1-23</v>
      </c>
      <c r="G50" s="39" t="str">
        <f t="shared" si="2"/>
        <v>1CS1</v>
      </c>
    </row>
    <row r="51" spans="1:7" x14ac:dyDescent="0.25">
      <c r="A51" s="42">
        <v>50</v>
      </c>
      <c r="B51" s="42">
        <v>24</v>
      </c>
      <c r="C51" s="44" t="s">
        <v>199</v>
      </c>
      <c r="D51" s="42" t="s">
        <v>1378</v>
      </c>
      <c r="E51" s="42">
        <v>1</v>
      </c>
      <c r="F51" s="39" t="str">
        <f t="shared" si="0"/>
        <v>1CS1-24</v>
      </c>
      <c r="G51" s="39" t="str">
        <f t="shared" si="2"/>
        <v>1CS1</v>
      </c>
    </row>
    <row r="52" spans="1:7" x14ac:dyDescent="0.25">
      <c r="A52" s="42">
        <v>51</v>
      </c>
      <c r="B52" s="42">
        <v>25</v>
      </c>
      <c r="C52" s="44" t="s">
        <v>200</v>
      </c>
      <c r="D52" s="42" t="s">
        <v>1378</v>
      </c>
      <c r="E52" s="42">
        <v>1</v>
      </c>
      <c r="F52" s="39" t="str">
        <f t="shared" si="0"/>
        <v>1CS1-25</v>
      </c>
      <c r="G52" s="39" t="str">
        <f t="shared" si="2"/>
        <v>1CS1</v>
      </c>
    </row>
    <row r="53" spans="1:7" x14ac:dyDescent="0.25">
      <c r="A53" s="42">
        <v>52</v>
      </c>
      <c r="B53" s="42">
        <v>26</v>
      </c>
      <c r="C53" s="44" t="s">
        <v>201</v>
      </c>
      <c r="D53" s="42" t="s">
        <v>1378</v>
      </c>
      <c r="E53" s="42">
        <v>1</v>
      </c>
      <c r="F53" s="39" t="str">
        <f t="shared" si="0"/>
        <v>1CS1-26</v>
      </c>
      <c r="G53" s="39" t="str">
        <f t="shared" si="2"/>
        <v>1CS1</v>
      </c>
    </row>
    <row r="54" spans="1:7" x14ac:dyDescent="0.25">
      <c r="A54" s="42">
        <v>53</v>
      </c>
      <c r="B54" s="42">
        <v>27</v>
      </c>
      <c r="C54" s="44" t="s">
        <v>202</v>
      </c>
      <c r="D54" s="42" t="s">
        <v>1378</v>
      </c>
      <c r="E54" s="42">
        <v>1</v>
      </c>
      <c r="F54" s="39" t="str">
        <f t="shared" si="0"/>
        <v>1CS1-27</v>
      </c>
      <c r="G54" s="39" t="str">
        <f t="shared" si="2"/>
        <v>1CS1</v>
      </c>
    </row>
    <row r="55" spans="1:7" x14ac:dyDescent="0.25">
      <c r="A55" s="42">
        <v>54</v>
      </c>
      <c r="B55" s="42">
        <v>28</v>
      </c>
      <c r="C55" s="44" t="s">
        <v>203</v>
      </c>
      <c r="D55" s="42" t="s">
        <v>1378</v>
      </c>
      <c r="E55" s="42">
        <v>1</v>
      </c>
      <c r="F55" s="39" t="str">
        <f t="shared" si="0"/>
        <v>1CS1-28</v>
      </c>
      <c r="G55" s="39" t="str">
        <f t="shared" si="2"/>
        <v>1CS1</v>
      </c>
    </row>
    <row r="56" spans="1:7" x14ac:dyDescent="0.25">
      <c r="A56" s="42">
        <v>55</v>
      </c>
      <c r="B56" s="42">
        <v>29</v>
      </c>
      <c r="C56" s="44" t="s">
        <v>204</v>
      </c>
      <c r="D56" s="42" t="s">
        <v>1378</v>
      </c>
      <c r="E56" s="42">
        <v>1</v>
      </c>
      <c r="F56" s="39" t="str">
        <f t="shared" si="0"/>
        <v>1CS1-29</v>
      </c>
      <c r="G56" s="39" t="str">
        <f t="shared" si="2"/>
        <v>1CS1</v>
      </c>
    </row>
    <row r="57" spans="1:7" x14ac:dyDescent="0.25">
      <c r="A57" s="42">
        <v>56</v>
      </c>
      <c r="B57" s="42">
        <v>30</v>
      </c>
      <c r="C57" s="44" t="s">
        <v>205</v>
      </c>
      <c r="D57" s="42" t="s">
        <v>1378</v>
      </c>
      <c r="E57" s="42">
        <v>1</v>
      </c>
      <c r="F57" s="39" t="str">
        <f t="shared" si="0"/>
        <v>1CS1-30</v>
      </c>
      <c r="G57" s="39" t="str">
        <f t="shared" si="2"/>
        <v>1CS1</v>
      </c>
    </row>
    <row r="58" spans="1:7" x14ac:dyDescent="0.25">
      <c r="A58" s="42">
        <v>57</v>
      </c>
      <c r="B58" s="42">
        <v>31</v>
      </c>
      <c r="C58" s="44" t="s">
        <v>206</v>
      </c>
      <c r="D58" s="42" t="s">
        <v>1378</v>
      </c>
      <c r="E58" s="42">
        <v>1</v>
      </c>
      <c r="F58" s="39" t="str">
        <f t="shared" si="0"/>
        <v>1CS1-31</v>
      </c>
      <c r="G58" s="39" t="str">
        <f t="shared" si="2"/>
        <v>1CS1</v>
      </c>
    </row>
    <row r="59" spans="1:7" x14ac:dyDescent="0.25">
      <c r="A59" s="42">
        <v>58</v>
      </c>
      <c r="B59" s="42">
        <v>32</v>
      </c>
      <c r="C59" s="44" t="s">
        <v>207</v>
      </c>
      <c r="D59" s="42" t="s">
        <v>1378</v>
      </c>
      <c r="E59" s="42">
        <v>1</v>
      </c>
      <c r="F59" s="39" t="str">
        <f t="shared" si="0"/>
        <v>1CS1-32</v>
      </c>
      <c r="G59" s="39" t="str">
        <f t="shared" si="2"/>
        <v>1CS1</v>
      </c>
    </row>
    <row r="60" spans="1:7" x14ac:dyDescent="0.25">
      <c r="A60" s="42">
        <v>59</v>
      </c>
      <c r="B60" s="42">
        <v>33</v>
      </c>
      <c r="C60" s="44" t="s">
        <v>208</v>
      </c>
      <c r="D60" s="42" t="s">
        <v>1378</v>
      </c>
      <c r="E60" s="42">
        <v>1</v>
      </c>
      <c r="F60" s="39" t="str">
        <f t="shared" si="0"/>
        <v>1CS1-33</v>
      </c>
      <c r="G60" s="39" t="str">
        <f t="shared" si="2"/>
        <v>1CS1</v>
      </c>
    </row>
    <row r="61" spans="1:7" x14ac:dyDescent="0.25">
      <c r="A61" s="42">
        <v>60</v>
      </c>
      <c r="B61" s="42">
        <v>34</v>
      </c>
      <c r="C61" s="44" t="s">
        <v>209</v>
      </c>
      <c r="D61" s="42" t="s">
        <v>1378</v>
      </c>
      <c r="E61" s="42">
        <v>1</v>
      </c>
      <c r="F61" s="39" t="str">
        <f t="shared" si="0"/>
        <v>1CS1-34</v>
      </c>
      <c r="G61" s="39" t="str">
        <f t="shared" si="2"/>
        <v>1CS1</v>
      </c>
    </row>
    <row r="62" spans="1:7" x14ac:dyDescent="0.25">
      <c r="A62" s="42">
        <v>61</v>
      </c>
      <c r="B62" s="42">
        <v>35</v>
      </c>
      <c r="C62" s="44" t="s">
        <v>210</v>
      </c>
      <c r="D62" s="42" t="s">
        <v>1378</v>
      </c>
      <c r="E62" s="42">
        <v>1</v>
      </c>
      <c r="F62" s="39" t="str">
        <f t="shared" si="0"/>
        <v>1CS1-35</v>
      </c>
      <c r="G62" s="39" t="str">
        <f t="shared" si="2"/>
        <v>1CS1</v>
      </c>
    </row>
    <row r="63" spans="1:7" x14ac:dyDescent="0.25">
      <c r="A63" s="42">
        <v>62</v>
      </c>
      <c r="B63" s="42">
        <v>36</v>
      </c>
      <c r="C63" s="44" t="s">
        <v>211</v>
      </c>
      <c r="D63" s="42" t="s">
        <v>1378</v>
      </c>
      <c r="E63" s="42">
        <v>1</v>
      </c>
      <c r="F63" s="39" t="str">
        <f t="shared" si="0"/>
        <v>1CS1-36</v>
      </c>
      <c r="G63" s="39" t="str">
        <f t="shared" si="2"/>
        <v>1CS1</v>
      </c>
    </row>
    <row r="64" spans="1:7" x14ac:dyDescent="0.25">
      <c r="A64" s="42">
        <v>63</v>
      </c>
      <c r="B64" s="42">
        <v>37</v>
      </c>
      <c r="C64" s="44" t="s">
        <v>212</v>
      </c>
      <c r="D64" s="42" t="s">
        <v>1378</v>
      </c>
      <c r="E64" s="42">
        <v>1</v>
      </c>
      <c r="F64" s="39" t="str">
        <f t="shared" si="0"/>
        <v>1CS1-37</v>
      </c>
      <c r="G64" s="39" t="str">
        <f t="shared" si="2"/>
        <v>1CS1</v>
      </c>
    </row>
    <row r="65" spans="1:7" x14ac:dyDescent="0.25">
      <c r="A65" s="42">
        <v>64</v>
      </c>
      <c r="B65" s="42">
        <v>38</v>
      </c>
      <c r="C65" s="44" t="s">
        <v>213</v>
      </c>
      <c r="D65" s="42" t="s">
        <v>1378</v>
      </c>
      <c r="E65" s="42">
        <v>1</v>
      </c>
      <c r="F65" s="39" t="str">
        <f t="shared" si="0"/>
        <v>1CS1-38</v>
      </c>
      <c r="G65" s="39" t="str">
        <f t="shared" si="2"/>
        <v>1CS1</v>
      </c>
    </row>
    <row r="66" spans="1:7" x14ac:dyDescent="0.25">
      <c r="A66" s="42">
        <v>65</v>
      </c>
      <c r="B66" s="42">
        <v>39</v>
      </c>
      <c r="C66" s="44" t="s">
        <v>214</v>
      </c>
      <c r="D66" s="42" t="s">
        <v>1378</v>
      </c>
      <c r="E66" s="42">
        <v>1</v>
      </c>
      <c r="F66" s="39" t="str">
        <f t="shared" ref="F66:F129" si="3">G66&amp;"-"&amp;B66</f>
        <v>1CS1-39</v>
      </c>
      <c r="G66" s="39" t="str">
        <f t="shared" si="2"/>
        <v>1CS1</v>
      </c>
    </row>
    <row r="67" spans="1:7" x14ac:dyDescent="0.25">
      <c r="A67" s="42">
        <v>66</v>
      </c>
      <c r="B67" s="42">
        <v>40</v>
      </c>
      <c r="C67" s="44" t="s">
        <v>215</v>
      </c>
      <c r="D67" s="42" t="s">
        <v>1378</v>
      </c>
      <c r="E67" s="42">
        <v>1</v>
      </c>
      <c r="F67" s="39" t="str">
        <f t="shared" si="3"/>
        <v>1CS1-40</v>
      </c>
      <c r="G67" s="39" t="str">
        <f t="shared" si="2"/>
        <v>1CS1</v>
      </c>
    </row>
    <row r="68" spans="1:7" x14ac:dyDescent="0.25">
      <c r="A68" s="42">
        <v>67</v>
      </c>
      <c r="B68" s="42">
        <v>41</v>
      </c>
      <c r="C68" s="44" t="s">
        <v>216</v>
      </c>
      <c r="D68" s="42" t="s">
        <v>1378</v>
      </c>
      <c r="E68" s="42">
        <v>1</v>
      </c>
      <c r="F68" s="39" t="str">
        <f t="shared" si="3"/>
        <v>1CS1-41</v>
      </c>
      <c r="G68" s="39" t="str">
        <f t="shared" si="2"/>
        <v>1CS1</v>
      </c>
    </row>
    <row r="69" spans="1:7" x14ac:dyDescent="0.25">
      <c r="A69" s="42">
        <v>68</v>
      </c>
      <c r="B69" s="42">
        <v>42</v>
      </c>
      <c r="C69" s="44" t="s">
        <v>217</v>
      </c>
      <c r="D69" s="42" t="s">
        <v>1378</v>
      </c>
      <c r="E69" s="42">
        <v>1</v>
      </c>
      <c r="F69" s="39" t="str">
        <f t="shared" si="3"/>
        <v>1CS1-42</v>
      </c>
      <c r="G69" s="39" t="str">
        <f t="shared" si="2"/>
        <v>1CS1</v>
      </c>
    </row>
    <row r="70" spans="1:7" x14ac:dyDescent="0.25">
      <c r="A70" s="42">
        <v>69</v>
      </c>
      <c r="B70" s="42">
        <v>43</v>
      </c>
      <c r="C70" s="44" t="s">
        <v>218</v>
      </c>
      <c r="D70" s="42" t="s">
        <v>1378</v>
      </c>
      <c r="E70" s="42">
        <v>1</v>
      </c>
      <c r="F70" s="39" t="str">
        <f t="shared" si="3"/>
        <v>1CS1-43</v>
      </c>
      <c r="G70" s="39" t="str">
        <f t="shared" si="2"/>
        <v>1CS1</v>
      </c>
    </row>
    <row r="71" spans="1:7" x14ac:dyDescent="0.25">
      <c r="A71" s="42">
        <v>70</v>
      </c>
      <c r="B71" s="42">
        <v>44</v>
      </c>
      <c r="C71" s="44" t="s">
        <v>219</v>
      </c>
      <c r="D71" s="42" t="s">
        <v>1378</v>
      </c>
      <c r="E71" s="42">
        <v>1</v>
      </c>
      <c r="F71" s="39" t="str">
        <f t="shared" si="3"/>
        <v>1CS1-44</v>
      </c>
      <c r="G71" s="39" t="str">
        <f t="shared" si="2"/>
        <v>1CS1</v>
      </c>
    </row>
    <row r="72" spans="1:7" x14ac:dyDescent="0.25">
      <c r="A72" s="42">
        <v>71</v>
      </c>
      <c r="B72" s="42">
        <v>45</v>
      </c>
      <c r="C72" s="44" t="s">
        <v>220</v>
      </c>
      <c r="D72" s="42" t="s">
        <v>1378</v>
      </c>
      <c r="E72" s="42">
        <v>1</v>
      </c>
      <c r="F72" s="39" t="str">
        <f t="shared" si="3"/>
        <v>1CS1-45</v>
      </c>
      <c r="G72" s="39" t="str">
        <f t="shared" si="2"/>
        <v>1CS1</v>
      </c>
    </row>
    <row r="73" spans="1:7" x14ac:dyDescent="0.25">
      <c r="A73" s="42">
        <v>72</v>
      </c>
      <c r="B73" s="42">
        <v>46</v>
      </c>
      <c r="C73" s="44" t="s">
        <v>221</v>
      </c>
      <c r="D73" s="42" t="s">
        <v>1378</v>
      </c>
      <c r="E73" s="42">
        <v>1</v>
      </c>
      <c r="F73" s="39" t="str">
        <f t="shared" si="3"/>
        <v>1CS1-46</v>
      </c>
      <c r="G73" s="39" t="str">
        <f t="shared" si="2"/>
        <v>1CS1</v>
      </c>
    </row>
    <row r="74" spans="1:7" x14ac:dyDescent="0.25">
      <c r="A74" s="42">
        <v>73</v>
      </c>
      <c r="B74" s="42">
        <v>47</v>
      </c>
      <c r="C74" s="44" t="s">
        <v>222</v>
      </c>
      <c r="D74" s="42" t="s">
        <v>1378</v>
      </c>
      <c r="E74" s="42">
        <v>1</v>
      </c>
      <c r="F74" s="39" t="str">
        <f t="shared" si="3"/>
        <v>1CS1-47</v>
      </c>
      <c r="G74" s="39" t="str">
        <f t="shared" si="2"/>
        <v>1CS1</v>
      </c>
    </row>
    <row r="75" spans="1:7" x14ac:dyDescent="0.25">
      <c r="A75" s="42">
        <v>74</v>
      </c>
      <c r="B75" s="42">
        <v>48</v>
      </c>
      <c r="C75" s="44" t="s">
        <v>223</v>
      </c>
      <c r="D75" s="42" t="s">
        <v>1378</v>
      </c>
      <c r="E75" s="42">
        <v>1</v>
      </c>
      <c r="F75" s="39" t="str">
        <f t="shared" si="3"/>
        <v>1CS1-48</v>
      </c>
      <c r="G75" s="39" t="str">
        <f t="shared" si="2"/>
        <v>1CS1</v>
      </c>
    </row>
    <row r="76" spans="1:7" x14ac:dyDescent="0.25">
      <c r="A76" s="42">
        <v>75</v>
      </c>
      <c r="B76" s="42">
        <v>49</v>
      </c>
      <c r="C76" s="44" t="s">
        <v>224</v>
      </c>
      <c r="D76" s="42" t="s">
        <v>1378</v>
      </c>
      <c r="E76" s="42">
        <v>1</v>
      </c>
      <c r="F76" s="39" t="str">
        <f t="shared" si="3"/>
        <v>1CS1-49</v>
      </c>
      <c r="G76" s="39" t="str">
        <f t="shared" si="2"/>
        <v>1CS1</v>
      </c>
    </row>
    <row r="77" spans="1:7" x14ac:dyDescent="0.25">
      <c r="A77" s="42">
        <v>76</v>
      </c>
      <c r="B77" s="42">
        <v>50</v>
      </c>
      <c r="C77" s="44" t="s">
        <v>225</v>
      </c>
      <c r="D77" s="42" t="s">
        <v>1378</v>
      </c>
      <c r="E77" s="42">
        <v>1</v>
      </c>
      <c r="F77" s="39" t="str">
        <f t="shared" si="3"/>
        <v>1CS1-50</v>
      </c>
      <c r="G77" s="39" t="str">
        <f t="shared" si="2"/>
        <v>1CS1</v>
      </c>
    </row>
    <row r="78" spans="1:7" x14ac:dyDescent="0.25">
      <c r="A78" s="42">
        <v>77</v>
      </c>
      <c r="B78" s="42">
        <v>51</v>
      </c>
      <c r="C78" s="44" t="s">
        <v>226</v>
      </c>
      <c r="D78" s="42" t="s">
        <v>1378</v>
      </c>
      <c r="E78" s="42">
        <v>1</v>
      </c>
      <c r="F78" s="39" t="str">
        <f t="shared" si="3"/>
        <v>1CS1-51</v>
      </c>
      <c r="G78" s="39" t="str">
        <f t="shared" si="2"/>
        <v>1CS1</v>
      </c>
    </row>
    <row r="79" spans="1:7" x14ac:dyDescent="0.25">
      <c r="A79" s="42">
        <v>78</v>
      </c>
      <c r="B79" s="42">
        <v>52</v>
      </c>
      <c r="C79" s="44" t="s">
        <v>227</v>
      </c>
      <c r="D79" s="42" t="s">
        <v>1378</v>
      </c>
      <c r="E79" s="42">
        <v>1</v>
      </c>
      <c r="F79" s="39" t="str">
        <f t="shared" si="3"/>
        <v>1CS1-52</v>
      </c>
      <c r="G79" s="39" t="str">
        <f t="shared" si="2"/>
        <v>1CS1</v>
      </c>
    </row>
    <row r="80" spans="1:7" x14ac:dyDescent="0.25">
      <c r="A80" s="42">
        <v>79</v>
      </c>
      <c r="B80" s="42">
        <v>53</v>
      </c>
      <c r="C80" s="44" t="s">
        <v>228</v>
      </c>
      <c r="D80" s="42" t="s">
        <v>1378</v>
      </c>
      <c r="E80" s="42">
        <v>1</v>
      </c>
      <c r="F80" s="39" t="str">
        <f t="shared" si="3"/>
        <v>1CS1-53</v>
      </c>
      <c r="G80" s="39" t="str">
        <f t="shared" si="2"/>
        <v>1CS1</v>
      </c>
    </row>
    <row r="81" spans="1:7" x14ac:dyDescent="0.25">
      <c r="A81" s="42">
        <v>80</v>
      </c>
      <c r="B81" s="42">
        <v>54</v>
      </c>
      <c r="C81" s="44" t="s">
        <v>229</v>
      </c>
      <c r="D81" s="42" t="s">
        <v>1378</v>
      </c>
      <c r="E81" s="42">
        <v>1</v>
      </c>
      <c r="F81" s="39" t="str">
        <f t="shared" si="3"/>
        <v>1CS1-54</v>
      </c>
      <c r="G81" s="39" t="str">
        <f t="shared" si="2"/>
        <v>1CS1</v>
      </c>
    </row>
    <row r="82" spans="1:7" x14ac:dyDescent="0.25">
      <c r="A82" s="42">
        <v>81</v>
      </c>
      <c r="B82" s="42">
        <v>55</v>
      </c>
      <c r="C82" s="44" t="s">
        <v>230</v>
      </c>
      <c r="D82" s="42" t="s">
        <v>1378</v>
      </c>
      <c r="E82" s="42">
        <v>1</v>
      </c>
      <c r="F82" s="39" t="str">
        <f t="shared" si="3"/>
        <v>1CS1-55</v>
      </c>
      <c r="G82" s="39" t="str">
        <f t="shared" si="2"/>
        <v>1CS1</v>
      </c>
    </row>
    <row r="83" spans="1:7" x14ac:dyDescent="0.25">
      <c r="A83" s="42">
        <v>82</v>
      </c>
      <c r="B83" s="42">
        <v>56</v>
      </c>
      <c r="C83" s="44" t="s">
        <v>231</v>
      </c>
      <c r="D83" s="42" t="s">
        <v>1378</v>
      </c>
      <c r="E83" s="42">
        <v>1</v>
      </c>
      <c r="F83" s="39" t="str">
        <f t="shared" si="3"/>
        <v>1CS1-56</v>
      </c>
      <c r="G83" s="39" t="str">
        <f t="shared" si="2"/>
        <v>1CS1</v>
      </c>
    </row>
    <row r="84" spans="1:7" x14ac:dyDescent="0.25">
      <c r="A84" s="42">
        <v>83</v>
      </c>
      <c r="B84" s="42">
        <v>57</v>
      </c>
      <c r="C84" s="44" t="s">
        <v>232</v>
      </c>
      <c r="D84" s="42" t="s">
        <v>1378</v>
      </c>
      <c r="E84" s="42">
        <v>1</v>
      </c>
      <c r="F84" s="39" t="str">
        <f t="shared" si="3"/>
        <v>1CS1-57</v>
      </c>
      <c r="G84" s="39" t="str">
        <f t="shared" si="2"/>
        <v>1CS1</v>
      </c>
    </row>
    <row r="85" spans="1:7" x14ac:dyDescent="0.25">
      <c r="A85" s="42">
        <v>84</v>
      </c>
      <c r="B85" s="42">
        <v>58</v>
      </c>
      <c r="C85" s="44" t="s">
        <v>233</v>
      </c>
      <c r="D85" s="42" t="s">
        <v>1378</v>
      </c>
      <c r="E85" s="42">
        <v>1</v>
      </c>
      <c r="F85" s="39" t="str">
        <f t="shared" si="3"/>
        <v>1CS1-58</v>
      </c>
      <c r="G85" s="39" t="str">
        <f t="shared" si="2"/>
        <v>1CS1</v>
      </c>
    </row>
    <row r="86" spans="1:7" x14ac:dyDescent="0.25">
      <c r="A86" s="42">
        <v>85</v>
      </c>
      <c r="B86" s="42">
        <v>59</v>
      </c>
      <c r="C86" s="44" t="s">
        <v>234</v>
      </c>
      <c r="D86" s="42" t="s">
        <v>1378</v>
      </c>
      <c r="E86" s="42">
        <v>1</v>
      </c>
      <c r="F86" s="39" t="str">
        <f t="shared" si="3"/>
        <v>1CS1-59</v>
      </c>
      <c r="G86" s="39" t="str">
        <f t="shared" si="2"/>
        <v>1CS1</v>
      </c>
    </row>
    <row r="87" spans="1:7" x14ac:dyDescent="0.25">
      <c r="A87" s="42">
        <v>86</v>
      </c>
      <c r="B87" s="42">
        <v>60</v>
      </c>
      <c r="C87" s="44" t="s">
        <v>235</v>
      </c>
      <c r="D87" s="42" t="s">
        <v>1378</v>
      </c>
      <c r="E87" s="42">
        <v>1</v>
      </c>
      <c r="F87" s="39" t="str">
        <f t="shared" si="3"/>
        <v>1CS1-60</v>
      </c>
      <c r="G87" s="39" t="str">
        <f t="shared" ref="G87:G150" si="4">E87&amp;D87</f>
        <v>1CS1</v>
      </c>
    </row>
    <row r="88" spans="1:7" x14ac:dyDescent="0.25">
      <c r="A88" s="42">
        <v>87</v>
      </c>
      <c r="B88" s="42">
        <v>61</v>
      </c>
      <c r="C88" s="44" t="s">
        <v>236</v>
      </c>
      <c r="D88" s="42" t="s">
        <v>1378</v>
      </c>
      <c r="E88" s="42">
        <v>1</v>
      </c>
      <c r="F88" s="39" t="str">
        <f t="shared" si="3"/>
        <v>1CS1-61</v>
      </c>
      <c r="G88" s="39" t="str">
        <f t="shared" si="4"/>
        <v>1CS1</v>
      </c>
    </row>
    <row r="89" spans="1:7" x14ac:dyDescent="0.25">
      <c r="A89" s="42">
        <v>88</v>
      </c>
      <c r="B89" s="42">
        <v>62</v>
      </c>
      <c r="C89" s="44" t="s">
        <v>237</v>
      </c>
      <c r="D89" s="42" t="s">
        <v>1378</v>
      </c>
      <c r="E89" s="42">
        <v>1</v>
      </c>
      <c r="F89" s="39" t="str">
        <f t="shared" si="3"/>
        <v>1CS1-62</v>
      </c>
      <c r="G89" s="39" t="str">
        <f t="shared" si="4"/>
        <v>1CS1</v>
      </c>
    </row>
    <row r="90" spans="1:7" x14ac:dyDescent="0.25">
      <c r="A90" s="42">
        <v>89</v>
      </c>
      <c r="B90" s="42">
        <v>63</v>
      </c>
      <c r="C90" s="44" t="s">
        <v>238</v>
      </c>
      <c r="D90" s="42" t="s">
        <v>1378</v>
      </c>
      <c r="E90" s="42">
        <v>1</v>
      </c>
      <c r="F90" s="39" t="str">
        <f t="shared" si="3"/>
        <v>1CS1-63</v>
      </c>
      <c r="G90" s="39" t="str">
        <f t="shared" si="4"/>
        <v>1CS1</v>
      </c>
    </row>
    <row r="91" spans="1:7" x14ac:dyDescent="0.25">
      <c r="A91" s="42">
        <v>90</v>
      </c>
      <c r="B91" s="42">
        <v>64</v>
      </c>
      <c r="C91" s="44" t="s">
        <v>750</v>
      </c>
      <c r="D91" s="42" t="s">
        <v>1378</v>
      </c>
      <c r="E91" s="42">
        <v>1</v>
      </c>
      <c r="F91" s="39" t="str">
        <f t="shared" si="3"/>
        <v>1CS1-64</v>
      </c>
      <c r="G91" s="39" t="str">
        <f t="shared" si="4"/>
        <v>1CS1</v>
      </c>
    </row>
    <row r="92" spans="1:7" x14ac:dyDescent="0.25">
      <c r="A92" s="42">
        <v>91</v>
      </c>
      <c r="B92" s="42">
        <v>65</v>
      </c>
      <c r="C92" s="44" t="s">
        <v>239</v>
      </c>
      <c r="D92" s="42" t="s">
        <v>1378</v>
      </c>
      <c r="E92" s="42">
        <v>1</v>
      </c>
      <c r="F92" s="39" t="str">
        <f t="shared" si="3"/>
        <v>1CS1-65</v>
      </c>
      <c r="G92" s="39" t="str">
        <f t="shared" si="4"/>
        <v>1CS1</v>
      </c>
    </row>
    <row r="93" spans="1:7" x14ac:dyDescent="0.25">
      <c r="A93" s="42">
        <v>92</v>
      </c>
      <c r="B93" s="42">
        <v>66</v>
      </c>
      <c r="C93" s="44" t="s">
        <v>240</v>
      </c>
      <c r="D93" s="42" t="s">
        <v>1378</v>
      </c>
      <c r="E93" s="42">
        <v>1</v>
      </c>
      <c r="F93" s="39" t="str">
        <f t="shared" si="3"/>
        <v>1CS1-66</v>
      </c>
      <c r="G93" s="39" t="str">
        <f t="shared" si="4"/>
        <v>1CS1</v>
      </c>
    </row>
    <row r="94" spans="1:7" x14ac:dyDescent="0.25">
      <c r="A94" s="42">
        <v>93</v>
      </c>
      <c r="B94" s="42">
        <v>67</v>
      </c>
      <c r="C94" s="44" t="s">
        <v>241</v>
      </c>
      <c r="D94" s="42" t="s">
        <v>1378</v>
      </c>
      <c r="E94" s="42">
        <v>1</v>
      </c>
      <c r="F94" s="39" t="str">
        <f t="shared" si="3"/>
        <v>1CS1-67</v>
      </c>
      <c r="G94" s="39" t="str">
        <f t="shared" si="4"/>
        <v>1CS1</v>
      </c>
    </row>
    <row r="95" spans="1:7" x14ac:dyDescent="0.25">
      <c r="A95" s="42">
        <v>94</v>
      </c>
      <c r="B95" s="42">
        <v>68</v>
      </c>
      <c r="C95" s="44" t="s">
        <v>242</v>
      </c>
      <c r="D95" s="42" t="s">
        <v>1378</v>
      </c>
      <c r="E95" s="42">
        <v>1</v>
      </c>
      <c r="F95" s="39" t="str">
        <f t="shared" si="3"/>
        <v>1CS1-68</v>
      </c>
      <c r="G95" s="39" t="str">
        <f t="shared" si="4"/>
        <v>1CS1</v>
      </c>
    </row>
    <row r="96" spans="1:7" x14ac:dyDescent="0.25">
      <c r="A96" s="42">
        <v>95</v>
      </c>
      <c r="B96" s="42">
        <v>1</v>
      </c>
      <c r="C96" s="44" t="s">
        <v>751</v>
      </c>
      <c r="D96" s="42" t="s">
        <v>1379</v>
      </c>
      <c r="E96" s="42">
        <v>1</v>
      </c>
      <c r="F96" s="39" t="str">
        <f t="shared" si="3"/>
        <v>1CS2-1</v>
      </c>
      <c r="G96" s="39" t="str">
        <f t="shared" si="4"/>
        <v>1CS2</v>
      </c>
    </row>
    <row r="97" spans="1:7" x14ac:dyDescent="0.25">
      <c r="A97" s="42">
        <v>96</v>
      </c>
      <c r="B97" s="42">
        <v>2</v>
      </c>
      <c r="C97" s="44" t="s">
        <v>243</v>
      </c>
      <c r="D97" s="42" t="s">
        <v>1379</v>
      </c>
      <c r="E97" s="42">
        <v>1</v>
      </c>
      <c r="F97" s="39" t="str">
        <f t="shared" si="3"/>
        <v>1CS2-2</v>
      </c>
      <c r="G97" s="39" t="str">
        <f t="shared" si="4"/>
        <v>1CS2</v>
      </c>
    </row>
    <row r="98" spans="1:7" x14ac:dyDescent="0.25">
      <c r="A98" s="42">
        <v>97</v>
      </c>
      <c r="B98" s="42">
        <v>3</v>
      </c>
      <c r="C98" s="44" t="s">
        <v>244</v>
      </c>
      <c r="D98" s="42" t="s">
        <v>1379</v>
      </c>
      <c r="E98" s="42">
        <v>1</v>
      </c>
      <c r="F98" s="39" t="str">
        <f t="shared" si="3"/>
        <v>1CS2-3</v>
      </c>
      <c r="G98" s="39" t="str">
        <f t="shared" si="4"/>
        <v>1CS2</v>
      </c>
    </row>
    <row r="99" spans="1:7" x14ac:dyDescent="0.25">
      <c r="A99" s="42">
        <v>98</v>
      </c>
      <c r="B99" s="42">
        <v>4</v>
      </c>
      <c r="C99" s="44" t="s">
        <v>245</v>
      </c>
      <c r="D99" s="42" t="s">
        <v>1379</v>
      </c>
      <c r="E99" s="42">
        <v>1</v>
      </c>
      <c r="F99" s="39" t="str">
        <f t="shared" si="3"/>
        <v>1CS2-4</v>
      </c>
      <c r="G99" s="39" t="str">
        <f t="shared" si="4"/>
        <v>1CS2</v>
      </c>
    </row>
    <row r="100" spans="1:7" x14ac:dyDescent="0.25">
      <c r="A100" s="42">
        <v>99</v>
      </c>
      <c r="B100" s="42">
        <v>5</v>
      </c>
      <c r="C100" s="44" t="s">
        <v>246</v>
      </c>
      <c r="D100" s="42" t="s">
        <v>1379</v>
      </c>
      <c r="E100" s="42">
        <v>1</v>
      </c>
      <c r="F100" s="39" t="str">
        <f t="shared" si="3"/>
        <v>1CS2-5</v>
      </c>
      <c r="G100" s="39" t="str">
        <f t="shared" si="4"/>
        <v>1CS2</v>
      </c>
    </row>
    <row r="101" spans="1:7" x14ac:dyDescent="0.25">
      <c r="A101" s="42">
        <v>100</v>
      </c>
      <c r="B101" s="42">
        <v>6</v>
      </c>
      <c r="C101" s="44" t="s">
        <v>247</v>
      </c>
      <c r="D101" s="42" t="s">
        <v>1379</v>
      </c>
      <c r="E101" s="42">
        <v>1</v>
      </c>
      <c r="F101" s="39" t="str">
        <f t="shared" si="3"/>
        <v>1CS2-6</v>
      </c>
      <c r="G101" s="39" t="str">
        <f t="shared" si="4"/>
        <v>1CS2</v>
      </c>
    </row>
    <row r="102" spans="1:7" x14ac:dyDescent="0.25">
      <c r="A102" s="42">
        <v>101</v>
      </c>
      <c r="B102" s="42">
        <v>7</v>
      </c>
      <c r="C102" s="44" t="s">
        <v>248</v>
      </c>
      <c r="D102" s="42" t="s">
        <v>1379</v>
      </c>
      <c r="E102" s="42">
        <v>1</v>
      </c>
      <c r="F102" s="39" t="str">
        <f t="shared" si="3"/>
        <v>1CS2-7</v>
      </c>
      <c r="G102" s="39" t="str">
        <f t="shared" si="4"/>
        <v>1CS2</v>
      </c>
    </row>
    <row r="103" spans="1:7" x14ac:dyDescent="0.25">
      <c r="A103" s="42">
        <v>102</v>
      </c>
      <c r="B103" s="42">
        <v>8</v>
      </c>
      <c r="C103" s="44" t="s">
        <v>249</v>
      </c>
      <c r="D103" s="42" t="s">
        <v>1379</v>
      </c>
      <c r="E103" s="42">
        <v>1</v>
      </c>
      <c r="F103" s="39" t="str">
        <f t="shared" si="3"/>
        <v>1CS2-8</v>
      </c>
      <c r="G103" s="39" t="str">
        <f t="shared" si="4"/>
        <v>1CS2</v>
      </c>
    </row>
    <row r="104" spans="1:7" x14ac:dyDescent="0.25">
      <c r="A104" s="42">
        <v>103</v>
      </c>
      <c r="B104" s="42">
        <v>9</v>
      </c>
      <c r="C104" s="44" t="s">
        <v>250</v>
      </c>
      <c r="D104" s="42" t="s">
        <v>1379</v>
      </c>
      <c r="E104" s="42">
        <v>1</v>
      </c>
      <c r="F104" s="39" t="str">
        <f t="shared" si="3"/>
        <v>1CS2-9</v>
      </c>
      <c r="G104" s="39" t="str">
        <f t="shared" si="4"/>
        <v>1CS2</v>
      </c>
    </row>
    <row r="105" spans="1:7" x14ac:dyDescent="0.25">
      <c r="A105" s="42">
        <v>104</v>
      </c>
      <c r="B105" s="42">
        <v>10</v>
      </c>
      <c r="C105" s="44" t="s">
        <v>251</v>
      </c>
      <c r="D105" s="42" t="s">
        <v>1379</v>
      </c>
      <c r="E105" s="42">
        <v>1</v>
      </c>
      <c r="F105" s="39" t="str">
        <f t="shared" si="3"/>
        <v>1CS2-10</v>
      </c>
      <c r="G105" s="39" t="str">
        <f t="shared" si="4"/>
        <v>1CS2</v>
      </c>
    </row>
    <row r="106" spans="1:7" x14ac:dyDescent="0.25">
      <c r="A106" s="42">
        <v>105</v>
      </c>
      <c r="B106" s="42">
        <v>11</v>
      </c>
      <c r="C106" s="44" t="s">
        <v>252</v>
      </c>
      <c r="D106" s="42" t="s">
        <v>1379</v>
      </c>
      <c r="E106" s="42">
        <v>1</v>
      </c>
      <c r="F106" s="39" t="str">
        <f t="shared" si="3"/>
        <v>1CS2-11</v>
      </c>
      <c r="G106" s="39" t="str">
        <f t="shared" si="4"/>
        <v>1CS2</v>
      </c>
    </row>
    <row r="107" spans="1:7" x14ac:dyDescent="0.25">
      <c r="A107" s="42">
        <v>106</v>
      </c>
      <c r="B107" s="42">
        <v>12</v>
      </c>
      <c r="C107" s="44" t="s">
        <v>253</v>
      </c>
      <c r="D107" s="42" t="s">
        <v>1379</v>
      </c>
      <c r="E107" s="42">
        <v>1</v>
      </c>
      <c r="F107" s="39" t="str">
        <f t="shared" si="3"/>
        <v>1CS2-12</v>
      </c>
      <c r="G107" s="39" t="str">
        <f t="shared" si="4"/>
        <v>1CS2</v>
      </c>
    </row>
    <row r="108" spans="1:7" x14ac:dyDescent="0.25">
      <c r="A108" s="42">
        <v>107</v>
      </c>
      <c r="B108" s="42">
        <v>13</v>
      </c>
      <c r="C108" s="44" t="s">
        <v>254</v>
      </c>
      <c r="D108" s="42" t="s">
        <v>1379</v>
      </c>
      <c r="E108" s="42">
        <v>1</v>
      </c>
      <c r="F108" s="39" t="str">
        <f t="shared" si="3"/>
        <v>1CS2-13</v>
      </c>
      <c r="G108" s="39" t="str">
        <f t="shared" si="4"/>
        <v>1CS2</v>
      </c>
    </row>
    <row r="109" spans="1:7" x14ac:dyDescent="0.25">
      <c r="A109" s="42">
        <v>108</v>
      </c>
      <c r="B109" s="42">
        <v>14</v>
      </c>
      <c r="C109" s="44" t="s">
        <v>255</v>
      </c>
      <c r="D109" s="42" t="s">
        <v>1379</v>
      </c>
      <c r="E109" s="42">
        <v>1</v>
      </c>
      <c r="F109" s="39" t="str">
        <f t="shared" si="3"/>
        <v>1CS2-14</v>
      </c>
      <c r="G109" s="39" t="str">
        <f t="shared" si="4"/>
        <v>1CS2</v>
      </c>
    </row>
    <row r="110" spans="1:7" x14ac:dyDescent="0.25">
      <c r="A110" s="42">
        <v>109</v>
      </c>
      <c r="B110" s="42">
        <v>15</v>
      </c>
      <c r="C110" s="44" t="s">
        <v>256</v>
      </c>
      <c r="D110" s="42" t="s">
        <v>1379</v>
      </c>
      <c r="E110" s="42">
        <v>1</v>
      </c>
      <c r="F110" s="39" t="str">
        <f t="shared" si="3"/>
        <v>1CS2-15</v>
      </c>
      <c r="G110" s="39" t="str">
        <f t="shared" si="4"/>
        <v>1CS2</v>
      </c>
    </row>
    <row r="111" spans="1:7" x14ac:dyDescent="0.25">
      <c r="A111" s="42">
        <v>110</v>
      </c>
      <c r="B111" s="42">
        <v>16</v>
      </c>
      <c r="C111" s="44" t="s">
        <v>257</v>
      </c>
      <c r="D111" s="42" t="s">
        <v>1379</v>
      </c>
      <c r="E111" s="42">
        <v>1</v>
      </c>
      <c r="F111" s="39" t="str">
        <f t="shared" si="3"/>
        <v>1CS2-16</v>
      </c>
      <c r="G111" s="39" t="str">
        <f t="shared" si="4"/>
        <v>1CS2</v>
      </c>
    </row>
    <row r="112" spans="1:7" x14ac:dyDescent="0.25">
      <c r="A112" s="42">
        <v>111</v>
      </c>
      <c r="B112" s="42">
        <v>17</v>
      </c>
      <c r="C112" s="44" t="s">
        <v>258</v>
      </c>
      <c r="D112" s="42" t="s">
        <v>1379</v>
      </c>
      <c r="E112" s="42">
        <v>1</v>
      </c>
      <c r="F112" s="39" t="str">
        <f t="shared" si="3"/>
        <v>1CS2-17</v>
      </c>
      <c r="G112" s="39" t="str">
        <f t="shared" si="4"/>
        <v>1CS2</v>
      </c>
    </row>
    <row r="113" spans="1:7" x14ac:dyDescent="0.25">
      <c r="A113" s="42">
        <v>112</v>
      </c>
      <c r="B113" s="42">
        <v>18</v>
      </c>
      <c r="C113" s="44" t="s">
        <v>259</v>
      </c>
      <c r="D113" s="42" t="s">
        <v>1379</v>
      </c>
      <c r="E113" s="42">
        <v>1</v>
      </c>
      <c r="F113" s="39" t="str">
        <f t="shared" si="3"/>
        <v>1CS2-18</v>
      </c>
      <c r="G113" s="39" t="str">
        <f t="shared" si="4"/>
        <v>1CS2</v>
      </c>
    </row>
    <row r="114" spans="1:7" x14ac:dyDescent="0.25">
      <c r="A114" s="42">
        <v>113</v>
      </c>
      <c r="B114" s="42">
        <v>19</v>
      </c>
      <c r="C114" s="44" t="s">
        <v>260</v>
      </c>
      <c r="D114" s="42" t="s">
        <v>1379</v>
      </c>
      <c r="E114" s="42">
        <v>1</v>
      </c>
      <c r="F114" s="39" t="str">
        <f t="shared" si="3"/>
        <v>1CS2-19</v>
      </c>
      <c r="G114" s="39" t="str">
        <f t="shared" si="4"/>
        <v>1CS2</v>
      </c>
    </row>
    <row r="115" spans="1:7" x14ac:dyDescent="0.25">
      <c r="A115" s="42">
        <v>114</v>
      </c>
      <c r="B115" s="42">
        <v>20</v>
      </c>
      <c r="C115" s="44" t="s">
        <v>261</v>
      </c>
      <c r="D115" s="42" t="s">
        <v>1379</v>
      </c>
      <c r="E115" s="42">
        <v>1</v>
      </c>
      <c r="F115" s="39" t="str">
        <f t="shared" si="3"/>
        <v>1CS2-20</v>
      </c>
      <c r="G115" s="39" t="str">
        <f t="shared" si="4"/>
        <v>1CS2</v>
      </c>
    </row>
    <row r="116" spans="1:7" x14ac:dyDescent="0.25">
      <c r="A116" s="42">
        <v>115</v>
      </c>
      <c r="B116" s="42">
        <v>21</v>
      </c>
      <c r="C116" s="44" t="s">
        <v>262</v>
      </c>
      <c r="D116" s="42" t="s">
        <v>1379</v>
      </c>
      <c r="E116" s="42">
        <v>1</v>
      </c>
      <c r="F116" s="39" t="str">
        <f t="shared" si="3"/>
        <v>1CS2-21</v>
      </c>
      <c r="G116" s="39" t="str">
        <f t="shared" si="4"/>
        <v>1CS2</v>
      </c>
    </row>
    <row r="117" spans="1:7" x14ac:dyDescent="0.25">
      <c r="A117" s="42">
        <v>116</v>
      </c>
      <c r="B117" s="42">
        <v>22</v>
      </c>
      <c r="C117" s="44" t="s">
        <v>263</v>
      </c>
      <c r="D117" s="42" t="s">
        <v>1379</v>
      </c>
      <c r="E117" s="42">
        <v>1</v>
      </c>
      <c r="F117" s="39" t="str">
        <f t="shared" si="3"/>
        <v>1CS2-22</v>
      </c>
      <c r="G117" s="39" t="str">
        <f t="shared" si="4"/>
        <v>1CS2</v>
      </c>
    </row>
    <row r="118" spans="1:7" x14ac:dyDescent="0.25">
      <c r="A118" s="42">
        <v>117</v>
      </c>
      <c r="B118" s="42">
        <v>23</v>
      </c>
      <c r="C118" s="44" t="s">
        <v>752</v>
      </c>
      <c r="D118" s="42" t="s">
        <v>1379</v>
      </c>
      <c r="E118" s="42">
        <v>1</v>
      </c>
      <c r="F118" s="39" t="str">
        <f t="shared" si="3"/>
        <v>1CS2-23</v>
      </c>
      <c r="G118" s="39" t="str">
        <f t="shared" si="4"/>
        <v>1CS2</v>
      </c>
    </row>
    <row r="119" spans="1:7" x14ac:dyDescent="0.25">
      <c r="A119" s="42">
        <v>118</v>
      </c>
      <c r="B119" s="42">
        <v>24</v>
      </c>
      <c r="C119" s="44" t="s">
        <v>264</v>
      </c>
      <c r="D119" s="42" t="s">
        <v>1379</v>
      </c>
      <c r="E119" s="42">
        <v>1</v>
      </c>
      <c r="F119" s="39" t="str">
        <f t="shared" si="3"/>
        <v>1CS2-24</v>
      </c>
      <c r="G119" s="39" t="str">
        <f t="shared" si="4"/>
        <v>1CS2</v>
      </c>
    </row>
    <row r="120" spans="1:7" x14ac:dyDescent="0.25">
      <c r="A120" s="42">
        <v>119</v>
      </c>
      <c r="B120" s="42">
        <v>25</v>
      </c>
      <c r="C120" s="44" t="s">
        <v>265</v>
      </c>
      <c r="D120" s="42" t="s">
        <v>1379</v>
      </c>
      <c r="E120" s="42">
        <v>1</v>
      </c>
      <c r="F120" s="39" t="str">
        <f t="shared" si="3"/>
        <v>1CS2-25</v>
      </c>
      <c r="G120" s="39" t="str">
        <f t="shared" si="4"/>
        <v>1CS2</v>
      </c>
    </row>
    <row r="121" spans="1:7" x14ac:dyDescent="0.25">
      <c r="A121" s="42">
        <v>120</v>
      </c>
      <c r="B121" s="42">
        <v>26</v>
      </c>
      <c r="C121" s="44" t="s">
        <v>266</v>
      </c>
      <c r="D121" s="42" t="s">
        <v>1379</v>
      </c>
      <c r="E121" s="42">
        <v>1</v>
      </c>
      <c r="F121" s="39" t="str">
        <f t="shared" si="3"/>
        <v>1CS2-26</v>
      </c>
      <c r="G121" s="39" t="str">
        <f t="shared" si="4"/>
        <v>1CS2</v>
      </c>
    </row>
    <row r="122" spans="1:7" x14ac:dyDescent="0.25">
      <c r="A122" s="42">
        <v>121</v>
      </c>
      <c r="B122" s="42">
        <v>27</v>
      </c>
      <c r="C122" s="44" t="s">
        <v>267</v>
      </c>
      <c r="D122" s="42" t="s">
        <v>1379</v>
      </c>
      <c r="E122" s="42">
        <v>1</v>
      </c>
      <c r="F122" s="39" t="str">
        <f t="shared" si="3"/>
        <v>1CS2-27</v>
      </c>
      <c r="G122" s="39" t="str">
        <f t="shared" si="4"/>
        <v>1CS2</v>
      </c>
    </row>
    <row r="123" spans="1:7" x14ac:dyDescent="0.25">
      <c r="A123" s="42">
        <v>122</v>
      </c>
      <c r="B123" s="42">
        <v>28</v>
      </c>
      <c r="C123" s="44" t="s">
        <v>268</v>
      </c>
      <c r="D123" s="42" t="s">
        <v>1379</v>
      </c>
      <c r="E123" s="42">
        <v>1</v>
      </c>
      <c r="F123" s="39" t="str">
        <f t="shared" si="3"/>
        <v>1CS2-28</v>
      </c>
      <c r="G123" s="39" t="str">
        <f t="shared" si="4"/>
        <v>1CS2</v>
      </c>
    </row>
    <row r="124" spans="1:7" x14ac:dyDescent="0.25">
      <c r="A124" s="42">
        <v>123</v>
      </c>
      <c r="B124" s="42">
        <v>29</v>
      </c>
      <c r="C124" s="44" t="s">
        <v>269</v>
      </c>
      <c r="D124" s="42" t="s">
        <v>1379</v>
      </c>
      <c r="E124" s="42">
        <v>1</v>
      </c>
      <c r="F124" s="39" t="str">
        <f t="shared" si="3"/>
        <v>1CS2-29</v>
      </c>
      <c r="G124" s="39" t="str">
        <f t="shared" si="4"/>
        <v>1CS2</v>
      </c>
    </row>
    <row r="125" spans="1:7" x14ac:dyDescent="0.25">
      <c r="A125" s="42">
        <v>124</v>
      </c>
      <c r="B125" s="42">
        <v>30</v>
      </c>
      <c r="C125" s="44" t="s">
        <v>270</v>
      </c>
      <c r="D125" s="42" t="s">
        <v>1379</v>
      </c>
      <c r="E125" s="42">
        <v>1</v>
      </c>
      <c r="F125" s="39" t="str">
        <f t="shared" si="3"/>
        <v>1CS2-30</v>
      </c>
      <c r="G125" s="39" t="str">
        <f t="shared" si="4"/>
        <v>1CS2</v>
      </c>
    </row>
    <row r="126" spans="1:7" x14ac:dyDescent="0.25">
      <c r="A126" s="42">
        <v>125</v>
      </c>
      <c r="B126" s="42">
        <v>31</v>
      </c>
      <c r="C126" s="44" t="s">
        <v>271</v>
      </c>
      <c r="D126" s="42" t="s">
        <v>1379</v>
      </c>
      <c r="E126" s="42">
        <v>1</v>
      </c>
      <c r="F126" s="39" t="str">
        <f t="shared" si="3"/>
        <v>1CS2-31</v>
      </c>
      <c r="G126" s="39" t="str">
        <f t="shared" si="4"/>
        <v>1CS2</v>
      </c>
    </row>
    <row r="127" spans="1:7" x14ac:dyDescent="0.25">
      <c r="A127" s="42">
        <v>126</v>
      </c>
      <c r="B127" s="42">
        <v>32</v>
      </c>
      <c r="C127" s="44" t="s">
        <v>272</v>
      </c>
      <c r="D127" s="42" t="s">
        <v>1379</v>
      </c>
      <c r="E127" s="42">
        <v>1</v>
      </c>
      <c r="F127" s="39" t="str">
        <f t="shared" si="3"/>
        <v>1CS2-32</v>
      </c>
      <c r="G127" s="39" t="str">
        <f t="shared" si="4"/>
        <v>1CS2</v>
      </c>
    </row>
    <row r="128" spans="1:7" x14ac:dyDescent="0.25">
      <c r="A128" s="42">
        <v>127</v>
      </c>
      <c r="B128" s="42">
        <v>33</v>
      </c>
      <c r="C128" s="44" t="s">
        <v>273</v>
      </c>
      <c r="D128" s="42" t="s">
        <v>1379</v>
      </c>
      <c r="E128" s="42">
        <v>1</v>
      </c>
      <c r="F128" s="39" t="str">
        <f t="shared" si="3"/>
        <v>1CS2-33</v>
      </c>
      <c r="G128" s="39" t="str">
        <f t="shared" si="4"/>
        <v>1CS2</v>
      </c>
    </row>
    <row r="129" spans="1:7" x14ac:dyDescent="0.25">
      <c r="A129" s="42">
        <v>128</v>
      </c>
      <c r="B129" s="42">
        <v>34</v>
      </c>
      <c r="C129" s="44" t="s">
        <v>753</v>
      </c>
      <c r="D129" s="42" t="s">
        <v>1379</v>
      </c>
      <c r="E129" s="42">
        <v>1</v>
      </c>
      <c r="F129" s="39" t="str">
        <f t="shared" si="3"/>
        <v>1CS2-34</v>
      </c>
      <c r="G129" s="39" t="str">
        <f t="shared" si="4"/>
        <v>1CS2</v>
      </c>
    </row>
    <row r="130" spans="1:7" x14ac:dyDescent="0.25">
      <c r="A130" s="42">
        <v>129</v>
      </c>
      <c r="B130" s="42">
        <v>35</v>
      </c>
      <c r="C130" s="44" t="s">
        <v>274</v>
      </c>
      <c r="D130" s="42" t="s">
        <v>1379</v>
      </c>
      <c r="E130" s="42">
        <v>1</v>
      </c>
      <c r="F130" s="39" t="str">
        <f t="shared" ref="F130:F193" si="5">G130&amp;"-"&amp;B130</f>
        <v>1CS2-35</v>
      </c>
      <c r="G130" s="39" t="str">
        <f t="shared" si="4"/>
        <v>1CS2</v>
      </c>
    </row>
    <row r="131" spans="1:7" x14ac:dyDescent="0.25">
      <c r="A131" s="42">
        <v>130</v>
      </c>
      <c r="B131" s="42">
        <v>36</v>
      </c>
      <c r="C131" s="44" t="s">
        <v>275</v>
      </c>
      <c r="D131" s="42" t="s">
        <v>1379</v>
      </c>
      <c r="E131" s="42">
        <v>1</v>
      </c>
      <c r="F131" s="39" t="str">
        <f t="shared" si="5"/>
        <v>1CS2-36</v>
      </c>
      <c r="G131" s="39" t="str">
        <f t="shared" si="4"/>
        <v>1CS2</v>
      </c>
    </row>
    <row r="132" spans="1:7" x14ac:dyDescent="0.25">
      <c r="A132" s="42">
        <v>131</v>
      </c>
      <c r="B132" s="42">
        <v>37</v>
      </c>
      <c r="C132" s="44" t="s">
        <v>276</v>
      </c>
      <c r="D132" s="42" t="s">
        <v>1379</v>
      </c>
      <c r="E132" s="42">
        <v>1</v>
      </c>
      <c r="F132" s="39" t="str">
        <f t="shared" si="5"/>
        <v>1CS2-37</v>
      </c>
      <c r="G132" s="39" t="str">
        <f t="shared" si="4"/>
        <v>1CS2</v>
      </c>
    </row>
    <row r="133" spans="1:7" x14ac:dyDescent="0.25">
      <c r="A133" s="42">
        <v>132</v>
      </c>
      <c r="B133" s="42">
        <v>38</v>
      </c>
      <c r="C133" s="44" t="s">
        <v>277</v>
      </c>
      <c r="D133" s="42" t="s">
        <v>1379</v>
      </c>
      <c r="E133" s="42">
        <v>1</v>
      </c>
      <c r="F133" s="39" t="str">
        <f t="shared" si="5"/>
        <v>1CS2-38</v>
      </c>
      <c r="G133" s="39" t="str">
        <f t="shared" si="4"/>
        <v>1CS2</v>
      </c>
    </row>
    <row r="134" spans="1:7" x14ac:dyDescent="0.25">
      <c r="A134" s="42">
        <v>133</v>
      </c>
      <c r="B134" s="42">
        <v>39</v>
      </c>
      <c r="C134" s="44" t="s">
        <v>278</v>
      </c>
      <c r="D134" s="42" t="s">
        <v>1379</v>
      </c>
      <c r="E134" s="42">
        <v>1</v>
      </c>
      <c r="F134" s="39" t="str">
        <f t="shared" si="5"/>
        <v>1CS2-39</v>
      </c>
      <c r="G134" s="39" t="str">
        <f t="shared" si="4"/>
        <v>1CS2</v>
      </c>
    </row>
    <row r="135" spans="1:7" x14ac:dyDescent="0.25">
      <c r="A135" s="42">
        <v>134</v>
      </c>
      <c r="B135" s="42">
        <v>40</v>
      </c>
      <c r="C135" s="44" t="s">
        <v>754</v>
      </c>
      <c r="D135" s="42" t="s">
        <v>1379</v>
      </c>
      <c r="E135" s="42">
        <v>1</v>
      </c>
      <c r="F135" s="39" t="str">
        <f t="shared" si="5"/>
        <v>1CS2-40</v>
      </c>
      <c r="G135" s="39" t="str">
        <f t="shared" si="4"/>
        <v>1CS2</v>
      </c>
    </row>
    <row r="136" spans="1:7" x14ac:dyDescent="0.25">
      <c r="A136" s="42">
        <v>135</v>
      </c>
      <c r="B136" s="42">
        <v>41</v>
      </c>
      <c r="C136" s="44" t="s">
        <v>279</v>
      </c>
      <c r="D136" s="42" t="s">
        <v>1379</v>
      </c>
      <c r="E136" s="42">
        <v>1</v>
      </c>
      <c r="F136" s="39" t="str">
        <f t="shared" si="5"/>
        <v>1CS2-41</v>
      </c>
      <c r="G136" s="39" t="str">
        <f t="shared" si="4"/>
        <v>1CS2</v>
      </c>
    </row>
    <row r="137" spans="1:7" x14ac:dyDescent="0.25">
      <c r="A137" s="42">
        <v>136</v>
      </c>
      <c r="B137" s="42">
        <v>42</v>
      </c>
      <c r="C137" s="44" t="s">
        <v>280</v>
      </c>
      <c r="D137" s="42" t="s">
        <v>1379</v>
      </c>
      <c r="E137" s="42">
        <v>1</v>
      </c>
      <c r="F137" s="39" t="str">
        <f t="shared" si="5"/>
        <v>1CS2-42</v>
      </c>
      <c r="G137" s="39" t="str">
        <f t="shared" si="4"/>
        <v>1CS2</v>
      </c>
    </row>
    <row r="138" spans="1:7" x14ac:dyDescent="0.25">
      <c r="A138" s="42">
        <v>137</v>
      </c>
      <c r="B138" s="42">
        <v>43</v>
      </c>
      <c r="C138" s="44" t="s">
        <v>281</v>
      </c>
      <c r="D138" s="42" t="s">
        <v>1379</v>
      </c>
      <c r="E138" s="42">
        <v>1</v>
      </c>
      <c r="F138" s="39" t="str">
        <f t="shared" si="5"/>
        <v>1CS2-43</v>
      </c>
      <c r="G138" s="39" t="str">
        <f t="shared" si="4"/>
        <v>1CS2</v>
      </c>
    </row>
    <row r="139" spans="1:7" x14ac:dyDescent="0.25">
      <c r="A139" s="42">
        <v>138</v>
      </c>
      <c r="B139" s="42">
        <v>44</v>
      </c>
      <c r="C139" s="44" t="s">
        <v>282</v>
      </c>
      <c r="D139" s="42" t="s">
        <v>1379</v>
      </c>
      <c r="E139" s="42">
        <v>1</v>
      </c>
      <c r="F139" s="39" t="str">
        <f t="shared" si="5"/>
        <v>1CS2-44</v>
      </c>
      <c r="G139" s="39" t="str">
        <f t="shared" si="4"/>
        <v>1CS2</v>
      </c>
    </row>
    <row r="140" spans="1:7" x14ac:dyDescent="0.25">
      <c r="A140" s="42">
        <v>139</v>
      </c>
      <c r="B140" s="42">
        <v>45</v>
      </c>
      <c r="C140" s="44" t="s">
        <v>283</v>
      </c>
      <c r="D140" s="42" t="s">
        <v>1379</v>
      </c>
      <c r="E140" s="42">
        <v>1</v>
      </c>
      <c r="F140" s="39" t="str">
        <f t="shared" si="5"/>
        <v>1CS2-45</v>
      </c>
      <c r="G140" s="39" t="str">
        <f t="shared" si="4"/>
        <v>1CS2</v>
      </c>
    </row>
    <row r="141" spans="1:7" x14ac:dyDescent="0.25">
      <c r="A141" s="42">
        <v>140</v>
      </c>
      <c r="B141" s="42">
        <v>46</v>
      </c>
      <c r="C141" s="44" t="s">
        <v>284</v>
      </c>
      <c r="D141" s="42" t="s">
        <v>1379</v>
      </c>
      <c r="E141" s="42">
        <v>1</v>
      </c>
      <c r="F141" s="39" t="str">
        <f t="shared" si="5"/>
        <v>1CS2-46</v>
      </c>
      <c r="G141" s="39" t="str">
        <f t="shared" si="4"/>
        <v>1CS2</v>
      </c>
    </row>
    <row r="142" spans="1:7" x14ac:dyDescent="0.25">
      <c r="A142" s="42">
        <v>141</v>
      </c>
      <c r="B142" s="42">
        <v>47</v>
      </c>
      <c r="C142" s="44" t="s">
        <v>285</v>
      </c>
      <c r="D142" s="42" t="s">
        <v>1379</v>
      </c>
      <c r="E142" s="42">
        <v>1</v>
      </c>
      <c r="F142" s="39" t="str">
        <f t="shared" si="5"/>
        <v>1CS2-47</v>
      </c>
      <c r="G142" s="39" t="str">
        <f t="shared" si="4"/>
        <v>1CS2</v>
      </c>
    </row>
    <row r="143" spans="1:7" x14ac:dyDescent="0.25">
      <c r="A143" s="42">
        <v>142</v>
      </c>
      <c r="B143" s="42">
        <v>48</v>
      </c>
      <c r="C143" s="44" t="s">
        <v>286</v>
      </c>
      <c r="D143" s="42" t="s">
        <v>1379</v>
      </c>
      <c r="E143" s="42">
        <v>1</v>
      </c>
      <c r="F143" s="39" t="str">
        <f t="shared" si="5"/>
        <v>1CS2-48</v>
      </c>
      <c r="G143" s="39" t="str">
        <f t="shared" si="4"/>
        <v>1CS2</v>
      </c>
    </row>
    <row r="144" spans="1:7" x14ac:dyDescent="0.25">
      <c r="A144" s="42">
        <v>143</v>
      </c>
      <c r="B144" s="42">
        <v>49</v>
      </c>
      <c r="C144" s="44" t="s">
        <v>287</v>
      </c>
      <c r="D144" s="42" t="s">
        <v>1379</v>
      </c>
      <c r="E144" s="42">
        <v>1</v>
      </c>
      <c r="F144" s="39" t="str">
        <f t="shared" si="5"/>
        <v>1CS2-49</v>
      </c>
      <c r="G144" s="39" t="str">
        <f t="shared" si="4"/>
        <v>1CS2</v>
      </c>
    </row>
    <row r="145" spans="1:7" x14ac:dyDescent="0.25">
      <c r="A145" s="42">
        <v>144</v>
      </c>
      <c r="B145" s="42">
        <v>50</v>
      </c>
      <c r="C145" s="44" t="s">
        <v>288</v>
      </c>
      <c r="D145" s="42" t="s">
        <v>1379</v>
      </c>
      <c r="E145" s="42">
        <v>1</v>
      </c>
      <c r="F145" s="39" t="str">
        <f t="shared" si="5"/>
        <v>1CS2-50</v>
      </c>
      <c r="G145" s="39" t="str">
        <f t="shared" si="4"/>
        <v>1CS2</v>
      </c>
    </row>
    <row r="146" spans="1:7" x14ac:dyDescent="0.25">
      <c r="A146" s="42">
        <v>145</v>
      </c>
      <c r="B146" s="42">
        <v>51</v>
      </c>
      <c r="C146" s="44" t="s">
        <v>755</v>
      </c>
      <c r="D146" s="42" t="s">
        <v>1379</v>
      </c>
      <c r="E146" s="42">
        <v>1</v>
      </c>
      <c r="F146" s="39" t="str">
        <f t="shared" si="5"/>
        <v>1CS2-51</v>
      </c>
      <c r="G146" s="39" t="str">
        <f t="shared" si="4"/>
        <v>1CS2</v>
      </c>
    </row>
    <row r="147" spans="1:7" x14ac:dyDescent="0.25">
      <c r="A147" s="42">
        <v>146</v>
      </c>
      <c r="B147" s="42">
        <v>52</v>
      </c>
      <c r="C147" s="44" t="s">
        <v>756</v>
      </c>
      <c r="D147" s="42" t="s">
        <v>1379</v>
      </c>
      <c r="E147" s="42">
        <v>1</v>
      </c>
      <c r="F147" s="39" t="str">
        <f t="shared" si="5"/>
        <v>1CS2-52</v>
      </c>
      <c r="G147" s="39" t="str">
        <f t="shared" si="4"/>
        <v>1CS2</v>
      </c>
    </row>
    <row r="148" spans="1:7" x14ac:dyDescent="0.25">
      <c r="A148" s="42">
        <v>147</v>
      </c>
      <c r="B148" s="42">
        <v>53</v>
      </c>
      <c r="C148" s="44" t="s">
        <v>289</v>
      </c>
      <c r="D148" s="42" t="s">
        <v>1379</v>
      </c>
      <c r="E148" s="42">
        <v>1</v>
      </c>
      <c r="F148" s="39" t="str">
        <f t="shared" si="5"/>
        <v>1CS2-53</v>
      </c>
      <c r="G148" s="39" t="str">
        <f t="shared" si="4"/>
        <v>1CS2</v>
      </c>
    </row>
    <row r="149" spans="1:7" x14ac:dyDescent="0.25">
      <c r="A149" s="42">
        <v>148</v>
      </c>
      <c r="B149" s="42">
        <v>54</v>
      </c>
      <c r="C149" s="44" t="s">
        <v>290</v>
      </c>
      <c r="D149" s="42" t="s">
        <v>1379</v>
      </c>
      <c r="E149" s="42">
        <v>1</v>
      </c>
      <c r="F149" s="39" t="str">
        <f t="shared" si="5"/>
        <v>1CS2-54</v>
      </c>
      <c r="G149" s="39" t="str">
        <f t="shared" si="4"/>
        <v>1CS2</v>
      </c>
    </row>
    <row r="150" spans="1:7" x14ac:dyDescent="0.25">
      <c r="A150" s="42">
        <v>149</v>
      </c>
      <c r="B150" s="42">
        <v>55</v>
      </c>
      <c r="C150" s="44" t="s">
        <v>291</v>
      </c>
      <c r="D150" s="42" t="s">
        <v>1379</v>
      </c>
      <c r="E150" s="42">
        <v>1</v>
      </c>
      <c r="F150" s="39" t="str">
        <f t="shared" si="5"/>
        <v>1CS2-55</v>
      </c>
      <c r="G150" s="39" t="str">
        <f t="shared" si="4"/>
        <v>1CS2</v>
      </c>
    </row>
    <row r="151" spans="1:7" x14ac:dyDescent="0.25">
      <c r="A151" s="42">
        <v>150</v>
      </c>
      <c r="B151" s="42">
        <v>56</v>
      </c>
      <c r="C151" s="44" t="s">
        <v>757</v>
      </c>
      <c r="D151" s="42" t="s">
        <v>1379</v>
      </c>
      <c r="E151" s="42">
        <v>1</v>
      </c>
      <c r="F151" s="39" t="str">
        <f t="shared" si="5"/>
        <v>1CS2-56</v>
      </c>
      <c r="G151" s="39" t="str">
        <f t="shared" ref="G151:G214" si="6">E151&amp;D151</f>
        <v>1CS2</v>
      </c>
    </row>
    <row r="152" spans="1:7" x14ac:dyDescent="0.25">
      <c r="A152" s="42">
        <v>151</v>
      </c>
      <c r="B152" s="42">
        <v>57</v>
      </c>
      <c r="C152" s="44" t="s">
        <v>292</v>
      </c>
      <c r="D152" s="42" t="s">
        <v>1379</v>
      </c>
      <c r="E152" s="42">
        <v>1</v>
      </c>
      <c r="F152" s="39" t="str">
        <f t="shared" si="5"/>
        <v>1CS2-57</v>
      </c>
      <c r="G152" s="39" t="str">
        <f t="shared" si="6"/>
        <v>1CS2</v>
      </c>
    </row>
    <row r="153" spans="1:7" x14ac:dyDescent="0.25">
      <c r="A153" s="42">
        <v>152</v>
      </c>
      <c r="B153" s="42">
        <v>58</v>
      </c>
      <c r="C153" s="44" t="s">
        <v>293</v>
      </c>
      <c r="D153" s="42" t="s">
        <v>1379</v>
      </c>
      <c r="E153" s="42">
        <v>1</v>
      </c>
      <c r="F153" s="39" t="str">
        <f t="shared" si="5"/>
        <v>1CS2-58</v>
      </c>
      <c r="G153" s="39" t="str">
        <f t="shared" si="6"/>
        <v>1CS2</v>
      </c>
    </row>
    <row r="154" spans="1:7" x14ac:dyDescent="0.25">
      <c r="A154" s="42">
        <v>153</v>
      </c>
      <c r="B154" s="42">
        <v>59</v>
      </c>
      <c r="C154" s="44" t="s">
        <v>294</v>
      </c>
      <c r="D154" s="42" t="s">
        <v>1379</v>
      </c>
      <c r="E154" s="42">
        <v>1</v>
      </c>
      <c r="F154" s="39" t="str">
        <f t="shared" si="5"/>
        <v>1CS2-59</v>
      </c>
      <c r="G154" s="39" t="str">
        <f t="shared" si="6"/>
        <v>1CS2</v>
      </c>
    </row>
    <row r="155" spans="1:7" x14ac:dyDescent="0.25">
      <c r="A155" s="42">
        <v>154</v>
      </c>
      <c r="B155" s="42">
        <v>60</v>
      </c>
      <c r="C155" s="44" t="s">
        <v>295</v>
      </c>
      <c r="D155" s="42" t="s">
        <v>1379</v>
      </c>
      <c r="E155" s="42">
        <v>1</v>
      </c>
      <c r="F155" s="39" t="str">
        <f t="shared" si="5"/>
        <v>1CS2-60</v>
      </c>
      <c r="G155" s="39" t="str">
        <f t="shared" si="6"/>
        <v>1CS2</v>
      </c>
    </row>
    <row r="156" spans="1:7" x14ac:dyDescent="0.25">
      <c r="A156" s="42">
        <v>155</v>
      </c>
      <c r="B156" s="42">
        <v>61</v>
      </c>
      <c r="C156" s="44" t="s">
        <v>296</v>
      </c>
      <c r="D156" s="42" t="s">
        <v>1379</v>
      </c>
      <c r="E156" s="42">
        <v>1</v>
      </c>
      <c r="F156" s="39" t="str">
        <f t="shared" si="5"/>
        <v>1CS2-61</v>
      </c>
      <c r="G156" s="39" t="str">
        <f t="shared" si="6"/>
        <v>1CS2</v>
      </c>
    </row>
    <row r="157" spans="1:7" x14ac:dyDescent="0.25">
      <c r="A157" s="42">
        <v>156</v>
      </c>
      <c r="B157" s="42">
        <v>62</v>
      </c>
      <c r="C157" s="44" t="s">
        <v>297</v>
      </c>
      <c r="D157" s="42" t="s">
        <v>1379</v>
      </c>
      <c r="E157" s="42">
        <v>1</v>
      </c>
      <c r="F157" s="39" t="str">
        <f t="shared" si="5"/>
        <v>1CS2-62</v>
      </c>
      <c r="G157" s="39" t="str">
        <f t="shared" si="6"/>
        <v>1CS2</v>
      </c>
    </row>
    <row r="158" spans="1:7" x14ac:dyDescent="0.25">
      <c r="A158" s="42">
        <v>157</v>
      </c>
      <c r="B158" s="42">
        <v>63</v>
      </c>
      <c r="C158" s="44" t="s">
        <v>298</v>
      </c>
      <c r="D158" s="42" t="s">
        <v>1379</v>
      </c>
      <c r="E158" s="42">
        <v>1</v>
      </c>
      <c r="F158" s="39" t="str">
        <f t="shared" si="5"/>
        <v>1CS2-63</v>
      </c>
      <c r="G158" s="39" t="str">
        <f t="shared" si="6"/>
        <v>1CS2</v>
      </c>
    </row>
    <row r="159" spans="1:7" x14ac:dyDescent="0.25">
      <c r="A159" s="42">
        <v>158</v>
      </c>
      <c r="B159" s="42">
        <v>64</v>
      </c>
      <c r="C159" s="44" t="s">
        <v>299</v>
      </c>
      <c r="D159" s="42" t="s">
        <v>1379</v>
      </c>
      <c r="E159" s="42">
        <v>1</v>
      </c>
      <c r="F159" s="39" t="str">
        <f t="shared" si="5"/>
        <v>1CS2-64</v>
      </c>
      <c r="G159" s="39" t="str">
        <f t="shared" si="6"/>
        <v>1CS2</v>
      </c>
    </row>
    <row r="160" spans="1:7" x14ac:dyDescent="0.25">
      <c r="A160" s="42">
        <v>159</v>
      </c>
      <c r="B160" s="42">
        <v>65</v>
      </c>
      <c r="C160" s="44" t="s">
        <v>300</v>
      </c>
      <c r="D160" s="42" t="s">
        <v>1379</v>
      </c>
      <c r="E160" s="42">
        <v>1</v>
      </c>
      <c r="F160" s="39" t="str">
        <f t="shared" si="5"/>
        <v>1CS2-65</v>
      </c>
      <c r="G160" s="39" t="str">
        <f t="shared" si="6"/>
        <v>1CS2</v>
      </c>
    </row>
    <row r="161" spans="1:7" x14ac:dyDescent="0.25">
      <c r="A161" s="42">
        <v>160</v>
      </c>
      <c r="B161" s="42">
        <v>66</v>
      </c>
      <c r="C161" s="44" t="s">
        <v>301</v>
      </c>
      <c r="D161" s="42" t="s">
        <v>1379</v>
      </c>
      <c r="E161" s="42">
        <v>1</v>
      </c>
      <c r="F161" s="39" t="str">
        <f t="shared" si="5"/>
        <v>1CS2-66</v>
      </c>
      <c r="G161" s="39" t="str">
        <f t="shared" si="6"/>
        <v>1CS2</v>
      </c>
    </row>
    <row r="162" spans="1:7" x14ac:dyDescent="0.25">
      <c r="A162" s="42">
        <v>161</v>
      </c>
      <c r="B162" s="42">
        <v>67</v>
      </c>
      <c r="C162" s="44" t="s">
        <v>302</v>
      </c>
      <c r="D162" s="42" t="s">
        <v>1379</v>
      </c>
      <c r="E162" s="42">
        <v>1</v>
      </c>
      <c r="F162" s="39" t="str">
        <f t="shared" si="5"/>
        <v>1CS2-67</v>
      </c>
      <c r="G162" s="39" t="str">
        <f t="shared" si="6"/>
        <v>1CS2</v>
      </c>
    </row>
    <row r="163" spans="1:7" x14ac:dyDescent="0.25">
      <c r="A163" s="42">
        <v>162</v>
      </c>
      <c r="B163" s="42">
        <v>68</v>
      </c>
      <c r="C163" s="44" t="s">
        <v>303</v>
      </c>
      <c r="D163" s="42" t="s">
        <v>1379</v>
      </c>
      <c r="E163" s="42">
        <v>1</v>
      </c>
      <c r="F163" s="39" t="str">
        <f t="shared" si="5"/>
        <v>1CS2-68</v>
      </c>
      <c r="G163" s="39" t="str">
        <f t="shared" si="6"/>
        <v>1CS2</v>
      </c>
    </row>
    <row r="164" spans="1:7" x14ac:dyDescent="0.25">
      <c r="A164" s="42">
        <v>163</v>
      </c>
      <c r="B164" s="42">
        <v>1</v>
      </c>
      <c r="C164" s="44" t="s">
        <v>304</v>
      </c>
      <c r="D164" s="42" t="s">
        <v>1380</v>
      </c>
      <c r="E164" s="42">
        <v>1</v>
      </c>
      <c r="F164" s="39" t="str">
        <f t="shared" si="5"/>
        <v>1CS3-1</v>
      </c>
      <c r="G164" s="39" t="str">
        <f t="shared" si="6"/>
        <v>1CS3</v>
      </c>
    </row>
    <row r="165" spans="1:7" x14ac:dyDescent="0.25">
      <c r="A165" s="42">
        <v>164</v>
      </c>
      <c r="B165" s="42">
        <v>2</v>
      </c>
      <c r="C165" s="44" t="s">
        <v>305</v>
      </c>
      <c r="D165" s="42" t="s">
        <v>1380</v>
      </c>
      <c r="E165" s="42">
        <v>1</v>
      </c>
      <c r="F165" s="39" t="str">
        <f t="shared" si="5"/>
        <v>1CS3-2</v>
      </c>
      <c r="G165" s="39" t="str">
        <f t="shared" si="6"/>
        <v>1CS3</v>
      </c>
    </row>
    <row r="166" spans="1:7" x14ac:dyDescent="0.25">
      <c r="A166" s="42">
        <v>165</v>
      </c>
      <c r="B166" s="42">
        <v>3</v>
      </c>
      <c r="C166" s="44" t="s">
        <v>306</v>
      </c>
      <c r="D166" s="42" t="s">
        <v>1380</v>
      </c>
      <c r="E166" s="42">
        <v>1</v>
      </c>
      <c r="F166" s="39" t="str">
        <f t="shared" si="5"/>
        <v>1CS3-3</v>
      </c>
      <c r="G166" s="39" t="str">
        <f t="shared" si="6"/>
        <v>1CS3</v>
      </c>
    </row>
    <row r="167" spans="1:7" x14ac:dyDescent="0.25">
      <c r="A167" s="42">
        <v>166</v>
      </c>
      <c r="B167" s="42">
        <v>4</v>
      </c>
      <c r="C167" s="44" t="s">
        <v>307</v>
      </c>
      <c r="D167" s="42" t="s">
        <v>1380</v>
      </c>
      <c r="E167" s="42">
        <v>1</v>
      </c>
      <c r="F167" s="39" t="str">
        <f t="shared" si="5"/>
        <v>1CS3-4</v>
      </c>
      <c r="G167" s="39" t="str">
        <f t="shared" si="6"/>
        <v>1CS3</v>
      </c>
    </row>
    <row r="168" spans="1:7" x14ac:dyDescent="0.25">
      <c r="A168" s="42">
        <v>167</v>
      </c>
      <c r="B168" s="42">
        <v>5</v>
      </c>
      <c r="C168" s="44" t="s">
        <v>308</v>
      </c>
      <c r="D168" s="42" t="s">
        <v>1380</v>
      </c>
      <c r="E168" s="42">
        <v>1</v>
      </c>
      <c r="F168" s="39" t="str">
        <f t="shared" si="5"/>
        <v>1CS3-5</v>
      </c>
      <c r="G168" s="39" t="str">
        <f t="shared" si="6"/>
        <v>1CS3</v>
      </c>
    </row>
    <row r="169" spans="1:7" x14ac:dyDescent="0.25">
      <c r="A169" s="42">
        <v>168</v>
      </c>
      <c r="B169" s="42">
        <v>6</v>
      </c>
      <c r="C169" s="44" t="s">
        <v>309</v>
      </c>
      <c r="D169" s="42" t="s">
        <v>1380</v>
      </c>
      <c r="E169" s="42">
        <v>1</v>
      </c>
      <c r="F169" s="39" t="str">
        <f t="shared" si="5"/>
        <v>1CS3-6</v>
      </c>
      <c r="G169" s="39" t="str">
        <f t="shared" si="6"/>
        <v>1CS3</v>
      </c>
    </row>
    <row r="170" spans="1:7" x14ac:dyDescent="0.25">
      <c r="A170" s="42">
        <v>169</v>
      </c>
      <c r="B170" s="42">
        <v>7</v>
      </c>
      <c r="C170" s="44" t="s">
        <v>310</v>
      </c>
      <c r="D170" s="42" t="s">
        <v>1380</v>
      </c>
      <c r="E170" s="42">
        <v>1</v>
      </c>
      <c r="F170" s="39" t="str">
        <f t="shared" si="5"/>
        <v>1CS3-7</v>
      </c>
      <c r="G170" s="39" t="str">
        <f t="shared" si="6"/>
        <v>1CS3</v>
      </c>
    </row>
    <row r="171" spans="1:7" x14ac:dyDescent="0.25">
      <c r="A171" s="42">
        <v>170</v>
      </c>
      <c r="B171" s="42">
        <v>8</v>
      </c>
      <c r="C171" s="44" t="s">
        <v>311</v>
      </c>
      <c r="D171" s="42" t="s">
        <v>1380</v>
      </c>
      <c r="E171" s="42">
        <v>1</v>
      </c>
      <c r="F171" s="39" t="str">
        <f t="shared" si="5"/>
        <v>1CS3-8</v>
      </c>
      <c r="G171" s="39" t="str">
        <f t="shared" si="6"/>
        <v>1CS3</v>
      </c>
    </row>
    <row r="172" spans="1:7" x14ac:dyDescent="0.25">
      <c r="A172" s="42">
        <v>171</v>
      </c>
      <c r="B172" s="42">
        <v>9</v>
      </c>
      <c r="C172" s="44" t="s">
        <v>312</v>
      </c>
      <c r="D172" s="42" t="s">
        <v>1380</v>
      </c>
      <c r="E172" s="42">
        <v>1</v>
      </c>
      <c r="F172" s="39" t="str">
        <f t="shared" si="5"/>
        <v>1CS3-9</v>
      </c>
      <c r="G172" s="39" t="str">
        <f t="shared" si="6"/>
        <v>1CS3</v>
      </c>
    </row>
    <row r="173" spans="1:7" x14ac:dyDescent="0.25">
      <c r="A173" s="42">
        <v>172</v>
      </c>
      <c r="B173" s="42">
        <v>10</v>
      </c>
      <c r="C173" s="44" t="s">
        <v>313</v>
      </c>
      <c r="D173" s="42" t="s">
        <v>1380</v>
      </c>
      <c r="E173" s="42">
        <v>1</v>
      </c>
      <c r="F173" s="39" t="str">
        <f t="shared" si="5"/>
        <v>1CS3-10</v>
      </c>
      <c r="G173" s="39" t="str">
        <f t="shared" si="6"/>
        <v>1CS3</v>
      </c>
    </row>
    <row r="174" spans="1:7" x14ac:dyDescent="0.25">
      <c r="A174" s="42">
        <v>173</v>
      </c>
      <c r="B174" s="42">
        <v>11</v>
      </c>
      <c r="C174" s="44" t="s">
        <v>314</v>
      </c>
      <c r="D174" s="42" t="s">
        <v>1380</v>
      </c>
      <c r="E174" s="42">
        <v>1</v>
      </c>
      <c r="F174" s="39" t="str">
        <f t="shared" si="5"/>
        <v>1CS3-11</v>
      </c>
      <c r="G174" s="39" t="str">
        <f t="shared" si="6"/>
        <v>1CS3</v>
      </c>
    </row>
    <row r="175" spans="1:7" x14ac:dyDescent="0.25">
      <c r="A175" s="42">
        <v>174</v>
      </c>
      <c r="B175" s="42">
        <v>12</v>
      </c>
      <c r="C175" s="44" t="s">
        <v>315</v>
      </c>
      <c r="D175" s="42" t="s">
        <v>1380</v>
      </c>
      <c r="E175" s="42">
        <v>1</v>
      </c>
      <c r="F175" s="39" t="str">
        <f t="shared" si="5"/>
        <v>1CS3-12</v>
      </c>
      <c r="G175" s="39" t="str">
        <f t="shared" si="6"/>
        <v>1CS3</v>
      </c>
    </row>
    <row r="176" spans="1:7" x14ac:dyDescent="0.25">
      <c r="A176" s="42">
        <v>175</v>
      </c>
      <c r="B176" s="42">
        <v>13</v>
      </c>
      <c r="C176" s="44" t="s">
        <v>316</v>
      </c>
      <c r="D176" s="42" t="s">
        <v>1380</v>
      </c>
      <c r="E176" s="42">
        <v>1</v>
      </c>
      <c r="F176" s="39" t="str">
        <f t="shared" si="5"/>
        <v>1CS3-13</v>
      </c>
      <c r="G176" s="39" t="str">
        <f t="shared" si="6"/>
        <v>1CS3</v>
      </c>
    </row>
    <row r="177" spans="1:7" x14ac:dyDescent="0.25">
      <c r="A177" s="42">
        <v>176</v>
      </c>
      <c r="B177" s="42">
        <v>14</v>
      </c>
      <c r="C177" s="44" t="s">
        <v>317</v>
      </c>
      <c r="D177" s="42" t="s">
        <v>1380</v>
      </c>
      <c r="E177" s="42">
        <v>1</v>
      </c>
      <c r="F177" s="39" t="str">
        <f t="shared" si="5"/>
        <v>1CS3-14</v>
      </c>
      <c r="G177" s="39" t="str">
        <f t="shared" si="6"/>
        <v>1CS3</v>
      </c>
    </row>
    <row r="178" spans="1:7" x14ac:dyDescent="0.25">
      <c r="A178" s="42">
        <v>177</v>
      </c>
      <c r="B178" s="42">
        <v>15</v>
      </c>
      <c r="C178" s="44" t="s">
        <v>318</v>
      </c>
      <c r="D178" s="42" t="s">
        <v>1380</v>
      </c>
      <c r="E178" s="42">
        <v>1</v>
      </c>
      <c r="F178" s="39" t="str">
        <f t="shared" si="5"/>
        <v>1CS3-15</v>
      </c>
      <c r="G178" s="39" t="str">
        <f t="shared" si="6"/>
        <v>1CS3</v>
      </c>
    </row>
    <row r="179" spans="1:7" x14ac:dyDescent="0.25">
      <c r="A179" s="42">
        <v>178</v>
      </c>
      <c r="B179" s="42">
        <v>16</v>
      </c>
      <c r="C179" s="44" t="s">
        <v>319</v>
      </c>
      <c r="D179" s="42" t="s">
        <v>1380</v>
      </c>
      <c r="E179" s="42">
        <v>1</v>
      </c>
      <c r="F179" s="39" t="str">
        <f t="shared" si="5"/>
        <v>1CS3-16</v>
      </c>
      <c r="G179" s="39" t="str">
        <f t="shared" si="6"/>
        <v>1CS3</v>
      </c>
    </row>
    <row r="180" spans="1:7" x14ac:dyDescent="0.25">
      <c r="A180" s="42">
        <v>179</v>
      </c>
      <c r="B180" s="42">
        <v>17</v>
      </c>
      <c r="C180" s="44" t="s">
        <v>320</v>
      </c>
      <c r="D180" s="42" t="s">
        <v>1380</v>
      </c>
      <c r="E180" s="42">
        <v>1</v>
      </c>
      <c r="F180" s="39" t="str">
        <f t="shared" si="5"/>
        <v>1CS3-17</v>
      </c>
      <c r="G180" s="39" t="str">
        <f t="shared" si="6"/>
        <v>1CS3</v>
      </c>
    </row>
    <row r="181" spans="1:7" x14ac:dyDescent="0.25">
      <c r="A181" s="42">
        <v>180</v>
      </c>
      <c r="B181" s="42">
        <v>18</v>
      </c>
      <c r="C181" s="44" t="s">
        <v>321</v>
      </c>
      <c r="D181" s="42" t="s">
        <v>1380</v>
      </c>
      <c r="E181" s="42">
        <v>1</v>
      </c>
      <c r="F181" s="39" t="str">
        <f t="shared" si="5"/>
        <v>1CS3-18</v>
      </c>
      <c r="G181" s="39" t="str">
        <f t="shared" si="6"/>
        <v>1CS3</v>
      </c>
    </row>
    <row r="182" spans="1:7" x14ac:dyDescent="0.25">
      <c r="A182" s="42">
        <v>181</v>
      </c>
      <c r="B182" s="42">
        <v>19</v>
      </c>
      <c r="C182" s="44" t="s">
        <v>322</v>
      </c>
      <c r="D182" s="42" t="s">
        <v>1380</v>
      </c>
      <c r="E182" s="42">
        <v>1</v>
      </c>
      <c r="F182" s="39" t="str">
        <f t="shared" si="5"/>
        <v>1CS3-19</v>
      </c>
      <c r="G182" s="39" t="str">
        <f t="shared" si="6"/>
        <v>1CS3</v>
      </c>
    </row>
    <row r="183" spans="1:7" x14ac:dyDescent="0.25">
      <c r="A183" s="42">
        <v>182</v>
      </c>
      <c r="B183" s="42">
        <v>20</v>
      </c>
      <c r="C183" s="44" t="s">
        <v>323</v>
      </c>
      <c r="D183" s="42" t="s">
        <v>1380</v>
      </c>
      <c r="E183" s="42">
        <v>1</v>
      </c>
      <c r="F183" s="39" t="str">
        <f t="shared" si="5"/>
        <v>1CS3-20</v>
      </c>
      <c r="G183" s="39" t="str">
        <f t="shared" si="6"/>
        <v>1CS3</v>
      </c>
    </row>
    <row r="184" spans="1:7" x14ac:dyDescent="0.25">
      <c r="A184" s="42">
        <v>183</v>
      </c>
      <c r="B184" s="42">
        <v>21</v>
      </c>
      <c r="C184" s="44" t="s">
        <v>324</v>
      </c>
      <c r="D184" s="42" t="s">
        <v>1380</v>
      </c>
      <c r="E184" s="42">
        <v>1</v>
      </c>
      <c r="F184" s="39" t="str">
        <f t="shared" si="5"/>
        <v>1CS3-21</v>
      </c>
      <c r="G184" s="39" t="str">
        <f t="shared" si="6"/>
        <v>1CS3</v>
      </c>
    </row>
    <row r="185" spans="1:7" x14ac:dyDescent="0.25">
      <c r="A185" s="42">
        <v>184</v>
      </c>
      <c r="B185" s="42">
        <v>22</v>
      </c>
      <c r="C185" s="44" t="s">
        <v>325</v>
      </c>
      <c r="D185" s="42" t="s">
        <v>1380</v>
      </c>
      <c r="E185" s="42">
        <v>1</v>
      </c>
      <c r="F185" s="39" t="str">
        <f t="shared" si="5"/>
        <v>1CS3-22</v>
      </c>
      <c r="G185" s="39" t="str">
        <f t="shared" si="6"/>
        <v>1CS3</v>
      </c>
    </row>
    <row r="186" spans="1:7" x14ac:dyDescent="0.25">
      <c r="A186" s="42">
        <v>185</v>
      </c>
      <c r="B186" s="42">
        <v>23</v>
      </c>
      <c r="C186" s="44" t="s">
        <v>326</v>
      </c>
      <c r="D186" s="42" t="s">
        <v>1380</v>
      </c>
      <c r="E186" s="42">
        <v>1</v>
      </c>
      <c r="F186" s="39" t="str">
        <f t="shared" si="5"/>
        <v>1CS3-23</v>
      </c>
      <c r="G186" s="39" t="str">
        <f t="shared" si="6"/>
        <v>1CS3</v>
      </c>
    </row>
    <row r="187" spans="1:7" x14ac:dyDescent="0.25">
      <c r="A187" s="42">
        <v>186</v>
      </c>
      <c r="B187" s="42">
        <v>24</v>
      </c>
      <c r="C187" s="44" t="s">
        <v>327</v>
      </c>
      <c r="D187" s="42" t="s">
        <v>1380</v>
      </c>
      <c r="E187" s="42">
        <v>1</v>
      </c>
      <c r="F187" s="39" t="str">
        <f t="shared" si="5"/>
        <v>1CS3-24</v>
      </c>
      <c r="G187" s="39" t="str">
        <f t="shared" si="6"/>
        <v>1CS3</v>
      </c>
    </row>
    <row r="188" spans="1:7" x14ac:dyDescent="0.25">
      <c r="A188" s="42">
        <v>187</v>
      </c>
      <c r="B188" s="42">
        <v>25</v>
      </c>
      <c r="C188" s="44" t="s">
        <v>328</v>
      </c>
      <c r="D188" s="42" t="s">
        <v>1380</v>
      </c>
      <c r="E188" s="42">
        <v>1</v>
      </c>
      <c r="F188" s="39" t="str">
        <f t="shared" si="5"/>
        <v>1CS3-25</v>
      </c>
      <c r="G188" s="39" t="str">
        <f t="shared" si="6"/>
        <v>1CS3</v>
      </c>
    </row>
    <row r="189" spans="1:7" x14ac:dyDescent="0.25">
      <c r="A189" s="42">
        <v>188</v>
      </c>
      <c r="B189" s="42">
        <v>26</v>
      </c>
      <c r="C189" s="44" t="s">
        <v>329</v>
      </c>
      <c r="D189" s="42" t="s">
        <v>1380</v>
      </c>
      <c r="E189" s="42">
        <v>1</v>
      </c>
      <c r="F189" s="39" t="str">
        <f t="shared" si="5"/>
        <v>1CS3-26</v>
      </c>
      <c r="G189" s="39" t="str">
        <f t="shared" si="6"/>
        <v>1CS3</v>
      </c>
    </row>
    <row r="190" spans="1:7" x14ac:dyDescent="0.25">
      <c r="A190" s="42">
        <v>189</v>
      </c>
      <c r="B190" s="42">
        <v>27</v>
      </c>
      <c r="C190" s="44" t="s">
        <v>330</v>
      </c>
      <c r="D190" s="42" t="s">
        <v>1380</v>
      </c>
      <c r="E190" s="42">
        <v>1</v>
      </c>
      <c r="F190" s="39" t="str">
        <f t="shared" si="5"/>
        <v>1CS3-27</v>
      </c>
      <c r="G190" s="39" t="str">
        <f t="shared" si="6"/>
        <v>1CS3</v>
      </c>
    </row>
    <row r="191" spans="1:7" x14ac:dyDescent="0.25">
      <c r="A191" s="42">
        <v>190</v>
      </c>
      <c r="B191" s="42">
        <v>28</v>
      </c>
      <c r="C191" s="44" t="s">
        <v>758</v>
      </c>
      <c r="D191" s="42" t="s">
        <v>1380</v>
      </c>
      <c r="E191" s="42">
        <v>1</v>
      </c>
      <c r="F191" s="39" t="str">
        <f t="shared" si="5"/>
        <v>1CS3-28</v>
      </c>
      <c r="G191" s="39" t="str">
        <f t="shared" si="6"/>
        <v>1CS3</v>
      </c>
    </row>
    <row r="192" spans="1:7" x14ac:dyDescent="0.25">
      <c r="A192" s="42">
        <v>191</v>
      </c>
      <c r="B192" s="42">
        <v>29</v>
      </c>
      <c r="C192" s="44" t="s">
        <v>331</v>
      </c>
      <c r="D192" s="42" t="s">
        <v>1380</v>
      </c>
      <c r="E192" s="42">
        <v>1</v>
      </c>
      <c r="F192" s="39" t="str">
        <f t="shared" si="5"/>
        <v>1CS3-29</v>
      </c>
      <c r="G192" s="39" t="str">
        <f t="shared" si="6"/>
        <v>1CS3</v>
      </c>
    </row>
    <row r="193" spans="1:7" x14ac:dyDescent="0.25">
      <c r="A193" s="42">
        <v>192</v>
      </c>
      <c r="B193" s="42">
        <v>30</v>
      </c>
      <c r="C193" s="44" t="s">
        <v>332</v>
      </c>
      <c r="D193" s="42" t="s">
        <v>1380</v>
      </c>
      <c r="E193" s="42">
        <v>1</v>
      </c>
      <c r="F193" s="39" t="str">
        <f t="shared" si="5"/>
        <v>1CS3-30</v>
      </c>
      <c r="G193" s="39" t="str">
        <f t="shared" si="6"/>
        <v>1CS3</v>
      </c>
    </row>
    <row r="194" spans="1:7" x14ac:dyDescent="0.25">
      <c r="A194" s="42">
        <v>193</v>
      </c>
      <c r="B194" s="42">
        <v>31</v>
      </c>
      <c r="C194" s="44" t="s">
        <v>333</v>
      </c>
      <c r="D194" s="42" t="s">
        <v>1380</v>
      </c>
      <c r="E194" s="42">
        <v>1</v>
      </c>
      <c r="F194" s="39" t="str">
        <f t="shared" ref="F194:F257" si="7">G194&amp;"-"&amp;B194</f>
        <v>1CS3-31</v>
      </c>
      <c r="G194" s="39" t="str">
        <f t="shared" si="6"/>
        <v>1CS3</v>
      </c>
    </row>
    <row r="195" spans="1:7" x14ac:dyDescent="0.25">
      <c r="A195" s="42">
        <v>194</v>
      </c>
      <c r="B195" s="42">
        <v>32</v>
      </c>
      <c r="C195" s="44" t="s">
        <v>334</v>
      </c>
      <c r="D195" s="42" t="s">
        <v>1380</v>
      </c>
      <c r="E195" s="42">
        <v>1</v>
      </c>
      <c r="F195" s="39" t="str">
        <f t="shared" si="7"/>
        <v>1CS3-32</v>
      </c>
      <c r="G195" s="39" t="str">
        <f t="shared" si="6"/>
        <v>1CS3</v>
      </c>
    </row>
    <row r="196" spans="1:7" x14ac:dyDescent="0.25">
      <c r="A196" s="42">
        <v>195</v>
      </c>
      <c r="B196" s="42">
        <v>33</v>
      </c>
      <c r="C196" s="44" t="s">
        <v>335</v>
      </c>
      <c r="D196" s="42" t="s">
        <v>1380</v>
      </c>
      <c r="E196" s="42">
        <v>1</v>
      </c>
      <c r="F196" s="39" t="str">
        <f t="shared" si="7"/>
        <v>1CS3-33</v>
      </c>
      <c r="G196" s="39" t="str">
        <f t="shared" si="6"/>
        <v>1CS3</v>
      </c>
    </row>
    <row r="197" spans="1:7" x14ac:dyDescent="0.25">
      <c r="A197" s="42">
        <v>196</v>
      </c>
      <c r="B197" s="42">
        <v>34</v>
      </c>
      <c r="C197" s="44" t="s">
        <v>336</v>
      </c>
      <c r="D197" s="42" t="s">
        <v>1380</v>
      </c>
      <c r="E197" s="42">
        <v>1</v>
      </c>
      <c r="F197" s="39" t="str">
        <f t="shared" si="7"/>
        <v>1CS3-34</v>
      </c>
      <c r="G197" s="39" t="str">
        <f t="shared" si="6"/>
        <v>1CS3</v>
      </c>
    </row>
    <row r="198" spans="1:7" x14ac:dyDescent="0.25">
      <c r="A198" s="42">
        <v>197</v>
      </c>
      <c r="B198" s="42">
        <v>35</v>
      </c>
      <c r="C198" s="44" t="s">
        <v>337</v>
      </c>
      <c r="D198" s="42" t="s">
        <v>1380</v>
      </c>
      <c r="E198" s="42">
        <v>1</v>
      </c>
      <c r="F198" s="39" t="str">
        <f t="shared" si="7"/>
        <v>1CS3-35</v>
      </c>
      <c r="G198" s="39" t="str">
        <f t="shared" si="6"/>
        <v>1CS3</v>
      </c>
    </row>
    <row r="199" spans="1:7" x14ac:dyDescent="0.25">
      <c r="A199" s="42">
        <v>198</v>
      </c>
      <c r="B199" s="42">
        <v>36</v>
      </c>
      <c r="C199" s="44" t="s">
        <v>338</v>
      </c>
      <c r="D199" s="42" t="s">
        <v>1380</v>
      </c>
      <c r="E199" s="42">
        <v>1</v>
      </c>
      <c r="F199" s="39" t="str">
        <f t="shared" si="7"/>
        <v>1CS3-36</v>
      </c>
      <c r="G199" s="39" t="str">
        <f t="shared" si="6"/>
        <v>1CS3</v>
      </c>
    </row>
    <row r="200" spans="1:7" x14ac:dyDescent="0.25">
      <c r="A200" s="42">
        <v>199</v>
      </c>
      <c r="B200" s="42">
        <v>37</v>
      </c>
      <c r="C200" s="44" t="s">
        <v>339</v>
      </c>
      <c r="D200" s="42" t="s">
        <v>1380</v>
      </c>
      <c r="E200" s="42">
        <v>1</v>
      </c>
      <c r="F200" s="39" t="str">
        <f t="shared" si="7"/>
        <v>1CS3-37</v>
      </c>
      <c r="G200" s="39" t="str">
        <f t="shared" si="6"/>
        <v>1CS3</v>
      </c>
    </row>
    <row r="201" spans="1:7" x14ac:dyDescent="0.25">
      <c r="A201" s="42">
        <v>200</v>
      </c>
      <c r="B201" s="42">
        <v>38</v>
      </c>
      <c r="C201" s="44" t="s">
        <v>340</v>
      </c>
      <c r="D201" s="42" t="s">
        <v>1380</v>
      </c>
      <c r="E201" s="42">
        <v>1</v>
      </c>
      <c r="F201" s="39" t="str">
        <f t="shared" si="7"/>
        <v>1CS3-38</v>
      </c>
      <c r="G201" s="39" t="str">
        <f t="shared" si="6"/>
        <v>1CS3</v>
      </c>
    </row>
    <row r="202" spans="1:7" x14ac:dyDescent="0.25">
      <c r="A202" s="42">
        <v>201</v>
      </c>
      <c r="B202" s="42">
        <v>39</v>
      </c>
      <c r="C202" s="44" t="s">
        <v>341</v>
      </c>
      <c r="D202" s="42" t="s">
        <v>1380</v>
      </c>
      <c r="E202" s="42">
        <v>1</v>
      </c>
      <c r="F202" s="39" t="str">
        <f t="shared" si="7"/>
        <v>1CS3-39</v>
      </c>
      <c r="G202" s="39" t="str">
        <f t="shared" si="6"/>
        <v>1CS3</v>
      </c>
    </row>
    <row r="203" spans="1:7" x14ac:dyDescent="0.25">
      <c r="A203" s="42">
        <v>202</v>
      </c>
      <c r="B203" s="42">
        <v>40</v>
      </c>
      <c r="C203" s="44" t="s">
        <v>342</v>
      </c>
      <c r="D203" s="42" t="s">
        <v>1380</v>
      </c>
      <c r="E203" s="42">
        <v>1</v>
      </c>
      <c r="F203" s="39" t="str">
        <f t="shared" si="7"/>
        <v>1CS3-40</v>
      </c>
      <c r="G203" s="39" t="str">
        <f t="shared" si="6"/>
        <v>1CS3</v>
      </c>
    </row>
    <row r="204" spans="1:7" x14ac:dyDescent="0.25">
      <c r="A204" s="42">
        <v>203</v>
      </c>
      <c r="B204" s="42">
        <v>41</v>
      </c>
      <c r="C204" s="44" t="s">
        <v>343</v>
      </c>
      <c r="D204" s="42" t="s">
        <v>1380</v>
      </c>
      <c r="E204" s="42">
        <v>1</v>
      </c>
      <c r="F204" s="39" t="str">
        <f t="shared" si="7"/>
        <v>1CS3-41</v>
      </c>
      <c r="G204" s="39" t="str">
        <f t="shared" si="6"/>
        <v>1CS3</v>
      </c>
    </row>
    <row r="205" spans="1:7" x14ac:dyDescent="0.25">
      <c r="A205" s="42">
        <v>204</v>
      </c>
      <c r="B205" s="42">
        <v>42</v>
      </c>
      <c r="C205" s="44" t="s">
        <v>344</v>
      </c>
      <c r="D205" s="42" t="s">
        <v>1380</v>
      </c>
      <c r="E205" s="42">
        <v>1</v>
      </c>
      <c r="F205" s="39" t="str">
        <f t="shared" si="7"/>
        <v>1CS3-42</v>
      </c>
      <c r="G205" s="39" t="str">
        <f t="shared" si="6"/>
        <v>1CS3</v>
      </c>
    </row>
    <row r="206" spans="1:7" x14ac:dyDescent="0.25">
      <c r="A206" s="42">
        <v>205</v>
      </c>
      <c r="B206" s="42">
        <v>43</v>
      </c>
      <c r="C206" s="44" t="s">
        <v>345</v>
      </c>
      <c r="D206" s="42" t="s">
        <v>1380</v>
      </c>
      <c r="E206" s="42">
        <v>1</v>
      </c>
      <c r="F206" s="39" t="str">
        <f t="shared" si="7"/>
        <v>1CS3-43</v>
      </c>
      <c r="G206" s="39" t="str">
        <f t="shared" si="6"/>
        <v>1CS3</v>
      </c>
    </row>
    <row r="207" spans="1:7" x14ac:dyDescent="0.25">
      <c r="A207" s="42">
        <v>206</v>
      </c>
      <c r="B207" s="42">
        <v>44</v>
      </c>
      <c r="C207" s="44" t="s">
        <v>346</v>
      </c>
      <c r="D207" s="42" t="s">
        <v>1380</v>
      </c>
      <c r="E207" s="42">
        <v>1</v>
      </c>
      <c r="F207" s="39" t="str">
        <f t="shared" si="7"/>
        <v>1CS3-44</v>
      </c>
      <c r="G207" s="39" t="str">
        <f t="shared" si="6"/>
        <v>1CS3</v>
      </c>
    </row>
    <row r="208" spans="1:7" x14ac:dyDescent="0.25">
      <c r="A208" s="42">
        <v>207</v>
      </c>
      <c r="B208" s="42">
        <v>45</v>
      </c>
      <c r="C208" s="44" t="s">
        <v>347</v>
      </c>
      <c r="D208" s="42" t="s">
        <v>1380</v>
      </c>
      <c r="E208" s="42">
        <v>1</v>
      </c>
      <c r="F208" s="39" t="str">
        <f t="shared" si="7"/>
        <v>1CS3-45</v>
      </c>
      <c r="G208" s="39" t="str">
        <f t="shared" si="6"/>
        <v>1CS3</v>
      </c>
    </row>
    <row r="209" spans="1:7" x14ac:dyDescent="0.25">
      <c r="A209" s="42">
        <v>208</v>
      </c>
      <c r="B209" s="42">
        <v>46</v>
      </c>
      <c r="C209" s="44" t="s">
        <v>348</v>
      </c>
      <c r="D209" s="42" t="s">
        <v>1380</v>
      </c>
      <c r="E209" s="42">
        <v>1</v>
      </c>
      <c r="F209" s="39" t="str">
        <f t="shared" si="7"/>
        <v>1CS3-46</v>
      </c>
      <c r="G209" s="39" t="str">
        <f t="shared" si="6"/>
        <v>1CS3</v>
      </c>
    </row>
    <row r="210" spans="1:7" x14ac:dyDescent="0.25">
      <c r="A210" s="42">
        <v>209</v>
      </c>
      <c r="B210" s="42">
        <v>47</v>
      </c>
      <c r="C210" s="44" t="s">
        <v>349</v>
      </c>
      <c r="D210" s="42" t="s">
        <v>1380</v>
      </c>
      <c r="E210" s="42">
        <v>1</v>
      </c>
      <c r="F210" s="39" t="str">
        <f t="shared" si="7"/>
        <v>1CS3-47</v>
      </c>
      <c r="G210" s="39" t="str">
        <f t="shared" si="6"/>
        <v>1CS3</v>
      </c>
    </row>
    <row r="211" spans="1:7" x14ac:dyDescent="0.25">
      <c r="A211" s="42">
        <v>210</v>
      </c>
      <c r="B211" s="42">
        <v>48</v>
      </c>
      <c r="C211" s="44" t="s">
        <v>350</v>
      </c>
      <c r="D211" s="42" t="s">
        <v>1380</v>
      </c>
      <c r="E211" s="42">
        <v>1</v>
      </c>
      <c r="F211" s="39" t="str">
        <f t="shared" si="7"/>
        <v>1CS3-48</v>
      </c>
      <c r="G211" s="39" t="str">
        <f t="shared" si="6"/>
        <v>1CS3</v>
      </c>
    </row>
    <row r="212" spans="1:7" x14ac:dyDescent="0.25">
      <c r="A212" s="42">
        <v>211</v>
      </c>
      <c r="B212" s="42">
        <v>49</v>
      </c>
      <c r="C212" s="44" t="s">
        <v>351</v>
      </c>
      <c r="D212" s="42" t="s">
        <v>1380</v>
      </c>
      <c r="E212" s="42">
        <v>1</v>
      </c>
      <c r="F212" s="39" t="str">
        <f t="shared" si="7"/>
        <v>1CS3-49</v>
      </c>
      <c r="G212" s="39" t="str">
        <f t="shared" si="6"/>
        <v>1CS3</v>
      </c>
    </row>
    <row r="213" spans="1:7" x14ac:dyDescent="0.25">
      <c r="A213" s="42">
        <v>212</v>
      </c>
      <c r="B213" s="42">
        <v>50</v>
      </c>
      <c r="C213" s="44" t="s">
        <v>352</v>
      </c>
      <c r="D213" s="42" t="s">
        <v>1380</v>
      </c>
      <c r="E213" s="42">
        <v>1</v>
      </c>
      <c r="F213" s="39" t="str">
        <f t="shared" si="7"/>
        <v>1CS3-50</v>
      </c>
      <c r="G213" s="39" t="str">
        <f t="shared" si="6"/>
        <v>1CS3</v>
      </c>
    </row>
    <row r="214" spans="1:7" x14ac:dyDescent="0.25">
      <c r="A214" s="42">
        <v>213</v>
      </c>
      <c r="B214" s="42">
        <v>51</v>
      </c>
      <c r="C214" s="44" t="s">
        <v>353</v>
      </c>
      <c r="D214" s="42" t="s">
        <v>1380</v>
      </c>
      <c r="E214" s="42">
        <v>1</v>
      </c>
      <c r="F214" s="39" t="str">
        <f t="shared" si="7"/>
        <v>1CS3-51</v>
      </c>
      <c r="G214" s="39" t="str">
        <f t="shared" si="6"/>
        <v>1CS3</v>
      </c>
    </row>
    <row r="215" spans="1:7" x14ac:dyDescent="0.25">
      <c r="A215" s="42">
        <v>214</v>
      </c>
      <c r="B215" s="42">
        <v>52</v>
      </c>
      <c r="C215" s="44" t="s">
        <v>354</v>
      </c>
      <c r="D215" s="42" t="s">
        <v>1380</v>
      </c>
      <c r="E215" s="42">
        <v>1</v>
      </c>
      <c r="F215" s="39" t="str">
        <f t="shared" si="7"/>
        <v>1CS3-52</v>
      </c>
      <c r="G215" s="39" t="str">
        <f t="shared" ref="G215:G278" si="8">E215&amp;D215</f>
        <v>1CS3</v>
      </c>
    </row>
    <row r="216" spans="1:7" x14ac:dyDescent="0.25">
      <c r="A216" s="42">
        <v>215</v>
      </c>
      <c r="B216" s="42">
        <v>53</v>
      </c>
      <c r="C216" s="44" t="s">
        <v>355</v>
      </c>
      <c r="D216" s="42" t="s">
        <v>1380</v>
      </c>
      <c r="E216" s="42">
        <v>1</v>
      </c>
      <c r="F216" s="39" t="str">
        <f t="shared" si="7"/>
        <v>1CS3-53</v>
      </c>
      <c r="G216" s="39" t="str">
        <f t="shared" si="8"/>
        <v>1CS3</v>
      </c>
    </row>
    <row r="217" spans="1:7" x14ac:dyDescent="0.25">
      <c r="A217" s="42">
        <v>216</v>
      </c>
      <c r="B217" s="42">
        <v>54</v>
      </c>
      <c r="C217" s="44" t="s">
        <v>356</v>
      </c>
      <c r="D217" s="42" t="s">
        <v>1380</v>
      </c>
      <c r="E217" s="42">
        <v>1</v>
      </c>
      <c r="F217" s="39" t="str">
        <f t="shared" si="7"/>
        <v>1CS3-54</v>
      </c>
      <c r="G217" s="39" t="str">
        <f t="shared" si="8"/>
        <v>1CS3</v>
      </c>
    </row>
    <row r="218" spans="1:7" x14ac:dyDescent="0.25">
      <c r="A218" s="42">
        <v>217</v>
      </c>
      <c r="B218" s="42">
        <v>55</v>
      </c>
      <c r="C218" s="44" t="s">
        <v>357</v>
      </c>
      <c r="D218" s="42" t="s">
        <v>1380</v>
      </c>
      <c r="E218" s="42">
        <v>1</v>
      </c>
      <c r="F218" s="39" t="str">
        <f t="shared" si="7"/>
        <v>1CS3-55</v>
      </c>
      <c r="G218" s="39" t="str">
        <f t="shared" si="8"/>
        <v>1CS3</v>
      </c>
    </row>
    <row r="219" spans="1:7" x14ac:dyDescent="0.25">
      <c r="A219" s="42">
        <v>218</v>
      </c>
      <c r="B219" s="42">
        <v>56</v>
      </c>
      <c r="C219" s="44" t="s">
        <v>358</v>
      </c>
      <c r="D219" s="42" t="s">
        <v>1380</v>
      </c>
      <c r="E219" s="42">
        <v>1</v>
      </c>
      <c r="F219" s="39" t="str">
        <f t="shared" si="7"/>
        <v>1CS3-56</v>
      </c>
      <c r="G219" s="39" t="str">
        <f t="shared" si="8"/>
        <v>1CS3</v>
      </c>
    </row>
    <row r="220" spans="1:7" x14ac:dyDescent="0.25">
      <c r="A220" s="42">
        <v>219</v>
      </c>
      <c r="B220" s="42">
        <v>57</v>
      </c>
      <c r="C220" s="44" t="s">
        <v>359</v>
      </c>
      <c r="D220" s="42" t="s">
        <v>1380</v>
      </c>
      <c r="E220" s="42">
        <v>1</v>
      </c>
      <c r="F220" s="39" t="str">
        <f t="shared" si="7"/>
        <v>1CS3-57</v>
      </c>
      <c r="G220" s="39" t="str">
        <f t="shared" si="8"/>
        <v>1CS3</v>
      </c>
    </row>
    <row r="221" spans="1:7" x14ac:dyDescent="0.25">
      <c r="A221" s="42">
        <v>220</v>
      </c>
      <c r="B221" s="42">
        <v>58</v>
      </c>
      <c r="C221" s="44" t="s">
        <v>360</v>
      </c>
      <c r="D221" s="42" t="s">
        <v>1380</v>
      </c>
      <c r="E221" s="42">
        <v>1</v>
      </c>
      <c r="F221" s="39" t="str">
        <f t="shared" si="7"/>
        <v>1CS3-58</v>
      </c>
      <c r="G221" s="39" t="str">
        <f t="shared" si="8"/>
        <v>1CS3</v>
      </c>
    </row>
    <row r="222" spans="1:7" x14ac:dyDescent="0.25">
      <c r="A222" s="42">
        <v>221</v>
      </c>
      <c r="B222" s="42">
        <v>59</v>
      </c>
      <c r="C222" s="44" t="s">
        <v>361</v>
      </c>
      <c r="D222" s="42" t="s">
        <v>1380</v>
      </c>
      <c r="E222" s="42">
        <v>1</v>
      </c>
      <c r="F222" s="39" t="str">
        <f t="shared" si="7"/>
        <v>1CS3-59</v>
      </c>
      <c r="G222" s="39" t="str">
        <f t="shared" si="8"/>
        <v>1CS3</v>
      </c>
    </row>
    <row r="223" spans="1:7" x14ac:dyDescent="0.25">
      <c r="A223" s="42">
        <v>222</v>
      </c>
      <c r="B223" s="42">
        <v>60</v>
      </c>
      <c r="C223" s="44" t="s">
        <v>362</v>
      </c>
      <c r="D223" s="42" t="s">
        <v>1380</v>
      </c>
      <c r="E223" s="42">
        <v>1</v>
      </c>
      <c r="F223" s="39" t="str">
        <f t="shared" si="7"/>
        <v>1CS3-60</v>
      </c>
      <c r="G223" s="39" t="str">
        <f t="shared" si="8"/>
        <v>1CS3</v>
      </c>
    </row>
    <row r="224" spans="1:7" x14ac:dyDescent="0.25">
      <c r="A224" s="42">
        <v>223</v>
      </c>
      <c r="B224" s="42">
        <v>61</v>
      </c>
      <c r="C224" s="44" t="s">
        <v>363</v>
      </c>
      <c r="D224" s="42" t="s">
        <v>1380</v>
      </c>
      <c r="E224" s="42">
        <v>1</v>
      </c>
      <c r="F224" s="39" t="str">
        <f t="shared" si="7"/>
        <v>1CS3-61</v>
      </c>
      <c r="G224" s="39" t="str">
        <f t="shared" si="8"/>
        <v>1CS3</v>
      </c>
    </row>
    <row r="225" spans="1:7" x14ac:dyDescent="0.25">
      <c r="A225" s="42">
        <v>224</v>
      </c>
      <c r="B225" s="42">
        <v>62</v>
      </c>
      <c r="C225" s="44" t="s">
        <v>364</v>
      </c>
      <c r="D225" s="42" t="s">
        <v>1380</v>
      </c>
      <c r="E225" s="42">
        <v>1</v>
      </c>
      <c r="F225" s="39" t="str">
        <f t="shared" si="7"/>
        <v>1CS3-62</v>
      </c>
      <c r="G225" s="39" t="str">
        <f t="shared" si="8"/>
        <v>1CS3</v>
      </c>
    </row>
    <row r="226" spans="1:7" x14ac:dyDescent="0.25">
      <c r="A226" s="42">
        <v>225</v>
      </c>
      <c r="B226" s="42">
        <v>63</v>
      </c>
      <c r="C226" s="44" t="s">
        <v>365</v>
      </c>
      <c r="D226" s="42" t="s">
        <v>1380</v>
      </c>
      <c r="E226" s="42">
        <v>1</v>
      </c>
      <c r="F226" s="39" t="str">
        <f t="shared" si="7"/>
        <v>1CS3-63</v>
      </c>
      <c r="G226" s="39" t="str">
        <f t="shared" si="8"/>
        <v>1CS3</v>
      </c>
    </row>
    <row r="227" spans="1:7" x14ac:dyDescent="0.25">
      <c r="A227" s="42">
        <v>226</v>
      </c>
      <c r="B227" s="42">
        <v>64</v>
      </c>
      <c r="C227" s="44" t="s">
        <v>366</v>
      </c>
      <c r="D227" s="42" t="s">
        <v>1380</v>
      </c>
      <c r="E227" s="42">
        <v>1</v>
      </c>
      <c r="F227" s="39" t="str">
        <f t="shared" si="7"/>
        <v>1CS3-64</v>
      </c>
      <c r="G227" s="39" t="str">
        <f t="shared" si="8"/>
        <v>1CS3</v>
      </c>
    </row>
    <row r="228" spans="1:7" x14ac:dyDescent="0.25">
      <c r="A228" s="42">
        <v>227</v>
      </c>
      <c r="B228" s="42">
        <v>65</v>
      </c>
      <c r="C228" s="44" t="s">
        <v>367</v>
      </c>
      <c r="D228" s="42" t="s">
        <v>1380</v>
      </c>
      <c r="E228" s="42">
        <v>1</v>
      </c>
      <c r="F228" s="39" t="str">
        <f t="shared" si="7"/>
        <v>1CS3-65</v>
      </c>
      <c r="G228" s="39" t="str">
        <f t="shared" si="8"/>
        <v>1CS3</v>
      </c>
    </row>
    <row r="229" spans="1:7" x14ac:dyDescent="0.25">
      <c r="A229" s="42">
        <v>228</v>
      </c>
      <c r="B229" s="42">
        <v>66</v>
      </c>
      <c r="C229" s="44" t="s">
        <v>368</v>
      </c>
      <c r="D229" s="42" t="s">
        <v>1380</v>
      </c>
      <c r="E229" s="42">
        <v>1</v>
      </c>
      <c r="F229" s="39" t="str">
        <f t="shared" si="7"/>
        <v>1CS3-66</v>
      </c>
      <c r="G229" s="39" t="str">
        <f t="shared" si="8"/>
        <v>1CS3</v>
      </c>
    </row>
    <row r="230" spans="1:7" x14ac:dyDescent="0.25">
      <c r="A230" s="42">
        <v>229</v>
      </c>
      <c r="B230" s="42">
        <v>67</v>
      </c>
      <c r="C230" s="44" t="s">
        <v>369</v>
      </c>
      <c r="D230" s="42" t="s">
        <v>1380</v>
      </c>
      <c r="E230" s="42">
        <v>1</v>
      </c>
      <c r="F230" s="39" t="str">
        <f t="shared" si="7"/>
        <v>1CS3-67</v>
      </c>
      <c r="G230" s="39" t="str">
        <f t="shared" si="8"/>
        <v>1CS3</v>
      </c>
    </row>
    <row r="231" spans="1:7" x14ac:dyDescent="0.25">
      <c r="A231" s="42">
        <v>230</v>
      </c>
      <c r="B231" s="42">
        <v>1</v>
      </c>
      <c r="C231" s="44" t="s">
        <v>370</v>
      </c>
      <c r="D231" s="42" t="s">
        <v>1381</v>
      </c>
      <c r="E231" s="42">
        <v>1</v>
      </c>
      <c r="F231" s="39" t="str">
        <f t="shared" si="7"/>
        <v>1CS4-1</v>
      </c>
      <c r="G231" s="39" t="str">
        <f t="shared" si="8"/>
        <v>1CS4</v>
      </c>
    </row>
    <row r="232" spans="1:7" x14ac:dyDescent="0.25">
      <c r="A232" s="42">
        <v>231</v>
      </c>
      <c r="B232" s="42">
        <v>2</v>
      </c>
      <c r="C232" s="44" t="s">
        <v>371</v>
      </c>
      <c r="D232" s="42" t="s">
        <v>1381</v>
      </c>
      <c r="E232" s="42">
        <v>1</v>
      </c>
      <c r="F232" s="39" t="str">
        <f t="shared" si="7"/>
        <v>1CS4-2</v>
      </c>
      <c r="G232" s="39" t="str">
        <f t="shared" si="8"/>
        <v>1CS4</v>
      </c>
    </row>
    <row r="233" spans="1:7" x14ac:dyDescent="0.25">
      <c r="A233" s="42">
        <v>232</v>
      </c>
      <c r="B233" s="42">
        <v>3</v>
      </c>
      <c r="C233" s="44" t="s">
        <v>372</v>
      </c>
      <c r="D233" s="42" t="s">
        <v>1381</v>
      </c>
      <c r="E233" s="42">
        <v>1</v>
      </c>
      <c r="F233" s="39" t="str">
        <f t="shared" si="7"/>
        <v>1CS4-3</v>
      </c>
      <c r="G233" s="39" t="str">
        <f t="shared" si="8"/>
        <v>1CS4</v>
      </c>
    </row>
    <row r="234" spans="1:7" x14ac:dyDescent="0.25">
      <c r="A234" s="42">
        <v>233</v>
      </c>
      <c r="B234" s="42">
        <v>4</v>
      </c>
      <c r="C234" s="44" t="s">
        <v>373</v>
      </c>
      <c r="D234" s="42" t="s">
        <v>1381</v>
      </c>
      <c r="E234" s="42">
        <v>1</v>
      </c>
      <c r="F234" s="39" t="str">
        <f t="shared" si="7"/>
        <v>1CS4-4</v>
      </c>
      <c r="G234" s="39" t="str">
        <f t="shared" si="8"/>
        <v>1CS4</v>
      </c>
    </row>
    <row r="235" spans="1:7" x14ac:dyDescent="0.25">
      <c r="A235" s="42">
        <v>234</v>
      </c>
      <c r="B235" s="42">
        <v>5</v>
      </c>
      <c r="C235" s="44" t="s">
        <v>374</v>
      </c>
      <c r="D235" s="42" t="s">
        <v>1381</v>
      </c>
      <c r="E235" s="42">
        <v>1</v>
      </c>
      <c r="F235" s="39" t="str">
        <f t="shared" si="7"/>
        <v>1CS4-5</v>
      </c>
      <c r="G235" s="39" t="str">
        <f t="shared" si="8"/>
        <v>1CS4</v>
      </c>
    </row>
    <row r="236" spans="1:7" x14ac:dyDescent="0.25">
      <c r="A236" s="42">
        <v>235</v>
      </c>
      <c r="B236" s="42">
        <v>6</v>
      </c>
      <c r="C236" s="44" t="s">
        <v>375</v>
      </c>
      <c r="D236" s="42" t="s">
        <v>1381</v>
      </c>
      <c r="E236" s="42">
        <v>1</v>
      </c>
      <c r="F236" s="39" t="str">
        <f t="shared" si="7"/>
        <v>1CS4-6</v>
      </c>
      <c r="G236" s="39" t="str">
        <f t="shared" si="8"/>
        <v>1CS4</v>
      </c>
    </row>
    <row r="237" spans="1:7" x14ac:dyDescent="0.25">
      <c r="A237" s="42">
        <v>236</v>
      </c>
      <c r="B237" s="42">
        <v>7</v>
      </c>
      <c r="C237" s="44" t="s">
        <v>376</v>
      </c>
      <c r="D237" s="42" t="s">
        <v>1381</v>
      </c>
      <c r="E237" s="42">
        <v>1</v>
      </c>
      <c r="F237" s="39" t="str">
        <f t="shared" si="7"/>
        <v>1CS4-7</v>
      </c>
      <c r="G237" s="39" t="str">
        <f t="shared" si="8"/>
        <v>1CS4</v>
      </c>
    </row>
    <row r="238" spans="1:7" x14ac:dyDescent="0.25">
      <c r="A238" s="42">
        <v>237</v>
      </c>
      <c r="B238" s="42">
        <v>8</v>
      </c>
      <c r="C238" s="44" t="s">
        <v>377</v>
      </c>
      <c r="D238" s="42" t="s">
        <v>1381</v>
      </c>
      <c r="E238" s="42">
        <v>1</v>
      </c>
      <c r="F238" s="39" t="str">
        <f t="shared" si="7"/>
        <v>1CS4-8</v>
      </c>
      <c r="G238" s="39" t="str">
        <f t="shared" si="8"/>
        <v>1CS4</v>
      </c>
    </row>
    <row r="239" spans="1:7" x14ac:dyDescent="0.25">
      <c r="A239" s="42">
        <v>238</v>
      </c>
      <c r="B239" s="42">
        <v>9</v>
      </c>
      <c r="C239" s="44" t="s">
        <v>378</v>
      </c>
      <c r="D239" s="42" t="s">
        <v>1381</v>
      </c>
      <c r="E239" s="42">
        <v>1</v>
      </c>
      <c r="F239" s="39" t="str">
        <f t="shared" si="7"/>
        <v>1CS4-9</v>
      </c>
      <c r="G239" s="39" t="str">
        <f t="shared" si="8"/>
        <v>1CS4</v>
      </c>
    </row>
    <row r="240" spans="1:7" x14ac:dyDescent="0.25">
      <c r="A240" s="42">
        <v>239</v>
      </c>
      <c r="B240" s="42">
        <v>10</v>
      </c>
      <c r="C240" s="44" t="s">
        <v>379</v>
      </c>
      <c r="D240" s="42" t="s">
        <v>1381</v>
      </c>
      <c r="E240" s="42">
        <v>1</v>
      </c>
      <c r="F240" s="39" t="str">
        <f t="shared" si="7"/>
        <v>1CS4-10</v>
      </c>
      <c r="G240" s="39" t="str">
        <f t="shared" si="8"/>
        <v>1CS4</v>
      </c>
    </row>
    <row r="241" spans="1:7" x14ac:dyDescent="0.25">
      <c r="A241" s="42">
        <v>240</v>
      </c>
      <c r="B241" s="42">
        <v>11</v>
      </c>
      <c r="C241" s="44" t="s">
        <v>380</v>
      </c>
      <c r="D241" s="42" t="s">
        <v>1381</v>
      </c>
      <c r="E241" s="42">
        <v>1</v>
      </c>
      <c r="F241" s="39" t="str">
        <f t="shared" si="7"/>
        <v>1CS4-11</v>
      </c>
      <c r="G241" s="39" t="str">
        <f t="shared" si="8"/>
        <v>1CS4</v>
      </c>
    </row>
    <row r="242" spans="1:7" x14ac:dyDescent="0.25">
      <c r="A242" s="42">
        <v>241</v>
      </c>
      <c r="B242" s="42">
        <v>12</v>
      </c>
      <c r="C242" s="44" t="s">
        <v>381</v>
      </c>
      <c r="D242" s="42" t="s">
        <v>1381</v>
      </c>
      <c r="E242" s="42">
        <v>1</v>
      </c>
      <c r="F242" s="39" t="str">
        <f t="shared" si="7"/>
        <v>1CS4-12</v>
      </c>
      <c r="G242" s="39" t="str">
        <f t="shared" si="8"/>
        <v>1CS4</v>
      </c>
    </row>
    <row r="243" spans="1:7" x14ac:dyDescent="0.25">
      <c r="A243" s="42">
        <v>242</v>
      </c>
      <c r="B243" s="42">
        <v>13</v>
      </c>
      <c r="C243" s="44" t="s">
        <v>382</v>
      </c>
      <c r="D243" s="42" t="s">
        <v>1381</v>
      </c>
      <c r="E243" s="42">
        <v>1</v>
      </c>
      <c r="F243" s="39" t="str">
        <f t="shared" si="7"/>
        <v>1CS4-13</v>
      </c>
      <c r="G243" s="39" t="str">
        <f t="shared" si="8"/>
        <v>1CS4</v>
      </c>
    </row>
    <row r="244" spans="1:7" x14ac:dyDescent="0.25">
      <c r="A244" s="42">
        <v>243</v>
      </c>
      <c r="B244" s="42">
        <v>14</v>
      </c>
      <c r="C244" s="44" t="s">
        <v>383</v>
      </c>
      <c r="D244" s="42" t="s">
        <v>1381</v>
      </c>
      <c r="E244" s="42">
        <v>1</v>
      </c>
      <c r="F244" s="39" t="str">
        <f t="shared" si="7"/>
        <v>1CS4-14</v>
      </c>
      <c r="G244" s="39" t="str">
        <f t="shared" si="8"/>
        <v>1CS4</v>
      </c>
    </row>
    <row r="245" spans="1:7" x14ac:dyDescent="0.25">
      <c r="A245" s="42">
        <v>244</v>
      </c>
      <c r="B245" s="42">
        <v>15</v>
      </c>
      <c r="C245" s="44" t="s">
        <v>384</v>
      </c>
      <c r="D245" s="42" t="s">
        <v>1381</v>
      </c>
      <c r="E245" s="42">
        <v>1</v>
      </c>
      <c r="F245" s="39" t="str">
        <f t="shared" si="7"/>
        <v>1CS4-15</v>
      </c>
      <c r="G245" s="39" t="str">
        <f t="shared" si="8"/>
        <v>1CS4</v>
      </c>
    </row>
    <row r="246" spans="1:7" x14ac:dyDescent="0.25">
      <c r="A246" s="42">
        <v>245</v>
      </c>
      <c r="B246" s="42">
        <v>16</v>
      </c>
      <c r="C246" s="44" t="s">
        <v>385</v>
      </c>
      <c r="D246" s="42" t="s">
        <v>1381</v>
      </c>
      <c r="E246" s="42">
        <v>1</v>
      </c>
      <c r="F246" s="39" t="str">
        <f t="shared" si="7"/>
        <v>1CS4-16</v>
      </c>
      <c r="G246" s="39" t="str">
        <f t="shared" si="8"/>
        <v>1CS4</v>
      </c>
    </row>
    <row r="247" spans="1:7" x14ac:dyDescent="0.25">
      <c r="A247" s="42">
        <v>246</v>
      </c>
      <c r="B247" s="42">
        <v>17</v>
      </c>
      <c r="C247" s="44" t="s">
        <v>386</v>
      </c>
      <c r="D247" s="42" t="s">
        <v>1381</v>
      </c>
      <c r="E247" s="42">
        <v>1</v>
      </c>
      <c r="F247" s="39" t="str">
        <f t="shared" si="7"/>
        <v>1CS4-17</v>
      </c>
      <c r="G247" s="39" t="str">
        <f t="shared" si="8"/>
        <v>1CS4</v>
      </c>
    </row>
    <row r="248" spans="1:7" x14ac:dyDescent="0.25">
      <c r="A248" s="42">
        <v>247</v>
      </c>
      <c r="B248" s="42">
        <v>18</v>
      </c>
      <c r="C248" s="44" t="s">
        <v>387</v>
      </c>
      <c r="D248" s="42" t="s">
        <v>1381</v>
      </c>
      <c r="E248" s="42">
        <v>1</v>
      </c>
      <c r="F248" s="39" t="str">
        <f t="shared" si="7"/>
        <v>1CS4-18</v>
      </c>
      <c r="G248" s="39" t="str">
        <f t="shared" si="8"/>
        <v>1CS4</v>
      </c>
    </row>
    <row r="249" spans="1:7" x14ac:dyDescent="0.25">
      <c r="A249" s="42">
        <v>248</v>
      </c>
      <c r="B249" s="42">
        <v>19</v>
      </c>
      <c r="C249" s="44" t="s">
        <v>388</v>
      </c>
      <c r="D249" s="42" t="s">
        <v>1381</v>
      </c>
      <c r="E249" s="42">
        <v>1</v>
      </c>
      <c r="F249" s="39" t="str">
        <f t="shared" si="7"/>
        <v>1CS4-19</v>
      </c>
      <c r="G249" s="39" t="str">
        <f t="shared" si="8"/>
        <v>1CS4</v>
      </c>
    </row>
    <row r="250" spans="1:7" x14ac:dyDescent="0.25">
      <c r="A250" s="42">
        <v>249</v>
      </c>
      <c r="B250" s="42">
        <v>20</v>
      </c>
      <c r="C250" s="44" t="s">
        <v>759</v>
      </c>
      <c r="D250" s="42" t="s">
        <v>1381</v>
      </c>
      <c r="E250" s="42">
        <v>1</v>
      </c>
      <c r="F250" s="39" t="str">
        <f t="shared" si="7"/>
        <v>1CS4-20</v>
      </c>
      <c r="G250" s="39" t="str">
        <f t="shared" si="8"/>
        <v>1CS4</v>
      </c>
    </row>
    <row r="251" spans="1:7" x14ac:dyDescent="0.25">
      <c r="A251" s="42">
        <v>250</v>
      </c>
      <c r="B251" s="42">
        <v>21</v>
      </c>
      <c r="C251" s="44" t="s">
        <v>389</v>
      </c>
      <c r="D251" s="42" t="s">
        <v>1381</v>
      </c>
      <c r="E251" s="42">
        <v>1</v>
      </c>
      <c r="F251" s="39" t="str">
        <f t="shared" si="7"/>
        <v>1CS4-21</v>
      </c>
      <c r="G251" s="39" t="str">
        <f t="shared" si="8"/>
        <v>1CS4</v>
      </c>
    </row>
    <row r="252" spans="1:7" x14ac:dyDescent="0.25">
      <c r="A252" s="42">
        <v>251</v>
      </c>
      <c r="B252" s="42">
        <v>22</v>
      </c>
      <c r="C252" s="44" t="s">
        <v>390</v>
      </c>
      <c r="D252" s="42" t="s">
        <v>1381</v>
      </c>
      <c r="E252" s="42">
        <v>1</v>
      </c>
      <c r="F252" s="39" t="str">
        <f t="shared" si="7"/>
        <v>1CS4-22</v>
      </c>
      <c r="G252" s="39" t="str">
        <f t="shared" si="8"/>
        <v>1CS4</v>
      </c>
    </row>
    <row r="253" spans="1:7" x14ac:dyDescent="0.25">
      <c r="A253" s="42">
        <v>252</v>
      </c>
      <c r="B253" s="42">
        <v>23</v>
      </c>
      <c r="C253" s="44" t="s">
        <v>391</v>
      </c>
      <c r="D253" s="42" t="s">
        <v>1381</v>
      </c>
      <c r="E253" s="42">
        <v>1</v>
      </c>
      <c r="F253" s="39" t="str">
        <f t="shared" si="7"/>
        <v>1CS4-23</v>
      </c>
      <c r="G253" s="39" t="str">
        <f t="shared" si="8"/>
        <v>1CS4</v>
      </c>
    </row>
    <row r="254" spans="1:7" x14ac:dyDescent="0.25">
      <c r="A254" s="42">
        <v>253</v>
      </c>
      <c r="B254" s="42">
        <v>24</v>
      </c>
      <c r="C254" s="44" t="s">
        <v>392</v>
      </c>
      <c r="D254" s="42" t="s">
        <v>1381</v>
      </c>
      <c r="E254" s="42">
        <v>1</v>
      </c>
      <c r="F254" s="39" t="str">
        <f t="shared" si="7"/>
        <v>1CS4-24</v>
      </c>
      <c r="G254" s="39" t="str">
        <f t="shared" si="8"/>
        <v>1CS4</v>
      </c>
    </row>
    <row r="255" spans="1:7" x14ac:dyDescent="0.25">
      <c r="A255" s="42">
        <v>254</v>
      </c>
      <c r="B255" s="42">
        <v>25</v>
      </c>
      <c r="C255" s="44" t="s">
        <v>393</v>
      </c>
      <c r="D255" s="42" t="s">
        <v>1381</v>
      </c>
      <c r="E255" s="42">
        <v>1</v>
      </c>
      <c r="F255" s="39" t="str">
        <f t="shared" si="7"/>
        <v>1CS4-25</v>
      </c>
      <c r="G255" s="39" t="str">
        <f t="shared" si="8"/>
        <v>1CS4</v>
      </c>
    </row>
    <row r="256" spans="1:7" x14ac:dyDescent="0.25">
      <c r="A256" s="42">
        <v>255</v>
      </c>
      <c r="B256" s="42">
        <v>26</v>
      </c>
      <c r="C256" s="44" t="s">
        <v>394</v>
      </c>
      <c r="D256" s="42" t="s">
        <v>1381</v>
      </c>
      <c r="E256" s="42">
        <v>1</v>
      </c>
      <c r="F256" s="39" t="str">
        <f t="shared" si="7"/>
        <v>1CS4-26</v>
      </c>
      <c r="G256" s="39" t="str">
        <f t="shared" si="8"/>
        <v>1CS4</v>
      </c>
    </row>
    <row r="257" spans="1:7" x14ac:dyDescent="0.25">
      <c r="A257" s="42">
        <v>256</v>
      </c>
      <c r="B257" s="42">
        <v>27</v>
      </c>
      <c r="C257" s="44" t="s">
        <v>395</v>
      </c>
      <c r="D257" s="42" t="s">
        <v>1381</v>
      </c>
      <c r="E257" s="42">
        <v>1</v>
      </c>
      <c r="F257" s="39" t="str">
        <f t="shared" si="7"/>
        <v>1CS4-27</v>
      </c>
      <c r="G257" s="39" t="str">
        <f t="shared" si="8"/>
        <v>1CS4</v>
      </c>
    </row>
    <row r="258" spans="1:7" x14ac:dyDescent="0.25">
      <c r="A258" s="42">
        <v>257</v>
      </c>
      <c r="B258" s="42">
        <v>28</v>
      </c>
      <c r="C258" s="44" t="s">
        <v>396</v>
      </c>
      <c r="D258" s="42" t="s">
        <v>1381</v>
      </c>
      <c r="E258" s="42">
        <v>1</v>
      </c>
      <c r="F258" s="39" t="str">
        <f t="shared" ref="F258:F321" si="9">G258&amp;"-"&amp;B258</f>
        <v>1CS4-28</v>
      </c>
      <c r="G258" s="39" t="str">
        <f t="shared" si="8"/>
        <v>1CS4</v>
      </c>
    </row>
    <row r="259" spans="1:7" x14ac:dyDescent="0.25">
      <c r="A259" s="42">
        <v>258</v>
      </c>
      <c r="B259" s="42">
        <v>29</v>
      </c>
      <c r="C259" s="44" t="s">
        <v>397</v>
      </c>
      <c r="D259" s="42" t="s">
        <v>1381</v>
      </c>
      <c r="E259" s="42">
        <v>1</v>
      </c>
      <c r="F259" s="39" t="str">
        <f t="shared" si="9"/>
        <v>1CS4-29</v>
      </c>
      <c r="G259" s="39" t="str">
        <f t="shared" si="8"/>
        <v>1CS4</v>
      </c>
    </row>
    <row r="260" spans="1:7" x14ac:dyDescent="0.25">
      <c r="A260" s="42">
        <v>259</v>
      </c>
      <c r="B260" s="42">
        <v>30</v>
      </c>
      <c r="C260" s="44" t="s">
        <v>398</v>
      </c>
      <c r="D260" s="42" t="s">
        <v>1381</v>
      </c>
      <c r="E260" s="42">
        <v>1</v>
      </c>
      <c r="F260" s="39" t="str">
        <f t="shared" si="9"/>
        <v>1CS4-30</v>
      </c>
      <c r="G260" s="39" t="str">
        <f t="shared" si="8"/>
        <v>1CS4</v>
      </c>
    </row>
    <row r="261" spans="1:7" x14ac:dyDescent="0.25">
      <c r="A261" s="42">
        <v>260</v>
      </c>
      <c r="B261" s="42">
        <v>31</v>
      </c>
      <c r="C261" s="44" t="s">
        <v>399</v>
      </c>
      <c r="D261" s="42" t="s">
        <v>1381</v>
      </c>
      <c r="E261" s="42">
        <v>1</v>
      </c>
      <c r="F261" s="39" t="str">
        <f t="shared" si="9"/>
        <v>1CS4-31</v>
      </c>
      <c r="G261" s="39" t="str">
        <f t="shared" si="8"/>
        <v>1CS4</v>
      </c>
    </row>
    <row r="262" spans="1:7" x14ac:dyDescent="0.25">
      <c r="A262" s="42">
        <v>261</v>
      </c>
      <c r="B262" s="42">
        <v>32</v>
      </c>
      <c r="C262" s="44" t="s">
        <v>760</v>
      </c>
      <c r="D262" s="42" t="s">
        <v>1381</v>
      </c>
      <c r="E262" s="42">
        <v>1</v>
      </c>
      <c r="F262" s="39" t="str">
        <f t="shared" si="9"/>
        <v>1CS4-32</v>
      </c>
      <c r="G262" s="39" t="str">
        <f t="shared" si="8"/>
        <v>1CS4</v>
      </c>
    </row>
    <row r="263" spans="1:7" x14ac:dyDescent="0.25">
      <c r="A263" s="42">
        <v>262</v>
      </c>
      <c r="B263" s="42">
        <v>33</v>
      </c>
      <c r="C263" s="44" t="s">
        <v>400</v>
      </c>
      <c r="D263" s="42" t="s">
        <v>1381</v>
      </c>
      <c r="E263" s="42">
        <v>1</v>
      </c>
      <c r="F263" s="39" t="str">
        <f t="shared" si="9"/>
        <v>1CS4-33</v>
      </c>
      <c r="G263" s="39" t="str">
        <f t="shared" si="8"/>
        <v>1CS4</v>
      </c>
    </row>
    <row r="264" spans="1:7" x14ac:dyDescent="0.25">
      <c r="A264" s="42">
        <v>263</v>
      </c>
      <c r="B264" s="42">
        <v>34</v>
      </c>
      <c r="C264" s="44" t="s">
        <v>401</v>
      </c>
      <c r="D264" s="42" t="s">
        <v>1381</v>
      </c>
      <c r="E264" s="42">
        <v>1</v>
      </c>
      <c r="F264" s="39" t="str">
        <f t="shared" si="9"/>
        <v>1CS4-34</v>
      </c>
      <c r="G264" s="39" t="str">
        <f t="shared" si="8"/>
        <v>1CS4</v>
      </c>
    </row>
    <row r="265" spans="1:7" x14ac:dyDescent="0.25">
      <c r="A265" s="42">
        <v>264</v>
      </c>
      <c r="B265" s="42">
        <v>35</v>
      </c>
      <c r="C265" s="44" t="s">
        <v>402</v>
      </c>
      <c r="D265" s="42" t="s">
        <v>1381</v>
      </c>
      <c r="E265" s="42">
        <v>1</v>
      </c>
      <c r="F265" s="39" t="str">
        <f t="shared" si="9"/>
        <v>1CS4-35</v>
      </c>
      <c r="G265" s="39" t="str">
        <f t="shared" si="8"/>
        <v>1CS4</v>
      </c>
    </row>
    <row r="266" spans="1:7" x14ac:dyDescent="0.25">
      <c r="A266" s="42">
        <v>265</v>
      </c>
      <c r="B266" s="42">
        <v>36</v>
      </c>
      <c r="C266" s="44" t="s">
        <v>403</v>
      </c>
      <c r="D266" s="42" t="s">
        <v>1381</v>
      </c>
      <c r="E266" s="42">
        <v>1</v>
      </c>
      <c r="F266" s="39" t="str">
        <f t="shared" si="9"/>
        <v>1CS4-36</v>
      </c>
      <c r="G266" s="39" t="str">
        <f t="shared" si="8"/>
        <v>1CS4</v>
      </c>
    </row>
    <row r="267" spans="1:7" x14ac:dyDescent="0.25">
      <c r="A267" s="42">
        <v>266</v>
      </c>
      <c r="B267" s="42">
        <v>37</v>
      </c>
      <c r="C267" s="44" t="s">
        <v>404</v>
      </c>
      <c r="D267" s="42" t="s">
        <v>1381</v>
      </c>
      <c r="E267" s="42">
        <v>1</v>
      </c>
      <c r="F267" s="39" t="str">
        <f t="shared" si="9"/>
        <v>1CS4-37</v>
      </c>
      <c r="G267" s="39" t="str">
        <f t="shared" si="8"/>
        <v>1CS4</v>
      </c>
    </row>
    <row r="268" spans="1:7" x14ac:dyDescent="0.25">
      <c r="A268" s="42">
        <v>267</v>
      </c>
      <c r="B268" s="42">
        <v>38</v>
      </c>
      <c r="C268" s="44" t="s">
        <v>405</v>
      </c>
      <c r="D268" s="42" t="s">
        <v>1381</v>
      </c>
      <c r="E268" s="42">
        <v>1</v>
      </c>
      <c r="F268" s="39" t="str">
        <f t="shared" si="9"/>
        <v>1CS4-38</v>
      </c>
      <c r="G268" s="39" t="str">
        <f t="shared" si="8"/>
        <v>1CS4</v>
      </c>
    </row>
    <row r="269" spans="1:7" x14ac:dyDescent="0.25">
      <c r="A269" s="42">
        <v>268</v>
      </c>
      <c r="B269" s="42">
        <v>39</v>
      </c>
      <c r="C269" s="44" t="s">
        <v>406</v>
      </c>
      <c r="D269" s="42" t="s">
        <v>1381</v>
      </c>
      <c r="E269" s="42">
        <v>1</v>
      </c>
      <c r="F269" s="39" t="str">
        <f t="shared" si="9"/>
        <v>1CS4-39</v>
      </c>
      <c r="G269" s="39" t="str">
        <f t="shared" si="8"/>
        <v>1CS4</v>
      </c>
    </row>
    <row r="270" spans="1:7" x14ac:dyDescent="0.25">
      <c r="A270" s="42">
        <v>269</v>
      </c>
      <c r="B270" s="42">
        <v>40</v>
      </c>
      <c r="C270" s="44" t="s">
        <v>407</v>
      </c>
      <c r="D270" s="42" t="s">
        <v>1381</v>
      </c>
      <c r="E270" s="42">
        <v>1</v>
      </c>
      <c r="F270" s="39" t="str">
        <f t="shared" si="9"/>
        <v>1CS4-40</v>
      </c>
      <c r="G270" s="39" t="str">
        <f t="shared" si="8"/>
        <v>1CS4</v>
      </c>
    </row>
    <row r="271" spans="1:7" x14ac:dyDescent="0.25">
      <c r="A271" s="42">
        <v>270</v>
      </c>
      <c r="B271" s="42">
        <v>41</v>
      </c>
      <c r="C271" s="44" t="s">
        <v>761</v>
      </c>
      <c r="D271" s="42" t="s">
        <v>1381</v>
      </c>
      <c r="E271" s="42">
        <v>1</v>
      </c>
      <c r="F271" s="39" t="str">
        <f t="shared" si="9"/>
        <v>1CS4-41</v>
      </c>
      <c r="G271" s="39" t="str">
        <f t="shared" si="8"/>
        <v>1CS4</v>
      </c>
    </row>
    <row r="272" spans="1:7" x14ac:dyDescent="0.25">
      <c r="A272" s="42">
        <v>271</v>
      </c>
      <c r="B272" s="42">
        <v>42</v>
      </c>
      <c r="C272" s="44" t="s">
        <v>408</v>
      </c>
      <c r="D272" s="42" t="s">
        <v>1381</v>
      </c>
      <c r="E272" s="42">
        <v>1</v>
      </c>
      <c r="F272" s="39" t="str">
        <f t="shared" si="9"/>
        <v>1CS4-42</v>
      </c>
      <c r="G272" s="39" t="str">
        <f t="shared" si="8"/>
        <v>1CS4</v>
      </c>
    </row>
    <row r="273" spans="1:7" x14ac:dyDescent="0.25">
      <c r="A273" s="42">
        <v>272</v>
      </c>
      <c r="B273" s="42">
        <v>43</v>
      </c>
      <c r="C273" s="44" t="s">
        <v>409</v>
      </c>
      <c r="D273" s="42" t="s">
        <v>1381</v>
      </c>
      <c r="E273" s="42">
        <v>1</v>
      </c>
      <c r="F273" s="39" t="str">
        <f t="shared" si="9"/>
        <v>1CS4-43</v>
      </c>
      <c r="G273" s="39" t="str">
        <f t="shared" si="8"/>
        <v>1CS4</v>
      </c>
    </row>
    <row r="274" spans="1:7" x14ac:dyDescent="0.25">
      <c r="A274" s="42">
        <v>273</v>
      </c>
      <c r="B274" s="42">
        <v>44</v>
      </c>
      <c r="C274" s="44" t="s">
        <v>409</v>
      </c>
      <c r="D274" s="42" t="s">
        <v>1381</v>
      </c>
      <c r="E274" s="42">
        <v>1</v>
      </c>
      <c r="F274" s="39" t="str">
        <f t="shared" si="9"/>
        <v>1CS4-44</v>
      </c>
      <c r="G274" s="39" t="str">
        <f t="shared" si="8"/>
        <v>1CS4</v>
      </c>
    </row>
    <row r="275" spans="1:7" x14ac:dyDescent="0.25">
      <c r="A275" s="42">
        <v>274</v>
      </c>
      <c r="B275" s="42">
        <v>45</v>
      </c>
      <c r="C275" s="44" t="s">
        <v>410</v>
      </c>
      <c r="D275" s="42" t="s">
        <v>1381</v>
      </c>
      <c r="E275" s="42">
        <v>1</v>
      </c>
      <c r="F275" s="39" t="str">
        <f t="shared" si="9"/>
        <v>1CS4-45</v>
      </c>
      <c r="G275" s="39" t="str">
        <f t="shared" si="8"/>
        <v>1CS4</v>
      </c>
    </row>
    <row r="276" spans="1:7" x14ac:dyDescent="0.25">
      <c r="A276" s="42">
        <v>275</v>
      </c>
      <c r="B276" s="42">
        <v>46</v>
      </c>
      <c r="C276" s="44" t="s">
        <v>411</v>
      </c>
      <c r="D276" s="42" t="s">
        <v>1381</v>
      </c>
      <c r="E276" s="42">
        <v>1</v>
      </c>
      <c r="F276" s="39" t="str">
        <f t="shared" si="9"/>
        <v>1CS4-46</v>
      </c>
      <c r="G276" s="39" t="str">
        <f t="shared" si="8"/>
        <v>1CS4</v>
      </c>
    </row>
    <row r="277" spans="1:7" x14ac:dyDescent="0.25">
      <c r="A277" s="42">
        <v>276</v>
      </c>
      <c r="B277" s="42">
        <v>47</v>
      </c>
      <c r="C277" s="44" t="s">
        <v>762</v>
      </c>
      <c r="D277" s="42" t="s">
        <v>1381</v>
      </c>
      <c r="E277" s="42">
        <v>1</v>
      </c>
      <c r="F277" s="39" t="str">
        <f t="shared" si="9"/>
        <v>1CS4-47</v>
      </c>
      <c r="G277" s="39" t="str">
        <f t="shared" si="8"/>
        <v>1CS4</v>
      </c>
    </row>
    <row r="278" spans="1:7" x14ac:dyDescent="0.25">
      <c r="A278" s="42">
        <v>277</v>
      </c>
      <c r="B278" s="42">
        <v>48</v>
      </c>
      <c r="C278" s="44" t="s">
        <v>763</v>
      </c>
      <c r="D278" s="42" t="s">
        <v>1381</v>
      </c>
      <c r="E278" s="42">
        <v>1</v>
      </c>
      <c r="F278" s="39" t="str">
        <f t="shared" si="9"/>
        <v>1CS4-48</v>
      </c>
      <c r="G278" s="39" t="str">
        <f t="shared" si="8"/>
        <v>1CS4</v>
      </c>
    </row>
    <row r="279" spans="1:7" x14ac:dyDescent="0.25">
      <c r="A279" s="42">
        <v>278</v>
      </c>
      <c r="B279" s="42">
        <v>49</v>
      </c>
      <c r="C279" s="44" t="s">
        <v>412</v>
      </c>
      <c r="D279" s="42" t="s">
        <v>1381</v>
      </c>
      <c r="E279" s="42">
        <v>1</v>
      </c>
      <c r="F279" s="39" t="str">
        <f t="shared" si="9"/>
        <v>1CS4-49</v>
      </c>
      <c r="G279" s="39" t="str">
        <f t="shared" ref="G279:G342" si="10">E279&amp;D279</f>
        <v>1CS4</v>
      </c>
    </row>
    <row r="280" spans="1:7" x14ac:dyDescent="0.25">
      <c r="A280" s="42">
        <v>279</v>
      </c>
      <c r="B280" s="42">
        <v>50</v>
      </c>
      <c r="C280" s="44" t="s">
        <v>413</v>
      </c>
      <c r="D280" s="42" t="s">
        <v>1381</v>
      </c>
      <c r="E280" s="42">
        <v>1</v>
      </c>
      <c r="F280" s="39" t="str">
        <f t="shared" si="9"/>
        <v>1CS4-50</v>
      </c>
      <c r="G280" s="39" t="str">
        <f t="shared" si="10"/>
        <v>1CS4</v>
      </c>
    </row>
    <row r="281" spans="1:7" x14ac:dyDescent="0.25">
      <c r="A281" s="42">
        <v>280</v>
      </c>
      <c r="B281" s="42">
        <v>51</v>
      </c>
      <c r="C281" s="44" t="s">
        <v>414</v>
      </c>
      <c r="D281" s="42" t="s">
        <v>1381</v>
      </c>
      <c r="E281" s="42">
        <v>1</v>
      </c>
      <c r="F281" s="39" t="str">
        <f t="shared" si="9"/>
        <v>1CS4-51</v>
      </c>
      <c r="G281" s="39" t="str">
        <f t="shared" si="10"/>
        <v>1CS4</v>
      </c>
    </row>
    <row r="282" spans="1:7" x14ac:dyDescent="0.25">
      <c r="A282" s="42">
        <v>281</v>
      </c>
      <c r="B282" s="42">
        <v>52</v>
      </c>
      <c r="C282" s="44" t="s">
        <v>415</v>
      </c>
      <c r="D282" s="42" t="s">
        <v>1381</v>
      </c>
      <c r="E282" s="42">
        <v>1</v>
      </c>
      <c r="F282" s="39" t="str">
        <f t="shared" si="9"/>
        <v>1CS4-52</v>
      </c>
      <c r="G282" s="39" t="str">
        <f t="shared" si="10"/>
        <v>1CS4</v>
      </c>
    </row>
    <row r="283" spans="1:7" x14ac:dyDescent="0.25">
      <c r="A283" s="42">
        <v>282</v>
      </c>
      <c r="B283" s="42">
        <v>53</v>
      </c>
      <c r="C283" s="44" t="s">
        <v>416</v>
      </c>
      <c r="D283" s="42" t="s">
        <v>1381</v>
      </c>
      <c r="E283" s="42">
        <v>1</v>
      </c>
      <c r="F283" s="39" t="str">
        <f t="shared" si="9"/>
        <v>1CS4-53</v>
      </c>
      <c r="G283" s="39" t="str">
        <f t="shared" si="10"/>
        <v>1CS4</v>
      </c>
    </row>
    <row r="284" spans="1:7" x14ac:dyDescent="0.25">
      <c r="A284" s="42">
        <v>283</v>
      </c>
      <c r="B284" s="42">
        <v>54</v>
      </c>
      <c r="C284" s="44" t="s">
        <v>417</v>
      </c>
      <c r="D284" s="42" t="s">
        <v>1381</v>
      </c>
      <c r="E284" s="42">
        <v>1</v>
      </c>
      <c r="F284" s="39" t="str">
        <f t="shared" si="9"/>
        <v>1CS4-54</v>
      </c>
      <c r="G284" s="39" t="str">
        <f t="shared" si="10"/>
        <v>1CS4</v>
      </c>
    </row>
    <row r="285" spans="1:7" x14ac:dyDescent="0.25">
      <c r="A285" s="42">
        <v>284</v>
      </c>
      <c r="B285" s="42">
        <v>55</v>
      </c>
      <c r="C285" s="44" t="s">
        <v>418</v>
      </c>
      <c r="D285" s="42" t="s">
        <v>1381</v>
      </c>
      <c r="E285" s="42">
        <v>1</v>
      </c>
      <c r="F285" s="39" t="str">
        <f t="shared" si="9"/>
        <v>1CS4-55</v>
      </c>
      <c r="G285" s="39" t="str">
        <f t="shared" si="10"/>
        <v>1CS4</v>
      </c>
    </row>
    <row r="286" spans="1:7" x14ac:dyDescent="0.25">
      <c r="A286" s="42">
        <v>285</v>
      </c>
      <c r="B286" s="42">
        <v>56</v>
      </c>
      <c r="C286" s="44" t="s">
        <v>419</v>
      </c>
      <c r="D286" s="42" t="s">
        <v>1381</v>
      </c>
      <c r="E286" s="42">
        <v>1</v>
      </c>
      <c r="F286" s="39" t="str">
        <f t="shared" si="9"/>
        <v>1CS4-56</v>
      </c>
      <c r="G286" s="39" t="str">
        <f t="shared" si="10"/>
        <v>1CS4</v>
      </c>
    </row>
    <row r="287" spans="1:7" x14ac:dyDescent="0.25">
      <c r="A287" s="42">
        <v>286</v>
      </c>
      <c r="B287" s="42">
        <v>57</v>
      </c>
      <c r="C287" s="44" t="s">
        <v>420</v>
      </c>
      <c r="D287" s="42" t="s">
        <v>1381</v>
      </c>
      <c r="E287" s="42">
        <v>1</v>
      </c>
      <c r="F287" s="39" t="str">
        <f t="shared" si="9"/>
        <v>1CS4-57</v>
      </c>
      <c r="G287" s="39" t="str">
        <f t="shared" si="10"/>
        <v>1CS4</v>
      </c>
    </row>
    <row r="288" spans="1:7" x14ac:dyDescent="0.25">
      <c r="A288" s="42">
        <v>287</v>
      </c>
      <c r="B288" s="42">
        <v>58</v>
      </c>
      <c r="C288" s="44" t="s">
        <v>421</v>
      </c>
      <c r="D288" s="42" t="s">
        <v>1381</v>
      </c>
      <c r="E288" s="42">
        <v>1</v>
      </c>
      <c r="F288" s="39" t="str">
        <f t="shared" si="9"/>
        <v>1CS4-58</v>
      </c>
      <c r="G288" s="39" t="str">
        <f t="shared" si="10"/>
        <v>1CS4</v>
      </c>
    </row>
    <row r="289" spans="1:7" x14ac:dyDescent="0.25">
      <c r="A289" s="42">
        <v>288</v>
      </c>
      <c r="B289" s="42">
        <v>59</v>
      </c>
      <c r="C289" s="44" t="s">
        <v>764</v>
      </c>
      <c r="D289" s="42" t="s">
        <v>1381</v>
      </c>
      <c r="E289" s="42">
        <v>1</v>
      </c>
      <c r="F289" s="39" t="str">
        <f t="shared" si="9"/>
        <v>1CS4-59</v>
      </c>
      <c r="G289" s="39" t="str">
        <f t="shared" si="10"/>
        <v>1CS4</v>
      </c>
    </row>
    <row r="290" spans="1:7" x14ac:dyDescent="0.25">
      <c r="A290" s="42">
        <v>289</v>
      </c>
      <c r="B290" s="42">
        <v>60</v>
      </c>
      <c r="C290" s="44" t="s">
        <v>422</v>
      </c>
      <c r="D290" s="42" t="s">
        <v>1381</v>
      </c>
      <c r="E290" s="42">
        <v>1</v>
      </c>
      <c r="F290" s="39" t="str">
        <f t="shared" si="9"/>
        <v>1CS4-60</v>
      </c>
      <c r="G290" s="39" t="str">
        <f t="shared" si="10"/>
        <v>1CS4</v>
      </c>
    </row>
    <row r="291" spans="1:7" x14ac:dyDescent="0.25">
      <c r="A291" s="42">
        <v>290</v>
      </c>
      <c r="B291" s="42">
        <v>61</v>
      </c>
      <c r="C291" s="44" t="s">
        <v>423</v>
      </c>
      <c r="D291" s="42" t="s">
        <v>1381</v>
      </c>
      <c r="E291" s="42">
        <v>1</v>
      </c>
      <c r="F291" s="39" t="str">
        <f t="shared" si="9"/>
        <v>1CS4-61</v>
      </c>
      <c r="G291" s="39" t="str">
        <f t="shared" si="10"/>
        <v>1CS4</v>
      </c>
    </row>
    <row r="292" spans="1:7" x14ac:dyDescent="0.25">
      <c r="A292" s="42">
        <v>291</v>
      </c>
      <c r="B292" s="42">
        <v>62</v>
      </c>
      <c r="C292" s="44" t="s">
        <v>424</v>
      </c>
      <c r="D292" s="42" t="s">
        <v>1381</v>
      </c>
      <c r="E292" s="42">
        <v>1</v>
      </c>
      <c r="F292" s="39" t="str">
        <f t="shared" si="9"/>
        <v>1CS4-62</v>
      </c>
      <c r="G292" s="39" t="str">
        <f t="shared" si="10"/>
        <v>1CS4</v>
      </c>
    </row>
    <row r="293" spans="1:7" x14ac:dyDescent="0.25">
      <c r="A293" s="42">
        <v>292</v>
      </c>
      <c r="B293" s="42">
        <v>63</v>
      </c>
      <c r="C293" s="44" t="s">
        <v>425</v>
      </c>
      <c r="D293" s="42" t="s">
        <v>1381</v>
      </c>
      <c r="E293" s="42">
        <v>1</v>
      </c>
      <c r="F293" s="39" t="str">
        <f t="shared" si="9"/>
        <v>1CS4-63</v>
      </c>
      <c r="G293" s="39" t="str">
        <f t="shared" si="10"/>
        <v>1CS4</v>
      </c>
    </row>
    <row r="294" spans="1:7" x14ac:dyDescent="0.25">
      <c r="A294" s="42">
        <v>293</v>
      </c>
      <c r="B294" s="42">
        <v>64</v>
      </c>
      <c r="C294" s="44" t="s">
        <v>426</v>
      </c>
      <c r="D294" s="42" t="s">
        <v>1381</v>
      </c>
      <c r="E294" s="42">
        <v>1</v>
      </c>
      <c r="F294" s="39" t="str">
        <f t="shared" si="9"/>
        <v>1CS4-64</v>
      </c>
      <c r="G294" s="39" t="str">
        <f t="shared" si="10"/>
        <v>1CS4</v>
      </c>
    </row>
    <row r="295" spans="1:7" x14ac:dyDescent="0.25">
      <c r="A295" s="42">
        <v>294</v>
      </c>
      <c r="B295" s="42">
        <v>65</v>
      </c>
      <c r="C295" s="44" t="s">
        <v>427</v>
      </c>
      <c r="D295" s="42" t="s">
        <v>1381</v>
      </c>
      <c r="E295" s="42">
        <v>1</v>
      </c>
      <c r="F295" s="39" t="str">
        <f t="shared" si="9"/>
        <v>1CS4-65</v>
      </c>
      <c r="G295" s="39" t="str">
        <f t="shared" si="10"/>
        <v>1CS4</v>
      </c>
    </row>
    <row r="296" spans="1:7" x14ac:dyDescent="0.25">
      <c r="A296" s="42">
        <v>295</v>
      </c>
      <c r="B296" s="42">
        <v>66</v>
      </c>
      <c r="C296" s="44" t="s">
        <v>428</v>
      </c>
      <c r="D296" s="42" t="s">
        <v>1381</v>
      </c>
      <c r="E296" s="42">
        <v>1</v>
      </c>
      <c r="F296" s="39" t="str">
        <f t="shared" si="9"/>
        <v>1CS4-66</v>
      </c>
      <c r="G296" s="39" t="str">
        <f t="shared" si="10"/>
        <v>1CS4</v>
      </c>
    </row>
    <row r="297" spans="1:7" x14ac:dyDescent="0.25">
      <c r="A297" s="42">
        <v>296</v>
      </c>
      <c r="B297" s="42">
        <v>67</v>
      </c>
      <c r="C297" s="44" t="s">
        <v>429</v>
      </c>
      <c r="D297" s="42" t="s">
        <v>1381</v>
      </c>
      <c r="E297" s="42">
        <v>1</v>
      </c>
      <c r="F297" s="39" t="str">
        <f t="shared" si="9"/>
        <v>1CS4-67</v>
      </c>
      <c r="G297" s="39" t="str">
        <f t="shared" si="10"/>
        <v>1CS4</v>
      </c>
    </row>
    <row r="298" spans="1:7" x14ac:dyDescent="0.25">
      <c r="A298" s="42">
        <v>297</v>
      </c>
      <c r="B298" s="42">
        <v>1</v>
      </c>
      <c r="C298" s="44" t="s">
        <v>430</v>
      </c>
      <c r="D298" s="42" t="s">
        <v>431</v>
      </c>
      <c r="E298" s="42">
        <v>1</v>
      </c>
      <c r="F298" s="39" t="str">
        <f t="shared" si="9"/>
        <v>1CS-AI-1</v>
      </c>
      <c r="G298" s="39" t="str">
        <f t="shared" si="10"/>
        <v>1CS-AI</v>
      </c>
    </row>
    <row r="299" spans="1:7" x14ac:dyDescent="0.25">
      <c r="A299" s="42">
        <v>298</v>
      </c>
      <c r="B299" s="42">
        <v>2</v>
      </c>
      <c r="C299" s="44" t="s">
        <v>432</v>
      </c>
      <c r="D299" s="42" t="s">
        <v>431</v>
      </c>
      <c r="E299" s="42">
        <v>1</v>
      </c>
      <c r="F299" s="39" t="str">
        <f t="shared" si="9"/>
        <v>1CS-AI-2</v>
      </c>
      <c r="G299" s="39" t="str">
        <f t="shared" si="10"/>
        <v>1CS-AI</v>
      </c>
    </row>
    <row r="300" spans="1:7" x14ac:dyDescent="0.25">
      <c r="A300" s="42">
        <v>299</v>
      </c>
      <c r="B300" s="42">
        <v>3</v>
      </c>
      <c r="C300" s="44" t="s">
        <v>433</v>
      </c>
      <c r="D300" s="42" t="s">
        <v>431</v>
      </c>
      <c r="E300" s="42">
        <v>1</v>
      </c>
      <c r="F300" s="39" t="str">
        <f t="shared" si="9"/>
        <v>1CS-AI-3</v>
      </c>
      <c r="G300" s="39" t="str">
        <f t="shared" si="10"/>
        <v>1CS-AI</v>
      </c>
    </row>
    <row r="301" spans="1:7" x14ac:dyDescent="0.25">
      <c r="A301" s="42">
        <v>300</v>
      </c>
      <c r="B301" s="42">
        <v>4</v>
      </c>
      <c r="C301" s="44" t="s">
        <v>434</v>
      </c>
      <c r="D301" s="42" t="s">
        <v>431</v>
      </c>
      <c r="E301" s="42">
        <v>1</v>
      </c>
      <c r="F301" s="39" t="str">
        <f t="shared" si="9"/>
        <v>1CS-AI-4</v>
      </c>
      <c r="G301" s="39" t="str">
        <f t="shared" si="10"/>
        <v>1CS-AI</v>
      </c>
    </row>
    <row r="302" spans="1:7" x14ac:dyDescent="0.25">
      <c r="A302" s="42">
        <v>301</v>
      </c>
      <c r="B302" s="42">
        <v>5</v>
      </c>
      <c r="C302" s="44" t="s">
        <v>435</v>
      </c>
      <c r="D302" s="42" t="s">
        <v>431</v>
      </c>
      <c r="E302" s="42">
        <v>1</v>
      </c>
      <c r="F302" s="39" t="str">
        <f t="shared" si="9"/>
        <v>1CS-AI-5</v>
      </c>
      <c r="G302" s="39" t="str">
        <f t="shared" si="10"/>
        <v>1CS-AI</v>
      </c>
    </row>
    <row r="303" spans="1:7" x14ac:dyDescent="0.25">
      <c r="A303" s="42">
        <v>302</v>
      </c>
      <c r="B303" s="42">
        <v>6</v>
      </c>
      <c r="C303" s="44" t="s">
        <v>436</v>
      </c>
      <c r="D303" s="42" t="s">
        <v>431</v>
      </c>
      <c r="E303" s="42">
        <v>1</v>
      </c>
      <c r="F303" s="39" t="str">
        <f t="shared" si="9"/>
        <v>1CS-AI-6</v>
      </c>
      <c r="G303" s="39" t="str">
        <f t="shared" si="10"/>
        <v>1CS-AI</v>
      </c>
    </row>
    <row r="304" spans="1:7" x14ac:dyDescent="0.25">
      <c r="A304" s="42">
        <v>303</v>
      </c>
      <c r="B304" s="42">
        <v>7</v>
      </c>
      <c r="C304" s="44" t="s">
        <v>437</v>
      </c>
      <c r="D304" s="42" t="s">
        <v>431</v>
      </c>
      <c r="E304" s="42">
        <v>1</v>
      </c>
      <c r="F304" s="39" t="str">
        <f t="shared" si="9"/>
        <v>1CS-AI-7</v>
      </c>
      <c r="G304" s="39" t="str">
        <f t="shared" si="10"/>
        <v>1CS-AI</v>
      </c>
    </row>
    <row r="305" spans="1:7" x14ac:dyDescent="0.25">
      <c r="A305" s="42">
        <v>304</v>
      </c>
      <c r="B305" s="42">
        <v>8</v>
      </c>
      <c r="C305" s="44" t="s">
        <v>438</v>
      </c>
      <c r="D305" s="42" t="s">
        <v>431</v>
      </c>
      <c r="E305" s="42">
        <v>1</v>
      </c>
      <c r="F305" s="39" t="str">
        <f t="shared" si="9"/>
        <v>1CS-AI-8</v>
      </c>
      <c r="G305" s="39" t="str">
        <f t="shared" si="10"/>
        <v>1CS-AI</v>
      </c>
    </row>
    <row r="306" spans="1:7" x14ac:dyDescent="0.25">
      <c r="A306" s="42">
        <v>305</v>
      </c>
      <c r="B306" s="42">
        <v>9</v>
      </c>
      <c r="C306" s="44" t="s">
        <v>439</v>
      </c>
      <c r="D306" s="42" t="s">
        <v>431</v>
      </c>
      <c r="E306" s="42">
        <v>1</v>
      </c>
      <c r="F306" s="39" t="str">
        <f t="shared" si="9"/>
        <v>1CS-AI-9</v>
      </c>
      <c r="G306" s="39" t="str">
        <f t="shared" si="10"/>
        <v>1CS-AI</v>
      </c>
    </row>
    <row r="307" spans="1:7" x14ac:dyDescent="0.25">
      <c r="A307" s="42">
        <v>306</v>
      </c>
      <c r="B307" s="42">
        <v>10</v>
      </c>
      <c r="C307" s="44" t="s">
        <v>440</v>
      </c>
      <c r="D307" s="42" t="s">
        <v>431</v>
      </c>
      <c r="E307" s="42">
        <v>1</v>
      </c>
      <c r="F307" s="39" t="str">
        <f t="shared" si="9"/>
        <v>1CS-AI-10</v>
      </c>
      <c r="G307" s="39" t="str">
        <f t="shared" si="10"/>
        <v>1CS-AI</v>
      </c>
    </row>
    <row r="308" spans="1:7" x14ac:dyDescent="0.25">
      <c r="A308" s="42">
        <v>307</v>
      </c>
      <c r="B308" s="42">
        <v>11</v>
      </c>
      <c r="C308" s="44" t="s">
        <v>441</v>
      </c>
      <c r="D308" s="42" t="s">
        <v>431</v>
      </c>
      <c r="E308" s="42">
        <v>1</v>
      </c>
      <c r="F308" s="39" t="str">
        <f t="shared" si="9"/>
        <v>1CS-AI-11</v>
      </c>
      <c r="G308" s="39" t="str">
        <f t="shared" si="10"/>
        <v>1CS-AI</v>
      </c>
    </row>
    <row r="309" spans="1:7" x14ac:dyDescent="0.25">
      <c r="A309" s="42">
        <v>308</v>
      </c>
      <c r="B309" s="42">
        <v>12</v>
      </c>
      <c r="C309" s="44" t="s">
        <v>442</v>
      </c>
      <c r="D309" s="42" t="s">
        <v>431</v>
      </c>
      <c r="E309" s="42">
        <v>1</v>
      </c>
      <c r="F309" s="39" t="str">
        <f t="shared" si="9"/>
        <v>1CS-AI-12</v>
      </c>
      <c r="G309" s="39" t="str">
        <f t="shared" si="10"/>
        <v>1CS-AI</v>
      </c>
    </row>
    <row r="310" spans="1:7" x14ac:dyDescent="0.25">
      <c r="A310" s="42">
        <v>309</v>
      </c>
      <c r="B310" s="42">
        <v>13</v>
      </c>
      <c r="C310" s="44" t="s">
        <v>443</v>
      </c>
      <c r="D310" s="42" t="s">
        <v>431</v>
      </c>
      <c r="E310" s="42">
        <v>1</v>
      </c>
      <c r="F310" s="39" t="str">
        <f t="shared" si="9"/>
        <v>1CS-AI-13</v>
      </c>
      <c r="G310" s="39" t="str">
        <f t="shared" si="10"/>
        <v>1CS-AI</v>
      </c>
    </row>
    <row r="311" spans="1:7" x14ac:dyDescent="0.25">
      <c r="A311" s="42">
        <v>310</v>
      </c>
      <c r="B311" s="42">
        <v>14</v>
      </c>
      <c r="C311" s="44" t="s">
        <v>444</v>
      </c>
      <c r="D311" s="42" t="s">
        <v>431</v>
      </c>
      <c r="E311" s="42">
        <v>1</v>
      </c>
      <c r="F311" s="39" t="str">
        <f t="shared" si="9"/>
        <v>1CS-AI-14</v>
      </c>
      <c r="G311" s="39" t="str">
        <f t="shared" si="10"/>
        <v>1CS-AI</v>
      </c>
    </row>
    <row r="312" spans="1:7" x14ac:dyDescent="0.25">
      <c r="A312" s="42">
        <v>311</v>
      </c>
      <c r="B312" s="42">
        <v>15</v>
      </c>
      <c r="C312" s="44" t="s">
        <v>445</v>
      </c>
      <c r="D312" s="42" t="s">
        <v>431</v>
      </c>
      <c r="E312" s="42">
        <v>1</v>
      </c>
      <c r="F312" s="39" t="str">
        <f t="shared" si="9"/>
        <v>1CS-AI-15</v>
      </c>
      <c r="G312" s="39" t="str">
        <f t="shared" si="10"/>
        <v>1CS-AI</v>
      </c>
    </row>
    <row r="313" spans="1:7" x14ac:dyDescent="0.25">
      <c r="A313" s="42">
        <v>312</v>
      </c>
      <c r="B313" s="42">
        <v>16</v>
      </c>
      <c r="C313" s="44" t="s">
        <v>446</v>
      </c>
      <c r="D313" s="42" t="s">
        <v>431</v>
      </c>
      <c r="E313" s="42">
        <v>1</v>
      </c>
      <c r="F313" s="39" t="str">
        <f t="shared" si="9"/>
        <v>1CS-AI-16</v>
      </c>
      <c r="G313" s="39" t="str">
        <f t="shared" si="10"/>
        <v>1CS-AI</v>
      </c>
    </row>
    <row r="314" spans="1:7" x14ac:dyDescent="0.25">
      <c r="A314" s="42">
        <v>313</v>
      </c>
      <c r="B314" s="42">
        <v>17</v>
      </c>
      <c r="C314" s="44" t="s">
        <v>447</v>
      </c>
      <c r="D314" s="42" t="s">
        <v>431</v>
      </c>
      <c r="E314" s="42">
        <v>1</v>
      </c>
      <c r="F314" s="39" t="str">
        <f t="shared" si="9"/>
        <v>1CS-AI-17</v>
      </c>
      <c r="G314" s="39" t="str">
        <f t="shared" si="10"/>
        <v>1CS-AI</v>
      </c>
    </row>
    <row r="315" spans="1:7" x14ac:dyDescent="0.25">
      <c r="A315" s="42">
        <v>314</v>
      </c>
      <c r="B315" s="42">
        <v>18</v>
      </c>
      <c r="C315" s="44" t="s">
        <v>448</v>
      </c>
      <c r="D315" s="42" t="s">
        <v>431</v>
      </c>
      <c r="E315" s="42">
        <v>1</v>
      </c>
      <c r="F315" s="39" t="str">
        <f t="shared" si="9"/>
        <v>1CS-AI-18</v>
      </c>
      <c r="G315" s="39" t="str">
        <f t="shared" si="10"/>
        <v>1CS-AI</v>
      </c>
    </row>
    <row r="316" spans="1:7" x14ac:dyDescent="0.25">
      <c r="A316" s="42">
        <v>315</v>
      </c>
      <c r="B316" s="42">
        <v>19</v>
      </c>
      <c r="C316" s="44" t="s">
        <v>449</v>
      </c>
      <c r="D316" s="42" t="s">
        <v>431</v>
      </c>
      <c r="E316" s="42">
        <v>1</v>
      </c>
      <c r="F316" s="39" t="str">
        <f t="shared" si="9"/>
        <v>1CS-AI-19</v>
      </c>
      <c r="G316" s="39" t="str">
        <f t="shared" si="10"/>
        <v>1CS-AI</v>
      </c>
    </row>
    <row r="317" spans="1:7" x14ac:dyDescent="0.25">
      <c r="A317" s="42">
        <v>316</v>
      </c>
      <c r="B317" s="42">
        <v>20</v>
      </c>
      <c r="C317" s="44" t="s">
        <v>450</v>
      </c>
      <c r="D317" s="42" t="s">
        <v>431</v>
      </c>
      <c r="E317" s="42">
        <v>1</v>
      </c>
      <c r="F317" s="39" t="str">
        <f t="shared" si="9"/>
        <v>1CS-AI-20</v>
      </c>
      <c r="G317" s="39" t="str">
        <f t="shared" si="10"/>
        <v>1CS-AI</v>
      </c>
    </row>
    <row r="318" spans="1:7" x14ac:dyDescent="0.25">
      <c r="A318" s="42">
        <v>317</v>
      </c>
      <c r="B318" s="42">
        <v>21</v>
      </c>
      <c r="C318" s="44" t="s">
        <v>451</v>
      </c>
      <c r="D318" s="42" t="s">
        <v>431</v>
      </c>
      <c r="E318" s="42">
        <v>1</v>
      </c>
      <c r="F318" s="39" t="str">
        <f t="shared" si="9"/>
        <v>1CS-AI-21</v>
      </c>
      <c r="G318" s="39" t="str">
        <f t="shared" si="10"/>
        <v>1CS-AI</v>
      </c>
    </row>
    <row r="319" spans="1:7" x14ac:dyDescent="0.25">
      <c r="A319" s="42">
        <v>318</v>
      </c>
      <c r="B319" s="42">
        <v>22</v>
      </c>
      <c r="C319" s="44" t="s">
        <v>452</v>
      </c>
      <c r="D319" s="42" t="s">
        <v>431</v>
      </c>
      <c r="E319" s="42">
        <v>1</v>
      </c>
      <c r="F319" s="39" t="str">
        <f t="shared" si="9"/>
        <v>1CS-AI-22</v>
      </c>
      <c r="G319" s="39" t="str">
        <f t="shared" si="10"/>
        <v>1CS-AI</v>
      </c>
    </row>
    <row r="320" spans="1:7" x14ac:dyDescent="0.25">
      <c r="A320" s="42">
        <v>319</v>
      </c>
      <c r="B320" s="42">
        <v>23</v>
      </c>
      <c r="C320" s="44" t="s">
        <v>453</v>
      </c>
      <c r="D320" s="42" t="s">
        <v>431</v>
      </c>
      <c r="E320" s="42">
        <v>1</v>
      </c>
      <c r="F320" s="39" t="str">
        <f t="shared" si="9"/>
        <v>1CS-AI-23</v>
      </c>
      <c r="G320" s="39" t="str">
        <f t="shared" si="10"/>
        <v>1CS-AI</v>
      </c>
    </row>
    <row r="321" spans="1:7" x14ac:dyDescent="0.25">
      <c r="A321" s="42">
        <v>320</v>
      </c>
      <c r="B321" s="42">
        <v>24</v>
      </c>
      <c r="C321" s="44" t="s">
        <v>454</v>
      </c>
      <c r="D321" s="42" t="s">
        <v>431</v>
      </c>
      <c r="E321" s="42">
        <v>1</v>
      </c>
      <c r="F321" s="39" t="str">
        <f t="shared" si="9"/>
        <v>1CS-AI-24</v>
      </c>
      <c r="G321" s="39" t="str">
        <f t="shared" si="10"/>
        <v>1CS-AI</v>
      </c>
    </row>
    <row r="322" spans="1:7" x14ac:dyDescent="0.25">
      <c r="A322" s="42">
        <v>321</v>
      </c>
      <c r="B322" s="42">
        <v>25</v>
      </c>
      <c r="C322" s="44" t="s">
        <v>455</v>
      </c>
      <c r="D322" s="42" t="s">
        <v>431</v>
      </c>
      <c r="E322" s="42">
        <v>1</v>
      </c>
      <c r="F322" s="39" t="str">
        <f t="shared" ref="F322:F385" si="11">G322&amp;"-"&amp;B322</f>
        <v>1CS-AI-25</v>
      </c>
      <c r="G322" s="39" t="str">
        <f t="shared" si="10"/>
        <v>1CS-AI</v>
      </c>
    </row>
    <row r="323" spans="1:7" x14ac:dyDescent="0.25">
      <c r="A323" s="42">
        <v>322</v>
      </c>
      <c r="B323" s="42">
        <v>26</v>
      </c>
      <c r="C323" s="44" t="s">
        <v>456</v>
      </c>
      <c r="D323" s="42" t="s">
        <v>431</v>
      </c>
      <c r="E323" s="42">
        <v>1</v>
      </c>
      <c r="F323" s="39" t="str">
        <f t="shared" si="11"/>
        <v>1CS-AI-26</v>
      </c>
      <c r="G323" s="39" t="str">
        <f t="shared" si="10"/>
        <v>1CS-AI</v>
      </c>
    </row>
    <row r="324" spans="1:7" x14ac:dyDescent="0.25">
      <c r="A324" s="42">
        <v>323</v>
      </c>
      <c r="B324" s="42">
        <v>27</v>
      </c>
      <c r="C324" s="44" t="s">
        <v>457</v>
      </c>
      <c r="D324" s="42" t="s">
        <v>431</v>
      </c>
      <c r="E324" s="42">
        <v>1</v>
      </c>
      <c r="F324" s="39" t="str">
        <f t="shared" si="11"/>
        <v>1CS-AI-27</v>
      </c>
      <c r="G324" s="39" t="str">
        <f t="shared" si="10"/>
        <v>1CS-AI</v>
      </c>
    </row>
    <row r="325" spans="1:7" x14ac:dyDescent="0.25">
      <c r="A325" s="42">
        <v>324</v>
      </c>
      <c r="B325" s="42">
        <v>28</v>
      </c>
      <c r="C325" s="44" t="s">
        <v>458</v>
      </c>
      <c r="D325" s="42" t="s">
        <v>431</v>
      </c>
      <c r="E325" s="42">
        <v>1</v>
      </c>
      <c r="F325" s="39" t="str">
        <f t="shared" si="11"/>
        <v>1CS-AI-28</v>
      </c>
      <c r="G325" s="39" t="str">
        <f t="shared" si="10"/>
        <v>1CS-AI</v>
      </c>
    </row>
    <row r="326" spans="1:7" x14ac:dyDescent="0.25">
      <c r="A326" s="42">
        <v>325</v>
      </c>
      <c r="B326" s="42">
        <v>29</v>
      </c>
      <c r="C326" s="44" t="s">
        <v>459</v>
      </c>
      <c r="D326" s="42" t="s">
        <v>431</v>
      </c>
      <c r="E326" s="42">
        <v>1</v>
      </c>
      <c r="F326" s="39" t="str">
        <f t="shared" si="11"/>
        <v>1CS-AI-29</v>
      </c>
      <c r="G326" s="39" t="str">
        <f t="shared" si="10"/>
        <v>1CS-AI</v>
      </c>
    </row>
    <row r="327" spans="1:7" x14ac:dyDescent="0.25">
      <c r="A327" s="42">
        <v>326</v>
      </c>
      <c r="B327" s="42">
        <v>30</v>
      </c>
      <c r="C327" s="44" t="s">
        <v>460</v>
      </c>
      <c r="D327" s="42" t="s">
        <v>431</v>
      </c>
      <c r="E327" s="42">
        <v>1</v>
      </c>
      <c r="F327" s="39" t="str">
        <f t="shared" si="11"/>
        <v>1CS-AI-30</v>
      </c>
      <c r="G327" s="39" t="str">
        <f t="shared" si="10"/>
        <v>1CS-AI</v>
      </c>
    </row>
    <row r="328" spans="1:7" x14ac:dyDescent="0.25">
      <c r="A328" s="42">
        <v>327</v>
      </c>
      <c r="B328" s="42">
        <v>31</v>
      </c>
      <c r="C328" s="44" t="s">
        <v>461</v>
      </c>
      <c r="D328" s="42" t="s">
        <v>431</v>
      </c>
      <c r="E328" s="42">
        <v>1</v>
      </c>
      <c r="F328" s="39" t="str">
        <f t="shared" si="11"/>
        <v>1CS-AI-31</v>
      </c>
      <c r="G328" s="39" t="str">
        <f t="shared" si="10"/>
        <v>1CS-AI</v>
      </c>
    </row>
    <row r="329" spans="1:7" x14ac:dyDescent="0.25">
      <c r="A329" s="42">
        <v>328</v>
      </c>
      <c r="B329" s="42">
        <v>32</v>
      </c>
      <c r="C329" s="44" t="s">
        <v>462</v>
      </c>
      <c r="D329" s="42" t="s">
        <v>431</v>
      </c>
      <c r="E329" s="42">
        <v>1</v>
      </c>
      <c r="F329" s="39" t="str">
        <f t="shared" si="11"/>
        <v>1CS-AI-32</v>
      </c>
      <c r="G329" s="39" t="str">
        <f t="shared" si="10"/>
        <v>1CS-AI</v>
      </c>
    </row>
    <row r="330" spans="1:7" x14ac:dyDescent="0.25">
      <c r="A330" s="42">
        <v>329</v>
      </c>
      <c r="B330" s="42">
        <v>33</v>
      </c>
      <c r="C330" s="44" t="s">
        <v>463</v>
      </c>
      <c r="D330" s="42" t="s">
        <v>431</v>
      </c>
      <c r="E330" s="42">
        <v>1</v>
      </c>
      <c r="F330" s="39" t="str">
        <f t="shared" si="11"/>
        <v>1CS-AI-33</v>
      </c>
      <c r="G330" s="39" t="str">
        <f t="shared" si="10"/>
        <v>1CS-AI</v>
      </c>
    </row>
    <row r="331" spans="1:7" x14ac:dyDescent="0.25">
      <c r="A331" s="42">
        <v>330</v>
      </c>
      <c r="B331" s="42">
        <v>34</v>
      </c>
      <c r="C331" s="44" t="s">
        <v>464</v>
      </c>
      <c r="D331" s="42" t="s">
        <v>431</v>
      </c>
      <c r="E331" s="42">
        <v>1</v>
      </c>
      <c r="F331" s="39" t="str">
        <f t="shared" si="11"/>
        <v>1CS-AI-34</v>
      </c>
      <c r="G331" s="39" t="str">
        <f t="shared" si="10"/>
        <v>1CS-AI</v>
      </c>
    </row>
    <row r="332" spans="1:7" x14ac:dyDescent="0.25">
      <c r="A332" s="42">
        <v>331</v>
      </c>
      <c r="B332" s="42">
        <v>35</v>
      </c>
      <c r="C332" s="44" t="s">
        <v>465</v>
      </c>
      <c r="D332" s="42" t="s">
        <v>431</v>
      </c>
      <c r="E332" s="42">
        <v>1</v>
      </c>
      <c r="F332" s="39" t="str">
        <f t="shared" si="11"/>
        <v>1CS-AI-35</v>
      </c>
      <c r="G332" s="39" t="str">
        <f t="shared" si="10"/>
        <v>1CS-AI</v>
      </c>
    </row>
    <row r="333" spans="1:7" x14ac:dyDescent="0.25">
      <c r="A333" s="42">
        <v>332</v>
      </c>
      <c r="B333" s="42">
        <v>36</v>
      </c>
      <c r="C333" s="44" t="s">
        <v>466</v>
      </c>
      <c r="D333" s="42" t="s">
        <v>431</v>
      </c>
      <c r="E333" s="42">
        <v>1</v>
      </c>
      <c r="F333" s="39" t="str">
        <f t="shared" si="11"/>
        <v>1CS-AI-36</v>
      </c>
      <c r="G333" s="39" t="str">
        <f t="shared" si="10"/>
        <v>1CS-AI</v>
      </c>
    </row>
    <row r="334" spans="1:7" x14ac:dyDescent="0.25">
      <c r="A334" s="42">
        <v>333</v>
      </c>
      <c r="B334" s="42">
        <v>37</v>
      </c>
      <c r="C334" s="44" t="s">
        <v>467</v>
      </c>
      <c r="D334" s="42" t="s">
        <v>431</v>
      </c>
      <c r="E334" s="42">
        <v>1</v>
      </c>
      <c r="F334" s="39" t="str">
        <f t="shared" si="11"/>
        <v>1CS-AI-37</v>
      </c>
      <c r="G334" s="39" t="str">
        <f t="shared" si="10"/>
        <v>1CS-AI</v>
      </c>
    </row>
    <row r="335" spans="1:7" x14ac:dyDescent="0.25">
      <c r="A335" s="42">
        <v>334</v>
      </c>
      <c r="B335" s="42">
        <v>38</v>
      </c>
      <c r="C335" s="44" t="s">
        <v>468</v>
      </c>
      <c r="D335" s="42" t="s">
        <v>431</v>
      </c>
      <c r="E335" s="42">
        <v>1</v>
      </c>
      <c r="F335" s="39" t="str">
        <f t="shared" si="11"/>
        <v>1CS-AI-38</v>
      </c>
      <c r="G335" s="39" t="str">
        <f t="shared" si="10"/>
        <v>1CS-AI</v>
      </c>
    </row>
    <row r="336" spans="1:7" x14ac:dyDescent="0.25">
      <c r="A336" s="42">
        <v>335</v>
      </c>
      <c r="B336" s="42">
        <v>39</v>
      </c>
      <c r="C336" s="44" t="s">
        <v>469</v>
      </c>
      <c r="D336" s="42" t="s">
        <v>431</v>
      </c>
      <c r="E336" s="42">
        <v>1</v>
      </c>
      <c r="F336" s="39" t="str">
        <f t="shared" si="11"/>
        <v>1CS-AI-39</v>
      </c>
      <c r="G336" s="39" t="str">
        <f t="shared" si="10"/>
        <v>1CS-AI</v>
      </c>
    </row>
    <row r="337" spans="1:7" x14ac:dyDescent="0.25">
      <c r="A337" s="42">
        <v>336</v>
      </c>
      <c r="B337" s="42">
        <v>40</v>
      </c>
      <c r="C337" s="44" t="s">
        <v>470</v>
      </c>
      <c r="D337" s="42" t="s">
        <v>431</v>
      </c>
      <c r="E337" s="42">
        <v>1</v>
      </c>
      <c r="F337" s="39" t="str">
        <f t="shared" si="11"/>
        <v>1CS-AI-40</v>
      </c>
      <c r="G337" s="39" t="str">
        <f t="shared" si="10"/>
        <v>1CS-AI</v>
      </c>
    </row>
    <row r="338" spans="1:7" x14ac:dyDescent="0.25">
      <c r="A338" s="42">
        <v>337</v>
      </c>
      <c r="B338" s="42">
        <v>41</v>
      </c>
      <c r="C338" s="44" t="s">
        <v>471</v>
      </c>
      <c r="D338" s="42" t="s">
        <v>431</v>
      </c>
      <c r="E338" s="42">
        <v>1</v>
      </c>
      <c r="F338" s="39" t="str">
        <f t="shared" si="11"/>
        <v>1CS-AI-41</v>
      </c>
      <c r="G338" s="39" t="str">
        <f t="shared" si="10"/>
        <v>1CS-AI</v>
      </c>
    </row>
    <row r="339" spans="1:7" x14ac:dyDescent="0.25">
      <c r="A339" s="42">
        <v>338</v>
      </c>
      <c r="B339" s="42">
        <v>42</v>
      </c>
      <c r="C339" s="44" t="s">
        <v>472</v>
      </c>
      <c r="D339" s="42" t="s">
        <v>431</v>
      </c>
      <c r="E339" s="42">
        <v>1</v>
      </c>
      <c r="F339" s="39" t="str">
        <f t="shared" si="11"/>
        <v>1CS-AI-42</v>
      </c>
      <c r="G339" s="39" t="str">
        <f t="shared" si="10"/>
        <v>1CS-AI</v>
      </c>
    </row>
    <row r="340" spans="1:7" x14ac:dyDescent="0.25">
      <c r="A340" s="42">
        <v>339</v>
      </c>
      <c r="B340" s="42">
        <v>43</v>
      </c>
      <c r="C340" s="44" t="s">
        <v>473</v>
      </c>
      <c r="D340" s="42" t="s">
        <v>431</v>
      </c>
      <c r="E340" s="42">
        <v>1</v>
      </c>
      <c r="F340" s="39" t="str">
        <f t="shared" si="11"/>
        <v>1CS-AI-43</v>
      </c>
      <c r="G340" s="39" t="str">
        <f t="shared" si="10"/>
        <v>1CS-AI</v>
      </c>
    </row>
    <row r="341" spans="1:7" x14ac:dyDescent="0.25">
      <c r="A341" s="42">
        <v>340</v>
      </c>
      <c r="B341" s="42">
        <v>44</v>
      </c>
      <c r="C341" s="44" t="s">
        <v>474</v>
      </c>
      <c r="D341" s="42" t="s">
        <v>431</v>
      </c>
      <c r="E341" s="42">
        <v>1</v>
      </c>
      <c r="F341" s="39" t="str">
        <f t="shared" si="11"/>
        <v>1CS-AI-44</v>
      </c>
      <c r="G341" s="39" t="str">
        <f t="shared" si="10"/>
        <v>1CS-AI</v>
      </c>
    </row>
    <row r="342" spans="1:7" x14ac:dyDescent="0.25">
      <c r="A342" s="42">
        <v>341</v>
      </c>
      <c r="B342" s="42">
        <v>45</v>
      </c>
      <c r="C342" s="44" t="s">
        <v>475</v>
      </c>
      <c r="D342" s="42" t="s">
        <v>431</v>
      </c>
      <c r="E342" s="42">
        <v>1</v>
      </c>
      <c r="F342" s="39" t="str">
        <f t="shared" si="11"/>
        <v>1CS-AI-45</v>
      </c>
      <c r="G342" s="39" t="str">
        <f t="shared" si="10"/>
        <v>1CS-AI</v>
      </c>
    </row>
    <row r="343" spans="1:7" x14ac:dyDescent="0.25">
      <c r="A343" s="42">
        <v>342</v>
      </c>
      <c r="B343" s="42">
        <v>46</v>
      </c>
      <c r="C343" s="44" t="s">
        <v>476</v>
      </c>
      <c r="D343" s="42" t="s">
        <v>431</v>
      </c>
      <c r="E343" s="42">
        <v>1</v>
      </c>
      <c r="F343" s="39" t="str">
        <f t="shared" si="11"/>
        <v>1CS-AI-46</v>
      </c>
      <c r="G343" s="39" t="str">
        <f t="shared" ref="G343:G406" si="12">E343&amp;D343</f>
        <v>1CS-AI</v>
      </c>
    </row>
    <row r="344" spans="1:7" x14ac:dyDescent="0.25">
      <c r="A344" s="42">
        <v>343</v>
      </c>
      <c r="B344" s="42">
        <v>47</v>
      </c>
      <c r="C344" s="44" t="s">
        <v>477</v>
      </c>
      <c r="D344" s="42" t="s">
        <v>431</v>
      </c>
      <c r="E344" s="42">
        <v>1</v>
      </c>
      <c r="F344" s="39" t="str">
        <f t="shared" si="11"/>
        <v>1CS-AI-47</v>
      </c>
      <c r="G344" s="39" t="str">
        <f t="shared" si="12"/>
        <v>1CS-AI</v>
      </c>
    </row>
    <row r="345" spans="1:7" x14ac:dyDescent="0.25">
      <c r="A345" s="42">
        <v>344</v>
      </c>
      <c r="B345" s="42">
        <v>48</v>
      </c>
      <c r="C345" s="44" t="s">
        <v>478</v>
      </c>
      <c r="D345" s="42" t="s">
        <v>431</v>
      </c>
      <c r="E345" s="42">
        <v>1</v>
      </c>
      <c r="F345" s="39" t="str">
        <f t="shared" si="11"/>
        <v>1CS-AI-48</v>
      </c>
      <c r="G345" s="39" t="str">
        <f t="shared" si="12"/>
        <v>1CS-AI</v>
      </c>
    </row>
    <row r="346" spans="1:7" x14ac:dyDescent="0.25">
      <c r="A346" s="42">
        <v>345</v>
      </c>
      <c r="B346" s="42">
        <v>49</v>
      </c>
      <c r="C346" s="44" t="s">
        <v>479</v>
      </c>
      <c r="D346" s="42" t="s">
        <v>431</v>
      </c>
      <c r="E346" s="42">
        <v>1</v>
      </c>
      <c r="F346" s="39" t="str">
        <f t="shared" si="11"/>
        <v>1CS-AI-49</v>
      </c>
      <c r="G346" s="39" t="str">
        <f t="shared" si="12"/>
        <v>1CS-AI</v>
      </c>
    </row>
    <row r="347" spans="1:7" x14ac:dyDescent="0.25">
      <c r="A347" s="42">
        <v>346</v>
      </c>
      <c r="B347" s="42">
        <v>50</v>
      </c>
      <c r="C347" s="44" t="s">
        <v>480</v>
      </c>
      <c r="D347" s="42" t="s">
        <v>431</v>
      </c>
      <c r="E347" s="42">
        <v>1</v>
      </c>
      <c r="F347" s="39" t="str">
        <f t="shared" si="11"/>
        <v>1CS-AI-50</v>
      </c>
      <c r="G347" s="39" t="str">
        <f t="shared" si="12"/>
        <v>1CS-AI</v>
      </c>
    </row>
    <row r="348" spans="1:7" x14ac:dyDescent="0.25">
      <c r="A348" s="42">
        <v>347</v>
      </c>
      <c r="B348" s="42">
        <v>51</v>
      </c>
      <c r="C348" s="44" t="s">
        <v>481</v>
      </c>
      <c r="D348" s="42" t="s">
        <v>431</v>
      </c>
      <c r="E348" s="42">
        <v>1</v>
      </c>
      <c r="F348" s="39" t="str">
        <f t="shared" si="11"/>
        <v>1CS-AI-51</v>
      </c>
      <c r="G348" s="39" t="str">
        <f t="shared" si="12"/>
        <v>1CS-AI</v>
      </c>
    </row>
    <row r="349" spans="1:7" x14ac:dyDescent="0.25">
      <c r="A349" s="42">
        <v>348</v>
      </c>
      <c r="B349" s="42">
        <v>52</v>
      </c>
      <c r="C349" s="44" t="s">
        <v>482</v>
      </c>
      <c r="D349" s="42" t="s">
        <v>431</v>
      </c>
      <c r="E349" s="42">
        <v>1</v>
      </c>
      <c r="F349" s="39" t="str">
        <f t="shared" si="11"/>
        <v>1CS-AI-52</v>
      </c>
      <c r="G349" s="39" t="str">
        <f t="shared" si="12"/>
        <v>1CS-AI</v>
      </c>
    </row>
    <row r="350" spans="1:7" x14ac:dyDescent="0.25">
      <c r="A350" s="42">
        <v>349</v>
      </c>
      <c r="B350" s="42">
        <v>53</v>
      </c>
      <c r="C350" s="44" t="s">
        <v>483</v>
      </c>
      <c r="D350" s="42" t="s">
        <v>431</v>
      </c>
      <c r="E350" s="42">
        <v>1</v>
      </c>
      <c r="F350" s="39" t="str">
        <f t="shared" si="11"/>
        <v>1CS-AI-53</v>
      </c>
      <c r="G350" s="39" t="str">
        <f t="shared" si="12"/>
        <v>1CS-AI</v>
      </c>
    </row>
    <row r="351" spans="1:7" x14ac:dyDescent="0.25">
      <c r="A351" s="42">
        <v>350</v>
      </c>
      <c r="B351" s="42">
        <v>54</v>
      </c>
      <c r="C351" s="44" t="s">
        <v>484</v>
      </c>
      <c r="D351" s="42" t="s">
        <v>431</v>
      </c>
      <c r="E351" s="42">
        <v>1</v>
      </c>
      <c r="F351" s="39" t="str">
        <f t="shared" si="11"/>
        <v>1CS-AI-54</v>
      </c>
      <c r="G351" s="39" t="str">
        <f t="shared" si="12"/>
        <v>1CS-AI</v>
      </c>
    </row>
    <row r="352" spans="1:7" x14ac:dyDescent="0.25">
      <c r="A352" s="42">
        <v>351</v>
      </c>
      <c r="B352" s="42">
        <v>55</v>
      </c>
      <c r="C352" s="44" t="s">
        <v>485</v>
      </c>
      <c r="D352" s="42" t="s">
        <v>431</v>
      </c>
      <c r="E352" s="42">
        <v>1</v>
      </c>
      <c r="F352" s="39" t="str">
        <f t="shared" si="11"/>
        <v>1CS-AI-55</v>
      </c>
      <c r="G352" s="39" t="str">
        <f t="shared" si="12"/>
        <v>1CS-AI</v>
      </c>
    </row>
    <row r="353" spans="1:7" x14ac:dyDescent="0.25">
      <c r="A353" s="42">
        <v>352</v>
      </c>
      <c r="B353" s="42">
        <v>56</v>
      </c>
      <c r="C353" s="44" t="s">
        <v>486</v>
      </c>
      <c r="D353" s="42" t="s">
        <v>431</v>
      </c>
      <c r="E353" s="42">
        <v>1</v>
      </c>
      <c r="F353" s="39" t="str">
        <f t="shared" si="11"/>
        <v>1CS-AI-56</v>
      </c>
      <c r="G353" s="39" t="str">
        <f t="shared" si="12"/>
        <v>1CS-AI</v>
      </c>
    </row>
    <row r="354" spans="1:7" x14ac:dyDescent="0.25">
      <c r="A354" s="42">
        <v>353</v>
      </c>
      <c r="B354" s="42">
        <v>57</v>
      </c>
      <c r="C354" s="44" t="s">
        <v>487</v>
      </c>
      <c r="D354" s="42" t="s">
        <v>431</v>
      </c>
      <c r="E354" s="42">
        <v>1</v>
      </c>
      <c r="F354" s="39" t="str">
        <f t="shared" si="11"/>
        <v>1CS-AI-57</v>
      </c>
      <c r="G354" s="39" t="str">
        <f t="shared" si="12"/>
        <v>1CS-AI</v>
      </c>
    </row>
    <row r="355" spans="1:7" x14ac:dyDescent="0.25">
      <c r="A355" s="42">
        <v>354</v>
      </c>
      <c r="B355" s="42">
        <v>58</v>
      </c>
      <c r="C355" s="44" t="s">
        <v>488</v>
      </c>
      <c r="D355" s="42" t="s">
        <v>431</v>
      </c>
      <c r="E355" s="42">
        <v>1</v>
      </c>
      <c r="F355" s="39" t="str">
        <f t="shared" si="11"/>
        <v>1CS-AI-58</v>
      </c>
      <c r="G355" s="39" t="str">
        <f t="shared" si="12"/>
        <v>1CS-AI</v>
      </c>
    </row>
    <row r="356" spans="1:7" x14ac:dyDescent="0.25">
      <c r="A356" s="42">
        <v>355</v>
      </c>
      <c r="B356" s="42">
        <v>59</v>
      </c>
      <c r="C356" s="44" t="s">
        <v>489</v>
      </c>
      <c r="D356" s="42" t="s">
        <v>431</v>
      </c>
      <c r="E356" s="42">
        <v>1</v>
      </c>
      <c r="F356" s="39" t="str">
        <f t="shared" si="11"/>
        <v>1CS-AI-59</v>
      </c>
      <c r="G356" s="39" t="str">
        <f t="shared" si="12"/>
        <v>1CS-AI</v>
      </c>
    </row>
    <row r="357" spans="1:7" x14ac:dyDescent="0.25">
      <c r="A357" s="42">
        <v>356</v>
      </c>
      <c r="B357" s="42">
        <v>60</v>
      </c>
      <c r="C357" s="44" t="s">
        <v>490</v>
      </c>
      <c r="D357" s="42" t="s">
        <v>431</v>
      </c>
      <c r="E357" s="42">
        <v>1</v>
      </c>
      <c r="F357" s="39" t="str">
        <f t="shared" si="11"/>
        <v>1CS-AI-60</v>
      </c>
      <c r="G357" s="39" t="str">
        <f t="shared" si="12"/>
        <v>1CS-AI</v>
      </c>
    </row>
    <row r="358" spans="1:7" x14ac:dyDescent="0.25">
      <c r="A358" s="42">
        <v>357</v>
      </c>
      <c r="B358" s="42">
        <v>61</v>
      </c>
      <c r="C358" s="44" t="s">
        <v>491</v>
      </c>
      <c r="D358" s="42" t="s">
        <v>431</v>
      </c>
      <c r="E358" s="42">
        <v>1</v>
      </c>
      <c r="F358" s="39" t="str">
        <f t="shared" si="11"/>
        <v>1CS-AI-61</v>
      </c>
      <c r="G358" s="39" t="str">
        <f t="shared" si="12"/>
        <v>1CS-AI</v>
      </c>
    </row>
    <row r="359" spans="1:7" x14ac:dyDescent="0.25">
      <c r="A359" s="42">
        <v>358</v>
      </c>
      <c r="B359" s="42">
        <v>62</v>
      </c>
      <c r="C359" s="44" t="s">
        <v>492</v>
      </c>
      <c r="D359" s="42" t="s">
        <v>431</v>
      </c>
      <c r="E359" s="42">
        <v>1</v>
      </c>
      <c r="F359" s="39" t="str">
        <f t="shared" si="11"/>
        <v>1CS-AI-62</v>
      </c>
      <c r="G359" s="39" t="str">
        <f t="shared" si="12"/>
        <v>1CS-AI</v>
      </c>
    </row>
    <row r="360" spans="1:7" x14ac:dyDescent="0.25">
      <c r="A360" s="42">
        <v>359</v>
      </c>
      <c r="B360" s="42">
        <v>63</v>
      </c>
      <c r="C360" s="44" t="s">
        <v>493</v>
      </c>
      <c r="D360" s="42" t="s">
        <v>431</v>
      </c>
      <c r="E360" s="42">
        <v>1</v>
      </c>
      <c r="F360" s="39" t="str">
        <f t="shared" si="11"/>
        <v>1CS-AI-63</v>
      </c>
      <c r="G360" s="39" t="str">
        <f t="shared" si="12"/>
        <v>1CS-AI</v>
      </c>
    </row>
    <row r="361" spans="1:7" x14ac:dyDescent="0.25">
      <c r="A361" s="42">
        <v>360</v>
      </c>
      <c r="B361" s="42">
        <v>64</v>
      </c>
      <c r="C361" s="44" t="s">
        <v>494</v>
      </c>
      <c r="D361" s="42" t="s">
        <v>431</v>
      </c>
      <c r="E361" s="42">
        <v>1</v>
      </c>
      <c r="F361" s="39" t="str">
        <f t="shared" si="11"/>
        <v>1CS-AI-64</v>
      </c>
      <c r="G361" s="39" t="str">
        <f t="shared" si="12"/>
        <v>1CS-AI</v>
      </c>
    </row>
    <row r="362" spans="1:7" x14ac:dyDescent="0.25">
      <c r="A362" s="42">
        <v>361</v>
      </c>
      <c r="B362" s="42">
        <v>65</v>
      </c>
      <c r="C362" s="44" t="s">
        <v>495</v>
      </c>
      <c r="D362" s="42" t="s">
        <v>431</v>
      </c>
      <c r="E362" s="42">
        <v>1</v>
      </c>
      <c r="F362" s="39" t="str">
        <f t="shared" si="11"/>
        <v>1CS-AI-65</v>
      </c>
      <c r="G362" s="39" t="str">
        <f t="shared" si="12"/>
        <v>1CS-AI</v>
      </c>
    </row>
    <row r="363" spans="1:7" x14ac:dyDescent="0.25">
      <c r="A363" s="42">
        <v>362</v>
      </c>
      <c r="B363" s="42">
        <v>66</v>
      </c>
      <c r="C363" s="44" t="s">
        <v>496</v>
      </c>
      <c r="D363" s="42" t="s">
        <v>431</v>
      </c>
      <c r="E363" s="42">
        <v>1</v>
      </c>
      <c r="F363" s="39" t="str">
        <f t="shared" si="11"/>
        <v>1CS-AI-66</v>
      </c>
      <c r="G363" s="39" t="str">
        <f t="shared" si="12"/>
        <v>1CS-AI</v>
      </c>
    </row>
    <row r="364" spans="1:7" x14ac:dyDescent="0.25">
      <c r="A364" s="42">
        <v>363</v>
      </c>
      <c r="B364" s="42">
        <v>1</v>
      </c>
      <c r="C364" s="44" t="s">
        <v>765</v>
      </c>
      <c r="D364" s="42" t="s">
        <v>1382</v>
      </c>
      <c r="E364" s="42">
        <v>1</v>
      </c>
      <c r="F364" s="39" t="str">
        <f t="shared" si="11"/>
        <v>1CS-DS-1</v>
      </c>
      <c r="G364" s="39" t="str">
        <f t="shared" si="12"/>
        <v>1CS-DS</v>
      </c>
    </row>
    <row r="365" spans="1:7" x14ac:dyDescent="0.25">
      <c r="A365" s="42">
        <v>364</v>
      </c>
      <c r="B365" s="42">
        <v>2</v>
      </c>
      <c r="C365" s="44" t="s">
        <v>497</v>
      </c>
      <c r="D365" s="42" t="s">
        <v>1382</v>
      </c>
      <c r="E365" s="42">
        <v>1</v>
      </c>
      <c r="F365" s="39" t="str">
        <f t="shared" si="11"/>
        <v>1CS-DS-2</v>
      </c>
      <c r="G365" s="39" t="str">
        <f t="shared" si="12"/>
        <v>1CS-DS</v>
      </c>
    </row>
    <row r="366" spans="1:7" x14ac:dyDescent="0.25">
      <c r="A366" s="42">
        <v>365</v>
      </c>
      <c r="B366" s="42">
        <v>3</v>
      </c>
      <c r="C366" s="44" t="s">
        <v>498</v>
      </c>
      <c r="D366" s="42" t="s">
        <v>1382</v>
      </c>
      <c r="E366" s="42">
        <v>1</v>
      </c>
      <c r="F366" s="39" t="str">
        <f t="shared" si="11"/>
        <v>1CS-DS-3</v>
      </c>
      <c r="G366" s="39" t="str">
        <f t="shared" si="12"/>
        <v>1CS-DS</v>
      </c>
    </row>
    <row r="367" spans="1:7" x14ac:dyDescent="0.25">
      <c r="A367" s="42">
        <v>366</v>
      </c>
      <c r="B367" s="42">
        <v>4</v>
      </c>
      <c r="C367" s="44" t="s">
        <v>499</v>
      </c>
      <c r="D367" s="42" t="s">
        <v>1382</v>
      </c>
      <c r="E367" s="42">
        <v>1</v>
      </c>
      <c r="F367" s="39" t="str">
        <f t="shared" si="11"/>
        <v>1CS-DS-4</v>
      </c>
      <c r="G367" s="39" t="str">
        <f t="shared" si="12"/>
        <v>1CS-DS</v>
      </c>
    </row>
    <row r="368" spans="1:7" x14ac:dyDescent="0.25">
      <c r="A368" s="42">
        <v>367</v>
      </c>
      <c r="B368" s="42">
        <v>5</v>
      </c>
      <c r="C368" s="44" t="s">
        <v>500</v>
      </c>
      <c r="D368" s="42" t="s">
        <v>1382</v>
      </c>
      <c r="E368" s="42">
        <v>1</v>
      </c>
      <c r="F368" s="39" t="str">
        <f t="shared" si="11"/>
        <v>1CS-DS-5</v>
      </c>
      <c r="G368" s="39" t="str">
        <f t="shared" si="12"/>
        <v>1CS-DS</v>
      </c>
    </row>
    <row r="369" spans="1:7" x14ac:dyDescent="0.25">
      <c r="A369" s="42">
        <v>368</v>
      </c>
      <c r="B369" s="42">
        <v>6</v>
      </c>
      <c r="C369" s="44" t="s">
        <v>501</v>
      </c>
      <c r="D369" s="42" t="s">
        <v>1382</v>
      </c>
      <c r="E369" s="42">
        <v>1</v>
      </c>
      <c r="F369" s="39" t="str">
        <f t="shared" si="11"/>
        <v>1CS-DS-6</v>
      </c>
      <c r="G369" s="39" t="str">
        <f t="shared" si="12"/>
        <v>1CS-DS</v>
      </c>
    </row>
    <row r="370" spans="1:7" x14ac:dyDescent="0.25">
      <c r="A370" s="42">
        <v>369</v>
      </c>
      <c r="B370" s="42">
        <v>7</v>
      </c>
      <c r="C370" s="44" t="s">
        <v>502</v>
      </c>
      <c r="D370" s="42" t="s">
        <v>1382</v>
      </c>
      <c r="E370" s="42">
        <v>1</v>
      </c>
      <c r="F370" s="39" t="str">
        <f t="shared" si="11"/>
        <v>1CS-DS-7</v>
      </c>
      <c r="G370" s="39" t="str">
        <f t="shared" si="12"/>
        <v>1CS-DS</v>
      </c>
    </row>
    <row r="371" spans="1:7" x14ac:dyDescent="0.25">
      <c r="A371" s="42">
        <v>370</v>
      </c>
      <c r="B371" s="42">
        <v>8</v>
      </c>
      <c r="C371" s="44" t="s">
        <v>503</v>
      </c>
      <c r="D371" s="42" t="s">
        <v>1382</v>
      </c>
      <c r="E371" s="42">
        <v>1</v>
      </c>
      <c r="F371" s="39" t="str">
        <f t="shared" si="11"/>
        <v>1CS-DS-8</v>
      </c>
      <c r="G371" s="39" t="str">
        <f t="shared" si="12"/>
        <v>1CS-DS</v>
      </c>
    </row>
    <row r="372" spans="1:7" x14ac:dyDescent="0.25">
      <c r="A372" s="42">
        <v>371</v>
      </c>
      <c r="B372" s="42">
        <v>9</v>
      </c>
      <c r="C372" s="44" t="s">
        <v>205</v>
      </c>
      <c r="D372" s="42" t="s">
        <v>1382</v>
      </c>
      <c r="E372" s="42">
        <v>1</v>
      </c>
      <c r="F372" s="39" t="str">
        <f t="shared" si="11"/>
        <v>1CS-DS-9</v>
      </c>
      <c r="G372" s="39" t="str">
        <f t="shared" si="12"/>
        <v>1CS-DS</v>
      </c>
    </row>
    <row r="373" spans="1:7" x14ac:dyDescent="0.25">
      <c r="A373" s="42">
        <v>372</v>
      </c>
      <c r="B373" s="42">
        <v>10</v>
      </c>
      <c r="C373" s="44" t="s">
        <v>504</v>
      </c>
      <c r="D373" s="42" t="s">
        <v>1382</v>
      </c>
      <c r="E373" s="42">
        <v>1</v>
      </c>
      <c r="F373" s="39" t="str">
        <f t="shared" si="11"/>
        <v>1CS-DS-10</v>
      </c>
      <c r="G373" s="39" t="str">
        <f t="shared" si="12"/>
        <v>1CS-DS</v>
      </c>
    </row>
    <row r="374" spans="1:7" x14ac:dyDescent="0.25">
      <c r="A374" s="42">
        <v>373</v>
      </c>
      <c r="B374" s="42">
        <v>11</v>
      </c>
      <c r="C374" s="44" t="s">
        <v>505</v>
      </c>
      <c r="D374" s="42" t="s">
        <v>1382</v>
      </c>
      <c r="E374" s="42">
        <v>1</v>
      </c>
      <c r="F374" s="39" t="str">
        <f t="shared" si="11"/>
        <v>1CS-DS-11</v>
      </c>
      <c r="G374" s="39" t="str">
        <f t="shared" si="12"/>
        <v>1CS-DS</v>
      </c>
    </row>
    <row r="375" spans="1:7" x14ac:dyDescent="0.25">
      <c r="A375" s="42">
        <v>374</v>
      </c>
      <c r="B375" s="42">
        <v>12</v>
      </c>
      <c r="C375" s="44" t="s">
        <v>506</v>
      </c>
      <c r="D375" s="42" t="s">
        <v>1382</v>
      </c>
      <c r="E375" s="42">
        <v>1</v>
      </c>
      <c r="F375" s="39" t="str">
        <f t="shared" si="11"/>
        <v>1CS-DS-12</v>
      </c>
      <c r="G375" s="39" t="str">
        <f t="shared" si="12"/>
        <v>1CS-DS</v>
      </c>
    </row>
    <row r="376" spans="1:7" x14ac:dyDescent="0.25">
      <c r="A376" s="42">
        <v>375</v>
      </c>
      <c r="B376" s="42">
        <v>13</v>
      </c>
      <c r="C376" s="44" t="s">
        <v>507</v>
      </c>
      <c r="D376" s="42" t="s">
        <v>1382</v>
      </c>
      <c r="E376" s="42">
        <v>1</v>
      </c>
      <c r="F376" s="39" t="str">
        <f t="shared" si="11"/>
        <v>1CS-DS-13</v>
      </c>
      <c r="G376" s="39" t="str">
        <f t="shared" si="12"/>
        <v>1CS-DS</v>
      </c>
    </row>
    <row r="377" spans="1:7" x14ac:dyDescent="0.25">
      <c r="A377" s="42">
        <v>376</v>
      </c>
      <c r="B377" s="42">
        <v>14</v>
      </c>
      <c r="C377" s="44" t="s">
        <v>508</v>
      </c>
      <c r="D377" s="42" t="s">
        <v>1382</v>
      </c>
      <c r="E377" s="42">
        <v>1</v>
      </c>
      <c r="F377" s="39" t="str">
        <f t="shared" si="11"/>
        <v>1CS-DS-14</v>
      </c>
      <c r="G377" s="39" t="str">
        <f t="shared" si="12"/>
        <v>1CS-DS</v>
      </c>
    </row>
    <row r="378" spans="1:7" x14ac:dyDescent="0.25">
      <c r="A378" s="42">
        <v>377</v>
      </c>
      <c r="B378" s="42">
        <v>15</v>
      </c>
      <c r="C378" s="44" t="s">
        <v>509</v>
      </c>
      <c r="D378" s="42" t="s">
        <v>1382</v>
      </c>
      <c r="E378" s="42">
        <v>1</v>
      </c>
      <c r="F378" s="39" t="str">
        <f t="shared" si="11"/>
        <v>1CS-DS-15</v>
      </c>
      <c r="G378" s="39" t="str">
        <f t="shared" si="12"/>
        <v>1CS-DS</v>
      </c>
    </row>
    <row r="379" spans="1:7" x14ac:dyDescent="0.25">
      <c r="A379" s="42">
        <v>378</v>
      </c>
      <c r="B379" s="42">
        <v>16</v>
      </c>
      <c r="C379" s="44" t="s">
        <v>510</v>
      </c>
      <c r="D379" s="42" t="s">
        <v>1382</v>
      </c>
      <c r="E379" s="42">
        <v>1</v>
      </c>
      <c r="F379" s="39" t="str">
        <f t="shared" si="11"/>
        <v>1CS-DS-16</v>
      </c>
      <c r="G379" s="39" t="str">
        <f t="shared" si="12"/>
        <v>1CS-DS</v>
      </c>
    </row>
    <row r="380" spans="1:7" x14ac:dyDescent="0.25">
      <c r="A380" s="42">
        <v>379</v>
      </c>
      <c r="B380" s="42">
        <v>17</v>
      </c>
      <c r="C380" s="44" t="s">
        <v>766</v>
      </c>
      <c r="D380" s="42" t="s">
        <v>1382</v>
      </c>
      <c r="E380" s="42">
        <v>1</v>
      </c>
      <c r="F380" s="39" t="str">
        <f t="shared" si="11"/>
        <v>1CS-DS-17</v>
      </c>
      <c r="G380" s="39" t="str">
        <f t="shared" si="12"/>
        <v>1CS-DS</v>
      </c>
    </row>
    <row r="381" spans="1:7" x14ac:dyDescent="0.25">
      <c r="A381" s="42">
        <v>380</v>
      </c>
      <c r="B381" s="42">
        <v>18</v>
      </c>
      <c r="C381" s="44" t="s">
        <v>511</v>
      </c>
      <c r="D381" s="42" t="s">
        <v>1382</v>
      </c>
      <c r="E381" s="42">
        <v>1</v>
      </c>
      <c r="F381" s="39" t="str">
        <f t="shared" si="11"/>
        <v>1CS-DS-18</v>
      </c>
      <c r="G381" s="39" t="str">
        <f t="shared" si="12"/>
        <v>1CS-DS</v>
      </c>
    </row>
    <row r="382" spans="1:7" x14ac:dyDescent="0.25">
      <c r="A382" s="42">
        <v>381</v>
      </c>
      <c r="B382" s="42">
        <v>19</v>
      </c>
      <c r="C382" s="44" t="s">
        <v>512</v>
      </c>
      <c r="D382" s="42" t="s">
        <v>1382</v>
      </c>
      <c r="E382" s="42">
        <v>1</v>
      </c>
      <c r="F382" s="39" t="str">
        <f t="shared" si="11"/>
        <v>1CS-DS-19</v>
      </c>
      <c r="G382" s="39" t="str">
        <f t="shared" si="12"/>
        <v>1CS-DS</v>
      </c>
    </row>
    <row r="383" spans="1:7" x14ac:dyDescent="0.25">
      <c r="A383" s="42">
        <v>382</v>
      </c>
      <c r="B383" s="42">
        <v>20</v>
      </c>
      <c r="C383" s="44" t="s">
        <v>513</v>
      </c>
      <c r="D383" s="42" t="s">
        <v>1382</v>
      </c>
      <c r="E383" s="42">
        <v>1</v>
      </c>
      <c r="F383" s="39" t="str">
        <f t="shared" si="11"/>
        <v>1CS-DS-20</v>
      </c>
      <c r="G383" s="39" t="str">
        <f t="shared" si="12"/>
        <v>1CS-DS</v>
      </c>
    </row>
    <row r="384" spans="1:7" x14ac:dyDescent="0.25">
      <c r="A384" s="42">
        <v>383</v>
      </c>
      <c r="B384" s="42">
        <v>21</v>
      </c>
      <c r="C384" s="44" t="s">
        <v>514</v>
      </c>
      <c r="D384" s="42" t="s">
        <v>1382</v>
      </c>
      <c r="E384" s="42">
        <v>1</v>
      </c>
      <c r="F384" s="39" t="str">
        <f t="shared" si="11"/>
        <v>1CS-DS-21</v>
      </c>
      <c r="G384" s="39" t="str">
        <f t="shared" si="12"/>
        <v>1CS-DS</v>
      </c>
    </row>
    <row r="385" spans="1:7" x14ac:dyDescent="0.25">
      <c r="A385" s="42">
        <v>384</v>
      </c>
      <c r="B385" s="42">
        <v>22</v>
      </c>
      <c r="C385" s="44" t="s">
        <v>515</v>
      </c>
      <c r="D385" s="42" t="s">
        <v>1382</v>
      </c>
      <c r="E385" s="42">
        <v>1</v>
      </c>
      <c r="F385" s="39" t="str">
        <f t="shared" si="11"/>
        <v>1CS-DS-22</v>
      </c>
      <c r="G385" s="39" t="str">
        <f t="shared" si="12"/>
        <v>1CS-DS</v>
      </c>
    </row>
    <row r="386" spans="1:7" x14ac:dyDescent="0.25">
      <c r="A386" s="42">
        <v>385</v>
      </c>
      <c r="B386" s="42">
        <v>23</v>
      </c>
      <c r="C386" s="44" t="s">
        <v>516</v>
      </c>
      <c r="D386" s="42" t="s">
        <v>1382</v>
      </c>
      <c r="E386" s="42">
        <v>1</v>
      </c>
      <c r="F386" s="39" t="str">
        <f t="shared" ref="F386:F449" si="13">G386&amp;"-"&amp;B386</f>
        <v>1CS-DS-23</v>
      </c>
      <c r="G386" s="39" t="str">
        <f t="shared" si="12"/>
        <v>1CS-DS</v>
      </c>
    </row>
    <row r="387" spans="1:7" x14ac:dyDescent="0.25">
      <c r="A387" s="42">
        <v>386</v>
      </c>
      <c r="B387" s="42">
        <v>24</v>
      </c>
      <c r="C387" s="44" t="s">
        <v>517</v>
      </c>
      <c r="D387" s="42" t="s">
        <v>1382</v>
      </c>
      <c r="E387" s="42">
        <v>1</v>
      </c>
      <c r="F387" s="39" t="str">
        <f t="shared" si="13"/>
        <v>1CS-DS-24</v>
      </c>
      <c r="G387" s="39" t="str">
        <f t="shared" si="12"/>
        <v>1CS-DS</v>
      </c>
    </row>
    <row r="388" spans="1:7" x14ac:dyDescent="0.25">
      <c r="A388" s="42">
        <v>387</v>
      </c>
      <c r="B388" s="42">
        <v>25</v>
      </c>
      <c r="C388" s="44" t="s">
        <v>518</v>
      </c>
      <c r="D388" s="42" t="s">
        <v>1382</v>
      </c>
      <c r="E388" s="42">
        <v>1</v>
      </c>
      <c r="F388" s="39" t="str">
        <f t="shared" si="13"/>
        <v>1CS-DS-25</v>
      </c>
      <c r="G388" s="39" t="str">
        <f t="shared" si="12"/>
        <v>1CS-DS</v>
      </c>
    </row>
    <row r="389" spans="1:7" x14ac:dyDescent="0.25">
      <c r="A389" s="42">
        <v>388</v>
      </c>
      <c r="B389" s="42">
        <v>26</v>
      </c>
      <c r="C389" s="44" t="s">
        <v>519</v>
      </c>
      <c r="D389" s="42" t="s">
        <v>1382</v>
      </c>
      <c r="E389" s="42">
        <v>1</v>
      </c>
      <c r="F389" s="39" t="str">
        <f t="shared" si="13"/>
        <v>1CS-DS-26</v>
      </c>
      <c r="G389" s="39" t="str">
        <f t="shared" si="12"/>
        <v>1CS-DS</v>
      </c>
    </row>
    <row r="390" spans="1:7" x14ac:dyDescent="0.25">
      <c r="A390" s="42">
        <v>389</v>
      </c>
      <c r="B390" s="42">
        <v>27</v>
      </c>
      <c r="C390" s="44" t="s">
        <v>520</v>
      </c>
      <c r="D390" s="42" t="s">
        <v>1382</v>
      </c>
      <c r="E390" s="42">
        <v>1</v>
      </c>
      <c r="F390" s="39" t="str">
        <f t="shared" si="13"/>
        <v>1CS-DS-27</v>
      </c>
      <c r="G390" s="39" t="str">
        <f t="shared" si="12"/>
        <v>1CS-DS</v>
      </c>
    </row>
    <row r="391" spans="1:7" x14ac:dyDescent="0.25">
      <c r="A391" s="42">
        <v>390</v>
      </c>
      <c r="B391" s="42">
        <v>28</v>
      </c>
      <c r="C391" s="44" t="s">
        <v>521</v>
      </c>
      <c r="D391" s="42" t="s">
        <v>1382</v>
      </c>
      <c r="E391" s="42">
        <v>1</v>
      </c>
      <c r="F391" s="39" t="str">
        <f t="shared" si="13"/>
        <v>1CS-DS-28</v>
      </c>
      <c r="G391" s="39" t="str">
        <f t="shared" si="12"/>
        <v>1CS-DS</v>
      </c>
    </row>
    <row r="392" spans="1:7" x14ac:dyDescent="0.25">
      <c r="A392" s="42">
        <v>391</v>
      </c>
      <c r="B392" s="42">
        <v>29</v>
      </c>
      <c r="C392" s="44" t="s">
        <v>522</v>
      </c>
      <c r="D392" s="42" t="s">
        <v>1382</v>
      </c>
      <c r="E392" s="42">
        <v>1</v>
      </c>
      <c r="F392" s="39" t="str">
        <f t="shared" si="13"/>
        <v>1CS-DS-29</v>
      </c>
      <c r="G392" s="39" t="str">
        <f t="shared" si="12"/>
        <v>1CS-DS</v>
      </c>
    </row>
    <row r="393" spans="1:7" x14ac:dyDescent="0.25">
      <c r="A393" s="42">
        <v>392</v>
      </c>
      <c r="B393" s="42">
        <v>30</v>
      </c>
      <c r="C393" s="44" t="s">
        <v>523</v>
      </c>
      <c r="D393" s="42" t="s">
        <v>1382</v>
      </c>
      <c r="E393" s="42">
        <v>1</v>
      </c>
      <c r="F393" s="39" t="str">
        <f t="shared" si="13"/>
        <v>1CS-DS-30</v>
      </c>
      <c r="G393" s="39" t="str">
        <f t="shared" si="12"/>
        <v>1CS-DS</v>
      </c>
    </row>
    <row r="394" spans="1:7" x14ac:dyDescent="0.25">
      <c r="A394" s="42">
        <v>393</v>
      </c>
      <c r="B394" s="42">
        <v>31</v>
      </c>
      <c r="C394" s="44" t="s">
        <v>524</v>
      </c>
      <c r="D394" s="42" t="s">
        <v>1382</v>
      </c>
      <c r="E394" s="42">
        <v>1</v>
      </c>
      <c r="F394" s="39" t="str">
        <f t="shared" si="13"/>
        <v>1CS-DS-31</v>
      </c>
      <c r="G394" s="39" t="str">
        <f t="shared" si="12"/>
        <v>1CS-DS</v>
      </c>
    </row>
    <row r="395" spans="1:7" x14ac:dyDescent="0.25">
      <c r="A395" s="42">
        <v>394</v>
      </c>
      <c r="B395" s="42">
        <v>32</v>
      </c>
      <c r="C395" s="44" t="s">
        <v>525</v>
      </c>
      <c r="D395" s="42" t="s">
        <v>1382</v>
      </c>
      <c r="E395" s="42">
        <v>1</v>
      </c>
      <c r="F395" s="39" t="str">
        <f t="shared" si="13"/>
        <v>1CS-DS-32</v>
      </c>
      <c r="G395" s="39" t="str">
        <f t="shared" si="12"/>
        <v>1CS-DS</v>
      </c>
    </row>
    <row r="396" spans="1:7" x14ac:dyDescent="0.25">
      <c r="A396" s="42">
        <v>395</v>
      </c>
      <c r="B396" s="42">
        <v>33</v>
      </c>
      <c r="C396" s="44" t="s">
        <v>526</v>
      </c>
      <c r="D396" s="42" t="s">
        <v>1382</v>
      </c>
      <c r="E396" s="42">
        <v>1</v>
      </c>
      <c r="F396" s="39" t="str">
        <f t="shared" si="13"/>
        <v>1CS-DS-33</v>
      </c>
      <c r="G396" s="39" t="str">
        <f t="shared" si="12"/>
        <v>1CS-DS</v>
      </c>
    </row>
    <row r="397" spans="1:7" x14ac:dyDescent="0.25">
      <c r="A397" s="42">
        <v>396</v>
      </c>
      <c r="B397" s="42">
        <v>34</v>
      </c>
      <c r="C397" s="44" t="s">
        <v>527</v>
      </c>
      <c r="D397" s="42" t="s">
        <v>1382</v>
      </c>
      <c r="E397" s="42">
        <v>1</v>
      </c>
      <c r="F397" s="39" t="str">
        <f t="shared" si="13"/>
        <v>1CS-DS-34</v>
      </c>
      <c r="G397" s="39" t="str">
        <f t="shared" si="12"/>
        <v>1CS-DS</v>
      </c>
    </row>
    <row r="398" spans="1:7" x14ac:dyDescent="0.25">
      <c r="A398" s="42">
        <v>397</v>
      </c>
      <c r="B398" s="42">
        <v>35</v>
      </c>
      <c r="C398" s="44" t="s">
        <v>528</v>
      </c>
      <c r="D398" s="42" t="s">
        <v>1382</v>
      </c>
      <c r="E398" s="42">
        <v>1</v>
      </c>
      <c r="F398" s="39" t="str">
        <f t="shared" si="13"/>
        <v>1CS-DS-35</v>
      </c>
      <c r="G398" s="39" t="str">
        <f t="shared" si="12"/>
        <v>1CS-DS</v>
      </c>
    </row>
    <row r="399" spans="1:7" x14ac:dyDescent="0.25">
      <c r="A399" s="42">
        <v>398</v>
      </c>
      <c r="B399" s="42">
        <v>36</v>
      </c>
      <c r="C399" s="44" t="s">
        <v>529</v>
      </c>
      <c r="D399" s="42" t="s">
        <v>1382</v>
      </c>
      <c r="E399" s="42">
        <v>1</v>
      </c>
      <c r="F399" s="39" t="str">
        <f t="shared" si="13"/>
        <v>1CS-DS-36</v>
      </c>
      <c r="G399" s="39" t="str">
        <f t="shared" si="12"/>
        <v>1CS-DS</v>
      </c>
    </row>
    <row r="400" spans="1:7" x14ac:dyDescent="0.25">
      <c r="A400" s="42">
        <v>399</v>
      </c>
      <c r="B400" s="42">
        <v>37</v>
      </c>
      <c r="C400" s="44" t="s">
        <v>530</v>
      </c>
      <c r="D400" s="42" t="s">
        <v>1382</v>
      </c>
      <c r="E400" s="42">
        <v>1</v>
      </c>
      <c r="F400" s="39" t="str">
        <f t="shared" si="13"/>
        <v>1CS-DS-37</v>
      </c>
      <c r="G400" s="39" t="str">
        <f t="shared" si="12"/>
        <v>1CS-DS</v>
      </c>
    </row>
    <row r="401" spans="1:7" x14ac:dyDescent="0.25">
      <c r="A401" s="42">
        <v>400</v>
      </c>
      <c r="B401" s="42">
        <v>38</v>
      </c>
      <c r="C401" s="44" t="s">
        <v>531</v>
      </c>
      <c r="D401" s="42" t="s">
        <v>1382</v>
      </c>
      <c r="E401" s="42">
        <v>1</v>
      </c>
      <c r="F401" s="39" t="str">
        <f t="shared" si="13"/>
        <v>1CS-DS-38</v>
      </c>
      <c r="G401" s="39" t="str">
        <f t="shared" si="12"/>
        <v>1CS-DS</v>
      </c>
    </row>
    <row r="402" spans="1:7" x14ac:dyDescent="0.25">
      <c r="A402" s="42">
        <v>401</v>
      </c>
      <c r="B402" s="42">
        <v>39</v>
      </c>
      <c r="C402" s="44" t="s">
        <v>532</v>
      </c>
      <c r="D402" s="42" t="s">
        <v>1382</v>
      </c>
      <c r="E402" s="42">
        <v>1</v>
      </c>
      <c r="F402" s="39" t="str">
        <f t="shared" si="13"/>
        <v>1CS-DS-39</v>
      </c>
      <c r="G402" s="39" t="str">
        <f t="shared" si="12"/>
        <v>1CS-DS</v>
      </c>
    </row>
    <row r="403" spans="1:7" x14ac:dyDescent="0.25">
      <c r="A403" s="42">
        <v>402</v>
      </c>
      <c r="B403" s="42">
        <v>40</v>
      </c>
      <c r="C403" s="44" t="s">
        <v>533</v>
      </c>
      <c r="D403" s="42" t="s">
        <v>1382</v>
      </c>
      <c r="E403" s="42">
        <v>1</v>
      </c>
      <c r="F403" s="39" t="str">
        <f t="shared" si="13"/>
        <v>1CS-DS-40</v>
      </c>
      <c r="G403" s="39" t="str">
        <f t="shared" si="12"/>
        <v>1CS-DS</v>
      </c>
    </row>
    <row r="404" spans="1:7" x14ac:dyDescent="0.25">
      <c r="A404" s="42">
        <v>403</v>
      </c>
      <c r="B404" s="42">
        <v>41</v>
      </c>
      <c r="C404" s="44" t="s">
        <v>534</v>
      </c>
      <c r="D404" s="42" t="s">
        <v>1382</v>
      </c>
      <c r="E404" s="42">
        <v>1</v>
      </c>
      <c r="F404" s="39" t="str">
        <f t="shared" si="13"/>
        <v>1CS-DS-41</v>
      </c>
      <c r="G404" s="39" t="str">
        <f t="shared" si="12"/>
        <v>1CS-DS</v>
      </c>
    </row>
    <row r="405" spans="1:7" x14ac:dyDescent="0.25">
      <c r="A405" s="42">
        <v>404</v>
      </c>
      <c r="B405" s="42">
        <v>42</v>
      </c>
      <c r="C405" s="44" t="s">
        <v>535</v>
      </c>
      <c r="D405" s="42" t="s">
        <v>1382</v>
      </c>
      <c r="E405" s="42">
        <v>1</v>
      </c>
      <c r="F405" s="39" t="str">
        <f t="shared" si="13"/>
        <v>1CS-DS-42</v>
      </c>
      <c r="G405" s="39" t="str">
        <f t="shared" si="12"/>
        <v>1CS-DS</v>
      </c>
    </row>
    <row r="406" spans="1:7" x14ac:dyDescent="0.25">
      <c r="A406" s="42">
        <v>405</v>
      </c>
      <c r="B406" s="42">
        <v>43</v>
      </c>
      <c r="C406" s="44" t="s">
        <v>536</v>
      </c>
      <c r="D406" s="42" t="s">
        <v>1382</v>
      </c>
      <c r="E406" s="42">
        <v>1</v>
      </c>
      <c r="F406" s="39" t="str">
        <f t="shared" si="13"/>
        <v>1CS-DS-43</v>
      </c>
      <c r="G406" s="39" t="str">
        <f t="shared" si="12"/>
        <v>1CS-DS</v>
      </c>
    </row>
    <row r="407" spans="1:7" x14ac:dyDescent="0.25">
      <c r="A407" s="42">
        <v>406</v>
      </c>
      <c r="B407" s="42">
        <v>44</v>
      </c>
      <c r="C407" s="44" t="s">
        <v>537</v>
      </c>
      <c r="D407" s="42" t="s">
        <v>1382</v>
      </c>
      <c r="E407" s="42">
        <v>1</v>
      </c>
      <c r="F407" s="39" t="str">
        <f t="shared" si="13"/>
        <v>1CS-DS-44</v>
      </c>
      <c r="G407" s="39" t="str">
        <f t="shared" ref="G407:G470" si="14">E407&amp;D407</f>
        <v>1CS-DS</v>
      </c>
    </row>
    <row r="408" spans="1:7" x14ac:dyDescent="0.25">
      <c r="A408" s="42">
        <v>407</v>
      </c>
      <c r="B408" s="42">
        <v>45</v>
      </c>
      <c r="C408" s="44" t="s">
        <v>767</v>
      </c>
      <c r="D408" s="42" t="s">
        <v>1382</v>
      </c>
      <c r="E408" s="42">
        <v>1</v>
      </c>
      <c r="F408" s="39" t="str">
        <f t="shared" si="13"/>
        <v>1CS-DS-45</v>
      </c>
      <c r="G408" s="39" t="str">
        <f t="shared" si="14"/>
        <v>1CS-DS</v>
      </c>
    </row>
    <row r="409" spans="1:7" x14ac:dyDescent="0.25">
      <c r="A409" s="42">
        <v>408</v>
      </c>
      <c r="B409" s="42">
        <v>46</v>
      </c>
      <c r="C409" s="44" t="s">
        <v>538</v>
      </c>
      <c r="D409" s="42" t="s">
        <v>1382</v>
      </c>
      <c r="E409" s="42">
        <v>1</v>
      </c>
      <c r="F409" s="39" t="str">
        <f t="shared" si="13"/>
        <v>1CS-DS-46</v>
      </c>
      <c r="G409" s="39" t="str">
        <f t="shared" si="14"/>
        <v>1CS-DS</v>
      </c>
    </row>
    <row r="410" spans="1:7" x14ac:dyDescent="0.25">
      <c r="A410" s="42">
        <v>409</v>
      </c>
      <c r="B410" s="42">
        <v>47</v>
      </c>
      <c r="C410" s="44" t="s">
        <v>768</v>
      </c>
      <c r="D410" s="42" t="s">
        <v>1382</v>
      </c>
      <c r="E410" s="42">
        <v>1</v>
      </c>
      <c r="F410" s="39" t="str">
        <f t="shared" si="13"/>
        <v>1CS-DS-47</v>
      </c>
      <c r="G410" s="39" t="str">
        <f t="shared" si="14"/>
        <v>1CS-DS</v>
      </c>
    </row>
    <row r="411" spans="1:7" x14ac:dyDescent="0.25">
      <c r="A411" s="42">
        <v>410</v>
      </c>
      <c r="B411" s="42">
        <v>48</v>
      </c>
      <c r="C411" s="44" t="s">
        <v>539</v>
      </c>
      <c r="D411" s="42" t="s">
        <v>1382</v>
      </c>
      <c r="E411" s="42">
        <v>1</v>
      </c>
      <c r="F411" s="39" t="str">
        <f t="shared" si="13"/>
        <v>1CS-DS-48</v>
      </c>
      <c r="G411" s="39" t="str">
        <f t="shared" si="14"/>
        <v>1CS-DS</v>
      </c>
    </row>
    <row r="412" spans="1:7" x14ac:dyDescent="0.25">
      <c r="A412" s="42">
        <v>411</v>
      </c>
      <c r="B412" s="42">
        <v>49</v>
      </c>
      <c r="C412" s="44" t="s">
        <v>540</v>
      </c>
      <c r="D412" s="42" t="s">
        <v>1382</v>
      </c>
      <c r="E412" s="42">
        <v>1</v>
      </c>
      <c r="F412" s="39" t="str">
        <f t="shared" si="13"/>
        <v>1CS-DS-49</v>
      </c>
      <c r="G412" s="39" t="str">
        <f t="shared" si="14"/>
        <v>1CS-DS</v>
      </c>
    </row>
    <row r="413" spans="1:7" x14ac:dyDescent="0.25">
      <c r="A413" s="42">
        <v>412</v>
      </c>
      <c r="B413" s="42">
        <v>50</v>
      </c>
      <c r="C413" s="44" t="s">
        <v>541</v>
      </c>
      <c r="D413" s="42" t="s">
        <v>1382</v>
      </c>
      <c r="E413" s="42">
        <v>1</v>
      </c>
      <c r="F413" s="39" t="str">
        <f t="shared" si="13"/>
        <v>1CS-DS-50</v>
      </c>
      <c r="G413" s="39" t="str">
        <f t="shared" si="14"/>
        <v>1CS-DS</v>
      </c>
    </row>
    <row r="414" spans="1:7" x14ac:dyDescent="0.25">
      <c r="A414" s="42">
        <v>413</v>
      </c>
      <c r="B414" s="42">
        <v>51</v>
      </c>
      <c r="C414" s="44" t="s">
        <v>542</v>
      </c>
      <c r="D414" s="42" t="s">
        <v>1382</v>
      </c>
      <c r="E414" s="42">
        <v>1</v>
      </c>
      <c r="F414" s="39" t="str">
        <f t="shared" si="13"/>
        <v>1CS-DS-51</v>
      </c>
      <c r="G414" s="39" t="str">
        <f t="shared" si="14"/>
        <v>1CS-DS</v>
      </c>
    </row>
    <row r="415" spans="1:7" x14ac:dyDescent="0.25">
      <c r="A415" s="42">
        <v>414</v>
      </c>
      <c r="B415" s="42">
        <v>52</v>
      </c>
      <c r="C415" s="44" t="s">
        <v>543</v>
      </c>
      <c r="D415" s="42" t="s">
        <v>1382</v>
      </c>
      <c r="E415" s="42">
        <v>1</v>
      </c>
      <c r="F415" s="39" t="str">
        <f t="shared" si="13"/>
        <v>1CS-DS-52</v>
      </c>
      <c r="G415" s="39" t="str">
        <f t="shared" si="14"/>
        <v>1CS-DS</v>
      </c>
    </row>
    <row r="416" spans="1:7" x14ac:dyDescent="0.25">
      <c r="A416" s="42">
        <v>415</v>
      </c>
      <c r="B416" s="42">
        <v>53</v>
      </c>
      <c r="C416" s="44" t="s">
        <v>769</v>
      </c>
      <c r="D416" s="42" t="s">
        <v>1382</v>
      </c>
      <c r="E416" s="42">
        <v>1</v>
      </c>
      <c r="F416" s="39" t="str">
        <f t="shared" si="13"/>
        <v>1CS-DS-53</v>
      </c>
      <c r="G416" s="39" t="str">
        <f t="shared" si="14"/>
        <v>1CS-DS</v>
      </c>
    </row>
    <row r="417" spans="1:7" x14ac:dyDescent="0.25">
      <c r="A417" s="42">
        <v>416</v>
      </c>
      <c r="B417" s="42">
        <v>54</v>
      </c>
      <c r="C417" s="44" t="s">
        <v>544</v>
      </c>
      <c r="D417" s="42" t="s">
        <v>1382</v>
      </c>
      <c r="E417" s="42">
        <v>1</v>
      </c>
      <c r="F417" s="39" t="str">
        <f t="shared" si="13"/>
        <v>1CS-DS-54</v>
      </c>
      <c r="G417" s="39" t="str">
        <f t="shared" si="14"/>
        <v>1CS-DS</v>
      </c>
    </row>
    <row r="418" spans="1:7" x14ac:dyDescent="0.25">
      <c r="A418" s="42">
        <v>417</v>
      </c>
      <c r="B418" s="42">
        <v>55</v>
      </c>
      <c r="C418" s="44" t="s">
        <v>545</v>
      </c>
      <c r="D418" s="42" t="s">
        <v>1382</v>
      </c>
      <c r="E418" s="42">
        <v>1</v>
      </c>
      <c r="F418" s="39" t="str">
        <f t="shared" si="13"/>
        <v>1CS-DS-55</v>
      </c>
      <c r="G418" s="39" t="str">
        <f t="shared" si="14"/>
        <v>1CS-DS</v>
      </c>
    </row>
    <row r="419" spans="1:7" x14ac:dyDescent="0.25">
      <c r="A419" s="42">
        <v>418</v>
      </c>
      <c r="B419" s="42">
        <v>56</v>
      </c>
      <c r="C419" s="44" t="s">
        <v>546</v>
      </c>
      <c r="D419" s="42" t="s">
        <v>1382</v>
      </c>
      <c r="E419" s="42">
        <v>1</v>
      </c>
      <c r="F419" s="39" t="str">
        <f t="shared" si="13"/>
        <v>1CS-DS-56</v>
      </c>
      <c r="G419" s="39" t="str">
        <f t="shared" si="14"/>
        <v>1CS-DS</v>
      </c>
    </row>
    <row r="420" spans="1:7" x14ac:dyDescent="0.25">
      <c r="A420" s="42">
        <v>419</v>
      </c>
      <c r="B420" s="42">
        <v>57</v>
      </c>
      <c r="C420" s="44" t="s">
        <v>547</v>
      </c>
      <c r="D420" s="42" t="s">
        <v>1382</v>
      </c>
      <c r="E420" s="42">
        <v>1</v>
      </c>
      <c r="F420" s="39" t="str">
        <f t="shared" si="13"/>
        <v>1CS-DS-57</v>
      </c>
      <c r="G420" s="39" t="str">
        <f t="shared" si="14"/>
        <v>1CS-DS</v>
      </c>
    </row>
    <row r="421" spans="1:7" x14ac:dyDescent="0.25">
      <c r="A421" s="42">
        <v>420</v>
      </c>
      <c r="B421" s="42">
        <v>58</v>
      </c>
      <c r="C421" s="44" t="s">
        <v>548</v>
      </c>
      <c r="D421" s="42" t="s">
        <v>1382</v>
      </c>
      <c r="E421" s="42">
        <v>1</v>
      </c>
      <c r="F421" s="39" t="str">
        <f t="shared" si="13"/>
        <v>1CS-DS-58</v>
      </c>
      <c r="G421" s="39" t="str">
        <f t="shared" si="14"/>
        <v>1CS-DS</v>
      </c>
    </row>
    <row r="422" spans="1:7" x14ac:dyDescent="0.25">
      <c r="A422" s="42">
        <v>421</v>
      </c>
      <c r="B422" s="42">
        <v>59</v>
      </c>
      <c r="C422" s="44" t="s">
        <v>549</v>
      </c>
      <c r="D422" s="42" t="s">
        <v>1382</v>
      </c>
      <c r="E422" s="42">
        <v>1</v>
      </c>
      <c r="F422" s="39" t="str">
        <f t="shared" si="13"/>
        <v>1CS-DS-59</v>
      </c>
      <c r="G422" s="39" t="str">
        <f t="shared" si="14"/>
        <v>1CS-DS</v>
      </c>
    </row>
    <row r="423" spans="1:7" x14ac:dyDescent="0.25">
      <c r="A423" s="42">
        <v>422</v>
      </c>
      <c r="B423" s="42">
        <v>60</v>
      </c>
      <c r="C423" s="44" t="s">
        <v>550</v>
      </c>
      <c r="D423" s="42" t="s">
        <v>1382</v>
      </c>
      <c r="E423" s="42">
        <v>1</v>
      </c>
      <c r="F423" s="39" t="str">
        <f t="shared" si="13"/>
        <v>1CS-DS-60</v>
      </c>
      <c r="G423" s="39" t="str">
        <f t="shared" si="14"/>
        <v>1CS-DS</v>
      </c>
    </row>
    <row r="424" spans="1:7" x14ac:dyDescent="0.25">
      <c r="A424" s="42">
        <v>423</v>
      </c>
      <c r="B424" s="42">
        <v>61</v>
      </c>
      <c r="C424" s="44" t="s">
        <v>551</v>
      </c>
      <c r="D424" s="42" t="s">
        <v>1382</v>
      </c>
      <c r="E424" s="42">
        <v>1</v>
      </c>
      <c r="F424" s="39" t="str">
        <f t="shared" si="13"/>
        <v>1CS-DS-61</v>
      </c>
      <c r="G424" s="39" t="str">
        <f t="shared" si="14"/>
        <v>1CS-DS</v>
      </c>
    </row>
    <row r="425" spans="1:7" x14ac:dyDescent="0.25">
      <c r="A425" s="42">
        <v>424</v>
      </c>
      <c r="B425" s="42">
        <v>1</v>
      </c>
      <c r="C425" s="44" t="s">
        <v>552</v>
      </c>
      <c r="D425" s="42" t="s">
        <v>1384</v>
      </c>
      <c r="E425" s="42">
        <v>1</v>
      </c>
      <c r="F425" s="39" t="str">
        <f t="shared" si="13"/>
        <v>1EC-1</v>
      </c>
      <c r="G425" s="39" t="str">
        <f t="shared" si="14"/>
        <v>1EC</v>
      </c>
    </row>
    <row r="426" spans="1:7" x14ac:dyDescent="0.25">
      <c r="A426" s="42">
        <v>425</v>
      </c>
      <c r="B426" s="42">
        <v>2</v>
      </c>
      <c r="C426" s="44" t="s">
        <v>553</v>
      </c>
      <c r="D426" s="42" t="s">
        <v>1384</v>
      </c>
      <c r="E426" s="42">
        <v>1</v>
      </c>
      <c r="F426" s="39" t="str">
        <f t="shared" si="13"/>
        <v>1EC-2</v>
      </c>
      <c r="G426" s="39" t="str">
        <f t="shared" si="14"/>
        <v>1EC</v>
      </c>
    </row>
    <row r="427" spans="1:7" x14ac:dyDescent="0.25">
      <c r="A427" s="42">
        <v>426</v>
      </c>
      <c r="B427" s="42">
        <v>3</v>
      </c>
      <c r="C427" s="44" t="s">
        <v>554</v>
      </c>
      <c r="D427" s="42" t="s">
        <v>1384</v>
      </c>
      <c r="E427" s="42">
        <v>1</v>
      </c>
      <c r="F427" s="39" t="str">
        <f t="shared" si="13"/>
        <v>1EC-3</v>
      </c>
      <c r="G427" s="39" t="str">
        <f t="shared" si="14"/>
        <v>1EC</v>
      </c>
    </row>
    <row r="428" spans="1:7" x14ac:dyDescent="0.25">
      <c r="A428" s="42">
        <v>427</v>
      </c>
      <c r="B428" s="42">
        <v>4</v>
      </c>
      <c r="C428" s="44" t="s">
        <v>555</v>
      </c>
      <c r="D428" s="42" t="s">
        <v>1384</v>
      </c>
      <c r="E428" s="42">
        <v>1</v>
      </c>
      <c r="F428" s="39" t="str">
        <f t="shared" si="13"/>
        <v>1EC-4</v>
      </c>
      <c r="G428" s="39" t="str">
        <f t="shared" si="14"/>
        <v>1EC</v>
      </c>
    </row>
    <row r="429" spans="1:7" x14ac:dyDescent="0.25">
      <c r="A429" s="42">
        <v>428</v>
      </c>
      <c r="B429" s="42">
        <v>5</v>
      </c>
      <c r="C429" s="44" t="s">
        <v>556</v>
      </c>
      <c r="D429" s="42" t="s">
        <v>1384</v>
      </c>
      <c r="E429" s="42">
        <v>1</v>
      </c>
      <c r="F429" s="39" t="str">
        <f t="shared" si="13"/>
        <v>1EC-5</v>
      </c>
      <c r="G429" s="39" t="str">
        <f t="shared" si="14"/>
        <v>1EC</v>
      </c>
    </row>
    <row r="430" spans="1:7" x14ac:dyDescent="0.25">
      <c r="A430" s="42">
        <v>429</v>
      </c>
      <c r="B430" s="42">
        <v>6</v>
      </c>
      <c r="C430" s="44" t="s">
        <v>557</v>
      </c>
      <c r="D430" s="42" t="s">
        <v>1384</v>
      </c>
      <c r="E430" s="42">
        <v>1</v>
      </c>
      <c r="F430" s="39" t="str">
        <f t="shared" si="13"/>
        <v>1EC-6</v>
      </c>
      <c r="G430" s="39" t="str">
        <f t="shared" si="14"/>
        <v>1EC</v>
      </c>
    </row>
    <row r="431" spans="1:7" x14ac:dyDescent="0.25">
      <c r="A431" s="42">
        <v>430</v>
      </c>
      <c r="B431" s="42">
        <v>7</v>
      </c>
      <c r="C431" s="44" t="s">
        <v>558</v>
      </c>
      <c r="D431" s="42" t="s">
        <v>1384</v>
      </c>
      <c r="E431" s="42">
        <v>1</v>
      </c>
      <c r="F431" s="39" t="str">
        <f t="shared" si="13"/>
        <v>1EC-7</v>
      </c>
      <c r="G431" s="39" t="str">
        <f t="shared" si="14"/>
        <v>1EC</v>
      </c>
    </row>
    <row r="432" spans="1:7" x14ac:dyDescent="0.25">
      <c r="A432" s="42">
        <v>431</v>
      </c>
      <c r="B432" s="42">
        <v>8</v>
      </c>
      <c r="C432" s="44" t="s">
        <v>559</v>
      </c>
      <c r="D432" s="42" t="s">
        <v>1384</v>
      </c>
      <c r="E432" s="42">
        <v>1</v>
      </c>
      <c r="F432" s="39" t="str">
        <f t="shared" si="13"/>
        <v>1EC-8</v>
      </c>
      <c r="G432" s="39" t="str">
        <f t="shared" si="14"/>
        <v>1EC</v>
      </c>
    </row>
    <row r="433" spans="1:7" x14ac:dyDescent="0.25">
      <c r="A433" s="42">
        <v>432</v>
      </c>
      <c r="B433" s="42">
        <v>9</v>
      </c>
      <c r="C433" s="44" t="s">
        <v>560</v>
      </c>
      <c r="D433" s="42" t="s">
        <v>1384</v>
      </c>
      <c r="E433" s="42">
        <v>1</v>
      </c>
      <c r="F433" s="39" t="str">
        <f t="shared" si="13"/>
        <v>1EC-9</v>
      </c>
      <c r="G433" s="39" t="str">
        <f t="shared" si="14"/>
        <v>1EC</v>
      </c>
    </row>
    <row r="434" spans="1:7" x14ac:dyDescent="0.25">
      <c r="A434" s="42">
        <v>433</v>
      </c>
      <c r="B434" s="42">
        <v>10</v>
      </c>
      <c r="C434" s="44" t="s">
        <v>561</v>
      </c>
      <c r="D434" s="42" t="s">
        <v>1384</v>
      </c>
      <c r="E434" s="42">
        <v>1</v>
      </c>
      <c r="F434" s="39" t="str">
        <f t="shared" si="13"/>
        <v>1EC-10</v>
      </c>
      <c r="G434" s="39" t="str">
        <f t="shared" si="14"/>
        <v>1EC</v>
      </c>
    </row>
    <row r="435" spans="1:7" x14ac:dyDescent="0.25">
      <c r="A435" s="42">
        <v>434</v>
      </c>
      <c r="B435" s="42">
        <v>11</v>
      </c>
      <c r="C435" s="44" t="s">
        <v>562</v>
      </c>
      <c r="D435" s="42" t="s">
        <v>1384</v>
      </c>
      <c r="E435" s="42">
        <v>1</v>
      </c>
      <c r="F435" s="39" t="str">
        <f t="shared" si="13"/>
        <v>1EC-11</v>
      </c>
      <c r="G435" s="39" t="str">
        <f t="shared" si="14"/>
        <v>1EC</v>
      </c>
    </row>
    <row r="436" spans="1:7" x14ac:dyDescent="0.25">
      <c r="A436" s="42">
        <v>435</v>
      </c>
      <c r="B436" s="42">
        <v>12</v>
      </c>
      <c r="C436" s="44" t="s">
        <v>563</v>
      </c>
      <c r="D436" s="42" t="s">
        <v>1384</v>
      </c>
      <c r="E436" s="42">
        <v>1</v>
      </c>
      <c r="F436" s="39" t="str">
        <f t="shared" si="13"/>
        <v>1EC-12</v>
      </c>
      <c r="G436" s="39" t="str">
        <f t="shared" si="14"/>
        <v>1EC</v>
      </c>
    </row>
    <row r="437" spans="1:7" x14ac:dyDescent="0.25">
      <c r="A437" s="42">
        <v>436</v>
      </c>
      <c r="B437" s="42">
        <v>13</v>
      </c>
      <c r="C437" s="44" t="s">
        <v>564</v>
      </c>
      <c r="D437" s="42" t="s">
        <v>1384</v>
      </c>
      <c r="E437" s="42">
        <v>1</v>
      </c>
      <c r="F437" s="39" t="str">
        <f t="shared" si="13"/>
        <v>1EC-13</v>
      </c>
      <c r="G437" s="39" t="str">
        <f t="shared" si="14"/>
        <v>1EC</v>
      </c>
    </row>
    <row r="438" spans="1:7" x14ac:dyDescent="0.25">
      <c r="A438" s="42">
        <v>437</v>
      </c>
      <c r="B438" s="42">
        <v>14</v>
      </c>
      <c r="C438" s="44" t="s">
        <v>565</v>
      </c>
      <c r="D438" s="42" t="s">
        <v>1384</v>
      </c>
      <c r="E438" s="42">
        <v>1</v>
      </c>
      <c r="F438" s="39" t="str">
        <f t="shared" si="13"/>
        <v>1EC-14</v>
      </c>
      <c r="G438" s="39" t="str">
        <f t="shared" si="14"/>
        <v>1EC</v>
      </c>
    </row>
    <row r="439" spans="1:7" x14ac:dyDescent="0.25">
      <c r="A439" s="42">
        <v>438</v>
      </c>
      <c r="B439" s="42">
        <v>15</v>
      </c>
      <c r="C439" s="44" t="s">
        <v>566</v>
      </c>
      <c r="D439" s="42" t="s">
        <v>1384</v>
      </c>
      <c r="E439" s="42">
        <v>1</v>
      </c>
      <c r="F439" s="39" t="str">
        <f t="shared" si="13"/>
        <v>1EC-15</v>
      </c>
      <c r="G439" s="39" t="str">
        <f t="shared" si="14"/>
        <v>1EC</v>
      </c>
    </row>
    <row r="440" spans="1:7" x14ac:dyDescent="0.25">
      <c r="A440" s="42">
        <v>439</v>
      </c>
      <c r="B440" s="42">
        <v>16</v>
      </c>
      <c r="C440" s="44" t="s">
        <v>567</v>
      </c>
      <c r="D440" s="42" t="s">
        <v>1384</v>
      </c>
      <c r="E440" s="42">
        <v>1</v>
      </c>
      <c r="F440" s="39" t="str">
        <f t="shared" si="13"/>
        <v>1EC-16</v>
      </c>
      <c r="G440" s="39" t="str">
        <f t="shared" si="14"/>
        <v>1EC</v>
      </c>
    </row>
    <row r="441" spans="1:7" x14ac:dyDescent="0.25">
      <c r="A441" s="42">
        <v>440</v>
      </c>
      <c r="B441" s="42">
        <v>17</v>
      </c>
      <c r="C441" s="44" t="s">
        <v>568</v>
      </c>
      <c r="D441" s="42" t="s">
        <v>1384</v>
      </c>
      <c r="E441" s="42">
        <v>1</v>
      </c>
      <c r="F441" s="39" t="str">
        <f t="shared" si="13"/>
        <v>1EC-17</v>
      </c>
      <c r="G441" s="39" t="str">
        <f t="shared" si="14"/>
        <v>1EC</v>
      </c>
    </row>
    <row r="442" spans="1:7" x14ac:dyDescent="0.25">
      <c r="A442" s="42">
        <v>441</v>
      </c>
      <c r="B442" s="42">
        <v>18</v>
      </c>
      <c r="C442" s="44" t="s">
        <v>569</v>
      </c>
      <c r="D442" s="42" t="s">
        <v>1384</v>
      </c>
      <c r="E442" s="42">
        <v>1</v>
      </c>
      <c r="F442" s="39" t="str">
        <f t="shared" si="13"/>
        <v>1EC-18</v>
      </c>
      <c r="G442" s="39" t="str">
        <f t="shared" si="14"/>
        <v>1EC</v>
      </c>
    </row>
    <row r="443" spans="1:7" x14ac:dyDescent="0.25">
      <c r="A443" s="42">
        <v>442</v>
      </c>
      <c r="B443" s="42">
        <v>19</v>
      </c>
      <c r="C443" s="44" t="s">
        <v>570</v>
      </c>
      <c r="D443" s="42" t="s">
        <v>1384</v>
      </c>
      <c r="E443" s="42">
        <v>1</v>
      </c>
      <c r="F443" s="39" t="str">
        <f t="shared" si="13"/>
        <v>1EC-19</v>
      </c>
      <c r="G443" s="39" t="str">
        <f t="shared" si="14"/>
        <v>1EC</v>
      </c>
    </row>
    <row r="444" spans="1:7" x14ac:dyDescent="0.25">
      <c r="A444" s="42">
        <v>443</v>
      </c>
      <c r="B444" s="42">
        <v>20</v>
      </c>
      <c r="C444" s="44" t="s">
        <v>571</v>
      </c>
      <c r="D444" s="42" t="s">
        <v>1384</v>
      </c>
      <c r="E444" s="42">
        <v>1</v>
      </c>
      <c r="F444" s="39" t="str">
        <f t="shared" si="13"/>
        <v>1EC-20</v>
      </c>
      <c r="G444" s="39" t="str">
        <f t="shared" si="14"/>
        <v>1EC</v>
      </c>
    </row>
    <row r="445" spans="1:7" x14ac:dyDescent="0.25">
      <c r="A445" s="42">
        <v>444</v>
      </c>
      <c r="B445" s="42">
        <v>21</v>
      </c>
      <c r="C445" s="44" t="s">
        <v>572</v>
      </c>
      <c r="D445" s="42" t="s">
        <v>1384</v>
      </c>
      <c r="E445" s="42">
        <v>1</v>
      </c>
      <c r="F445" s="39" t="str">
        <f t="shared" si="13"/>
        <v>1EC-21</v>
      </c>
      <c r="G445" s="39" t="str">
        <f t="shared" si="14"/>
        <v>1EC</v>
      </c>
    </row>
    <row r="446" spans="1:7" x14ac:dyDescent="0.25">
      <c r="A446" s="42">
        <v>445</v>
      </c>
      <c r="B446" s="42">
        <v>22</v>
      </c>
      <c r="C446" s="44" t="s">
        <v>573</v>
      </c>
      <c r="D446" s="42" t="s">
        <v>1384</v>
      </c>
      <c r="E446" s="42">
        <v>1</v>
      </c>
      <c r="F446" s="39" t="str">
        <f t="shared" si="13"/>
        <v>1EC-22</v>
      </c>
      <c r="G446" s="39" t="str">
        <f t="shared" si="14"/>
        <v>1EC</v>
      </c>
    </row>
    <row r="447" spans="1:7" x14ac:dyDescent="0.25">
      <c r="A447" s="42">
        <v>446</v>
      </c>
      <c r="B447" s="42">
        <v>23</v>
      </c>
      <c r="C447" s="44" t="s">
        <v>574</v>
      </c>
      <c r="D447" s="42" t="s">
        <v>1384</v>
      </c>
      <c r="E447" s="42">
        <v>1</v>
      </c>
      <c r="F447" s="39" t="str">
        <f t="shared" si="13"/>
        <v>1EC-23</v>
      </c>
      <c r="G447" s="39" t="str">
        <f t="shared" si="14"/>
        <v>1EC</v>
      </c>
    </row>
    <row r="448" spans="1:7" x14ac:dyDescent="0.25">
      <c r="A448" s="42">
        <v>447</v>
      </c>
      <c r="B448" s="42">
        <v>24</v>
      </c>
      <c r="C448" s="44" t="s">
        <v>575</v>
      </c>
      <c r="D448" s="42" t="s">
        <v>1384</v>
      </c>
      <c r="E448" s="42">
        <v>1</v>
      </c>
      <c r="F448" s="39" t="str">
        <f t="shared" si="13"/>
        <v>1EC-24</v>
      </c>
      <c r="G448" s="39" t="str">
        <f t="shared" si="14"/>
        <v>1EC</v>
      </c>
    </row>
    <row r="449" spans="1:7" x14ac:dyDescent="0.25">
      <c r="A449" s="42">
        <v>448</v>
      </c>
      <c r="B449" s="42">
        <v>25</v>
      </c>
      <c r="C449" s="44" t="s">
        <v>576</v>
      </c>
      <c r="D449" s="42" t="s">
        <v>1384</v>
      </c>
      <c r="E449" s="42">
        <v>1</v>
      </c>
      <c r="F449" s="39" t="str">
        <f t="shared" si="13"/>
        <v>1EC-25</v>
      </c>
      <c r="G449" s="39" t="str">
        <f t="shared" si="14"/>
        <v>1EC</v>
      </c>
    </row>
    <row r="450" spans="1:7" x14ac:dyDescent="0.25">
      <c r="A450" s="42">
        <v>449</v>
      </c>
      <c r="B450" s="42">
        <v>26</v>
      </c>
      <c r="C450" s="44" t="s">
        <v>577</v>
      </c>
      <c r="D450" s="42" t="s">
        <v>1384</v>
      </c>
      <c r="E450" s="42">
        <v>1</v>
      </c>
      <c r="F450" s="39" t="str">
        <f t="shared" ref="F450:F513" si="15">G450&amp;"-"&amp;B450</f>
        <v>1EC-26</v>
      </c>
      <c r="G450" s="39" t="str">
        <f t="shared" si="14"/>
        <v>1EC</v>
      </c>
    </row>
    <row r="451" spans="1:7" x14ac:dyDescent="0.25">
      <c r="A451" s="42">
        <v>450</v>
      </c>
      <c r="B451" s="42">
        <v>27</v>
      </c>
      <c r="C451" s="44" t="s">
        <v>578</v>
      </c>
      <c r="D451" s="42" t="s">
        <v>1384</v>
      </c>
      <c r="E451" s="42">
        <v>1</v>
      </c>
      <c r="F451" s="39" t="str">
        <f t="shared" si="15"/>
        <v>1EC-27</v>
      </c>
      <c r="G451" s="39" t="str">
        <f t="shared" si="14"/>
        <v>1EC</v>
      </c>
    </row>
    <row r="452" spans="1:7" x14ac:dyDescent="0.25">
      <c r="A452" s="42">
        <v>451</v>
      </c>
      <c r="B452" s="42">
        <v>28</v>
      </c>
      <c r="C452" s="44" t="s">
        <v>770</v>
      </c>
      <c r="D452" s="42" t="s">
        <v>1384</v>
      </c>
      <c r="E452" s="42">
        <v>1</v>
      </c>
      <c r="F452" s="39" t="str">
        <f t="shared" si="15"/>
        <v>1EC-28</v>
      </c>
      <c r="G452" s="39" t="str">
        <f t="shared" si="14"/>
        <v>1EC</v>
      </c>
    </row>
    <row r="453" spans="1:7" x14ac:dyDescent="0.25">
      <c r="A453" s="42">
        <v>452</v>
      </c>
      <c r="B453" s="42">
        <v>29</v>
      </c>
      <c r="C453" s="44" t="s">
        <v>579</v>
      </c>
      <c r="D453" s="42" t="s">
        <v>1384</v>
      </c>
      <c r="E453" s="42">
        <v>1</v>
      </c>
      <c r="F453" s="39" t="str">
        <f t="shared" si="15"/>
        <v>1EC-29</v>
      </c>
      <c r="G453" s="39" t="str">
        <f t="shared" si="14"/>
        <v>1EC</v>
      </c>
    </row>
    <row r="454" spans="1:7" x14ac:dyDescent="0.25">
      <c r="A454" s="42">
        <v>453</v>
      </c>
      <c r="B454" s="42">
        <v>30</v>
      </c>
      <c r="C454" s="44" t="s">
        <v>580</v>
      </c>
      <c r="D454" s="42" t="s">
        <v>1384</v>
      </c>
      <c r="E454" s="42">
        <v>1</v>
      </c>
      <c r="F454" s="39" t="str">
        <f t="shared" si="15"/>
        <v>1EC-30</v>
      </c>
      <c r="G454" s="39" t="str">
        <f t="shared" si="14"/>
        <v>1EC</v>
      </c>
    </row>
    <row r="455" spans="1:7" x14ac:dyDescent="0.25">
      <c r="A455" s="42">
        <v>454</v>
      </c>
      <c r="B455" s="42">
        <v>31</v>
      </c>
      <c r="C455" s="44" t="s">
        <v>581</v>
      </c>
      <c r="D455" s="42" t="s">
        <v>1384</v>
      </c>
      <c r="E455" s="42">
        <v>1</v>
      </c>
      <c r="F455" s="39" t="str">
        <f t="shared" si="15"/>
        <v>1EC-31</v>
      </c>
      <c r="G455" s="39" t="str">
        <f t="shared" si="14"/>
        <v>1EC</v>
      </c>
    </row>
    <row r="456" spans="1:7" x14ac:dyDescent="0.25">
      <c r="A456" s="42">
        <v>455</v>
      </c>
      <c r="B456" s="42">
        <v>32</v>
      </c>
      <c r="C456" s="44" t="s">
        <v>582</v>
      </c>
      <c r="D456" s="42" t="s">
        <v>1384</v>
      </c>
      <c r="E456" s="42">
        <v>1</v>
      </c>
      <c r="F456" s="39" t="str">
        <f t="shared" si="15"/>
        <v>1EC-32</v>
      </c>
      <c r="G456" s="39" t="str">
        <f t="shared" si="14"/>
        <v>1EC</v>
      </c>
    </row>
    <row r="457" spans="1:7" x14ac:dyDescent="0.25">
      <c r="A457" s="42">
        <v>456</v>
      </c>
      <c r="B457" s="42">
        <v>33</v>
      </c>
      <c r="C457" s="44" t="s">
        <v>583</v>
      </c>
      <c r="D457" s="42" t="s">
        <v>1384</v>
      </c>
      <c r="E457" s="42">
        <v>1</v>
      </c>
      <c r="F457" s="39" t="str">
        <f t="shared" si="15"/>
        <v>1EC-33</v>
      </c>
      <c r="G457" s="39" t="str">
        <f t="shared" si="14"/>
        <v>1EC</v>
      </c>
    </row>
    <row r="458" spans="1:7" x14ac:dyDescent="0.25">
      <c r="A458" s="42">
        <v>457</v>
      </c>
      <c r="B458" s="42">
        <v>34</v>
      </c>
      <c r="C458" s="44" t="s">
        <v>584</v>
      </c>
      <c r="D458" s="42" t="s">
        <v>1384</v>
      </c>
      <c r="E458" s="42">
        <v>1</v>
      </c>
      <c r="F458" s="39" t="str">
        <f t="shared" si="15"/>
        <v>1EC-34</v>
      </c>
      <c r="G458" s="39" t="str">
        <f t="shared" si="14"/>
        <v>1EC</v>
      </c>
    </row>
    <row r="459" spans="1:7" x14ac:dyDescent="0.25">
      <c r="A459" s="42">
        <v>458</v>
      </c>
      <c r="B459" s="42">
        <v>35</v>
      </c>
      <c r="C459" s="44" t="s">
        <v>585</v>
      </c>
      <c r="D459" s="42" t="s">
        <v>1384</v>
      </c>
      <c r="E459" s="42">
        <v>1</v>
      </c>
      <c r="F459" s="39" t="str">
        <f t="shared" si="15"/>
        <v>1EC-35</v>
      </c>
      <c r="G459" s="39" t="str">
        <f t="shared" si="14"/>
        <v>1EC</v>
      </c>
    </row>
    <row r="460" spans="1:7" x14ac:dyDescent="0.25">
      <c r="A460" s="42">
        <v>459</v>
      </c>
      <c r="B460" s="42">
        <v>36</v>
      </c>
      <c r="C460" s="44" t="s">
        <v>586</v>
      </c>
      <c r="D460" s="42" t="s">
        <v>1384</v>
      </c>
      <c r="E460" s="42">
        <v>1</v>
      </c>
      <c r="F460" s="39" t="str">
        <f t="shared" si="15"/>
        <v>1EC-36</v>
      </c>
      <c r="G460" s="39" t="str">
        <f t="shared" si="14"/>
        <v>1EC</v>
      </c>
    </row>
    <row r="461" spans="1:7" x14ac:dyDescent="0.25">
      <c r="A461" s="42">
        <v>460</v>
      </c>
      <c r="B461" s="42">
        <v>37</v>
      </c>
      <c r="C461" s="44" t="s">
        <v>587</v>
      </c>
      <c r="D461" s="42" t="s">
        <v>1384</v>
      </c>
      <c r="E461" s="42">
        <v>1</v>
      </c>
      <c r="F461" s="39" t="str">
        <f t="shared" si="15"/>
        <v>1EC-37</v>
      </c>
      <c r="G461" s="39" t="str">
        <f t="shared" si="14"/>
        <v>1EC</v>
      </c>
    </row>
    <row r="462" spans="1:7" x14ac:dyDescent="0.25">
      <c r="A462" s="42">
        <v>461</v>
      </c>
      <c r="B462" s="42">
        <v>38</v>
      </c>
      <c r="C462" s="44" t="s">
        <v>588</v>
      </c>
      <c r="D462" s="42" t="s">
        <v>1384</v>
      </c>
      <c r="E462" s="42">
        <v>1</v>
      </c>
      <c r="F462" s="39" t="str">
        <f t="shared" si="15"/>
        <v>1EC-38</v>
      </c>
      <c r="G462" s="39" t="str">
        <f t="shared" si="14"/>
        <v>1EC</v>
      </c>
    </row>
    <row r="463" spans="1:7" x14ac:dyDescent="0.25">
      <c r="A463" s="42">
        <v>462</v>
      </c>
      <c r="B463" s="42">
        <v>39</v>
      </c>
      <c r="C463" s="44" t="s">
        <v>589</v>
      </c>
      <c r="D463" s="42" t="s">
        <v>1384</v>
      </c>
      <c r="E463" s="42">
        <v>1</v>
      </c>
      <c r="F463" s="39" t="str">
        <f t="shared" si="15"/>
        <v>1EC-39</v>
      </c>
      <c r="G463" s="39" t="str">
        <f t="shared" si="14"/>
        <v>1EC</v>
      </c>
    </row>
    <row r="464" spans="1:7" x14ac:dyDescent="0.25">
      <c r="A464" s="42">
        <v>463</v>
      </c>
      <c r="B464" s="42">
        <v>40</v>
      </c>
      <c r="C464" s="44" t="s">
        <v>590</v>
      </c>
      <c r="D464" s="42" t="s">
        <v>1384</v>
      </c>
      <c r="E464" s="42">
        <v>1</v>
      </c>
      <c r="F464" s="39" t="str">
        <f t="shared" si="15"/>
        <v>1EC-40</v>
      </c>
      <c r="G464" s="39" t="str">
        <f t="shared" si="14"/>
        <v>1EC</v>
      </c>
    </row>
    <row r="465" spans="1:7" x14ac:dyDescent="0.25">
      <c r="A465" s="42">
        <v>464</v>
      </c>
      <c r="B465" s="42">
        <v>41</v>
      </c>
      <c r="C465" s="44" t="s">
        <v>591</v>
      </c>
      <c r="D465" s="42" t="s">
        <v>1384</v>
      </c>
      <c r="E465" s="42">
        <v>1</v>
      </c>
      <c r="F465" s="39" t="str">
        <f t="shared" si="15"/>
        <v>1EC-41</v>
      </c>
      <c r="G465" s="39" t="str">
        <f t="shared" si="14"/>
        <v>1EC</v>
      </c>
    </row>
    <row r="466" spans="1:7" x14ac:dyDescent="0.25">
      <c r="A466" s="42">
        <v>465</v>
      </c>
      <c r="B466" s="42">
        <v>42</v>
      </c>
      <c r="C466" s="44" t="s">
        <v>592</v>
      </c>
      <c r="D466" s="42" t="s">
        <v>1384</v>
      </c>
      <c r="E466" s="42">
        <v>1</v>
      </c>
      <c r="F466" s="39" t="str">
        <f t="shared" si="15"/>
        <v>1EC-42</v>
      </c>
      <c r="G466" s="39" t="str">
        <f t="shared" si="14"/>
        <v>1EC</v>
      </c>
    </row>
    <row r="467" spans="1:7" x14ac:dyDescent="0.25">
      <c r="A467" s="42">
        <v>466</v>
      </c>
      <c r="B467" s="42">
        <v>43</v>
      </c>
      <c r="C467" s="44" t="s">
        <v>593</v>
      </c>
      <c r="D467" s="42" t="s">
        <v>1384</v>
      </c>
      <c r="E467" s="42">
        <v>1</v>
      </c>
      <c r="F467" s="39" t="str">
        <f t="shared" si="15"/>
        <v>1EC-43</v>
      </c>
      <c r="G467" s="39" t="str">
        <f t="shared" si="14"/>
        <v>1EC</v>
      </c>
    </row>
    <row r="468" spans="1:7" x14ac:dyDescent="0.25">
      <c r="A468" s="42">
        <v>467</v>
      </c>
      <c r="B468" s="42">
        <v>44</v>
      </c>
      <c r="C468" s="44" t="s">
        <v>594</v>
      </c>
      <c r="D468" s="42" t="s">
        <v>1384</v>
      </c>
      <c r="E468" s="42">
        <v>1</v>
      </c>
      <c r="F468" s="39" t="str">
        <f t="shared" si="15"/>
        <v>1EC-44</v>
      </c>
      <c r="G468" s="39" t="str">
        <f t="shared" si="14"/>
        <v>1EC</v>
      </c>
    </row>
    <row r="469" spans="1:7" x14ac:dyDescent="0.25">
      <c r="A469" s="42">
        <v>468</v>
      </c>
      <c r="B469" s="42">
        <v>45</v>
      </c>
      <c r="C469" s="44" t="s">
        <v>595</v>
      </c>
      <c r="D469" s="42" t="s">
        <v>1384</v>
      </c>
      <c r="E469" s="42">
        <v>1</v>
      </c>
      <c r="F469" s="39" t="str">
        <f t="shared" si="15"/>
        <v>1EC-45</v>
      </c>
      <c r="G469" s="39" t="str">
        <f t="shared" si="14"/>
        <v>1EC</v>
      </c>
    </row>
    <row r="470" spans="1:7" x14ac:dyDescent="0.25">
      <c r="A470" s="42">
        <v>469</v>
      </c>
      <c r="B470" s="42">
        <v>46</v>
      </c>
      <c r="C470" s="44" t="s">
        <v>596</v>
      </c>
      <c r="D470" s="42" t="s">
        <v>1384</v>
      </c>
      <c r="E470" s="42">
        <v>1</v>
      </c>
      <c r="F470" s="39" t="str">
        <f t="shared" si="15"/>
        <v>1EC-46</v>
      </c>
      <c r="G470" s="39" t="str">
        <f t="shared" si="14"/>
        <v>1EC</v>
      </c>
    </row>
    <row r="471" spans="1:7" x14ac:dyDescent="0.25">
      <c r="A471" s="42">
        <v>470</v>
      </c>
      <c r="B471" s="42">
        <v>47</v>
      </c>
      <c r="C471" s="44" t="s">
        <v>597</v>
      </c>
      <c r="D471" s="42" t="s">
        <v>1384</v>
      </c>
      <c r="E471" s="42">
        <v>1</v>
      </c>
      <c r="F471" s="39" t="str">
        <f t="shared" si="15"/>
        <v>1EC-47</v>
      </c>
      <c r="G471" s="39" t="str">
        <f t="shared" ref="G471:G534" si="16">E471&amp;D471</f>
        <v>1EC</v>
      </c>
    </row>
    <row r="472" spans="1:7" x14ac:dyDescent="0.25">
      <c r="A472" s="42">
        <v>471</v>
      </c>
      <c r="B472" s="42">
        <v>48</v>
      </c>
      <c r="C472" s="44" t="s">
        <v>598</v>
      </c>
      <c r="D472" s="42" t="s">
        <v>1384</v>
      </c>
      <c r="E472" s="42">
        <v>1</v>
      </c>
      <c r="F472" s="39" t="str">
        <f t="shared" si="15"/>
        <v>1EC-48</v>
      </c>
      <c r="G472" s="39" t="str">
        <f t="shared" si="16"/>
        <v>1EC</v>
      </c>
    </row>
    <row r="473" spans="1:7" x14ac:dyDescent="0.25">
      <c r="A473" s="42">
        <v>472</v>
      </c>
      <c r="B473" s="42">
        <v>49</v>
      </c>
      <c r="C473" s="44" t="s">
        <v>599</v>
      </c>
      <c r="D473" s="42" t="s">
        <v>1384</v>
      </c>
      <c r="E473" s="42">
        <v>1</v>
      </c>
      <c r="F473" s="39" t="str">
        <f t="shared" si="15"/>
        <v>1EC-49</v>
      </c>
      <c r="G473" s="39" t="str">
        <f t="shared" si="16"/>
        <v>1EC</v>
      </c>
    </row>
    <row r="474" spans="1:7" x14ac:dyDescent="0.25">
      <c r="A474" s="42">
        <v>473</v>
      </c>
      <c r="B474" s="42">
        <v>50</v>
      </c>
      <c r="C474" s="44" t="s">
        <v>600</v>
      </c>
      <c r="D474" s="42" t="s">
        <v>1384</v>
      </c>
      <c r="E474" s="42">
        <v>1</v>
      </c>
      <c r="F474" s="39" t="str">
        <f t="shared" si="15"/>
        <v>1EC-50</v>
      </c>
      <c r="G474" s="39" t="str">
        <f t="shared" si="16"/>
        <v>1EC</v>
      </c>
    </row>
    <row r="475" spans="1:7" x14ac:dyDescent="0.25">
      <c r="A475" s="42">
        <v>474</v>
      </c>
      <c r="B475" s="42">
        <v>51</v>
      </c>
      <c r="C475" s="44" t="s">
        <v>601</v>
      </c>
      <c r="D475" s="42" t="s">
        <v>1384</v>
      </c>
      <c r="E475" s="42">
        <v>1</v>
      </c>
      <c r="F475" s="39" t="str">
        <f t="shared" si="15"/>
        <v>1EC-51</v>
      </c>
      <c r="G475" s="39" t="str">
        <f t="shared" si="16"/>
        <v>1EC</v>
      </c>
    </row>
    <row r="476" spans="1:7" x14ac:dyDescent="0.25">
      <c r="A476" s="42">
        <v>475</v>
      </c>
      <c r="B476" s="42">
        <v>52</v>
      </c>
      <c r="C476" s="44" t="s">
        <v>602</v>
      </c>
      <c r="D476" s="42" t="s">
        <v>1384</v>
      </c>
      <c r="E476" s="42">
        <v>1</v>
      </c>
      <c r="F476" s="39" t="str">
        <f t="shared" si="15"/>
        <v>1EC-52</v>
      </c>
      <c r="G476" s="39" t="str">
        <f t="shared" si="16"/>
        <v>1EC</v>
      </c>
    </row>
    <row r="477" spans="1:7" x14ac:dyDescent="0.25">
      <c r="A477" s="42">
        <v>476</v>
      </c>
      <c r="B477" s="42">
        <v>53</v>
      </c>
      <c r="C477" s="44" t="s">
        <v>603</v>
      </c>
      <c r="D477" s="42" t="s">
        <v>1384</v>
      </c>
      <c r="E477" s="42">
        <v>1</v>
      </c>
      <c r="F477" s="39" t="str">
        <f t="shared" si="15"/>
        <v>1EC-53</v>
      </c>
      <c r="G477" s="39" t="str">
        <f t="shared" si="16"/>
        <v>1EC</v>
      </c>
    </row>
    <row r="478" spans="1:7" x14ac:dyDescent="0.25">
      <c r="A478" s="42">
        <v>477</v>
      </c>
      <c r="B478" s="42">
        <v>54</v>
      </c>
      <c r="C478" s="44" t="s">
        <v>604</v>
      </c>
      <c r="D478" s="42" t="s">
        <v>1384</v>
      </c>
      <c r="E478" s="42">
        <v>1</v>
      </c>
      <c r="F478" s="39" t="str">
        <f t="shared" si="15"/>
        <v>1EC-54</v>
      </c>
      <c r="G478" s="39" t="str">
        <f t="shared" si="16"/>
        <v>1EC</v>
      </c>
    </row>
    <row r="479" spans="1:7" x14ac:dyDescent="0.25">
      <c r="A479" s="42">
        <v>478</v>
      </c>
      <c r="B479" s="42">
        <v>1</v>
      </c>
      <c r="C479" s="44" t="s">
        <v>605</v>
      </c>
      <c r="D479" s="42" t="s">
        <v>1385</v>
      </c>
      <c r="E479" s="42">
        <v>1</v>
      </c>
      <c r="F479" s="39" t="str">
        <f t="shared" si="15"/>
        <v>1EC-VLSI-1</v>
      </c>
      <c r="G479" s="39" t="str">
        <f t="shared" si="16"/>
        <v>1EC-VLSI</v>
      </c>
    </row>
    <row r="480" spans="1:7" x14ac:dyDescent="0.25">
      <c r="A480" s="42">
        <v>479</v>
      </c>
      <c r="B480" s="42">
        <v>2</v>
      </c>
      <c r="C480" s="44" t="s">
        <v>606</v>
      </c>
      <c r="D480" s="42" t="s">
        <v>1385</v>
      </c>
      <c r="E480" s="42">
        <v>1</v>
      </c>
      <c r="F480" s="39" t="str">
        <f t="shared" si="15"/>
        <v>1EC-VLSI-2</v>
      </c>
      <c r="G480" s="39" t="str">
        <f t="shared" si="16"/>
        <v>1EC-VLSI</v>
      </c>
    </row>
    <row r="481" spans="1:7" x14ac:dyDescent="0.25">
      <c r="A481" s="42">
        <v>480</v>
      </c>
      <c r="B481" s="42">
        <v>3</v>
      </c>
      <c r="C481" s="44" t="s">
        <v>607</v>
      </c>
      <c r="D481" s="42" t="s">
        <v>1385</v>
      </c>
      <c r="E481" s="42">
        <v>1</v>
      </c>
      <c r="F481" s="39" t="str">
        <f t="shared" si="15"/>
        <v>1EC-VLSI-3</v>
      </c>
      <c r="G481" s="39" t="str">
        <f t="shared" si="16"/>
        <v>1EC-VLSI</v>
      </c>
    </row>
    <row r="482" spans="1:7" x14ac:dyDescent="0.25">
      <c r="A482" s="42">
        <v>481</v>
      </c>
      <c r="B482" s="42">
        <v>4</v>
      </c>
      <c r="C482" s="44" t="s">
        <v>608</v>
      </c>
      <c r="D482" s="42" t="s">
        <v>1385</v>
      </c>
      <c r="E482" s="42">
        <v>1</v>
      </c>
      <c r="F482" s="39" t="str">
        <f t="shared" si="15"/>
        <v>1EC-VLSI-4</v>
      </c>
      <c r="G482" s="39" t="str">
        <f t="shared" si="16"/>
        <v>1EC-VLSI</v>
      </c>
    </row>
    <row r="483" spans="1:7" x14ac:dyDescent="0.25">
      <c r="A483" s="42">
        <v>482</v>
      </c>
      <c r="B483" s="42">
        <v>5</v>
      </c>
      <c r="C483" s="44" t="s">
        <v>609</v>
      </c>
      <c r="D483" s="42" t="s">
        <v>1385</v>
      </c>
      <c r="E483" s="42">
        <v>1</v>
      </c>
      <c r="F483" s="39" t="str">
        <f t="shared" si="15"/>
        <v>1EC-VLSI-5</v>
      </c>
      <c r="G483" s="39" t="str">
        <f t="shared" si="16"/>
        <v>1EC-VLSI</v>
      </c>
    </row>
    <row r="484" spans="1:7" x14ac:dyDescent="0.25">
      <c r="A484" s="42">
        <v>483</v>
      </c>
      <c r="B484" s="42">
        <v>6</v>
      </c>
      <c r="C484" s="44" t="s">
        <v>610</v>
      </c>
      <c r="D484" s="42" t="s">
        <v>1385</v>
      </c>
      <c r="E484" s="42">
        <v>1</v>
      </c>
      <c r="F484" s="39" t="str">
        <f t="shared" si="15"/>
        <v>1EC-VLSI-6</v>
      </c>
      <c r="G484" s="39" t="str">
        <f t="shared" si="16"/>
        <v>1EC-VLSI</v>
      </c>
    </row>
    <row r="485" spans="1:7" x14ac:dyDescent="0.25">
      <c r="A485" s="42">
        <v>484</v>
      </c>
      <c r="B485" s="42">
        <v>7</v>
      </c>
      <c r="C485" s="44" t="s">
        <v>611</v>
      </c>
      <c r="D485" s="42" t="s">
        <v>1385</v>
      </c>
      <c r="E485" s="42">
        <v>1</v>
      </c>
      <c r="F485" s="39" t="str">
        <f t="shared" si="15"/>
        <v>1EC-VLSI-7</v>
      </c>
      <c r="G485" s="39" t="str">
        <f t="shared" si="16"/>
        <v>1EC-VLSI</v>
      </c>
    </row>
    <row r="486" spans="1:7" x14ac:dyDescent="0.25">
      <c r="A486" s="42">
        <v>485</v>
      </c>
      <c r="B486" s="42">
        <v>8</v>
      </c>
      <c r="C486" s="44" t="s">
        <v>612</v>
      </c>
      <c r="D486" s="42" t="s">
        <v>1385</v>
      </c>
      <c r="E486" s="42">
        <v>1</v>
      </c>
      <c r="F486" s="39" t="str">
        <f t="shared" si="15"/>
        <v>1EC-VLSI-8</v>
      </c>
      <c r="G486" s="39" t="str">
        <f t="shared" si="16"/>
        <v>1EC-VLSI</v>
      </c>
    </row>
    <row r="487" spans="1:7" x14ac:dyDescent="0.25">
      <c r="A487" s="42">
        <v>486</v>
      </c>
      <c r="B487" s="42">
        <v>9</v>
      </c>
      <c r="C487" s="44" t="s">
        <v>613</v>
      </c>
      <c r="D487" s="42" t="s">
        <v>1385</v>
      </c>
      <c r="E487" s="42">
        <v>1</v>
      </c>
      <c r="F487" s="39" t="str">
        <f t="shared" si="15"/>
        <v>1EC-VLSI-9</v>
      </c>
      <c r="G487" s="39" t="str">
        <f t="shared" si="16"/>
        <v>1EC-VLSI</v>
      </c>
    </row>
    <row r="488" spans="1:7" x14ac:dyDescent="0.25">
      <c r="A488" s="42">
        <v>487</v>
      </c>
      <c r="B488" s="42">
        <v>10</v>
      </c>
      <c r="C488" s="44" t="s">
        <v>614</v>
      </c>
      <c r="D488" s="42" t="s">
        <v>1385</v>
      </c>
      <c r="E488" s="42">
        <v>1</v>
      </c>
      <c r="F488" s="39" t="str">
        <f t="shared" si="15"/>
        <v>1EC-VLSI-10</v>
      </c>
      <c r="G488" s="39" t="str">
        <f t="shared" si="16"/>
        <v>1EC-VLSI</v>
      </c>
    </row>
    <row r="489" spans="1:7" x14ac:dyDescent="0.25">
      <c r="A489" s="42">
        <v>488</v>
      </c>
      <c r="B489" s="42">
        <v>11</v>
      </c>
      <c r="C489" s="44" t="s">
        <v>771</v>
      </c>
      <c r="D489" s="42" t="s">
        <v>1385</v>
      </c>
      <c r="E489" s="42">
        <v>1</v>
      </c>
      <c r="F489" s="39" t="str">
        <f t="shared" si="15"/>
        <v>1EC-VLSI-11</v>
      </c>
      <c r="G489" s="39" t="str">
        <f t="shared" si="16"/>
        <v>1EC-VLSI</v>
      </c>
    </row>
    <row r="490" spans="1:7" x14ac:dyDescent="0.25">
      <c r="A490" s="42">
        <v>489</v>
      </c>
      <c r="B490" s="42">
        <v>12</v>
      </c>
      <c r="C490" s="44" t="s">
        <v>615</v>
      </c>
      <c r="D490" s="42" t="s">
        <v>1385</v>
      </c>
      <c r="E490" s="42">
        <v>1</v>
      </c>
      <c r="F490" s="39" t="str">
        <f t="shared" si="15"/>
        <v>1EC-VLSI-12</v>
      </c>
      <c r="G490" s="39" t="str">
        <f t="shared" si="16"/>
        <v>1EC-VLSI</v>
      </c>
    </row>
    <row r="491" spans="1:7" x14ac:dyDescent="0.25">
      <c r="A491" s="42">
        <v>490</v>
      </c>
      <c r="B491" s="42">
        <v>13</v>
      </c>
      <c r="C491" s="44" t="s">
        <v>772</v>
      </c>
      <c r="D491" s="42" t="s">
        <v>1385</v>
      </c>
      <c r="E491" s="42">
        <v>1</v>
      </c>
      <c r="F491" s="39" t="str">
        <f t="shared" si="15"/>
        <v>1EC-VLSI-13</v>
      </c>
      <c r="G491" s="39" t="str">
        <f t="shared" si="16"/>
        <v>1EC-VLSI</v>
      </c>
    </row>
    <row r="492" spans="1:7" x14ac:dyDescent="0.25">
      <c r="A492" s="42">
        <v>491</v>
      </c>
      <c r="B492" s="42">
        <v>14</v>
      </c>
      <c r="C492" s="44" t="s">
        <v>616</v>
      </c>
      <c r="D492" s="42" t="s">
        <v>1385</v>
      </c>
      <c r="E492" s="42">
        <v>1</v>
      </c>
      <c r="F492" s="39" t="str">
        <f t="shared" si="15"/>
        <v>1EC-VLSI-14</v>
      </c>
      <c r="G492" s="39" t="str">
        <f t="shared" si="16"/>
        <v>1EC-VLSI</v>
      </c>
    </row>
    <row r="493" spans="1:7" x14ac:dyDescent="0.25">
      <c r="A493" s="42">
        <v>492</v>
      </c>
      <c r="B493" s="42">
        <v>15</v>
      </c>
      <c r="C493" s="44" t="s">
        <v>617</v>
      </c>
      <c r="D493" s="42" t="s">
        <v>1385</v>
      </c>
      <c r="E493" s="42">
        <v>1</v>
      </c>
      <c r="F493" s="39" t="str">
        <f t="shared" si="15"/>
        <v>1EC-VLSI-15</v>
      </c>
      <c r="G493" s="39" t="str">
        <f t="shared" si="16"/>
        <v>1EC-VLSI</v>
      </c>
    </row>
    <row r="494" spans="1:7" x14ac:dyDescent="0.25">
      <c r="A494" s="42">
        <v>493</v>
      </c>
      <c r="B494" s="42">
        <v>1</v>
      </c>
      <c r="C494" s="44" t="s">
        <v>618</v>
      </c>
      <c r="D494" s="42" t="s">
        <v>1383</v>
      </c>
      <c r="E494" s="42">
        <v>1</v>
      </c>
      <c r="F494" s="39" t="str">
        <f t="shared" si="15"/>
        <v>1EE-1</v>
      </c>
      <c r="G494" s="39" t="str">
        <f t="shared" si="16"/>
        <v>1EE</v>
      </c>
    </row>
    <row r="495" spans="1:7" x14ac:dyDescent="0.25">
      <c r="A495" s="42">
        <v>494</v>
      </c>
      <c r="B495" s="42">
        <v>2</v>
      </c>
      <c r="C495" s="44" t="s">
        <v>619</v>
      </c>
      <c r="D495" s="42" t="s">
        <v>1383</v>
      </c>
      <c r="E495" s="42">
        <v>1</v>
      </c>
      <c r="F495" s="39" t="str">
        <f t="shared" si="15"/>
        <v>1EE-2</v>
      </c>
      <c r="G495" s="39" t="str">
        <f t="shared" si="16"/>
        <v>1EE</v>
      </c>
    </row>
    <row r="496" spans="1:7" x14ac:dyDescent="0.25">
      <c r="A496" s="42">
        <v>495</v>
      </c>
      <c r="B496" s="42">
        <v>3</v>
      </c>
      <c r="C496" s="44" t="s">
        <v>620</v>
      </c>
      <c r="D496" s="42" t="s">
        <v>1383</v>
      </c>
      <c r="E496" s="42">
        <v>1</v>
      </c>
      <c r="F496" s="39" t="str">
        <f t="shared" si="15"/>
        <v>1EE-3</v>
      </c>
      <c r="G496" s="39" t="str">
        <f t="shared" si="16"/>
        <v>1EE</v>
      </c>
    </row>
    <row r="497" spans="1:7" x14ac:dyDescent="0.25">
      <c r="A497" s="42">
        <v>496</v>
      </c>
      <c r="B497" s="42">
        <v>4</v>
      </c>
      <c r="C497" s="44" t="s">
        <v>621</v>
      </c>
      <c r="D497" s="42" t="s">
        <v>1383</v>
      </c>
      <c r="E497" s="42">
        <v>1</v>
      </c>
      <c r="F497" s="39" t="str">
        <f t="shared" si="15"/>
        <v>1EE-4</v>
      </c>
      <c r="G497" s="39" t="str">
        <f t="shared" si="16"/>
        <v>1EE</v>
      </c>
    </row>
    <row r="498" spans="1:7" x14ac:dyDescent="0.25">
      <c r="A498" s="42">
        <v>497</v>
      </c>
      <c r="B498" s="42">
        <v>5</v>
      </c>
      <c r="C498" s="44" t="s">
        <v>622</v>
      </c>
      <c r="D498" s="42" t="s">
        <v>1383</v>
      </c>
      <c r="E498" s="42">
        <v>1</v>
      </c>
      <c r="F498" s="39" t="str">
        <f t="shared" si="15"/>
        <v>1EE-5</v>
      </c>
      <c r="G498" s="39" t="str">
        <f t="shared" si="16"/>
        <v>1EE</v>
      </c>
    </row>
    <row r="499" spans="1:7" x14ac:dyDescent="0.25">
      <c r="A499" s="42">
        <v>498</v>
      </c>
      <c r="B499" s="42">
        <v>6</v>
      </c>
      <c r="C499" s="44" t="s">
        <v>623</v>
      </c>
      <c r="D499" s="42" t="s">
        <v>1383</v>
      </c>
      <c r="E499" s="42">
        <v>1</v>
      </c>
      <c r="F499" s="39" t="str">
        <f t="shared" si="15"/>
        <v>1EE-6</v>
      </c>
      <c r="G499" s="39" t="str">
        <f t="shared" si="16"/>
        <v>1EE</v>
      </c>
    </row>
    <row r="500" spans="1:7" x14ac:dyDescent="0.25">
      <c r="A500" s="42">
        <v>499</v>
      </c>
      <c r="B500" s="42">
        <v>7</v>
      </c>
      <c r="C500" s="44" t="s">
        <v>624</v>
      </c>
      <c r="D500" s="42" t="s">
        <v>1383</v>
      </c>
      <c r="E500" s="42">
        <v>1</v>
      </c>
      <c r="F500" s="39" t="str">
        <f t="shared" si="15"/>
        <v>1EE-7</v>
      </c>
      <c r="G500" s="39" t="str">
        <f t="shared" si="16"/>
        <v>1EE</v>
      </c>
    </row>
    <row r="501" spans="1:7" x14ac:dyDescent="0.25">
      <c r="A501" s="42">
        <v>500</v>
      </c>
      <c r="B501" s="42">
        <v>8</v>
      </c>
      <c r="C501" s="44" t="s">
        <v>625</v>
      </c>
      <c r="D501" s="42" t="s">
        <v>1383</v>
      </c>
      <c r="E501" s="42">
        <v>1</v>
      </c>
      <c r="F501" s="39" t="str">
        <f t="shared" si="15"/>
        <v>1EE-8</v>
      </c>
      <c r="G501" s="39" t="str">
        <f t="shared" si="16"/>
        <v>1EE</v>
      </c>
    </row>
    <row r="502" spans="1:7" x14ac:dyDescent="0.25">
      <c r="A502" s="42">
        <v>501</v>
      </c>
      <c r="B502" s="42">
        <v>9</v>
      </c>
      <c r="C502" s="44" t="s">
        <v>626</v>
      </c>
      <c r="D502" s="42" t="s">
        <v>1383</v>
      </c>
      <c r="E502" s="42">
        <v>1</v>
      </c>
      <c r="F502" s="39" t="str">
        <f t="shared" si="15"/>
        <v>1EE-9</v>
      </c>
      <c r="G502" s="39" t="str">
        <f t="shared" si="16"/>
        <v>1EE</v>
      </c>
    </row>
    <row r="503" spans="1:7" x14ac:dyDescent="0.25">
      <c r="A503" s="42">
        <v>502</v>
      </c>
      <c r="B503" s="42">
        <v>10</v>
      </c>
      <c r="C503" s="44" t="s">
        <v>627</v>
      </c>
      <c r="D503" s="42" t="s">
        <v>1383</v>
      </c>
      <c r="E503" s="42">
        <v>1</v>
      </c>
      <c r="F503" s="39" t="str">
        <f t="shared" si="15"/>
        <v>1EE-10</v>
      </c>
      <c r="G503" s="39" t="str">
        <f t="shared" si="16"/>
        <v>1EE</v>
      </c>
    </row>
    <row r="504" spans="1:7" x14ac:dyDescent="0.25">
      <c r="A504" s="42">
        <v>503</v>
      </c>
      <c r="B504" s="42">
        <v>11</v>
      </c>
      <c r="C504" s="44" t="s">
        <v>628</v>
      </c>
      <c r="D504" s="42" t="s">
        <v>1383</v>
      </c>
      <c r="E504" s="42">
        <v>1</v>
      </c>
      <c r="F504" s="39" t="str">
        <f t="shared" si="15"/>
        <v>1EE-11</v>
      </c>
      <c r="G504" s="39" t="str">
        <f t="shared" si="16"/>
        <v>1EE</v>
      </c>
    </row>
    <row r="505" spans="1:7" x14ac:dyDescent="0.25">
      <c r="A505" s="42">
        <v>504</v>
      </c>
      <c r="B505" s="42">
        <v>12</v>
      </c>
      <c r="C505" s="44" t="s">
        <v>629</v>
      </c>
      <c r="D505" s="42" t="s">
        <v>1383</v>
      </c>
      <c r="E505" s="42">
        <v>1</v>
      </c>
      <c r="F505" s="39" t="str">
        <f t="shared" si="15"/>
        <v>1EE-12</v>
      </c>
      <c r="G505" s="39" t="str">
        <f t="shared" si="16"/>
        <v>1EE</v>
      </c>
    </row>
    <row r="506" spans="1:7" x14ac:dyDescent="0.25">
      <c r="A506" s="42">
        <v>505</v>
      </c>
      <c r="B506" s="42">
        <v>13</v>
      </c>
      <c r="C506" s="44" t="s">
        <v>602</v>
      </c>
      <c r="D506" s="42" t="s">
        <v>1383</v>
      </c>
      <c r="E506" s="42">
        <v>1</v>
      </c>
      <c r="F506" s="39" t="str">
        <f t="shared" si="15"/>
        <v>1EE-13</v>
      </c>
      <c r="G506" s="39" t="str">
        <f t="shared" si="16"/>
        <v>1EE</v>
      </c>
    </row>
    <row r="507" spans="1:7" x14ac:dyDescent="0.25">
      <c r="A507" s="42">
        <v>506</v>
      </c>
      <c r="B507" s="42">
        <v>14</v>
      </c>
      <c r="C507" s="44" t="s">
        <v>630</v>
      </c>
      <c r="D507" s="42" t="s">
        <v>1383</v>
      </c>
      <c r="E507" s="42">
        <v>1</v>
      </c>
      <c r="F507" s="39" t="str">
        <f t="shared" si="15"/>
        <v>1EE-14</v>
      </c>
      <c r="G507" s="39" t="str">
        <f t="shared" si="16"/>
        <v>1EE</v>
      </c>
    </row>
    <row r="508" spans="1:7" x14ac:dyDescent="0.25">
      <c r="A508" s="42">
        <v>507</v>
      </c>
      <c r="B508" s="42">
        <v>1</v>
      </c>
      <c r="C508" s="44" t="s">
        <v>631</v>
      </c>
      <c r="D508" s="42" t="s">
        <v>632</v>
      </c>
      <c r="E508" s="42">
        <v>1</v>
      </c>
      <c r="F508" s="39" t="str">
        <f t="shared" si="15"/>
        <v>1ME-1</v>
      </c>
      <c r="G508" s="39" t="str">
        <f t="shared" si="16"/>
        <v>1ME</v>
      </c>
    </row>
    <row r="509" spans="1:7" x14ac:dyDescent="0.25">
      <c r="A509" s="42">
        <v>508</v>
      </c>
      <c r="B509" s="42">
        <v>2</v>
      </c>
      <c r="C509" s="44" t="s">
        <v>633</v>
      </c>
      <c r="D509" s="42" t="s">
        <v>632</v>
      </c>
      <c r="E509" s="42">
        <v>1</v>
      </c>
      <c r="F509" s="39" t="str">
        <f t="shared" si="15"/>
        <v>1ME-2</v>
      </c>
      <c r="G509" s="39" t="str">
        <f t="shared" si="16"/>
        <v>1ME</v>
      </c>
    </row>
    <row r="510" spans="1:7" x14ac:dyDescent="0.25">
      <c r="A510" s="42">
        <v>509</v>
      </c>
      <c r="B510" s="42">
        <v>3</v>
      </c>
      <c r="C510" s="44" t="s">
        <v>634</v>
      </c>
      <c r="D510" s="42" t="s">
        <v>632</v>
      </c>
      <c r="E510" s="42">
        <v>1</v>
      </c>
      <c r="F510" s="39" t="str">
        <f t="shared" si="15"/>
        <v>1ME-3</v>
      </c>
      <c r="G510" s="39" t="str">
        <f t="shared" si="16"/>
        <v>1ME</v>
      </c>
    </row>
    <row r="511" spans="1:7" x14ac:dyDescent="0.25">
      <c r="A511" s="42">
        <v>510</v>
      </c>
      <c r="B511" s="42">
        <v>4</v>
      </c>
      <c r="C511" s="44" t="s">
        <v>635</v>
      </c>
      <c r="D511" s="42" t="s">
        <v>632</v>
      </c>
      <c r="E511" s="42">
        <v>1</v>
      </c>
      <c r="F511" s="39" t="str">
        <f t="shared" si="15"/>
        <v>1ME-4</v>
      </c>
      <c r="G511" s="39" t="str">
        <f t="shared" si="16"/>
        <v>1ME</v>
      </c>
    </row>
    <row r="512" spans="1:7" x14ac:dyDescent="0.25">
      <c r="A512" s="42">
        <v>511</v>
      </c>
      <c r="B512" s="42">
        <v>5</v>
      </c>
      <c r="C512" s="44" t="s">
        <v>636</v>
      </c>
      <c r="D512" s="42" t="s">
        <v>632</v>
      </c>
      <c r="E512" s="42">
        <v>1</v>
      </c>
      <c r="F512" s="39" t="str">
        <f t="shared" si="15"/>
        <v>1ME-5</v>
      </c>
      <c r="G512" s="39" t="str">
        <f t="shared" si="16"/>
        <v>1ME</v>
      </c>
    </row>
    <row r="513" spans="1:13" x14ac:dyDescent="0.25">
      <c r="A513" s="42">
        <v>512</v>
      </c>
      <c r="B513" s="42">
        <v>6</v>
      </c>
      <c r="C513" s="44" t="s">
        <v>637</v>
      </c>
      <c r="D513" s="42" t="s">
        <v>632</v>
      </c>
      <c r="E513" s="42">
        <v>1</v>
      </c>
      <c r="F513" s="39" t="str">
        <f t="shared" si="15"/>
        <v>1ME-6</v>
      </c>
      <c r="G513" s="39" t="str">
        <f t="shared" si="16"/>
        <v>1ME</v>
      </c>
    </row>
    <row r="514" spans="1:13" x14ac:dyDescent="0.25">
      <c r="A514" s="42">
        <v>513</v>
      </c>
      <c r="B514" s="42">
        <v>7</v>
      </c>
      <c r="C514" s="44" t="s">
        <v>773</v>
      </c>
      <c r="D514" s="42" t="s">
        <v>632</v>
      </c>
      <c r="E514" s="42">
        <v>1</v>
      </c>
      <c r="F514" s="39" t="str">
        <f t="shared" ref="F514:F577" si="17">G514&amp;"-"&amp;B514</f>
        <v>1ME-7</v>
      </c>
      <c r="G514" s="39" t="str">
        <f t="shared" si="16"/>
        <v>1ME</v>
      </c>
    </row>
    <row r="515" spans="1:13" x14ac:dyDescent="0.25">
      <c r="A515" s="42">
        <v>514</v>
      </c>
      <c r="B515" s="42">
        <v>8</v>
      </c>
      <c r="C515" s="44" t="s">
        <v>638</v>
      </c>
      <c r="D515" s="42" t="s">
        <v>632</v>
      </c>
      <c r="E515" s="42">
        <v>1</v>
      </c>
      <c r="F515" s="39" t="str">
        <f t="shared" si="17"/>
        <v>1ME-8</v>
      </c>
      <c r="G515" s="39" t="str">
        <f t="shared" si="16"/>
        <v>1ME</v>
      </c>
    </row>
    <row r="516" spans="1:13" x14ac:dyDescent="0.25">
      <c r="A516" s="42">
        <v>515</v>
      </c>
      <c r="B516" s="42">
        <v>9</v>
      </c>
      <c r="C516" s="44" t="s">
        <v>639</v>
      </c>
      <c r="D516" s="42" t="s">
        <v>632</v>
      </c>
      <c r="E516" s="42">
        <v>1</v>
      </c>
      <c r="F516" s="39" t="str">
        <f t="shared" si="17"/>
        <v>1ME-9</v>
      </c>
      <c r="G516" s="39" t="str">
        <f t="shared" si="16"/>
        <v>1ME</v>
      </c>
      <c r="M516" s="3">
        <v>528</v>
      </c>
    </row>
    <row r="517" spans="1:13" x14ac:dyDescent="0.25">
      <c r="A517" s="42">
        <v>516</v>
      </c>
      <c r="B517" s="42">
        <v>10</v>
      </c>
      <c r="C517" s="44" t="s">
        <v>640</v>
      </c>
      <c r="D517" s="42" t="s">
        <v>632</v>
      </c>
      <c r="E517" s="42">
        <v>1</v>
      </c>
      <c r="F517" s="39" t="str">
        <f t="shared" si="17"/>
        <v>1ME-10</v>
      </c>
      <c r="G517" s="39" t="str">
        <f t="shared" si="16"/>
        <v>1ME</v>
      </c>
      <c r="M517" s="3">
        <f>13*22</f>
        <v>286</v>
      </c>
    </row>
    <row r="518" spans="1:13" x14ac:dyDescent="0.25">
      <c r="A518" s="42">
        <v>517</v>
      </c>
      <c r="B518" s="42">
        <v>11</v>
      </c>
      <c r="C518" s="44" t="s">
        <v>641</v>
      </c>
      <c r="D518" s="42" t="s">
        <v>632</v>
      </c>
      <c r="E518" s="42">
        <v>1</v>
      </c>
      <c r="F518" s="39" t="str">
        <f t="shared" si="17"/>
        <v>1ME-11</v>
      </c>
      <c r="G518" s="39" t="str">
        <f t="shared" si="16"/>
        <v>1ME</v>
      </c>
    </row>
    <row r="519" spans="1:13" x14ac:dyDescent="0.25">
      <c r="A519" s="42">
        <v>518</v>
      </c>
      <c r="B519" s="42">
        <v>12</v>
      </c>
      <c r="C519" s="44" t="s">
        <v>642</v>
      </c>
      <c r="D519" s="42" t="s">
        <v>632</v>
      </c>
      <c r="E519" s="42">
        <v>1</v>
      </c>
      <c r="F519" s="39" t="str">
        <f t="shared" si="17"/>
        <v>1ME-12</v>
      </c>
      <c r="G519" s="39" t="str">
        <f t="shared" si="16"/>
        <v>1ME</v>
      </c>
    </row>
    <row r="520" spans="1:13" x14ac:dyDescent="0.25">
      <c r="A520" s="42">
        <v>519</v>
      </c>
      <c r="B520" s="42">
        <v>13</v>
      </c>
      <c r="C520" s="44" t="s">
        <v>643</v>
      </c>
      <c r="D520" s="42" t="s">
        <v>632</v>
      </c>
      <c r="E520" s="42">
        <v>1</v>
      </c>
      <c r="F520" s="39" t="str">
        <f t="shared" si="17"/>
        <v>1ME-13</v>
      </c>
      <c r="G520" s="39" t="str">
        <f t="shared" si="16"/>
        <v>1ME</v>
      </c>
    </row>
    <row r="521" spans="1:13" x14ac:dyDescent="0.25">
      <c r="A521" s="42">
        <v>520</v>
      </c>
      <c r="B521" s="42">
        <v>14</v>
      </c>
      <c r="C521" s="44" t="s">
        <v>644</v>
      </c>
      <c r="D521" s="42" t="s">
        <v>632</v>
      </c>
      <c r="E521" s="42">
        <v>1</v>
      </c>
      <c r="F521" s="39" t="str">
        <f t="shared" si="17"/>
        <v>1ME-14</v>
      </c>
      <c r="G521" s="39" t="str">
        <f t="shared" si="16"/>
        <v>1ME</v>
      </c>
    </row>
    <row r="522" spans="1:13" x14ac:dyDescent="0.25">
      <c r="A522" s="42">
        <v>521</v>
      </c>
      <c r="B522" s="42">
        <v>15</v>
      </c>
      <c r="C522" s="44" t="s">
        <v>645</v>
      </c>
      <c r="D522" s="42" t="s">
        <v>632</v>
      </c>
      <c r="E522" s="42">
        <v>1</v>
      </c>
      <c r="F522" s="39" t="str">
        <f t="shared" si="17"/>
        <v>1ME-15</v>
      </c>
      <c r="G522" s="39" t="str">
        <f t="shared" si="16"/>
        <v>1ME</v>
      </c>
    </row>
    <row r="523" spans="1:13" x14ac:dyDescent="0.25">
      <c r="A523" s="42">
        <v>522</v>
      </c>
      <c r="B523" s="42">
        <v>16</v>
      </c>
      <c r="C523" s="44" t="s">
        <v>646</v>
      </c>
      <c r="D523" s="42" t="s">
        <v>632</v>
      </c>
      <c r="E523" s="42">
        <v>1</v>
      </c>
      <c r="F523" s="39" t="str">
        <f t="shared" si="17"/>
        <v>1ME-16</v>
      </c>
      <c r="G523" s="39" t="str">
        <f t="shared" si="16"/>
        <v>1ME</v>
      </c>
    </row>
    <row r="524" spans="1:13" x14ac:dyDescent="0.25">
      <c r="A524" s="42">
        <v>523</v>
      </c>
      <c r="B524" s="42">
        <v>17</v>
      </c>
      <c r="C524" s="44" t="s">
        <v>647</v>
      </c>
      <c r="D524" s="42" t="s">
        <v>632</v>
      </c>
      <c r="E524" s="42">
        <v>1</v>
      </c>
      <c r="F524" s="39" t="str">
        <f t="shared" si="17"/>
        <v>1ME-17</v>
      </c>
      <c r="G524" s="39" t="str">
        <f t="shared" si="16"/>
        <v>1ME</v>
      </c>
    </row>
    <row r="525" spans="1:13" x14ac:dyDescent="0.25">
      <c r="A525" s="42">
        <v>524</v>
      </c>
      <c r="B525" s="42">
        <v>18</v>
      </c>
      <c r="C525" s="44" t="s">
        <v>648</v>
      </c>
      <c r="D525" s="42" t="s">
        <v>632</v>
      </c>
      <c r="E525" s="42">
        <v>1</v>
      </c>
      <c r="F525" s="39" t="str">
        <f t="shared" si="17"/>
        <v>1ME-18</v>
      </c>
      <c r="G525" s="39" t="str">
        <f t="shared" si="16"/>
        <v>1ME</v>
      </c>
    </row>
    <row r="526" spans="1:13" x14ac:dyDescent="0.25">
      <c r="A526" s="42">
        <v>525</v>
      </c>
      <c r="B526" s="42">
        <v>1</v>
      </c>
      <c r="C526" s="44" t="s">
        <v>774</v>
      </c>
      <c r="D526" s="42" t="s">
        <v>149</v>
      </c>
      <c r="E526" s="42">
        <v>3</v>
      </c>
      <c r="F526" s="39" t="str">
        <f t="shared" si="17"/>
        <v>3AU-1</v>
      </c>
      <c r="G526" s="39" t="str">
        <f t="shared" si="16"/>
        <v>3AU</v>
      </c>
    </row>
    <row r="527" spans="1:13" x14ac:dyDescent="0.25">
      <c r="A527" s="42">
        <v>526</v>
      </c>
      <c r="B527" s="42">
        <v>2</v>
      </c>
      <c r="C527" s="44" t="s">
        <v>775</v>
      </c>
      <c r="D527" s="42" t="s">
        <v>149</v>
      </c>
      <c r="E527" s="42">
        <v>3</v>
      </c>
      <c r="F527" s="39" t="str">
        <f t="shared" si="17"/>
        <v>3AU-2</v>
      </c>
      <c r="G527" s="39" t="str">
        <f t="shared" si="16"/>
        <v>3AU</v>
      </c>
    </row>
    <row r="528" spans="1:13" x14ac:dyDescent="0.25">
      <c r="A528" s="42">
        <v>527</v>
      </c>
      <c r="B528" s="42">
        <v>3</v>
      </c>
      <c r="C528" s="44" t="s">
        <v>776</v>
      </c>
      <c r="D528" s="42" t="s">
        <v>149</v>
      </c>
      <c r="E528" s="42">
        <v>3</v>
      </c>
      <c r="F528" s="39" t="str">
        <f t="shared" si="17"/>
        <v>3AU-3</v>
      </c>
      <c r="G528" s="39" t="str">
        <f t="shared" si="16"/>
        <v>3AU</v>
      </c>
    </row>
    <row r="529" spans="1:7" x14ac:dyDescent="0.25">
      <c r="A529" s="42">
        <v>528</v>
      </c>
      <c r="B529" s="42">
        <v>4</v>
      </c>
      <c r="C529" s="44" t="s">
        <v>777</v>
      </c>
      <c r="D529" s="42" t="s">
        <v>149</v>
      </c>
      <c r="E529" s="42">
        <v>3</v>
      </c>
      <c r="F529" s="39" t="str">
        <f t="shared" si="17"/>
        <v>3AU-4</v>
      </c>
      <c r="G529" s="39" t="str">
        <f t="shared" si="16"/>
        <v>3AU</v>
      </c>
    </row>
    <row r="530" spans="1:7" x14ac:dyDescent="0.25">
      <c r="A530" s="42">
        <v>529</v>
      </c>
      <c r="B530" s="42">
        <v>5</v>
      </c>
      <c r="C530" s="44" t="s">
        <v>778</v>
      </c>
      <c r="D530" s="42" t="s">
        <v>149</v>
      </c>
      <c r="E530" s="42">
        <v>3</v>
      </c>
      <c r="F530" s="39" t="str">
        <f t="shared" si="17"/>
        <v>3AU-5</v>
      </c>
      <c r="G530" s="39" t="str">
        <f t="shared" si="16"/>
        <v>3AU</v>
      </c>
    </row>
    <row r="531" spans="1:7" x14ac:dyDescent="0.25">
      <c r="A531" s="42">
        <v>530</v>
      </c>
      <c r="B531" s="42">
        <v>6</v>
      </c>
      <c r="C531" s="44" t="s">
        <v>779</v>
      </c>
      <c r="D531" s="42" t="s">
        <v>149</v>
      </c>
      <c r="E531" s="42">
        <v>3</v>
      </c>
      <c r="F531" s="39" t="str">
        <f t="shared" si="17"/>
        <v>3AU-6</v>
      </c>
      <c r="G531" s="39" t="str">
        <f t="shared" si="16"/>
        <v>3AU</v>
      </c>
    </row>
    <row r="532" spans="1:7" x14ac:dyDescent="0.25">
      <c r="A532" s="42">
        <v>531</v>
      </c>
      <c r="B532" s="42">
        <v>7</v>
      </c>
      <c r="C532" s="44" t="s">
        <v>780</v>
      </c>
      <c r="D532" s="42" t="s">
        <v>149</v>
      </c>
      <c r="E532" s="42">
        <v>3</v>
      </c>
      <c r="F532" s="39" t="str">
        <f t="shared" si="17"/>
        <v>3AU-7</v>
      </c>
      <c r="G532" s="39" t="str">
        <f t="shared" si="16"/>
        <v>3AU</v>
      </c>
    </row>
    <row r="533" spans="1:7" x14ac:dyDescent="0.25">
      <c r="A533" s="42">
        <v>532</v>
      </c>
      <c r="B533" s="42">
        <v>8</v>
      </c>
      <c r="C533" s="44" t="s">
        <v>781</v>
      </c>
      <c r="D533" s="42" t="s">
        <v>149</v>
      </c>
      <c r="E533" s="42">
        <v>3</v>
      </c>
      <c r="F533" s="39" t="str">
        <f t="shared" si="17"/>
        <v>3AU-8</v>
      </c>
      <c r="G533" s="39" t="str">
        <f t="shared" si="16"/>
        <v>3AU</v>
      </c>
    </row>
    <row r="534" spans="1:7" x14ac:dyDescent="0.25">
      <c r="A534" s="42">
        <v>533</v>
      </c>
      <c r="B534" s="42">
        <v>9</v>
      </c>
      <c r="C534" s="44" t="s">
        <v>782</v>
      </c>
      <c r="D534" s="42" t="s">
        <v>149</v>
      </c>
      <c r="E534" s="42">
        <v>3</v>
      </c>
      <c r="F534" s="39" t="str">
        <f t="shared" si="17"/>
        <v>3AU-9</v>
      </c>
      <c r="G534" s="39" t="str">
        <f t="shared" si="16"/>
        <v>3AU</v>
      </c>
    </row>
    <row r="535" spans="1:7" x14ac:dyDescent="0.25">
      <c r="A535" s="42">
        <v>534</v>
      </c>
      <c r="B535" s="42">
        <v>10</v>
      </c>
      <c r="C535" s="44" t="s">
        <v>783</v>
      </c>
      <c r="D535" s="42" t="s">
        <v>149</v>
      </c>
      <c r="E535" s="42">
        <v>3</v>
      </c>
      <c r="F535" s="39" t="str">
        <f t="shared" si="17"/>
        <v>3AU-10</v>
      </c>
      <c r="G535" s="39" t="str">
        <f t="shared" ref="G535:G598" si="18">E535&amp;D535</f>
        <v>3AU</v>
      </c>
    </row>
    <row r="536" spans="1:7" x14ac:dyDescent="0.25">
      <c r="A536" s="42">
        <v>535</v>
      </c>
      <c r="B536" s="42">
        <v>11</v>
      </c>
      <c r="C536" s="44" t="s">
        <v>784</v>
      </c>
      <c r="D536" s="42" t="s">
        <v>149</v>
      </c>
      <c r="E536" s="42">
        <v>3</v>
      </c>
      <c r="F536" s="39" t="str">
        <f t="shared" si="17"/>
        <v>3AU-11</v>
      </c>
      <c r="G536" s="39" t="str">
        <f t="shared" si="18"/>
        <v>3AU</v>
      </c>
    </row>
    <row r="537" spans="1:7" x14ac:dyDescent="0.25">
      <c r="A537" s="42">
        <v>536</v>
      </c>
      <c r="B537" s="42">
        <v>12</v>
      </c>
      <c r="C537" s="44" t="s">
        <v>785</v>
      </c>
      <c r="D537" s="42" t="s">
        <v>149</v>
      </c>
      <c r="E537" s="42">
        <v>3</v>
      </c>
      <c r="F537" s="39" t="str">
        <f t="shared" si="17"/>
        <v>3AU-12</v>
      </c>
      <c r="G537" s="39" t="str">
        <f t="shared" si="18"/>
        <v>3AU</v>
      </c>
    </row>
    <row r="538" spans="1:7" x14ac:dyDescent="0.25">
      <c r="A538" s="42">
        <v>537</v>
      </c>
      <c r="B538" s="42">
        <v>13</v>
      </c>
      <c r="C538" s="44" t="s">
        <v>786</v>
      </c>
      <c r="D538" s="42" t="s">
        <v>149</v>
      </c>
      <c r="E538" s="42">
        <v>3</v>
      </c>
      <c r="F538" s="39" t="str">
        <f t="shared" si="17"/>
        <v>3AU-13</v>
      </c>
      <c r="G538" s="39" t="str">
        <f t="shared" si="18"/>
        <v>3AU</v>
      </c>
    </row>
    <row r="539" spans="1:7" x14ac:dyDescent="0.25">
      <c r="A539" s="42">
        <v>538</v>
      </c>
      <c r="B539" s="42">
        <v>14</v>
      </c>
      <c r="C539" s="44" t="s">
        <v>787</v>
      </c>
      <c r="D539" s="42" t="s">
        <v>149</v>
      </c>
      <c r="E539" s="42">
        <v>3</v>
      </c>
      <c r="F539" s="39" t="str">
        <f t="shared" si="17"/>
        <v>3AU-14</v>
      </c>
      <c r="G539" s="39" t="str">
        <f t="shared" si="18"/>
        <v>3AU</v>
      </c>
    </row>
    <row r="540" spans="1:7" x14ac:dyDescent="0.25">
      <c r="A540" s="42">
        <v>539</v>
      </c>
      <c r="B540" s="42">
        <v>15</v>
      </c>
      <c r="C540" s="44" t="s">
        <v>788</v>
      </c>
      <c r="D540" s="42" t="s">
        <v>149</v>
      </c>
      <c r="E540" s="42">
        <v>3</v>
      </c>
      <c r="F540" s="39" t="str">
        <f t="shared" si="17"/>
        <v>3AU-15</v>
      </c>
      <c r="G540" s="39" t="str">
        <f t="shared" si="18"/>
        <v>3AU</v>
      </c>
    </row>
    <row r="541" spans="1:7" x14ac:dyDescent="0.25">
      <c r="A541" s="42">
        <v>540</v>
      </c>
      <c r="B541" s="42">
        <v>16</v>
      </c>
      <c r="C541" s="44" t="s">
        <v>789</v>
      </c>
      <c r="D541" s="42" t="s">
        <v>149</v>
      </c>
      <c r="E541" s="42">
        <v>3</v>
      </c>
      <c r="F541" s="39" t="str">
        <f t="shared" si="17"/>
        <v>3AU-16</v>
      </c>
      <c r="G541" s="39" t="str">
        <f t="shared" si="18"/>
        <v>3AU</v>
      </c>
    </row>
    <row r="542" spans="1:7" x14ac:dyDescent="0.25">
      <c r="A542" s="42">
        <v>541</v>
      </c>
      <c r="B542" s="42">
        <v>17</v>
      </c>
      <c r="C542" s="44" t="s">
        <v>790</v>
      </c>
      <c r="D542" s="42" t="s">
        <v>149</v>
      </c>
      <c r="E542" s="42">
        <v>3</v>
      </c>
      <c r="F542" s="39" t="str">
        <f t="shared" si="17"/>
        <v>3AU-17</v>
      </c>
      <c r="G542" s="39" t="str">
        <f t="shared" si="18"/>
        <v>3AU</v>
      </c>
    </row>
    <row r="543" spans="1:7" x14ac:dyDescent="0.25">
      <c r="A543" s="42">
        <v>542</v>
      </c>
      <c r="B543" s="42">
        <v>18</v>
      </c>
      <c r="C543" s="44" t="s">
        <v>791</v>
      </c>
      <c r="D543" s="42" t="s">
        <v>149</v>
      </c>
      <c r="E543" s="42">
        <v>3</v>
      </c>
      <c r="F543" s="39" t="str">
        <f t="shared" si="17"/>
        <v>3AU-18</v>
      </c>
      <c r="G543" s="39" t="str">
        <f t="shared" si="18"/>
        <v>3AU</v>
      </c>
    </row>
    <row r="544" spans="1:7" x14ac:dyDescent="0.25">
      <c r="A544" s="42">
        <v>543</v>
      </c>
      <c r="B544" s="42">
        <v>1</v>
      </c>
      <c r="C544" s="44" t="s">
        <v>810</v>
      </c>
      <c r="D544" s="42" t="s">
        <v>1378</v>
      </c>
      <c r="E544" s="42">
        <v>3</v>
      </c>
      <c r="F544" s="39" t="str">
        <f t="shared" si="17"/>
        <v>3CS1-1</v>
      </c>
      <c r="G544" s="39" t="str">
        <f t="shared" si="18"/>
        <v>3CS1</v>
      </c>
    </row>
    <row r="545" spans="1:7" x14ac:dyDescent="0.25">
      <c r="A545" s="42">
        <v>544</v>
      </c>
      <c r="B545" s="42">
        <v>2</v>
      </c>
      <c r="C545" s="44" t="s">
        <v>811</v>
      </c>
      <c r="D545" s="42" t="s">
        <v>1378</v>
      </c>
      <c r="E545" s="42">
        <v>3</v>
      </c>
      <c r="F545" s="39" t="str">
        <f t="shared" si="17"/>
        <v>3CS1-2</v>
      </c>
      <c r="G545" s="39" t="str">
        <f t="shared" si="18"/>
        <v>3CS1</v>
      </c>
    </row>
    <row r="546" spans="1:7" x14ac:dyDescent="0.25">
      <c r="A546" s="42">
        <v>545</v>
      </c>
      <c r="B546" s="42">
        <v>3</v>
      </c>
      <c r="C546" s="44" t="s">
        <v>812</v>
      </c>
      <c r="D546" s="42" t="s">
        <v>1378</v>
      </c>
      <c r="E546" s="42">
        <v>3</v>
      </c>
      <c r="F546" s="39" t="str">
        <f t="shared" si="17"/>
        <v>3CS1-3</v>
      </c>
      <c r="G546" s="39" t="str">
        <f t="shared" si="18"/>
        <v>3CS1</v>
      </c>
    </row>
    <row r="547" spans="1:7" x14ac:dyDescent="0.25">
      <c r="A547" s="42">
        <v>546</v>
      </c>
      <c r="B547" s="42">
        <v>4</v>
      </c>
      <c r="C547" s="44" t="s">
        <v>813</v>
      </c>
      <c r="D547" s="42" t="s">
        <v>1378</v>
      </c>
      <c r="E547" s="42">
        <v>3</v>
      </c>
      <c r="F547" s="39" t="str">
        <f t="shared" si="17"/>
        <v>3CS1-4</v>
      </c>
      <c r="G547" s="39" t="str">
        <f t="shared" si="18"/>
        <v>3CS1</v>
      </c>
    </row>
    <row r="548" spans="1:7" x14ac:dyDescent="0.25">
      <c r="A548" s="42">
        <v>547</v>
      </c>
      <c r="B548" s="42">
        <v>5</v>
      </c>
      <c r="C548" s="44" t="s">
        <v>814</v>
      </c>
      <c r="D548" s="42" t="s">
        <v>1378</v>
      </c>
      <c r="E548" s="42">
        <v>3</v>
      </c>
      <c r="F548" s="39" t="str">
        <f t="shared" si="17"/>
        <v>3CS1-5</v>
      </c>
      <c r="G548" s="39" t="str">
        <f t="shared" si="18"/>
        <v>3CS1</v>
      </c>
    </row>
    <row r="549" spans="1:7" x14ac:dyDescent="0.25">
      <c r="A549" s="42">
        <v>548</v>
      </c>
      <c r="B549" s="42">
        <v>6</v>
      </c>
      <c r="C549" s="44" t="s">
        <v>815</v>
      </c>
      <c r="D549" s="42" t="s">
        <v>1378</v>
      </c>
      <c r="E549" s="42">
        <v>3</v>
      </c>
      <c r="F549" s="39" t="str">
        <f t="shared" si="17"/>
        <v>3CS1-6</v>
      </c>
      <c r="G549" s="39" t="str">
        <f t="shared" si="18"/>
        <v>3CS1</v>
      </c>
    </row>
    <row r="550" spans="1:7" x14ac:dyDescent="0.25">
      <c r="A550" s="42">
        <v>549</v>
      </c>
      <c r="B550" s="42">
        <v>7</v>
      </c>
      <c r="C550" s="44" t="s">
        <v>816</v>
      </c>
      <c r="D550" s="42" t="s">
        <v>1378</v>
      </c>
      <c r="E550" s="42">
        <v>3</v>
      </c>
      <c r="F550" s="39" t="str">
        <f t="shared" si="17"/>
        <v>3CS1-7</v>
      </c>
      <c r="G550" s="39" t="str">
        <f t="shared" si="18"/>
        <v>3CS1</v>
      </c>
    </row>
    <row r="551" spans="1:7" x14ac:dyDescent="0.25">
      <c r="A551" s="42">
        <v>550</v>
      </c>
      <c r="B551" s="42">
        <v>8</v>
      </c>
      <c r="C551" s="44" t="s">
        <v>817</v>
      </c>
      <c r="D551" s="42" t="s">
        <v>1378</v>
      </c>
      <c r="E551" s="42">
        <v>3</v>
      </c>
      <c r="F551" s="39" t="str">
        <f t="shared" si="17"/>
        <v>3CS1-8</v>
      </c>
      <c r="G551" s="39" t="str">
        <f t="shared" si="18"/>
        <v>3CS1</v>
      </c>
    </row>
    <row r="552" spans="1:7" x14ac:dyDescent="0.25">
      <c r="A552" s="42">
        <v>551</v>
      </c>
      <c r="B552" s="42">
        <v>9</v>
      </c>
      <c r="C552" s="44" t="s">
        <v>818</v>
      </c>
      <c r="D552" s="42" t="s">
        <v>1378</v>
      </c>
      <c r="E552" s="42">
        <v>3</v>
      </c>
      <c r="F552" s="39" t="str">
        <f t="shared" si="17"/>
        <v>3CS1-9</v>
      </c>
      <c r="G552" s="39" t="str">
        <f t="shared" si="18"/>
        <v>3CS1</v>
      </c>
    </row>
    <row r="553" spans="1:7" x14ac:dyDescent="0.25">
      <c r="A553" s="42">
        <v>552</v>
      </c>
      <c r="B553" s="42">
        <v>10</v>
      </c>
      <c r="C553" s="44" t="s">
        <v>819</v>
      </c>
      <c r="D553" s="42" t="s">
        <v>1378</v>
      </c>
      <c r="E553" s="42">
        <v>3</v>
      </c>
      <c r="F553" s="39" t="str">
        <f t="shared" si="17"/>
        <v>3CS1-10</v>
      </c>
      <c r="G553" s="39" t="str">
        <f t="shared" si="18"/>
        <v>3CS1</v>
      </c>
    </row>
    <row r="554" spans="1:7" x14ac:dyDescent="0.25">
      <c r="A554" s="42">
        <v>553</v>
      </c>
      <c r="B554" s="42">
        <v>11</v>
      </c>
      <c r="C554" s="44" t="s">
        <v>820</v>
      </c>
      <c r="D554" s="42" t="s">
        <v>1378</v>
      </c>
      <c r="E554" s="42">
        <v>3</v>
      </c>
      <c r="F554" s="39" t="str">
        <f t="shared" si="17"/>
        <v>3CS1-11</v>
      </c>
      <c r="G554" s="39" t="str">
        <f t="shared" si="18"/>
        <v>3CS1</v>
      </c>
    </row>
    <row r="555" spans="1:7" x14ac:dyDescent="0.25">
      <c r="A555" s="42">
        <v>554</v>
      </c>
      <c r="B555" s="42">
        <v>12</v>
      </c>
      <c r="C555" s="44" t="s">
        <v>821</v>
      </c>
      <c r="D555" s="42" t="s">
        <v>1378</v>
      </c>
      <c r="E555" s="42">
        <v>3</v>
      </c>
      <c r="F555" s="39" t="str">
        <f t="shared" si="17"/>
        <v>3CS1-12</v>
      </c>
      <c r="G555" s="39" t="str">
        <f t="shared" si="18"/>
        <v>3CS1</v>
      </c>
    </row>
    <row r="556" spans="1:7" x14ac:dyDescent="0.25">
      <c r="A556" s="42">
        <v>555</v>
      </c>
      <c r="B556" s="42">
        <v>13</v>
      </c>
      <c r="C556" s="44" t="s">
        <v>822</v>
      </c>
      <c r="D556" s="42" t="s">
        <v>1378</v>
      </c>
      <c r="E556" s="42">
        <v>3</v>
      </c>
      <c r="F556" s="39" t="str">
        <f t="shared" si="17"/>
        <v>3CS1-13</v>
      </c>
      <c r="G556" s="39" t="str">
        <f t="shared" si="18"/>
        <v>3CS1</v>
      </c>
    </row>
    <row r="557" spans="1:7" x14ac:dyDescent="0.25">
      <c r="A557" s="42">
        <v>556</v>
      </c>
      <c r="B557" s="42">
        <v>14</v>
      </c>
      <c r="C557" s="44" t="s">
        <v>823</v>
      </c>
      <c r="D557" s="42" t="s">
        <v>1378</v>
      </c>
      <c r="E557" s="42">
        <v>3</v>
      </c>
      <c r="F557" s="39" t="str">
        <f t="shared" si="17"/>
        <v>3CS1-14</v>
      </c>
      <c r="G557" s="39" t="str">
        <f t="shared" si="18"/>
        <v>3CS1</v>
      </c>
    </row>
    <row r="558" spans="1:7" x14ac:dyDescent="0.25">
      <c r="A558" s="42">
        <v>557</v>
      </c>
      <c r="B558" s="42">
        <v>15</v>
      </c>
      <c r="C558" s="44" t="s">
        <v>824</v>
      </c>
      <c r="D558" s="42" t="s">
        <v>1378</v>
      </c>
      <c r="E558" s="42">
        <v>3</v>
      </c>
      <c r="F558" s="39" t="str">
        <f t="shared" si="17"/>
        <v>3CS1-15</v>
      </c>
      <c r="G558" s="39" t="str">
        <f t="shared" si="18"/>
        <v>3CS1</v>
      </c>
    </row>
    <row r="559" spans="1:7" x14ac:dyDescent="0.25">
      <c r="A559" s="42">
        <v>558</v>
      </c>
      <c r="B559" s="42">
        <v>16</v>
      </c>
      <c r="C559" s="44" t="s">
        <v>825</v>
      </c>
      <c r="D559" s="42" t="s">
        <v>1378</v>
      </c>
      <c r="E559" s="42">
        <v>3</v>
      </c>
      <c r="F559" s="39" t="str">
        <f t="shared" si="17"/>
        <v>3CS1-16</v>
      </c>
      <c r="G559" s="39" t="str">
        <f t="shared" si="18"/>
        <v>3CS1</v>
      </c>
    </row>
    <row r="560" spans="1:7" x14ac:dyDescent="0.25">
      <c r="A560" s="42">
        <v>559</v>
      </c>
      <c r="B560" s="42">
        <v>17</v>
      </c>
      <c r="C560" s="44" t="s">
        <v>826</v>
      </c>
      <c r="D560" s="42" t="s">
        <v>1378</v>
      </c>
      <c r="E560" s="42">
        <v>3</v>
      </c>
      <c r="F560" s="39" t="str">
        <f t="shared" si="17"/>
        <v>3CS1-17</v>
      </c>
      <c r="G560" s="39" t="str">
        <f t="shared" si="18"/>
        <v>3CS1</v>
      </c>
    </row>
    <row r="561" spans="1:7" x14ac:dyDescent="0.25">
      <c r="A561" s="42">
        <v>560</v>
      </c>
      <c r="B561" s="42">
        <v>18</v>
      </c>
      <c r="C561" s="44" t="s">
        <v>827</v>
      </c>
      <c r="D561" s="42" t="s">
        <v>1378</v>
      </c>
      <c r="E561" s="42">
        <v>3</v>
      </c>
      <c r="F561" s="39" t="str">
        <f t="shared" si="17"/>
        <v>3CS1-18</v>
      </c>
      <c r="G561" s="39" t="str">
        <f t="shared" si="18"/>
        <v>3CS1</v>
      </c>
    </row>
    <row r="562" spans="1:7" x14ac:dyDescent="0.25">
      <c r="A562" s="42">
        <v>561</v>
      </c>
      <c r="B562" s="42">
        <v>19</v>
      </c>
      <c r="C562" s="44" t="s">
        <v>828</v>
      </c>
      <c r="D562" s="42" t="s">
        <v>1378</v>
      </c>
      <c r="E562" s="42">
        <v>3</v>
      </c>
      <c r="F562" s="39" t="str">
        <f t="shared" si="17"/>
        <v>3CS1-19</v>
      </c>
      <c r="G562" s="39" t="str">
        <f t="shared" si="18"/>
        <v>3CS1</v>
      </c>
    </row>
    <row r="563" spans="1:7" x14ac:dyDescent="0.25">
      <c r="A563" s="42">
        <v>562</v>
      </c>
      <c r="B563" s="42">
        <v>20</v>
      </c>
      <c r="C563" s="44" t="s">
        <v>829</v>
      </c>
      <c r="D563" s="42" t="s">
        <v>1378</v>
      </c>
      <c r="E563" s="42">
        <v>3</v>
      </c>
      <c r="F563" s="39" t="str">
        <f t="shared" si="17"/>
        <v>3CS1-20</v>
      </c>
      <c r="G563" s="39" t="str">
        <f t="shared" si="18"/>
        <v>3CS1</v>
      </c>
    </row>
    <row r="564" spans="1:7" x14ac:dyDescent="0.25">
      <c r="A564" s="42">
        <v>563</v>
      </c>
      <c r="B564" s="42">
        <v>21</v>
      </c>
      <c r="C564" s="44" t="s">
        <v>830</v>
      </c>
      <c r="D564" s="42" t="s">
        <v>1378</v>
      </c>
      <c r="E564" s="42">
        <v>3</v>
      </c>
      <c r="F564" s="39" t="str">
        <f t="shared" si="17"/>
        <v>3CS1-21</v>
      </c>
      <c r="G564" s="39" t="str">
        <f t="shared" si="18"/>
        <v>3CS1</v>
      </c>
    </row>
    <row r="565" spans="1:7" x14ac:dyDescent="0.25">
      <c r="A565" s="42">
        <v>564</v>
      </c>
      <c r="B565" s="42">
        <v>22</v>
      </c>
      <c r="C565" s="44" t="s">
        <v>831</v>
      </c>
      <c r="D565" s="42" t="s">
        <v>1378</v>
      </c>
      <c r="E565" s="42">
        <v>3</v>
      </c>
      <c r="F565" s="39" t="str">
        <f t="shared" si="17"/>
        <v>3CS1-22</v>
      </c>
      <c r="G565" s="39" t="str">
        <f t="shared" si="18"/>
        <v>3CS1</v>
      </c>
    </row>
    <row r="566" spans="1:7" x14ac:dyDescent="0.25">
      <c r="A566" s="42">
        <v>565</v>
      </c>
      <c r="B566" s="42">
        <v>23</v>
      </c>
      <c r="C566" s="44" t="s">
        <v>832</v>
      </c>
      <c r="D566" s="42" t="s">
        <v>1378</v>
      </c>
      <c r="E566" s="42">
        <v>3</v>
      </c>
      <c r="F566" s="39" t="str">
        <f t="shared" si="17"/>
        <v>3CS1-23</v>
      </c>
      <c r="G566" s="39" t="str">
        <f t="shared" si="18"/>
        <v>3CS1</v>
      </c>
    </row>
    <row r="567" spans="1:7" x14ac:dyDescent="0.25">
      <c r="A567" s="42">
        <v>566</v>
      </c>
      <c r="B567" s="42">
        <v>24</v>
      </c>
      <c r="C567" s="44" t="s">
        <v>833</v>
      </c>
      <c r="D567" s="42" t="s">
        <v>1378</v>
      </c>
      <c r="E567" s="42">
        <v>3</v>
      </c>
      <c r="F567" s="39" t="str">
        <f t="shared" si="17"/>
        <v>3CS1-24</v>
      </c>
      <c r="G567" s="39" t="str">
        <f t="shared" si="18"/>
        <v>3CS1</v>
      </c>
    </row>
    <row r="568" spans="1:7" x14ac:dyDescent="0.25">
      <c r="A568" s="42">
        <v>567</v>
      </c>
      <c r="B568" s="42">
        <v>25</v>
      </c>
      <c r="C568" s="44" t="s">
        <v>834</v>
      </c>
      <c r="D568" s="42" t="s">
        <v>1378</v>
      </c>
      <c r="E568" s="42">
        <v>3</v>
      </c>
      <c r="F568" s="39" t="str">
        <f t="shared" si="17"/>
        <v>3CS1-25</v>
      </c>
      <c r="G568" s="39" t="str">
        <f t="shared" si="18"/>
        <v>3CS1</v>
      </c>
    </row>
    <row r="569" spans="1:7" x14ac:dyDescent="0.25">
      <c r="A569" s="42">
        <v>568</v>
      </c>
      <c r="B569" s="42">
        <v>26</v>
      </c>
      <c r="C569" s="44" t="s">
        <v>835</v>
      </c>
      <c r="D569" s="42" t="s">
        <v>1378</v>
      </c>
      <c r="E569" s="42">
        <v>3</v>
      </c>
      <c r="F569" s="39" t="str">
        <f t="shared" si="17"/>
        <v>3CS1-26</v>
      </c>
      <c r="G569" s="39" t="str">
        <f t="shared" si="18"/>
        <v>3CS1</v>
      </c>
    </row>
    <row r="570" spans="1:7" x14ac:dyDescent="0.25">
      <c r="A570" s="42">
        <v>569</v>
      </c>
      <c r="B570" s="42">
        <v>27</v>
      </c>
      <c r="C570" s="44" t="s">
        <v>836</v>
      </c>
      <c r="D570" s="42" t="s">
        <v>1378</v>
      </c>
      <c r="E570" s="42">
        <v>3</v>
      </c>
      <c r="F570" s="39" t="str">
        <f t="shared" si="17"/>
        <v>3CS1-27</v>
      </c>
      <c r="G570" s="39" t="str">
        <f t="shared" si="18"/>
        <v>3CS1</v>
      </c>
    </row>
    <row r="571" spans="1:7" x14ac:dyDescent="0.25">
      <c r="A571" s="42">
        <v>570</v>
      </c>
      <c r="B571" s="42">
        <v>28</v>
      </c>
      <c r="C571" s="44" t="s">
        <v>837</v>
      </c>
      <c r="D571" s="42" t="s">
        <v>1378</v>
      </c>
      <c r="E571" s="42">
        <v>3</v>
      </c>
      <c r="F571" s="39" t="str">
        <f t="shared" si="17"/>
        <v>3CS1-28</v>
      </c>
      <c r="G571" s="39" t="str">
        <f t="shared" si="18"/>
        <v>3CS1</v>
      </c>
    </row>
    <row r="572" spans="1:7" x14ac:dyDescent="0.25">
      <c r="A572" s="42">
        <v>571</v>
      </c>
      <c r="B572" s="42">
        <v>29</v>
      </c>
      <c r="C572" s="44" t="s">
        <v>838</v>
      </c>
      <c r="D572" s="42" t="s">
        <v>1378</v>
      </c>
      <c r="E572" s="42">
        <v>3</v>
      </c>
      <c r="F572" s="39" t="str">
        <f t="shared" si="17"/>
        <v>3CS1-29</v>
      </c>
      <c r="G572" s="39" t="str">
        <f t="shared" si="18"/>
        <v>3CS1</v>
      </c>
    </row>
    <row r="573" spans="1:7" x14ac:dyDescent="0.25">
      <c r="A573" s="42">
        <v>572</v>
      </c>
      <c r="B573" s="42">
        <v>30</v>
      </c>
      <c r="C573" s="44" t="s">
        <v>839</v>
      </c>
      <c r="D573" s="42" t="s">
        <v>1378</v>
      </c>
      <c r="E573" s="42">
        <v>3</v>
      </c>
      <c r="F573" s="39" t="str">
        <f t="shared" si="17"/>
        <v>3CS1-30</v>
      </c>
      <c r="G573" s="39" t="str">
        <f t="shared" si="18"/>
        <v>3CS1</v>
      </c>
    </row>
    <row r="574" spans="1:7" x14ac:dyDescent="0.25">
      <c r="A574" s="42">
        <v>573</v>
      </c>
      <c r="B574" s="42">
        <v>31</v>
      </c>
      <c r="C574" s="44" t="s">
        <v>840</v>
      </c>
      <c r="D574" s="42" t="s">
        <v>1378</v>
      </c>
      <c r="E574" s="42">
        <v>3</v>
      </c>
      <c r="F574" s="39" t="str">
        <f t="shared" si="17"/>
        <v>3CS1-31</v>
      </c>
      <c r="G574" s="39" t="str">
        <f t="shared" si="18"/>
        <v>3CS1</v>
      </c>
    </row>
    <row r="575" spans="1:7" x14ac:dyDescent="0.25">
      <c r="A575" s="42">
        <v>574</v>
      </c>
      <c r="B575" s="42">
        <v>32</v>
      </c>
      <c r="C575" s="44" t="s">
        <v>841</v>
      </c>
      <c r="D575" s="42" t="s">
        <v>1378</v>
      </c>
      <c r="E575" s="42">
        <v>3</v>
      </c>
      <c r="F575" s="39" t="str">
        <f t="shared" si="17"/>
        <v>3CS1-32</v>
      </c>
      <c r="G575" s="39" t="str">
        <f t="shared" si="18"/>
        <v>3CS1</v>
      </c>
    </row>
    <row r="576" spans="1:7" x14ac:dyDescent="0.25">
      <c r="A576" s="42">
        <v>575</v>
      </c>
      <c r="B576" s="42">
        <v>33</v>
      </c>
      <c r="C576" s="44" t="s">
        <v>842</v>
      </c>
      <c r="D576" s="42" t="s">
        <v>1378</v>
      </c>
      <c r="E576" s="42">
        <v>3</v>
      </c>
      <c r="F576" s="39" t="str">
        <f t="shared" si="17"/>
        <v>3CS1-33</v>
      </c>
      <c r="G576" s="39" t="str">
        <f t="shared" si="18"/>
        <v>3CS1</v>
      </c>
    </row>
    <row r="577" spans="1:7" x14ac:dyDescent="0.25">
      <c r="A577" s="42">
        <v>576</v>
      </c>
      <c r="B577" s="42">
        <v>34</v>
      </c>
      <c r="C577" s="44" t="s">
        <v>843</v>
      </c>
      <c r="D577" s="42" t="s">
        <v>1378</v>
      </c>
      <c r="E577" s="42">
        <v>3</v>
      </c>
      <c r="F577" s="39" t="str">
        <f t="shared" si="17"/>
        <v>3CS1-34</v>
      </c>
      <c r="G577" s="39" t="str">
        <f t="shared" si="18"/>
        <v>3CS1</v>
      </c>
    </row>
    <row r="578" spans="1:7" x14ac:dyDescent="0.25">
      <c r="A578" s="42">
        <v>577</v>
      </c>
      <c r="B578" s="42">
        <v>35</v>
      </c>
      <c r="C578" s="44" t="s">
        <v>844</v>
      </c>
      <c r="D578" s="42" t="s">
        <v>1378</v>
      </c>
      <c r="E578" s="42">
        <v>3</v>
      </c>
      <c r="F578" s="39" t="str">
        <f t="shared" ref="F578:F641" si="19">G578&amp;"-"&amp;B578</f>
        <v>3CS1-35</v>
      </c>
      <c r="G578" s="39" t="str">
        <f t="shared" si="18"/>
        <v>3CS1</v>
      </c>
    </row>
    <row r="579" spans="1:7" x14ac:dyDescent="0.25">
      <c r="A579" s="42">
        <v>578</v>
      </c>
      <c r="B579" s="42">
        <v>36</v>
      </c>
      <c r="C579" s="44" t="s">
        <v>845</v>
      </c>
      <c r="D579" s="42" t="s">
        <v>1378</v>
      </c>
      <c r="E579" s="42">
        <v>3</v>
      </c>
      <c r="F579" s="39" t="str">
        <f t="shared" si="19"/>
        <v>3CS1-36</v>
      </c>
      <c r="G579" s="39" t="str">
        <f t="shared" si="18"/>
        <v>3CS1</v>
      </c>
    </row>
    <row r="580" spans="1:7" x14ac:dyDescent="0.25">
      <c r="A580" s="42">
        <v>579</v>
      </c>
      <c r="B580" s="42">
        <v>37</v>
      </c>
      <c r="C580" s="44" t="s">
        <v>846</v>
      </c>
      <c r="D580" s="42" t="s">
        <v>1378</v>
      </c>
      <c r="E580" s="42">
        <v>3</v>
      </c>
      <c r="F580" s="39" t="str">
        <f t="shared" si="19"/>
        <v>3CS1-37</v>
      </c>
      <c r="G580" s="39" t="str">
        <f t="shared" si="18"/>
        <v>3CS1</v>
      </c>
    </row>
    <row r="581" spans="1:7" x14ac:dyDescent="0.25">
      <c r="A581" s="42">
        <v>580</v>
      </c>
      <c r="B581" s="42">
        <v>38</v>
      </c>
      <c r="C581" s="44" t="s">
        <v>847</v>
      </c>
      <c r="D581" s="42" t="s">
        <v>1378</v>
      </c>
      <c r="E581" s="42">
        <v>3</v>
      </c>
      <c r="F581" s="39" t="str">
        <f t="shared" si="19"/>
        <v>3CS1-38</v>
      </c>
      <c r="G581" s="39" t="str">
        <f t="shared" si="18"/>
        <v>3CS1</v>
      </c>
    </row>
    <row r="582" spans="1:7" x14ac:dyDescent="0.25">
      <c r="A582" s="42">
        <v>581</v>
      </c>
      <c r="B582" s="42">
        <v>39</v>
      </c>
      <c r="C582" s="44" t="s">
        <v>848</v>
      </c>
      <c r="D582" s="42" t="s">
        <v>1378</v>
      </c>
      <c r="E582" s="42">
        <v>3</v>
      </c>
      <c r="F582" s="39" t="str">
        <f t="shared" si="19"/>
        <v>3CS1-39</v>
      </c>
      <c r="G582" s="39" t="str">
        <f t="shared" si="18"/>
        <v>3CS1</v>
      </c>
    </row>
    <row r="583" spans="1:7" x14ac:dyDescent="0.25">
      <c r="A583" s="42">
        <v>582</v>
      </c>
      <c r="B583" s="42">
        <v>40</v>
      </c>
      <c r="C583" s="44" t="s">
        <v>849</v>
      </c>
      <c r="D583" s="42" t="s">
        <v>1378</v>
      </c>
      <c r="E583" s="42">
        <v>3</v>
      </c>
      <c r="F583" s="39" t="str">
        <f t="shared" si="19"/>
        <v>3CS1-40</v>
      </c>
      <c r="G583" s="39" t="str">
        <f t="shared" si="18"/>
        <v>3CS1</v>
      </c>
    </row>
    <row r="584" spans="1:7" x14ac:dyDescent="0.25">
      <c r="A584" s="42">
        <v>583</v>
      </c>
      <c r="B584" s="42">
        <v>41</v>
      </c>
      <c r="C584" s="44" t="s">
        <v>850</v>
      </c>
      <c r="D584" s="42" t="s">
        <v>1378</v>
      </c>
      <c r="E584" s="42">
        <v>3</v>
      </c>
      <c r="F584" s="39" t="str">
        <f t="shared" si="19"/>
        <v>3CS1-41</v>
      </c>
      <c r="G584" s="39" t="str">
        <f t="shared" si="18"/>
        <v>3CS1</v>
      </c>
    </row>
    <row r="585" spans="1:7" x14ac:dyDescent="0.25">
      <c r="A585" s="42">
        <v>584</v>
      </c>
      <c r="B585" s="42">
        <v>42</v>
      </c>
      <c r="C585" s="44" t="s">
        <v>851</v>
      </c>
      <c r="D585" s="42" t="s">
        <v>1378</v>
      </c>
      <c r="E585" s="42">
        <v>3</v>
      </c>
      <c r="F585" s="39" t="str">
        <f t="shared" si="19"/>
        <v>3CS1-42</v>
      </c>
      <c r="G585" s="39" t="str">
        <f t="shared" si="18"/>
        <v>3CS1</v>
      </c>
    </row>
    <row r="586" spans="1:7" x14ac:dyDescent="0.25">
      <c r="A586" s="42">
        <v>585</v>
      </c>
      <c r="B586" s="42">
        <v>43</v>
      </c>
      <c r="C586" s="44" t="s">
        <v>852</v>
      </c>
      <c r="D586" s="42" t="s">
        <v>1378</v>
      </c>
      <c r="E586" s="42">
        <v>3</v>
      </c>
      <c r="F586" s="39" t="str">
        <f t="shared" si="19"/>
        <v>3CS1-43</v>
      </c>
      <c r="G586" s="39" t="str">
        <f t="shared" si="18"/>
        <v>3CS1</v>
      </c>
    </row>
    <row r="587" spans="1:7" x14ac:dyDescent="0.25">
      <c r="A587" s="42">
        <v>586</v>
      </c>
      <c r="B587" s="42">
        <v>44</v>
      </c>
      <c r="C587" s="44" t="s">
        <v>853</v>
      </c>
      <c r="D587" s="42" t="s">
        <v>1378</v>
      </c>
      <c r="E587" s="42">
        <v>3</v>
      </c>
      <c r="F587" s="39" t="str">
        <f t="shared" si="19"/>
        <v>3CS1-44</v>
      </c>
      <c r="G587" s="39" t="str">
        <f t="shared" si="18"/>
        <v>3CS1</v>
      </c>
    </row>
    <row r="588" spans="1:7" x14ac:dyDescent="0.25">
      <c r="A588" s="42">
        <v>587</v>
      </c>
      <c r="B588" s="42">
        <v>45</v>
      </c>
      <c r="C588" s="44" t="s">
        <v>854</v>
      </c>
      <c r="D588" s="42" t="s">
        <v>1378</v>
      </c>
      <c r="E588" s="42">
        <v>3</v>
      </c>
      <c r="F588" s="39" t="str">
        <f t="shared" si="19"/>
        <v>3CS1-45</v>
      </c>
      <c r="G588" s="39" t="str">
        <f t="shared" si="18"/>
        <v>3CS1</v>
      </c>
    </row>
    <row r="589" spans="1:7" x14ac:dyDescent="0.25">
      <c r="A589" s="42">
        <v>588</v>
      </c>
      <c r="B589" s="42">
        <v>46</v>
      </c>
      <c r="C589" s="44" t="s">
        <v>855</v>
      </c>
      <c r="D589" s="42" t="s">
        <v>1378</v>
      </c>
      <c r="E589" s="42">
        <v>3</v>
      </c>
      <c r="F589" s="39" t="str">
        <f t="shared" si="19"/>
        <v>3CS1-46</v>
      </c>
      <c r="G589" s="39" t="str">
        <f t="shared" si="18"/>
        <v>3CS1</v>
      </c>
    </row>
    <row r="590" spans="1:7" x14ac:dyDescent="0.25">
      <c r="A590" s="42">
        <v>589</v>
      </c>
      <c r="B590" s="42">
        <v>47</v>
      </c>
      <c r="C590" s="44" t="s">
        <v>221</v>
      </c>
      <c r="D590" s="42" t="s">
        <v>1378</v>
      </c>
      <c r="E590" s="42">
        <v>3</v>
      </c>
      <c r="F590" s="39" t="str">
        <f t="shared" si="19"/>
        <v>3CS1-47</v>
      </c>
      <c r="G590" s="39" t="str">
        <f t="shared" si="18"/>
        <v>3CS1</v>
      </c>
    </row>
    <row r="591" spans="1:7" x14ac:dyDescent="0.25">
      <c r="A591" s="42">
        <v>590</v>
      </c>
      <c r="B591" s="42">
        <v>48</v>
      </c>
      <c r="C591" s="44" t="s">
        <v>856</v>
      </c>
      <c r="D591" s="42" t="s">
        <v>1378</v>
      </c>
      <c r="E591" s="42">
        <v>3</v>
      </c>
      <c r="F591" s="39" t="str">
        <f t="shared" si="19"/>
        <v>3CS1-48</v>
      </c>
      <c r="G591" s="39" t="str">
        <f t="shared" si="18"/>
        <v>3CS1</v>
      </c>
    </row>
    <row r="592" spans="1:7" x14ac:dyDescent="0.25">
      <c r="A592" s="42">
        <v>591</v>
      </c>
      <c r="B592" s="42">
        <v>49</v>
      </c>
      <c r="C592" s="44" t="s">
        <v>857</v>
      </c>
      <c r="D592" s="42" t="s">
        <v>1378</v>
      </c>
      <c r="E592" s="42">
        <v>3</v>
      </c>
      <c r="F592" s="39" t="str">
        <f t="shared" si="19"/>
        <v>3CS1-49</v>
      </c>
      <c r="G592" s="39" t="str">
        <f t="shared" si="18"/>
        <v>3CS1</v>
      </c>
    </row>
    <row r="593" spans="1:7" x14ac:dyDescent="0.25">
      <c r="A593" s="42">
        <v>592</v>
      </c>
      <c r="B593" s="42">
        <v>50</v>
      </c>
      <c r="C593" s="44" t="s">
        <v>858</v>
      </c>
      <c r="D593" s="42" t="s">
        <v>1378</v>
      </c>
      <c r="E593" s="42">
        <v>3</v>
      </c>
      <c r="F593" s="39" t="str">
        <f t="shared" si="19"/>
        <v>3CS1-50</v>
      </c>
      <c r="G593" s="39" t="str">
        <f t="shared" si="18"/>
        <v>3CS1</v>
      </c>
    </row>
    <row r="594" spans="1:7" x14ac:dyDescent="0.25">
      <c r="A594" s="42">
        <v>593</v>
      </c>
      <c r="B594" s="42">
        <v>51</v>
      </c>
      <c r="C594" s="44" t="s">
        <v>859</v>
      </c>
      <c r="D594" s="42" t="s">
        <v>1378</v>
      </c>
      <c r="E594" s="42">
        <v>3</v>
      </c>
      <c r="F594" s="39" t="str">
        <f t="shared" si="19"/>
        <v>3CS1-51</v>
      </c>
      <c r="G594" s="39" t="str">
        <f t="shared" si="18"/>
        <v>3CS1</v>
      </c>
    </row>
    <row r="595" spans="1:7" x14ac:dyDescent="0.25">
      <c r="A595" s="42">
        <v>594</v>
      </c>
      <c r="B595" s="42">
        <v>52</v>
      </c>
      <c r="C595" s="44" t="s">
        <v>860</v>
      </c>
      <c r="D595" s="42" t="s">
        <v>1378</v>
      </c>
      <c r="E595" s="42">
        <v>3</v>
      </c>
      <c r="F595" s="39" t="str">
        <f t="shared" si="19"/>
        <v>3CS1-52</v>
      </c>
      <c r="G595" s="39" t="str">
        <f t="shared" si="18"/>
        <v>3CS1</v>
      </c>
    </row>
    <row r="596" spans="1:7" x14ac:dyDescent="0.25">
      <c r="A596" s="42">
        <v>595</v>
      </c>
      <c r="B596" s="42">
        <v>53</v>
      </c>
      <c r="C596" s="44" t="s">
        <v>861</v>
      </c>
      <c r="D596" s="42" t="s">
        <v>1378</v>
      </c>
      <c r="E596" s="42">
        <v>3</v>
      </c>
      <c r="F596" s="39" t="str">
        <f t="shared" si="19"/>
        <v>3CS1-53</v>
      </c>
      <c r="G596" s="39" t="str">
        <f t="shared" si="18"/>
        <v>3CS1</v>
      </c>
    </row>
    <row r="597" spans="1:7" x14ac:dyDescent="0.25">
      <c r="A597" s="42">
        <v>596</v>
      </c>
      <c r="B597" s="42">
        <v>54</v>
      </c>
      <c r="C597" s="44" t="s">
        <v>862</v>
      </c>
      <c r="D597" s="42" t="s">
        <v>1378</v>
      </c>
      <c r="E597" s="42">
        <v>3</v>
      </c>
      <c r="F597" s="39" t="str">
        <f t="shared" si="19"/>
        <v>3CS1-54</v>
      </c>
      <c r="G597" s="39" t="str">
        <f t="shared" si="18"/>
        <v>3CS1</v>
      </c>
    </row>
    <row r="598" spans="1:7" x14ac:dyDescent="0.25">
      <c r="A598" s="42">
        <v>597</v>
      </c>
      <c r="B598" s="42">
        <v>55</v>
      </c>
      <c r="C598" s="44" t="s">
        <v>863</v>
      </c>
      <c r="D598" s="42" t="s">
        <v>1378</v>
      </c>
      <c r="E598" s="42">
        <v>3</v>
      </c>
      <c r="F598" s="39" t="str">
        <f t="shared" si="19"/>
        <v>3CS1-55</v>
      </c>
      <c r="G598" s="39" t="str">
        <f t="shared" si="18"/>
        <v>3CS1</v>
      </c>
    </row>
    <row r="599" spans="1:7" x14ac:dyDescent="0.25">
      <c r="A599" s="42">
        <v>598</v>
      </c>
      <c r="B599" s="42">
        <v>56</v>
      </c>
      <c r="C599" s="44" t="s">
        <v>864</v>
      </c>
      <c r="D599" s="42" t="s">
        <v>1378</v>
      </c>
      <c r="E599" s="42">
        <v>3</v>
      </c>
      <c r="F599" s="39" t="str">
        <f t="shared" si="19"/>
        <v>3CS1-56</v>
      </c>
      <c r="G599" s="39" t="str">
        <f t="shared" ref="G599:G662" si="20">E599&amp;D599</f>
        <v>3CS1</v>
      </c>
    </row>
    <row r="600" spans="1:7" x14ac:dyDescent="0.25">
      <c r="A600" s="42">
        <v>599</v>
      </c>
      <c r="B600" s="42">
        <v>57</v>
      </c>
      <c r="C600" s="44" t="s">
        <v>865</v>
      </c>
      <c r="D600" s="42" t="s">
        <v>1378</v>
      </c>
      <c r="E600" s="42">
        <v>3</v>
      </c>
      <c r="F600" s="39" t="str">
        <f t="shared" si="19"/>
        <v>3CS1-57</v>
      </c>
      <c r="G600" s="39" t="str">
        <f t="shared" si="20"/>
        <v>3CS1</v>
      </c>
    </row>
    <row r="601" spans="1:7" x14ac:dyDescent="0.25">
      <c r="A601" s="42">
        <v>600</v>
      </c>
      <c r="B601" s="42">
        <v>58</v>
      </c>
      <c r="C601" s="44" t="s">
        <v>866</v>
      </c>
      <c r="D601" s="42" t="s">
        <v>1378</v>
      </c>
      <c r="E601" s="42">
        <v>3</v>
      </c>
      <c r="F601" s="39" t="str">
        <f t="shared" si="19"/>
        <v>3CS1-58</v>
      </c>
      <c r="G601" s="39" t="str">
        <f t="shared" si="20"/>
        <v>3CS1</v>
      </c>
    </row>
    <row r="602" spans="1:7" x14ac:dyDescent="0.25">
      <c r="A602" s="42">
        <v>601</v>
      </c>
      <c r="B602" s="42">
        <v>59</v>
      </c>
      <c r="C602" s="44" t="s">
        <v>867</v>
      </c>
      <c r="D602" s="42" t="s">
        <v>1378</v>
      </c>
      <c r="E602" s="42">
        <v>3</v>
      </c>
      <c r="F602" s="39" t="str">
        <f t="shared" si="19"/>
        <v>3CS1-59</v>
      </c>
      <c r="G602" s="39" t="str">
        <f t="shared" si="20"/>
        <v>3CS1</v>
      </c>
    </row>
    <row r="603" spans="1:7" x14ac:dyDescent="0.25">
      <c r="A603" s="42">
        <v>602</v>
      </c>
      <c r="B603" s="42">
        <v>60</v>
      </c>
      <c r="C603" s="44" t="s">
        <v>868</v>
      </c>
      <c r="D603" s="42" t="s">
        <v>1378</v>
      </c>
      <c r="E603" s="42">
        <v>3</v>
      </c>
      <c r="F603" s="39" t="str">
        <f t="shared" si="19"/>
        <v>3CS1-60</v>
      </c>
      <c r="G603" s="39" t="str">
        <f t="shared" si="20"/>
        <v>3CS1</v>
      </c>
    </row>
    <row r="604" spans="1:7" x14ac:dyDescent="0.25">
      <c r="A604" s="42">
        <v>603</v>
      </c>
      <c r="B604" s="42">
        <v>61</v>
      </c>
      <c r="C604" s="44" t="s">
        <v>869</v>
      </c>
      <c r="D604" s="42" t="s">
        <v>1378</v>
      </c>
      <c r="E604" s="42">
        <v>3</v>
      </c>
      <c r="F604" s="39" t="str">
        <f t="shared" si="19"/>
        <v>3CS1-61</v>
      </c>
      <c r="G604" s="39" t="str">
        <f t="shared" si="20"/>
        <v>3CS1</v>
      </c>
    </row>
    <row r="605" spans="1:7" x14ac:dyDescent="0.25">
      <c r="A605" s="42">
        <v>604</v>
      </c>
      <c r="B605" s="42">
        <v>62</v>
      </c>
      <c r="C605" s="44" t="s">
        <v>870</v>
      </c>
      <c r="D605" s="42" t="s">
        <v>1378</v>
      </c>
      <c r="E605" s="42">
        <v>3</v>
      </c>
      <c r="F605" s="39" t="str">
        <f t="shared" si="19"/>
        <v>3CS1-62</v>
      </c>
      <c r="G605" s="39" t="str">
        <f t="shared" si="20"/>
        <v>3CS1</v>
      </c>
    </row>
    <row r="606" spans="1:7" x14ac:dyDescent="0.25">
      <c r="A606" s="42">
        <v>605</v>
      </c>
      <c r="B606" s="42">
        <v>63</v>
      </c>
      <c r="C606" s="44" t="s">
        <v>871</v>
      </c>
      <c r="D606" s="42" t="s">
        <v>1378</v>
      </c>
      <c r="E606" s="42">
        <v>3</v>
      </c>
      <c r="F606" s="39" t="str">
        <f t="shared" si="19"/>
        <v>3CS1-63</v>
      </c>
      <c r="G606" s="39" t="str">
        <f t="shared" si="20"/>
        <v>3CS1</v>
      </c>
    </row>
    <row r="607" spans="1:7" x14ac:dyDescent="0.25">
      <c r="A607" s="42">
        <v>606</v>
      </c>
      <c r="B607" s="42">
        <v>64</v>
      </c>
      <c r="C607" s="44" t="s">
        <v>872</v>
      </c>
      <c r="D607" s="42" t="s">
        <v>1378</v>
      </c>
      <c r="E607" s="42">
        <v>3</v>
      </c>
      <c r="F607" s="39" t="str">
        <f t="shared" si="19"/>
        <v>3CS1-64</v>
      </c>
      <c r="G607" s="39" t="str">
        <f t="shared" si="20"/>
        <v>3CS1</v>
      </c>
    </row>
    <row r="608" spans="1:7" x14ac:dyDescent="0.25">
      <c r="A608" s="42">
        <v>607</v>
      </c>
      <c r="B608" s="42">
        <v>65</v>
      </c>
      <c r="C608" s="44" t="s">
        <v>873</v>
      </c>
      <c r="D608" s="42" t="s">
        <v>1378</v>
      </c>
      <c r="E608" s="42">
        <v>3</v>
      </c>
      <c r="F608" s="39" t="str">
        <f t="shared" si="19"/>
        <v>3CS1-65</v>
      </c>
      <c r="G608" s="39" t="str">
        <f t="shared" si="20"/>
        <v>3CS1</v>
      </c>
    </row>
    <row r="609" spans="1:7" x14ac:dyDescent="0.25">
      <c r="A609" s="42">
        <v>608</v>
      </c>
      <c r="B609" s="42">
        <v>66</v>
      </c>
      <c r="C609" s="44" t="s">
        <v>874</v>
      </c>
      <c r="D609" s="42" t="s">
        <v>1378</v>
      </c>
      <c r="E609" s="42">
        <v>3</v>
      </c>
      <c r="F609" s="39" t="str">
        <f t="shared" si="19"/>
        <v>3CS1-66</v>
      </c>
      <c r="G609" s="39" t="str">
        <f t="shared" si="20"/>
        <v>3CS1</v>
      </c>
    </row>
    <row r="610" spans="1:7" x14ac:dyDescent="0.25">
      <c r="A610" s="42">
        <v>609</v>
      </c>
      <c r="B610" s="42">
        <v>67</v>
      </c>
      <c r="C610" s="44" t="s">
        <v>875</v>
      </c>
      <c r="D610" s="42" t="s">
        <v>1378</v>
      </c>
      <c r="E610" s="42">
        <v>3</v>
      </c>
      <c r="F610" s="39" t="str">
        <f t="shared" si="19"/>
        <v>3CS1-67</v>
      </c>
      <c r="G610" s="39" t="str">
        <f t="shared" si="20"/>
        <v>3CS1</v>
      </c>
    </row>
    <row r="611" spans="1:7" x14ac:dyDescent="0.25">
      <c r="A611" s="42">
        <v>610</v>
      </c>
      <c r="B611" s="42">
        <v>68</v>
      </c>
      <c r="C611" s="44" t="s">
        <v>876</v>
      </c>
      <c r="D611" s="42" t="s">
        <v>1378</v>
      </c>
      <c r="E611" s="42">
        <v>3</v>
      </c>
      <c r="F611" s="39" t="str">
        <f t="shared" si="19"/>
        <v>3CS1-68</v>
      </c>
      <c r="G611" s="39" t="str">
        <f t="shared" si="20"/>
        <v>3CS1</v>
      </c>
    </row>
    <row r="612" spans="1:7" x14ac:dyDescent="0.25">
      <c r="A612" s="42">
        <v>611</v>
      </c>
      <c r="B612" s="42">
        <v>69</v>
      </c>
      <c r="C612" s="44" t="s">
        <v>877</v>
      </c>
      <c r="D612" s="42" t="s">
        <v>1378</v>
      </c>
      <c r="E612" s="42">
        <v>3</v>
      </c>
      <c r="F612" s="39" t="str">
        <f t="shared" si="19"/>
        <v>3CS1-69</v>
      </c>
      <c r="G612" s="39" t="str">
        <f t="shared" si="20"/>
        <v>3CS1</v>
      </c>
    </row>
    <row r="613" spans="1:7" x14ac:dyDescent="0.25">
      <c r="A613" s="42">
        <v>612</v>
      </c>
      <c r="B613" s="42">
        <v>70</v>
      </c>
      <c r="C613" s="44" t="s">
        <v>878</v>
      </c>
      <c r="D613" s="42" t="s">
        <v>1378</v>
      </c>
      <c r="E613" s="42">
        <v>3</v>
      </c>
      <c r="F613" s="39" t="str">
        <f t="shared" si="19"/>
        <v>3CS1-70</v>
      </c>
      <c r="G613" s="39" t="str">
        <f t="shared" si="20"/>
        <v>3CS1</v>
      </c>
    </row>
    <row r="614" spans="1:7" x14ac:dyDescent="0.25">
      <c r="A614" s="42">
        <v>613</v>
      </c>
      <c r="B614" s="42">
        <v>71</v>
      </c>
      <c r="C614" s="44" t="s">
        <v>879</v>
      </c>
      <c r="D614" s="42" t="s">
        <v>1378</v>
      </c>
      <c r="E614" s="42">
        <v>3</v>
      </c>
      <c r="F614" s="39" t="str">
        <f t="shared" si="19"/>
        <v>3CS1-71</v>
      </c>
      <c r="G614" s="39" t="str">
        <f t="shared" si="20"/>
        <v>3CS1</v>
      </c>
    </row>
    <row r="615" spans="1:7" x14ac:dyDescent="0.25">
      <c r="A615" s="42">
        <v>614</v>
      </c>
      <c r="B615" s="42">
        <v>1</v>
      </c>
      <c r="C615" s="44" t="s">
        <v>880</v>
      </c>
      <c r="D615" s="42" t="s">
        <v>1379</v>
      </c>
      <c r="E615" s="42">
        <v>3</v>
      </c>
      <c r="F615" s="39" t="str">
        <f t="shared" si="19"/>
        <v>3CS2-1</v>
      </c>
      <c r="G615" s="39" t="str">
        <f t="shared" si="20"/>
        <v>3CS2</v>
      </c>
    </row>
    <row r="616" spans="1:7" x14ac:dyDescent="0.25">
      <c r="A616" s="42">
        <v>615</v>
      </c>
      <c r="B616" s="42">
        <v>2</v>
      </c>
      <c r="C616" s="44" t="s">
        <v>881</v>
      </c>
      <c r="D616" s="42" t="s">
        <v>1379</v>
      </c>
      <c r="E616" s="42">
        <v>3</v>
      </c>
      <c r="F616" s="39" t="str">
        <f t="shared" si="19"/>
        <v>3CS2-2</v>
      </c>
      <c r="G616" s="39" t="str">
        <f t="shared" si="20"/>
        <v>3CS2</v>
      </c>
    </row>
    <row r="617" spans="1:7" x14ac:dyDescent="0.25">
      <c r="A617" s="42">
        <v>616</v>
      </c>
      <c r="B617" s="42">
        <v>3</v>
      </c>
      <c r="C617" s="44" t="s">
        <v>882</v>
      </c>
      <c r="D617" s="42" t="s">
        <v>1379</v>
      </c>
      <c r="E617" s="42">
        <v>3</v>
      </c>
      <c r="F617" s="39" t="str">
        <f t="shared" si="19"/>
        <v>3CS2-3</v>
      </c>
      <c r="G617" s="39" t="str">
        <f t="shared" si="20"/>
        <v>3CS2</v>
      </c>
    </row>
    <row r="618" spans="1:7" x14ac:dyDescent="0.25">
      <c r="A618" s="42">
        <v>617</v>
      </c>
      <c r="B618" s="42">
        <v>4</v>
      </c>
      <c r="C618" s="44" t="s">
        <v>883</v>
      </c>
      <c r="D618" s="42" t="s">
        <v>1379</v>
      </c>
      <c r="E618" s="42">
        <v>3</v>
      </c>
      <c r="F618" s="39" t="str">
        <f t="shared" si="19"/>
        <v>3CS2-4</v>
      </c>
      <c r="G618" s="39" t="str">
        <f t="shared" si="20"/>
        <v>3CS2</v>
      </c>
    </row>
    <row r="619" spans="1:7" x14ac:dyDescent="0.25">
      <c r="A619" s="42">
        <v>618</v>
      </c>
      <c r="B619" s="42">
        <v>5</v>
      </c>
      <c r="C619" s="44" t="s">
        <v>884</v>
      </c>
      <c r="D619" s="42" t="s">
        <v>1379</v>
      </c>
      <c r="E619" s="42">
        <v>3</v>
      </c>
      <c r="F619" s="39" t="str">
        <f t="shared" si="19"/>
        <v>3CS2-5</v>
      </c>
      <c r="G619" s="39" t="str">
        <f t="shared" si="20"/>
        <v>3CS2</v>
      </c>
    </row>
    <row r="620" spans="1:7" x14ac:dyDescent="0.25">
      <c r="A620" s="42">
        <v>619</v>
      </c>
      <c r="B620" s="42">
        <v>6</v>
      </c>
      <c r="C620" s="44" t="s">
        <v>885</v>
      </c>
      <c r="D620" s="42" t="s">
        <v>1379</v>
      </c>
      <c r="E620" s="42">
        <v>3</v>
      </c>
      <c r="F620" s="39" t="str">
        <f t="shared" si="19"/>
        <v>3CS2-6</v>
      </c>
      <c r="G620" s="39" t="str">
        <f t="shared" si="20"/>
        <v>3CS2</v>
      </c>
    </row>
    <row r="621" spans="1:7" x14ac:dyDescent="0.25">
      <c r="A621" s="42">
        <v>620</v>
      </c>
      <c r="B621" s="42">
        <v>7</v>
      </c>
      <c r="C621" s="44" t="s">
        <v>886</v>
      </c>
      <c r="D621" s="42" t="s">
        <v>1379</v>
      </c>
      <c r="E621" s="42">
        <v>3</v>
      </c>
      <c r="F621" s="39" t="str">
        <f t="shared" si="19"/>
        <v>3CS2-7</v>
      </c>
      <c r="G621" s="39" t="str">
        <f t="shared" si="20"/>
        <v>3CS2</v>
      </c>
    </row>
    <row r="622" spans="1:7" x14ac:dyDescent="0.25">
      <c r="A622" s="42">
        <v>621</v>
      </c>
      <c r="B622" s="42">
        <v>8</v>
      </c>
      <c r="C622" s="44" t="s">
        <v>887</v>
      </c>
      <c r="D622" s="42" t="s">
        <v>1379</v>
      </c>
      <c r="E622" s="42">
        <v>3</v>
      </c>
      <c r="F622" s="39" t="str">
        <f t="shared" si="19"/>
        <v>3CS2-8</v>
      </c>
      <c r="G622" s="39" t="str">
        <f t="shared" si="20"/>
        <v>3CS2</v>
      </c>
    </row>
    <row r="623" spans="1:7" x14ac:dyDescent="0.25">
      <c r="A623" s="42">
        <v>622</v>
      </c>
      <c r="B623" s="42">
        <v>9</v>
      </c>
      <c r="C623" s="44" t="s">
        <v>888</v>
      </c>
      <c r="D623" s="42" t="s">
        <v>1379</v>
      </c>
      <c r="E623" s="42">
        <v>3</v>
      </c>
      <c r="F623" s="39" t="str">
        <f t="shared" si="19"/>
        <v>3CS2-9</v>
      </c>
      <c r="G623" s="39" t="str">
        <f t="shared" si="20"/>
        <v>3CS2</v>
      </c>
    </row>
    <row r="624" spans="1:7" x14ac:dyDescent="0.25">
      <c r="A624" s="42">
        <v>623</v>
      </c>
      <c r="B624" s="42">
        <v>10</v>
      </c>
      <c r="C624" s="44" t="s">
        <v>889</v>
      </c>
      <c r="D624" s="42" t="s">
        <v>1379</v>
      </c>
      <c r="E624" s="42">
        <v>3</v>
      </c>
      <c r="F624" s="39" t="str">
        <f t="shared" si="19"/>
        <v>3CS2-10</v>
      </c>
      <c r="G624" s="39" t="str">
        <f t="shared" si="20"/>
        <v>3CS2</v>
      </c>
    </row>
    <row r="625" spans="1:7" x14ac:dyDescent="0.25">
      <c r="A625" s="42">
        <v>624</v>
      </c>
      <c r="B625" s="42">
        <v>11</v>
      </c>
      <c r="C625" s="44" t="s">
        <v>890</v>
      </c>
      <c r="D625" s="42" t="s">
        <v>1379</v>
      </c>
      <c r="E625" s="42">
        <v>3</v>
      </c>
      <c r="F625" s="39" t="str">
        <f t="shared" si="19"/>
        <v>3CS2-11</v>
      </c>
      <c r="G625" s="39" t="str">
        <f t="shared" si="20"/>
        <v>3CS2</v>
      </c>
    </row>
    <row r="626" spans="1:7" x14ac:dyDescent="0.25">
      <c r="A626" s="42">
        <v>625</v>
      </c>
      <c r="B626" s="42">
        <v>12</v>
      </c>
      <c r="C626" s="44" t="s">
        <v>891</v>
      </c>
      <c r="D626" s="42" t="s">
        <v>1379</v>
      </c>
      <c r="E626" s="42">
        <v>3</v>
      </c>
      <c r="F626" s="39" t="str">
        <f t="shared" si="19"/>
        <v>3CS2-12</v>
      </c>
      <c r="G626" s="39" t="str">
        <f t="shared" si="20"/>
        <v>3CS2</v>
      </c>
    </row>
    <row r="627" spans="1:7" x14ac:dyDescent="0.25">
      <c r="A627" s="42">
        <v>626</v>
      </c>
      <c r="B627" s="42">
        <v>13</v>
      </c>
      <c r="C627" s="44" t="s">
        <v>892</v>
      </c>
      <c r="D627" s="42" t="s">
        <v>1379</v>
      </c>
      <c r="E627" s="42">
        <v>3</v>
      </c>
      <c r="F627" s="39" t="str">
        <f t="shared" si="19"/>
        <v>3CS2-13</v>
      </c>
      <c r="G627" s="39" t="str">
        <f t="shared" si="20"/>
        <v>3CS2</v>
      </c>
    </row>
    <row r="628" spans="1:7" x14ac:dyDescent="0.25">
      <c r="A628" s="42">
        <v>627</v>
      </c>
      <c r="B628" s="42">
        <v>14</v>
      </c>
      <c r="C628" s="44" t="s">
        <v>893</v>
      </c>
      <c r="D628" s="42" t="s">
        <v>1379</v>
      </c>
      <c r="E628" s="42">
        <v>3</v>
      </c>
      <c r="F628" s="39" t="str">
        <f t="shared" si="19"/>
        <v>3CS2-14</v>
      </c>
      <c r="G628" s="39" t="str">
        <f t="shared" si="20"/>
        <v>3CS2</v>
      </c>
    </row>
    <row r="629" spans="1:7" x14ac:dyDescent="0.25">
      <c r="A629" s="42">
        <v>628</v>
      </c>
      <c r="B629" s="42">
        <v>15</v>
      </c>
      <c r="C629" s="44" t="s">
        <v>894</v>
      </c>
      <c r="D629" s="42" t="s">
        <v>1379</v>
      </c>
      <c r="E629" s="42">
        <v>3</v>
      </c>
      <c r="F629" s="39" t="str">
        <f t="shared" si="19"/>
        <v>3CS2-15</v>
      </c>
      <c r="G629" s="39" t="str">
        <f t="shared" si="20"/>
        <v>3CS2</v>
      </c>
    </row>
    <row r="630" spans="1:7" x14ac:dyDescent="0.25">
      <c r="A630" s="42">
        <v>629</v>
      </c>
      <c r="B630" s="42">
        <v>16</v>
      </c>
      <c r="C630" s="44" t="s">
        <v>895</v>
      </c>
      <c r="D630" s="42" t="s">
        <v>1379</v>
      </c>
      <c r="E630" s="42">
        <v>3</v>
      </c>
      <c r="F630" s="39" t="str">
        <f t="shared" si="19"/>
        <v>3CS2-16</v>
      </c>
      <c r="G630" s="39" t="str">
        <f t="shared" si="20"/>
        <v>3CS2</v>
      </c>
    </row>
    <row r="631" spans="1:7" x14ac:dyDescent="0.25">
      <c r="A631" s="42">
        <v>630</v>
      </c>
      <c r="B631" s="42">
        <v>17</v>
      </c>
      <c r="C631" s="44" t="s">
        <v>896</v>
      </c>
      <c r="D631" s="42" t="s">
        <v>1379</v>
      </c>
      <c r="E631" s="42">
        <v>3</v>
      </c>
      <c r="F631" s="39" t="str">
        <f t="shared" si="19"/>
        <v>3CS2-17</v>
      </c>
      <c r="G631" s="39" t="str">
        <f t="shared" si="20"/>
        <v>3CS2</v>
      </c>
    </row>
    <row r="632" spans="1:7" x14ac:dyDescent="0.25">
      <c r="A632" s="42">
        <v>631</v>
      </c>
      <c r="B632" s="42">
        <v>18</v>
      </c>
      <c r="C632" s="44" t="s">
        <v>897</v>
      </c>
      <c r="D632" s="42" t="s">
        <v>1379</v>
      </c>
      <c r="E632" s="42">
        <v>3</v>
      </c>
      <c r="F632" s="39" t="str">
        <f t="shared" si="19"/>
        <v>3CS2-18</v>
      </c>
      <c r="G632" s="39" t="str">
        <f t="shared" si="20"/>
        <v>3CS2</v>
      </c>
    </row>
    <row r="633" spans="1:7" x14ac:dyDescent="0.25">
      <c r="A633" s="42">
        <v>632</v>
      </c>
      <c r="B633" s="42">
        <v>19</v>
      </c>
      <c r="C633" s="44" t="s">
        <v>898</v>
      </c>
      <c r="D633" s="42" t="s">
        <v>1379</v>
      </c>
      <c r="E633" s="42">
        <v>3</v>
      </c>
      <c r="F633" s="39" t="str">
        <f t="shared" si="19"/>
        <v>3CS2-19</v>
      </c>
      <c r="G633" s="39" t="str">
        <f t="shared" si="20"/>
        <v>3CS2</v>
      </c>
    </row>
    <row r="634" spans="1:7" x14ac:dyDescent="0.25">
      <c r="A634" s="42">
        <v>633</v>
      </c>
      <c r="B634" s="42">
        <v>20</v>
      </c>
      <c r="C634" s="44" t="s">
        <v>899</v>
      </c>
      <c r="D634" s="42" t="s">
        <v>1379</v>
      </c>
      <c r="E634" s="42">
        <v>3</v>
      </c>
      <c r="F634" s="39" t="str">
        <f t="shared" si="19"/>
        <v>3CS2-20</v>
      </c>
      <c r="G634" s="39" t="str">
        <f t="shared" si="20"/>
        <v>3CS2</v>
      </c>
    </row>
    <row r="635" spans="1:7" x14ac:dyDescent="0.25">
      <c r="A635" s="42">
        <v>634</v>
      </c>
      <c r="B635" s="42">
        <v>21</v>
      </c>
      <c r="C635" s="44" t="s">
        <v>900</v>
      </c>
      <c r="D635" s="42" t="s">
        <v>1379</v>
      </c>
      <c r="E635" s="42">
        <v>3</v>
      </c>
      <c r="F635" s="39" t="str">
        <f t="shared" si="19"/>
        <v>3CS2-21</v>
      </c>
      <c r="G635" s="39" t="str">
        <f t="shared" si="20"/>
        <v>3CS2</v>
      </c>
    </row>
    <row r="636" spans="1:7" x14ac:dyDescent="0.25">
      <c r="A636" s="42">
        <v>635</v>
      </c>
      <c r="B636" s="42">
        <v>22</v>
      </c>
      <c r="C636" s="44" t="s">
        <v>901</v>
      </c>
      <c r="D636" s="42" t="s">
        <v>1379</v>
      </c>
      <c r="E636" s="42">
        <v>3</v>
      </c>
      <c r="F636" s="39" t="str">
        <f t="shared" si="19"/>
        <v>3CS2-22</v>
      </c>
      <c r="G636" s="39" t="str">
        <f t="shared" si="20"/>
        <v>3CS2</v>
      </c>
    </row>
    <row r="637" spans="1:7" x14ac:dyDescent="0.25">
      <c r="A637" s="42">
        <v>636</v>
      </c>
      <c r="B637" s="42">
        <v>23</v>
      </c>
      <c r="C637" s="44" t="s">
        <v>902</v>
      </c>
      <c r="D637" s="42" t="s">
        <v>1379</v>
      </c>
      <c r="E637" s="42">
        <v>3</v>
      </c>
      <c r="F637" s="39" t="str">
        <f t="shared" si="19"/>
        <v>3CS2-23</v>
      </c>
      <c r="G637" s="39" t="str">
        <f t="shared" si="20"/>
        <v>3CS2</v>
      </c>
    </row>
    <row r="638" spans="1:7" x14ac:dyDescent="0.25">
      <c r="A638" s="42">
        <v>637</v>
      </c>
      <c r="B638" s="42">
        <v>24</v>
      </c>
      <c r="C638" s="44" t="s">
        <v>903</v>
      </c>
      <c r="D638" s="42" t="s">
        <v>1379</v>
      </c>
      <c r="E638" s="42">
        <v>3</v>
      </c>
      <c r="F638" s="39" t="str">
        <f t="shared" si="19"/>
        <v>3CS2-24</v>
      </c>
      <c r="G638" s="39" t="str">
        <f t="shared" si="20"/>
        <v>3CS2</v>
      </c>
    </row>
    <row r="639" spans="1:7" x14ac:dyDescent="0.25">
      <c r="A639" s="42">
        <v>638</v>
      </c>
      <c r="B639" s="42">
        <v>25</v>
      </c>
      <c r="C639" s="44" t="s">
        <v>904</v>
      </c>
      <c r="D639" s="42" t="s">
        <v>1379</v>
      </c>
      <c r="E639" s="42">
        <v>3</v>
      </c>
      <c r="F639" s="39" t="str">
        <f t="shared" si="19"/>
        <v>3CS2-25</v>
      </c>
      <c r="G639" s="39" t="str">
        <f t="shared" si="20"/>
        <v>3CS2</v>
      </c>
    </row>
    <row r="640" spans="1:7" x14ac:dyDescent="0.25">
      <c r="A640" s="42">
        <v>639</v>
      </c>
      <c r="B640" s="42">
        <v>26</v>
      </c>
      <c r="C640" s="44" t="s">
        <v>905</v>
      </c>
      <c r="D640" s="42" t="s">
        <v>1379</v>
      </c>
      <c r="E640" s="42">
        <v>3</v>
      </c>
      <c r="F640" s="39" t="str">
        <f t="shared" si="19"/>
        <v>3CS2-26</v>
      </c>
      <c r="G640" s="39" t="str">
        <f t="shared" si="20"/>
        <v>3CS2</v>
      </c>
    </row>
    <row r="641" spans="1:7" x14ac:dyDescent="0.25">
      <c r="A641" s="42">
        <v>640</v>
      </c>
      <c r="B641" s="42">
        <v>27</v>
      </c>
      <c r="C641" s="44" t="s">
        <v>906</v>
      </c>
      <c r="D641" s="42" t="s">
        <v>1379</v>
      </c>
      <c r="E641" s="42">
        <v>3</v>
      </c>
      <c r="F641" s="39" t="str">
        <f t="shared" si="19"/>
        <v>3CS2-27</v>
      </c>
      <c r="G641" s="39" t="str">
        <f t="shared" si="20"/>
        <v>3CS2</v>
      </c>
    </row>
    <row r="642" spans="1:7" x14ac:dyDescent="0.25">
      <c r="A642" s="42">
        <v>641</v>
      </c>
      <c r="B642" s="42">
        <v>28</v>
      </c>
      <c r="C642" s="44" t="s">
        <v>907</v>
      </c>
      <c r="D642" s="42" t="s">
        <v>1379</v>
      </c>
      <c r="E642" s="42">
        <v>3</v>
      </c>
      <c r="F642" s="39" t="str">
        <f t="shared" ref="F642:F705" si="21">G642&amp;"-"&amp;B642</f>
        <v>3CS2-28</v>
      </c>
      <c r="G642" s="39" t="str">
        <f t="shared" si="20"/>
        <v>3CS2</v>
      </c>
    </row>
    <row r="643" spans="1:7" x14ac:dyDescent="0.25">
      <c r="A643" s="42">
        <v>642</v>
      </c>
      <c r="B643" s="42">
        <v>29</v>
      </c>
      <c r="C643" s="44" t="s">
        <v>908</v>
      </c>
      <c r="D643" s="42" t="s">
        <v>1379</v>
      </c>
      <c r="E643" s="42">
        <v>3</v>
      </c>
      <c r="F643" s="39" t="str">
        <f t="shared" si="21"/>
        <v>3CS2-29</v>
      </c>
      <c r="G643" s="39" t="str">
        <f t="shared" si="20"/>
        <v>3CS2</v>
      </c>
    </row>
    <row r="644" spans="1:7" x14ac:dyDescent="0.25">
      <c r="A644" s="42">
        <v>643</v>
      </c>
      <c r="B644" s="42">
        <v>30</v>
      </c>
      <c r="C644" s="44" t="s">
        <v>909</v>
      </c>
      <c r="D644" s="42" t="s">
        <v>1379</v>
      </c>
      <c r="E644" s="42">
        <v>3</v>
      </c>
      <c r="F644" s="39" t="str">
        <f t="shared" si="21"/>
        <v>3CS2-30</v>
      </c>
      <c r="G644" s="39" t="str">
        <f t="shared" si="20"/>
        <v>3CS2</v>
      </c>
    </row>
    <row r="645" spans="1:7" x14ac:dyDescent="0.25">
      <c r="A645" s="42">
        <v>644</v>
      </c>
      <c r="B645" s="42">
        <v>31</v>
      </c>
      <c r="C645" s="44" t="s">
        <v>910</v>
      </c>
      <c r="D645" s="42" t="s">
        <v>1379</v>
      </c>
      <c r="E645" s="42">
        <v>3</v>
      </c>
      <c r="F645" s="39" t="str">
        <f t="shared" si="21"/>
        <v>3CS2-31</v>
      </c>
      <c r="G645" s="39" t="str">
        <f t="shared" si="20"/>
        <v>3CS2</v>
      </c>
    </row>
    <row r="646" spans="1:7" x14ac:dyDescent="0.25">
      <c r="A646" s="42">
        <v>645</v>
      </c>
      <c r="B646" s="42">
        <v>32</v>
      </c>
      <c r="C646" s="44" t="s">
        <v>911</v>
      </c>
      <c r="D646" s="42" t="s">
        <v>1379</v>
      </c>
      <c r="E646" s="42">
        <v>3</v>
      </c>
      <c r="F646" s="39" t="str">
        <f t="shared" si="21"/>
        <v>3CS2-32</v>
      </c>
      <c r="G646" s="39" t="str">
        <f t="shared" si="20"/>
        <v>3CS2</v>
      </c>
    </row>
    <row r="647" spans="1:7" x14ac:dyDescent="0.25">
      <c r="A647" s="42">
        <v>646</v>
      </c>
      <c r="B647" s="42">
        <v>33</v>
      </c>
      <c r="C647" s="44" t="s">
        <v>912</v>
      </c>
      <c r="D647" s="42" t="s">
        <v>1379</v>
      </c>
      <c r="E647" s="42">
        <v>3</v>
      </c>
      <c r="F647" s="39" t="str">
        <f t="shared" si="21"/>
        <v>3CS2-33</v>
      </c>
      <c r="G647" s="39" t="str">
        <f t="shared" si="20"/>
        <v>3CS2</v>
      </c>
    </row>
    <row r="648" spans="1:7" x14ac:dyDescent="0.25">
      <c r="A648" s="42">
        <v>647</v>
      </c>
      <c r="B648" s="42">
        <v>34</v>
      </c>
      <c r="C648" s="44" t="s">
        <v>913</v>
      </c>
      <c r="D648" s="42" t="s">
        <v>1379</v>
      </c>
      <c r="E648" s="42">
        <v>3</v>
      </c>
      <c r="F648" s="39" t="str">
        <f t="shared" si="21"/>
        <v>3CS2-34</v>
      </c>
      <c r="G648" s="39" t="str">
        <f t="shared" si="20"/>
        <v>3CS2</v>
      </c>
    </row>
    <row r="649" spans="1:7" x14ac:dyDescent="0.25">
      <c r="A649" s="42">
        <v>648</v>
      </c>
      <c r="B649" s="42">
        <v>35</v>
      </c>
      <c r="C649" s="44" t="s">
        <v>914</v>
      </c>
      <c r="D649" s="42" t="s">
        <v>1379</v>
      </c>
      <c r="E649" s="42">
        <v>3</v>
      </c>
      <c r="F649" s="39" t="str">
        <f t="shared" si="21"/>
        <v>3CS2-35</v>
      </c>
      <c r="G649" s="39" t="str">
        <f t="shared" si="20"/>
        <v>3CS2</v>
      </c>
    </row>
    <row r="650" spans="1:7" x14ac:dyDescent="0.25">
      <c r="A650" s="42">
        <v>649</v>
      </c>
      <c r="B650" s="42">
        <v>36</v>
      </c>
      <c r="C650" s="44" t="s">
        <v>915</v>
      </c>
      <c r="D650" s="42" t="s">
        <v>1379</v>
      </c>
      <c r="E650" s="42">
        <v>3</v>
      </c>
      <c r="F650" s="39" t="str">
        <f t="shared" si="21"/>
        <v>3CS2-36</v>
      </c>
      <c r="G650" s="39" t="str">
        <f t="shared" si="20"/>
        <v>3CS2</v>
      </c>
    </row>
    <row r="651" spans="1:7" x14ac:dyDescent="0.25">
      <c r="A651" s="42">
        <v>650</v>
      </c>
      <c r="B651" s="42">
        <v>37</v>
      </c>
      <c r="C651" s="44" t="s">
        <v>916</v>
      </c>
      <c r="D651" s="42" t="s">
        <v>1379</v>
      </c>
      <c r="E651" s="42">
        <v>3</v>
      </c>
      <c r="F651" s="39" t="str">
        <f t="shared" si="21"/>
        <v>3CS2-37</v>
      </c>
      <c r="G651" s="39" t="str">
        <f t="shared" si="20"/>
        <v>3CS2</v>
      </c>
    </row>
    <row r="652" spans="1:7" x14ac:dyDescent="0.25">
      <c r="A652" s="42">
        <v>651</v>
      </c>
      <c r="B652" s="42">
        <v>38</v>
      </c>
      <c r="C652" s="44" t="s">
        <v>917</v>
      </c>
      <c r="D652" s="42" t="s">
        <v>1379</v>
      </c>
      <c r="E652" s="42">
        <v>3</v>
      </c>
      <c r="F652" s="39" t="str">
        <f t="shared" si="21"/>
        <v>3CS2-38</v>
      </c>
      <c r="G652" s="39" t="str">
        <f t="shared" si="20"/>
        <v>3CS2</v>
      </c>
    </row>
    <row r="653" spans="1:7" x14ac:dyDescent="0.25">
      <c r="A653" s="42">
        <v>652</v>
      </c>
      <c r="B653" s="42">
        <v>39</v>
      </c>
      <c r="C653" s="44" t="s">
        <v>918</v>
      </c>
      <c r="D653" s="42" t="s">
        <v>1379</v>
      </c>
      <c r="E653" s="42">
        <v>3</v>
      </c>
      <c r="F653" s="39" t="str">
        <f t="shared" si="21"/>
        <v>3CS2-39</v>
      </c>
      <c r="G653" s="39" t="str">
        <f t="shared" si="20"/>
        <v>3CS2</v>
      </c>
    </row>
    <row r="654" spans="1:7" x14ac:dyDescent="0.25">
      <c r="A654" s="42">
        <v>653</v>
      </c>
      <c r="B654" s="42">
        <v>40</v>
      </c>
      <c r="C654" s="44" t="s">
        <v>919</v>
      </c>
      <c r="D654" s="42" t="s">
        <v>1379</v>
      </c>
      <c r="E654" s="42">
        <v>3</v>
      </c>
      <c r="F654" s="39" t="str">
        <f t="shared" si="21"/>
        <v>3CS2-40</v>
      </c>
      <c r="G654" s="39" t="str">
        <f t="shared" si="20"/>
        <v>3CS2</v>
      </c>
    </row>
    <row r="655" spans="1:7" x14ac:dyDescent="0.25">
      <c r="A655" s="42">
        <v>654</v>
      </c>
      <c r="B655" s="42">
        <v>41</v>
      </c>
      <c r="C655" s="44" t="s">
        <v>920</v>
      </c>
      <c r="D655" s="42" t="s">
        <v>1379</v>
      </c>
      <c r="E655" s="42">
        <v>3</v>
      </c>
      <c r="F655" s="39" t="str">
        <f t="shared" si="21"/>
        <v>3CS2-41</v>
      </c>
      <c r="G655" s="39" t="str">
        <f t="shared" si="20"/>
        <v>3CS2</v>
      </c>
    </row>
    <row r="656" spans="1:7" x14ac:dyDescent="0.25">
      <c r="A656" s="42">
        <v>655</v>
      </c>
      <c r="B656" s="42">
        <v>42</v>
      </c>
      <c r="C656" s="44" t="s">
        <v>921</v>
      </c>
      <c r="D656" s="42" t="s">
        <v>1379</v>
      </c>
      <c r="E656" s="42">
        <v>3</v>
      </c>
      <c r="F656" s="39" t="str">
        <f t="shared" si="21"/>
        <v>3CS2-42</v>
      </c>
      <c r="G656" s="39" t="str">
        <f t="shared" si="20"/>
        <v>3CS2</v>
      </c>
    </row>
    <row r="657" spans="1:7" x14ac:dyDescent="0.25">
      <c r="A657" s="42">
        <v>656</v>
      </c>
      <c r="B657" s="42">
        <v>43</v>
      </c>
      <c r="C657" s="44" t="s">
        <v>922</v>
      </c>
      <c r="D657" s="42" t="s">
        <v>1379</v>
      </c>
      <c r="E657" s="42">
        <v>3</v>
      </c>
      <c r="F657" s="39" t="str">
        <f t="shared" si="21"/>
        <v>3CS2-43</v>
      </c>
      <c r="G657" s="39" t="str">
        <f t="shared" si="20"/>
        <v>3CS2</v>
      </c>
    </row>
    <row r="658" spans="1:7" x14ac:dyDescent="0.25">
      <c r="A658" s="42">
        <v>657</v>
      </c>
      <c r="B658" s="42">
        <v>44</v>
      </c>
      <c r="C658" s="44" t="s">
        <v>923</v>
      </c>
      <c r="D658" s="42" t="s">
        <v>1379</v>
      </c>
      <c r="E658" s="42">
        <v>3</v>
      </c>
      <c r="F658" s="39" t="str">
        <f t="shared" si="21"/>
        <v>3CS2-44</v>
      </c>
      <c r="G658" s="39" t="str">
        <f t="shared" si="20"/>
        <v>3CS2</v>
      </c>
    </row>
    <row r="659" spans="1:7" x14ac:dyDescent="0.25">
      <c r="A659" s="42">
        <v>658</v>
      </c>
      <c r="B659" s="42">
        <v>45</v>
      </c>
      <c r="C659" s="44" t="s">
        <v>924</v>
      </c>
      <c r="D659" s="42" t="s">
        <v>1379</v>
      </c>
      <c r="E659" s="42">
        <v>3</v>
      </c>
      <c r="F659" s="39" t="str">
        <f t="shared" si="21"/>
        <v>3CS2-45</v>
      </c>
      <c r="G659" s="39" t="str">
        <f t="shared" si="20"/>
        <v>3CS2</v>
      </c>
    </row>
    <row r="660" spans="1:7" x14ac:dyDescent="0.25">
      <c r="A660" s="42">
        <v>659</v>
      </c>
      <c r="B660" s="42">
        <v>46</v>
      </c>
      <c r="C660" s="44" t="s">
        <v>925</v>
      </c>
      <c r="D660" s="42" t="s">
        <v>1379</v>
      </c>
      <c r="E660" s="42">
        <v>3</v>
      </c>
      <c r="F660" s="39" t="str">
        <f t="shared" si="21"/>
        <v>3CS2-46</v>
      </c>
      <c r="G660" s="39" t="str">
        <f t="shared" si="20"/>
        <v>3CS2</v>
      </c>
    </row>
    <row r="661" spans="1:7" x14ac:dyDescent="0.25">
      <c r="A661" s="42">
        <v>660</v>
      </c>
      <c r="B661" s="42">
        <v>47</v>
      </c>
      <c r="C661" s="44" t="s">
        <v>926</v>
      </c>
      <c r="D661" s="42" t="s">
        <v>1379</v>
      </c>
      <c r="E661" s="42">
        <v>3</v>
      </c>
      <c r="F661" s="39" t="str">
        <f t="shared" si="21"/>
        <v>3CS2-47</v>
      </c>
      <c r="G661" s="39" t="str">
        <f t="shared" si="20"/>
        <v>3CS2</v>
      </c>
    </row>
    <row r="662" spans="1:7" x14ac:dyDescent="0.25">
      <c r="A662" s="42">
        <v>661</v>
      </c>
      <c r="B662" s="42">
        <v>48</v>
      </c>
      <c r="C662" s="44" t="s">
        <v>927</v>
      </c>
      <c r="D662" s="42" t="s">
        <v>1379</v>
      </c>
      <c r="E662" s="42">
        <v>3</v>
      </c>
      <c r="F662" s="39" t="str">
        <f t="shared" si="21"/>
        <v>3CS2-48</v>
      </c>
      <c r="G662" s="39" t="str">
        <f t="shared" si="20"/>
        <v>3CS2</v>
      </c>
    </row>
    <row r="663" spans="1:7" x14ac:dyDescent="0.25">
      <c r="A663" s="42">
        <v>662</v>
      </c>
      <c r="B663" s="42">
        <v>49</v>
      </c>
      <c r="C663" s="44" t="s">
        <v>928</v>
      </c>
      <c r="D663" s="42" t="s">
        <v>1379</v>
      </c>
      <c r="E663" s="42">
        <v>3</v>
      </c>
      <c r="F663" s="39" t="str">
        <f t="shared" si="21"/>
        <v>3CS2-49</v>
      </c>
      <c r="G663" s="39" t="str">
        <f t="shared" ref="G663:G726" si="22">E663&amp;D663</f>
        <v>3CS2</v>
      </c>
    </row>
    <row r="664" spans="1:7" x14ac:dyDescent="0.25">
      <c r="A664" s="42">
        <v>663</v>
      </c>
      <c r="B664" s="42">
        <v>50</v>
      </c>
      <c r="C664" s="44" t="s">
        <v>929</v>
      </c>
      <c r="D664" s="42" t="s">
        <v>1379</v>
      </c>
      <c r="E664" s="42">
        <v>3</v>
      </c>
      <c r="F664" s="39" t="str">
        <f t="shared" si="21"/>
        <v>3CS2-50</v>
      </c>
      <c r="G664" s="39" t="str">
        <f t="shared" si="22"/>
        <v>3CS2</v>
      </c>
    </row>
    <row r="665" spans="1:7" x14ac:dyDescent="0.25">
      <c r="A665" s="42">
        <v>664</v>
      </c>
      <c r="B665" s="42">
        <v>51</v>
      </c>
      <c r="C665" s="44" t="s">
        <v>930</v>
      </c>
      <c r="D665" s="42" t="s">
        <v>1379</v>
      </c>
      <c r="E665" s="42">
        <v>3</v>
      </c>
      <c r="F665" s="39" t="str">
        <f t="shared" si="21"/>
        <v>3CS2-51</v>
      </c>
      <c r="G665" s="39" t="str">
        <f t="shared" si="22"/>
        <v>3CS2</v>
      </c>
    </row>
    <row r="666" spans="1:7" x14ac:dyDescent="0.25">
      <c r="A666" s="42">
        <v>665</v>
      </c>
      <c r="B666" s="42">
        <v>52</v>
      </c>
      <c r="C666" s="44" t="s">
        <v>931</v>
      </c>
      <c r="D666" s="42" t="s">
        <v>1379</v>
      </c>
      <c r="E666" s="42">
        <v>3</v>
      </c>
      <c r="F666" s="39" t="str">
        <f t="shared" si="21"/>
        <v>3CS2-52</v>
      </c>
      <c r="G666" s="39" t="str">
        <f t="shared" si="22"/>
        <v>3CS2</v>
      </c>
    </row>
    <row r="667" spans="1:7" x14ac:dyDescent="0.25">
      <c r="A667" s="42">
        <v>666</v>
      </c>
      <c r="B667" s="42">
        <v>53</v>
      </c>
      <c r="C667" s="44" t="s">
        <v>932</v>
      </c>
      <c r="D667" s="42" t="s">
        <v>1379</v>
      </c>
      <c r="E667" s="42">
        <v>3</v>
      </c>
      <c r="F667" s="39" t="str">
        <f t="shared" si="21"/>
        <v>3CS2-53</v>
      </c>
      <c r="G667" s="39" t="str">
        <f t="shared" si="22"/>
        <v>3CS2</v>
      </c>
    </row>
    <row r="668" spans="1:7" x14ac:dyDescent="0.25">
      <c r="A668" s="42">
        <v>667</v>
      </c>
      <c r="B668" s="42">
        <v>54</v>
      </c>
      <c r="C668" s="44" t="s">
        <v>933</v>
      </c>
      <c r="D668" s="42" t="s">
        <v>1379</v>
      </c>
      <c r="E668" s="42">
        <v>3</v>
      </c>
      <c r="F668" s="39" t="str">
        <f t="shared" si="21"/>
        <v>3CS2-54</v>
      </c>
      <c r="G668" s="39" t="str">
        <f t="shared" si="22"/>
        <v>3CS2</v>
      </c>
    </row>
    <row r="669" spans="1:7" x14ac:dyDescent="0.25">
      <c r="A669" s="42">
        <v>668</v>
      </c>
      <c r="B669" s="42">
        <v>55</v>
      </c>
      <c r="C669" s="44" t="s">
        <v>934</v>
      </c>
      <c r="D669" s="42" t="s">
        <v>1379</v>
      </c>
      <c r="E669" s="42">
        <v>3</v>
      </c>
      <c r="F669" s="39" t="str">
        <f t="shared" si="21"/>
        <v>3CS2-55</v>
      </c>
      <c r="G669" s="39" t="str">
        <f t="shared" si="22"/>
        <v>3CS2</v>
      </c>
    </row>
    <row r="670" spans="1:7" x14ac:dyDescent="0.25">
      <c r="A670" s="42">
        <v>669</v>
      </c>
      <c r="B670" s="42">
        <v>56</v>
      </c>
      <c r="C670" s="44" t="s">
        <v>935</v>
      </c>
      <c r="D670" s="42" t="s">
        <v>1379</v>
      </c>
      <c r="E670" s="42">
        <v>3</v>
      </c>
      <c r="F670" s="39" t="str">
        <f t="shared" si="21"/>
        <v>3CS2-56</v>
      </c>
      <c r="G670" s="39" t="str">
        <f t="shared" si="22"/>
        <v>3CS2</v>
      </c>
    </row>
    <row r="671" spans="1:7" x14ac:dyDescent="0.25">
      <c r="A671" s="42">
        <v>670</v>
      </c>
      <c r="B671" s="42">
        <v>57</v>
      </c>
      <c r="C671" s="44" t="s">
        <v>936</v>
      </c>
      <c r="D671" s="42" t="s">
        <v>1379</v>
      </c>
      <c r="E671" s="42">
        <v>3</v>
      </c>
      <c r="F671" s="39" t="str">
        <f t="shared" si="21"/>
        <v>3CS2-57</v>
      </c>
      <c r="G671" s="39" t="str">
        <f t="shared" si="22"/>
        <v>3CS2</v>
      </c>
    </row>
    <row r="672" spans="1:7" x14ac:dyDescent="0.25">
      <c r="A672" s="42">
        <v>671</v>
      </c>
      <c r="B672" s="42">
        <v>58</v>
      </c>
      <c r="C672" s="44" t="s">
        <v>937</v>
      </c>
      <c r="D672" s="42" t="s">
        <v>1379</v>
      </c>
      <c r="E672" s="42">
        <v>3</v>
      </c>
      <c r="F672" s="39" t="str">
        <f t="shared" si="21"/>
        <v>3CS2-58</v>
      </c>
      <c r="G672" s="39" t="str">
        <f t="shared" si="22"/>
        <v>3CS2</v>
      </c>
    </row>
    <row r="673" spans="1:7" x14ac:dyDescent="0.25">
      <c r="A673" s="42">
        <v>672</v>
      </c>
      <c r="B673" s="42">
        <v>59</v>
      </c>
      <c r="C673" s="44" t="s">
        <v>938</v>
      </c>
      <c r="D673" s="42" t="s">
        <v>1379</v>
      </c>
      <c r="E673" s="42">
        <v>3</v>
      </c>
      <c r="F673" s="39" t="str">
        <f t="shared" si="21"/>
        <v>3CS2-59</v>
      </c>
      <c r="G673" s="39" t="str">
        <f t="shared" si="22"/>
        <v>3CS2</v>
      </c>
    </row>
    <row r="674" spans="1:7" x14ac:dyDescent="0.25">
      <c r="A674" s="42">
        <v>673</v>
      </c>
      <c r="B674" s="42">
        <v>60</v>
      </c>
      <c r="C674" s="44" t="s">
        <v>939</v>
      </c>
      <c r="D674" s="42" t="s">
        <v>1379</v>
      </c>
      <c r="E674" s="42">
        <v>3</v>
      </c>
      <c r="F674" s="39" t="str">
        <f t="shared" si="21"/>
        <v>3CS2-60</v>
      </c>
      <c r="G674" s="39" t="str">
        <f t="shared" si="22"/>
        <v>3CS2</v>
      </c>
    </row>
    <row r="675" spans="1:7" x14ac:dyDescent="0.25">
      <c r="A675" s="42">
        <v>674</v>
      </c>
      <c r="B675" s="42">
        <v>61</v>
      </c>
      <c r="C675" s="44" t="s">
        <v>940</v>
      </c>
      <c r="D675" s="42" t="s">
        <v>1379</v>
      </c>
      <c r="E675" s="42">
        <v>3</v>
      </c>
      <c r="F675" s="39" t="str">
        <f t="shared" si="21"/>
        <v>3CS2-61</v>
      </c>
      <c r="G675" s="39" t="str">
        <f t="shared" si="22"/>
        <v>3CS2</v>
      </c>
    </row>
    <row r="676" spans="1:7" x14ac:dyDescent="0.25">
      <c r="A676" s="42">
        <v>675</v>
      </c>
      <c r="B676" s="42">
        <v>62</v>
      </c>
      <c r="C676" s="44" t="s">
        <v>941</v>
      </c>
      <c r="D676" s="42" t="s">
        <v>1379</v>
      </c>
      <c r="E676" s="42">
        <v>3</v>
      </c>
      <c r="F676" s="39" t="str">
        <f t="shared" si="21"/>
        <v>3CS2-62</v>
      </c>
      <c r="G676" s="39" t="str">
        <f t="shared" si="22"/>
        <v>3CS2</v>
      </c>
    </row>
    <row r="677" spans="1:7" x14ac:dyDescent="0.25">
      <c r="A677" s="42">
        <v>676</v>
      </c>
      <c r="B677" s="42">
        <v>63</v>
      </c>
      <c r="C677" s="44" t="s">
        <v>942</v>
      </c>
      <c r="D677" s="42" t="s">
        <v>1379</v>
      </c>
      <c r="E677" s="42">
        <v>3</v>
      </c>
      <c r="F677" s="39" t="str">
        <f t="shared" si="21"/>
        <v>3CS2-63</v>
      </c>
      <c r="G677" s="39" t="str">
        <f t="shared" si="22"/>
        <v>3CS2</v>
      </c>
    </row>
    <row r="678" spans="1:7" x14ac:dyDescent="0.25">
      <c r="A678" s="42">
        <v>677</v>
      </c>
      <c r="B678" s="42">
        <v>64</v>
      </c>
      <c r="C678" s="44" t="s">
        <v>943</v>
      </c>
      <c r="D678" s="42" t="s">
        <v>1379</v>
      </c>
      <c r="E678" s="42">
        <v>3</v>
      </c>
      <c r="F678" s="39" t="str">
        <f t="shared" si="21"/>
        <v>3CS2-64</v>
      </c>
      <c r="G678" s="39" t="str">
        <f t="shared" si="22"/>
        <v>3CS2</v>
      </c>
    </row>
    <row r="679" spans="1:7" x14ac:dyDescent="0.25">
      <c r="A679" s="42">
        <v>678</v>
      </c>
      <c r="B679" s="42">
        <v>65</v>
      </c>
      <c r="C679" s="44" t="s">
        <v>944</v>
      </c>
      <c r="D679" s="42" t="s">
        <v>1379</v>
      </c>
      <c r="E679" s="42">
        <v>3</v>
      </c>
      <c r="F679" s="39" t="str">
        <f t="shared" si="21"/>
        <v>3CS2-65</v>
      </c>
      <c r="G679" s="39" t="str">
        <f t="shared" si="22"/>
        <v>3CS2</v>
      </c>
    </row>
    <row r="680" spans="1:7" x14ac:dyDescent="0.25">
      <c r="A680" s="42">
        <v>679</v>
      </c>
      <c r="B680" s="42">
        <v>66</v>
      </c>
      <c r="C680" s="44" t="s">
        <v>945</v>
      </c>
      <c r="D680" s="42" t="s">
        <v>1379</v>
      </c>
      <c r="E680" s="42">
        <v>3</v>
      </c>
      <c r="F680" s="39" t="str">
        <f t="shared" si="21"/>
        <v>3CS2-66</v>
      </c>
      <c r="G680" s="39" t="str">
        <f t="shared" si="22"/>
        <v>3CS2</v>
      </c>
    </row>
    <row r="681" spans="1:7" x14ac:dyDescent="0.25">
      <c r="A681" s="42">
        <v>680</v>
      </c>
      <c r="B681" s="42">
        <v>67</v>
      </c>
      <c r="C681" s="44" t="s">
        <v>946</v>
      </c>
      <c r="D681" s="42" t="s">
        <v>1379</v>
      </c>
      <c r="E681" s="42">
        <v>3</v>
      </c>
      <c r="F681" s="39" t="str">
        <f t="shared" si="21"/>
        <v>3CS2-67</v>
      </c>
      <c r="G681" s="39" t="str">
        <f t="shared" si="22"/>
        <v>3CS2</v>
      </c>
    </row>
    <row r="682" spans="1:7" x14ac:dyDescent="0.25">
      <c r="A682" s="42">
        <v>681</v>
      </c>
      <c r="B682" s="42">
        <v>68</v>
      </c>
      <c r="C682" s="44" t="s">
        <v>947</v>
      </c>
      <c r="D682" s="42" t="s">
        <v>1379</v>
      </c>
      <c r="E682" s="42">
        <v>3</v>
      </c>
      <c r="F682" s="39" t="str">
        <f t="shared" si="21"/>
        <v>3CS2-68</v>
      </c>
      <c r="G682" s="39" t="str">
        <f t="shared" si="22"/>
        <v>3CS2</v>
      </c>
    </row>
    <row r="683" spans="1:7" x14ac:dyDescent="0.25">
      <c r="A683" s="42">
        <v>682</v>
      </c>
      <c r="B683" s="42">
        <v>1</v>
      </c>
      <c r="C683" s="44" t="s">
        <v>948</v>
      </c>
      <c r="D683" s="42" t="s">
        <v>1380</v>
      </c>
      <c r="E683" s="42">
        <v>3</v>
      </c>
      <c r="F683" s="39" t="str">
        <f t="shared" si="21"/>
        <v>3CS3-1</v>
      </c>
      <c r="G683" s="39" t="str">
        <f t="shared" si="22"/>
        <v>3CS3</v>
      </c>
    </row>
    <row r="684" spans="1:7" x14ac:dyDescent="0.25">
      <c r="A684" s="42">
        <v>683</v>
      </c>
      <c r="B684" s="42">
        <v>2</v>
      </c>
      <c r="C684" s="44" t="s">
        <v>949</v>
      </c>
      <c r="D684" s="42" t="s">
        <v>1380</v>
      </c>
      <c r="E684" s="42">
        <v>3</v>
      </c>
      <c r="F684" s="39" t="str">
        <f t="shared" si="21"/>
        <v>3CS3-2</v>
      </c>
      <c r="G684" s="39" t="str">
        <f t="shared" si="22"/>
        <v>3CS3</v>
      </c>
    </row>
    <row r="685" spans="1:7" x14ac:dyDescent="0.25">
      <c r="A685" s="42">
        <v>684</v>
      </c>
      <c r="B685" s="42">
        <v>3</v>
      </c>
      <c r="C685" s="44" t="s">
        <v>950</v>
      </c>
      <c r="D685" s="42" t="s">
        <v>1380</v>
      </c>
      <c r="E685" s="42">
        <v>3</v>
      </c>
      <c r="F685" s="39" t="str">
        <f t="shared" si="21"/>
        <v>3CS3-3</v>
      </c>
      <c r="G685" s="39" t="str">
        <f t="shared" si="22"/>
        <v>3CS3</v>
      </c>
    </row>
    <row r="686" spans="1:7" x14ac:dyDescent="0.25">
      <c r="A686" s="42">
        <v>685</v>
      </c>
      <c r="B686" s="42">
        <v>4</v>
      </c>
      <c r="C686" s="44" t="s">
        <v>951</v>
      </c>
      <c r="D686" s="42" t="s">
        <v>1380</v>
      </c>
      <c r="E686" s="42">
        <v>3</v>
      </c>
      <c r="F686" s="39" t="str">
        <f t="shared" si="21"/>
        <v>3CS3-4</v>
      </c>
      <c r="G686" s="39" t="str">
        <f t="shared" si="22"/>
        <v>3CS3</v>
      </c>
    </row>
    <row r="687" spans="1:7" x14ac:dyDescent="0.25">
      <c r="A687" s="42">
        <v>686</v>
      </c>
      <c r="B687" s="42">
        <v>5</v>
      </c>
      <c r="C687" s="44" t="s">
        <v>615</v>
      </c>
      <c r="D687" s="42" t="s">
        <v>1380</v>
      </c>
      <c r="E687" s="42">
        <v>3</v>
      </c>
      <c r="F687" s="39" t="str">
        <f t="shared" si="21"/>
        <v>3CS3-5</v>
      </c>
      <c r="G687" s="39" t="str">
        <f t="shared" si="22"/>
        <v>3CS3</v>
      </c>
    </row>
    <row r="688" spans="1:7" x14ac:dyDescent="0.25">
      <c r="A688" s="42">
        <v>687</v>
      </c>
      <c r="B688" s="42">
        <v>6</v>
      </c>
      <c r="C688" s="44" t="s">
        <v>952</v>
      </c>
      <c r="D688" s="42" t="s">
        <v>1380</v>
      </c>
      <c r="E688" s="42">
        <v>3</v>
      </c>
      <c r="F688" s="39" t="str">
        <f t="shared" si="21"/>
        <v>3CS3-6</v>
      </c>
      <c r="G688" s="39" t="str">
        <f t="shared" si="22"/>
        <v>3CS3</v>
      </c>
    </row>
    <row r="689" spans="1:7" x14ac:dyDescent="0.25">
      <c r="A689" s="42">
        <v>688</v>
      </c>
      <c r="B689" s="42">
        <v>7</v>
      </c>
      <c r="C689" s="44" t="s">
        <v>953</v>
      </c>
      <c r="D689" s="42" t="s">
        <v>1380</v>
      </c>
      <c r="E689" s="42">
        <v>3</v>
      </c>
      <c r="F689" s="39" t="str">
        <f t="shared" si="21"/>
        <v>3CS3-7</v>
      </c>
      <c r="G689" s="39" t="str">
        <f t="shared" si="22"/>
        <v>3CS3</v>
      </c>
    </row>
    <row r="690" spans="1:7" x14ac:dyDescent="0.25">
      <c r="A690" s="42">
        <v>689</v>
      </c>
      <c r="B690" s="42">
        <v>8</v>
      </c>
      <c r="C690" s="44" t="s">
        <v>954</v>
      </c>
      <c r="D690" s="42" t="s">
        <v>1380</v>
      </c>
      <c r="E690" s="42">
        <v>3</v>
      </c>
      <c r="F690" s="39" t="str">
        <f t="shared" si="21"/>
        <v>3CS3-8</v>
      </c>
      <c r="G690" s="39" t="str">
        <f t="shared" si="22"/>
        <v>3CS3</v>
      </c>
    </row>
    <row r="691" spans="1:7" x14ac:dyDescent="0.25">
      <c r="A691" s="42">
        <v>690</v>
      </c>
      <c r="B691" s="42">
        <v>9</v>
      </c>
      <c r="C691" s="44" t="s">
        <v>955</v>
      </c>
      <c r="D691" s="42" t="s">
        <v>1380</v>
      </c>
      <c r="E691" s="42">
        <v>3</v>
      </c>
      <c r="F691" s="39" t="str">
        <f t="shared" si="21"/>
        <v>3CS3-9</v>
      </c>
      <c r="G691" s="39" t="str">
        <f t="shared" si="22"/>
        <v>3CS3</v>
      </c>
    </row>
    <row r="692" spans="1:7" x14ac:dyDescent="0.25">
      <c r="A692" s="42">
        <v>691</v>
      </c>
      <c r="B692" s="42">
        <v>10</v>
      </c>
      <c r="C692" s="44" t="s">
        <v>956</v>
      </c>
      <c r="D692" s="42" t="s">
        <v>1380</v>
      </c>
      <c r="E692" s="42">
        <v>3</v>
      </c>
      <c r="F692" s="39" t="str">
        <f t="shared" si="21"/>
        <v>3CS3-10</v>
      </c>
      <c r="G692" s="39" t="str">
        <f t="shared" si="22"/>
        <v>3CS3</v>
      </c>
    </row>
    <row r="693" spans="1:7" x14ac:dyDescent="0.25">
      <c r="A693" s="42">
        <v>692</v>
      </c>
      <c r="B693" s="42">
        <v>11</v>
      </c>
      <c r="C693" s="44" t="s">
        <v>957</v>
      </c>
      <c r="D693" s="42" t="s">
        <v>1380</v>
      </c>
      <c r="E693" s="42">
        <v>3</v>
      </c>
      <c r="F693" s="39" t="str">
        <f t="shared" si="21"/>
        <v>3CS3-11</v>
      </c>
      <c r="G693" s="39" t="str">
        <f t="shared" si="22"/>
        <v>3CS3</v>
      </c>
    </row>
    <row r="694" spans="1:7" x14ac:dyDescent="0.25">
      <c r="A694" s="42">
        <v>693</v>
      </c>
      <c r="B694" s="42">
        <v>12</v>
      </c>
      <c r="C694" s="44" t="s">
        <v>958</v>
      </c>
      <c r="D694" s="42" t="s">
        <v>1380</v>
      </c>
      <c r="E694" s="42">
        <v>3</v>
      </c>
      <c r="F694" s="39" t="str">
        <f t="shared" si="21"/>
        <v>3CS3-12</v>
      </c>
      <c r="G694" s="39" t="str">
        <f t="shared" si="22"/>
        <v>3CS3</v>
      </c>
    </row>
    <row r="695" spans="1:7" x14ac:dyDescent="0.25">
      <c r="A695" s="42">
        <v>694</v>
      </c>
      <c r="B695" s="42">
        <v>13</v>
      </c>
      <c r="C695" s="44" t="s">
        <v>959</v>
      </c>
      <c r="D695" s="42" t="s">
        <v>1380</v>
      </c>
      <c r="E695" s="42">
        <v>3</v>
      </c>
      <c r="F695" s="39" t="str">
        <f t="shared" si="21"/>
        <v>3CS3-13</v>
      </c>
      <c r="G695" s="39" t="str">
        <f t="shared" si="22"/>
        <v>3CS3</v>
      </c>
    </row>
    <row r="696" spans="1:7" x14ac:dyDescent="0.25">
      <c r="A696" s="42">
        <v>695</v>
      </c>
      <c r="B696" s="42">
        <v>14</v>
      </c>
      <c r="C696" s="44" t="s">
        <v>960</v>
      </c>
      <c r="D696" s="42" t="s">
        <v>1380</v>
      </c>
      <c r="E696" s="42">
        <v>3</v>
      </c>
      <c r="F696" s="39" t="str">
        <f t="shared" si="21"/>
        <v>3CS3-14</v>
      </c>
      <c r="G696" s="39" t="str">
        <f t="shared" si="22"/>
        <v>3CS3</v>
      </c>
    </row>
    <row r="697" spans="1:7" x14ac:dyDescent="0.25">
      <c r="A697" s="42">
        <v>696</v>
      </c>
      <c r="B697" s="42">
        <v>15</v>
      </c>
      <c r="C697" s="44" t="s">
        <v>961</v>
      </c>
      <c r="D697" s="42" t="s">
        <v>1380</v>
      </c>
      <c r="E697" s="42">
        <v>3</v>
      </c>
      <c r="F697" s="39" t="str">
        <f t="shared" si="21"/>
        <v>3CS3-15</v>
      </c>
      <c r="G697" s="39" t="str">
        <f t="shared" si="22"/>
        <v>3CS3</v>
      </c>
    </row>
    <row r="698" spans="1:7" x14ac:dyDescent="0.25">
      <c r="A698" s="42">
        <v>697</v>
      </c>
      <c r="B698" s="42">
        <v>16</v>
      </c>
      <c r="C698" s="44" t="s">
        <v>962</v>
      </c>
      <c r="D698" s="42" t="s">
        <v>1380</v>
      </c>
      <c r="E698" s="42">
        <v>3</v>
      </c>
      <c r="F698" s="39" t="str">
        <f t="shared" si="21"/>
        <v>3CS3-16</v>
      </c>
      <c r="G698" s="39" t="str">
        <f t="shared" si="22"/>
        <v>3CS3</v>
      </c>
    </row>
    <row r="699" spans="1:7" x14ac:dyDescent="0.25">
      <c r="A699" s="42">
        <v>698</v>
      </c>
      <c r="B699" s="42">
        <v>17</v>
      </c>
      <c r="C699" s="44" t="s">
        <v>963</v>
      </c>
      <c r="D699" s="42" t="s">
        <v>1380</v>
      </c>
      <c r="E699" s="42">
        <v>3</v>
      </c>
      <c r="F699" s="39" t="str">
        <f t="shared" si="21"/>
        <v>3CS3-17</v>
      </c>
      <c r="G699" s="39" t="str">
        <f t="shared" si="22"/>
        <v>3CS3</v>
      </c>
    </row>
    <row r="700" spans="1:7" x14ac:dyDescent="0.25">
      <c r="A700" s="42">
        <v>699</v>
      </c>
      <c r="B700" s="42">
        <v>18</v>
      </c>
      <c r="C700" s="44" t="s">
        <v>964</v>
      </c>
      <c r="D700" s="42" t="s">
        <v>1380</v>
      </c>
      <c r="E700" s="42">
        <v>3</v>
      </c>
      <c r="F700" s="39" t="str">
        <f t="shared" si="21"/>
        <v>3CS3-18</v>
      </c>
      <c r="G700" s="39" t="str">
        <f t="shared" si="22"/>
        <v>3CS3</v>
      </c>
    </row>
    <row r="701" spans="1:7" x14ac:dyDescent="0.25">
      <c r="A701" s="42">
        <v>700</v>
      </c>
      <c r="B701" s="42">
        <v>19</v>
      </c>
      <c r="C701" s="44" t="s">
        <v>965</v>
      </c>
      <c r="D701" s="42" t="s">
        <v>1380</v>
      </c>
      <c r="E701" s="42">
        <v>3</v>
      </c>
      <c r="F701" s="39" t="str">
        <f t="shared" si="21"/>
        <v>3CS3-19</v>
      </c>
      <c r="G701" s="39" t="str">
        <f t="shared" si="22"/>
        <v>3CS3</v>
      </c>
    </row>
    <row r="702" spans="1:7" x14ac:dyDescent="0.25">
      <c r="A702" s="42">
        <v>701</v>
      </c>
      <c r="B702" s="42">
        <v>20</v>
      </c>
      <c r="C702" s="44" t="s">
        <v>966</v>
      </c>
      <c r="D702" s="42" t="s">
        <v>1380</v>
      </c>
      <c r="E702" s="42">
        <v>3</v>
      </c>
      <c r="F702" s="39" t="str">
        <f t="shared" si="21"/>
        <v>3CS3-20</v>
      </c>
      <c r="G702" s="39" t="str">
        <f t="shared" si="22"/>
        <v>3CS3</v>
      </c>
    </row>
    <row r="703" spans="1:7" x14ac:dyDescent="0.25">
      <c r="A703" s="42">
        <v>702</v>
      </c>
      <c r="B703" s="42">
        <v>21</v>
      </c>
      <c r="C703" s="44" t="s">
        <v>967</v>
      </c>
      <c r="D703" s="42" t="s">
        <v>1380</v>
      </c>
      <c r="E703" s="42">
        <v>3</v>
      </c>
      <c r="F703" s="39" t="str">
        <f t="shared" si="21"/>
        <v>3CS3-21</v>
      </c>
      <c r="G703" s="39" t="str">
        <f t="shared" si="22"/>
        <v>3CS3</v>
      </c>
    </row>
    <row r="704" spans="1:7" x14ac:dyDescent="0.25">
      <c r="A704" s="42">
        <v>703</v>
      </c>
      <c r="B704" s="42">
        <v>22</v>
      </c>
      <c r="C704" s="44" t="s">
        <v>968</v>
      </c>
      <c r="D704" s="42" t="s">
        <v>1380</v>
      </c>
      <c r="E704" s="42">
        <v>3</v>
      </c>
      <c r="F704" s="39" t="str">
        <f t="shared" si="21"/>
        <v>3CS3-22</v>
      </c>
      <c r="G704" s="39" t="str">
        <f t="shared" si="22"/>
        <v>3CS3</v>
      </c>
    </row>
    <row r="705" spans="1:7" x14ac:dyDescent="0.25">
      <c r="A705" s="42">
        <v>704</v>
      </c>
      <c r="B705" s="42">
        <v>23</v>
      </c>
      <c r="C705" s="44" t="s">
        <v>969</v>
      </c>
      <c r="D705" s="42" t="s">
        <v>1380</v>
      </c>
      <c r="E705" s="42">
        <v>3</v>
      </c>
      <c r="F705" s="39" t="str">
        <f t="shared" si="21"/>
        <v>3CS3-23</v>
      </c>
      <c r="G705" s="39" t="str">
        <f t="shared" si="22"/>
        <v>3CS3</v>
      </c>
    </row>
    <row r="706" spans="1:7" x14ac:dyDescent="0.25">
      <c r="A706" s="42">
        <v>705</v>
      </c>
      <c r="B706" s="42">
        <v>24</v>
      </c>
      <c r="C706" s="44" t="s">
        <v>970</v>
      </c>
      <c r="D706" s="42" t="s">
        <v>1380</v>
      </c>
      <c r="E706" s="42">
        <v>3</v>
      </c>
      <c r="F706" s="39" t="str">
        <f t="shared" ref="F706:F769" si="23">G706&amp;"-"&amp;B706</f>
        <v>3CS3-24</v>
      </c>
      <c r="G706" s="39" t="str">
        <f t="shared" si="22"/>
        <v>3CS3</v>
      </c>
    </row>
    <row r="707" spans="1:7" x14ac:dyDescent="0.25">
      <c r="A707" s="42">
        <v>706</v>
      </c>
      <c r="B707" s="42">
        <v>25</v>
      </c>
      <c r="C707" s="44" t="s">
        <v>971</v>
      </c>
      <c r="D707" s="42" t="s">
        <v>1380</v>
      </c>
      <c r="E707" s="42">
        <v>3</v>
      </c>
      <c r="F707" s="39" t="str">
        <f t="shared" si="23"/>
        <v>3CS3-25</v>
      </c>
      <c r="G707" s="39" t="str">
        <f t="shared" si="22"/>
        <v>3CS3</v>
      </c>
    </row>
    <row r="708" spans="1:7" x14ac:dyDescent="0.25">
      <c r="A708" s="42">
        <v>707</v>
      </c>
      <c r="B708" s="42">
        <v>26</v>
      </c>
      <c r="C708" s="44" t="s">
        <v>972</v>
      </c>
      <c r="D708" s="42" t="s">
        <v>1380</v>
      </c>
      <c r="E708" s="42">
        <v>3</v>
      </c>
      <c r="F708" s="39" t="str">
        <f t="shared" si="23"/>
        <v>3CS3-26</v>
      </c>
      <c r="G708" s="39" t="str">
        <f t="shared" si="22"/>
        <v>3CS3</v>
      </c>
    </row>
    <row r="709" spans="1:7" x14ac:dyDescent="0.25">
      <c r="A709" s="42">
        <v>708</v>
      </c>
      <c r="B709" s="42">
        <v>27</v>
      </c>
      <c r="C709" s="44" t="s">
        <v>973</v>
      </c>
      <c r="D709" s="42" t="s">
        <v>1380</v>
      </c>
      <c r="E709" s="42">
        <v>3</v>
      </c>
      <c r="F709" s="39" t="str">
        <f t="shared" si="23"/>
        <v>3CS3-27</v>
      </c>
      <c r="G709" s="39" t="str">
        <f t="shared" si="22"/>
        <v>3CS3</v>
      </c>
    </row>
    <row r="710" spans="1:7" x14ac:dyDescent="0.25">
      <c r="A710" s="42">
        <v>709</v>
      </c>
      <c r="B710" s="42">
        <v>28</v>
      </c>
      <c r="C710" s="44" t="s">
        <v>974</v>
      </c>
      <c r="D710" s="42" t="s">
        <v>1380</v>
      </c>
      <c r="E710" s="42">
        <v>3</v>
      </c>
      <c r="F710" s="39" t="str">
        <f t="shared" si="23"/>
        <v>3CS3-28</v>
      </c>
      <c r="G710" s="39" t="str">
        <f t="shared" si="22"/>
        <v>3CS3</v>
      </c>
    </row>
    <row r="711" spans="1:7" x14ac:dyDescent="0.25">
      <c r="A711" s="42">
        <v>710</v>
      </c>
      <c r="B711" s="42">
        <v>29</v>
      </c>
      <c r="C711" s="44" t="s">
        <v>975</v>
      </c>
      <c r="D711" s="42" t="s">
        <v>1380</v>
      </c>
      <c r="E711" s="42">
        <v>3</v>
      </c>
      <c r="F711" s="39" t="str">
        <f t="shared" si="23"/>
        <v>3CS3-29</v>
      </c>
      <c r="G711" s="39" t="str">
        <f t="shared" si="22"/>
        <v>3CS3</v>
      </c>
    </row>
    <row r="712" spans="1:7" x14ac:dyDescent="0.25">
      <c r="A712" s="42">
        <v>711</v>
      </c>
      <c r="B712" s="42">
        <v>30</v>
      </c>
      <c r="C712" s="44" t="s">
        <v>976</v>
      </c>
      <c r="D712" s="42" t="s">
        <v>1380</v>
      </c>
      <c r="E712" s="42">
        <v>3</v>
      </c>
      <c r="F712" s="39" t="str">
        <f t="shared" si="23"/>
        <v>3CS3-30</v>
      </c>
      <c r="G712" s="39" t="str">
        <f t="shared" si="22"/>
        <v>3CS3</v>
      </c>
    </row>
    <row r="713" spans="1:7" x14ac:dyDescent="0.25">
      <c r="A713" s="42">
        <v>712</v>
      </c>
      <c r="B713" s="42">
        <v>31</v>
      </c>
      <c r="C713" s="44" t="s">
        <v>977</v>
      </c>
      <c r="D713" s="42" t="s">
        <v>1380</v>
      </c>
      <c r="E713" s="42">
        <v>3</v>
      </c>
      <c r="F713" s="39" t="str">
        <f t="shared" si="23"/>
        <v>3CS3-31</v>
      </c>
      <c r="G713" s="39" t="str">
        <f t="shared" si="22"/>
        <v>3CS3</v>
      </c>
    </row>
    <row r="714" spans="1:7" x14ac:dyDescent="0.25">
      <c r="A714" s="42">
        <v>713</v>
      </c>
      <c r="B714" s="42">
        <v>32</v>
      </c>
      <c r="C714" s="44" t="s">
        <v>978</v>
      </c>
      <c r="D714" s="42" t="s">
        <v>1380</v>
      </c>
      <c r="E714" s="42">
        <v>3</v>
      </c>
      <c r="F714" s="39" t="str">
        <f t="shared" si="23"/>
        <v>3CS3-32</v>
      </c>
      <c r="G714" s="39" t="str">
        <f t="shared" si="22"/>
        <v>3CS3</v>
      </c>
    </row>
    <row r="715" spans="1:7" x14ac:dyDescent="0.25">
      <c r="A715" s="42">
        <v>714</v>
      </c>
      <c r="B715" s="42">
        <v>33</v>
      </c>
      <c r="C715" s="44" t="s">
        <v>979</v>
      </c>
      <c r="D715" s="42" t="s">
        <v>1380</v>
      </c>
      <c r="E715" s="42">
        <v>3</v>
      </c>
      <c r="F715" s="39" t="str">
        <f t="shared" si="23"/>
        <v>3CS3-33</v>
      </c>
      <c r="G715" s="39" t="str">
        <f t="shared" si="22"/>
        <v>3CS3</v>
      </c>
    </row>
    <row r="716" spans="1:7" x14ac:dyDescent="0.25">
      <c r="A716" s="42">
        <v>715</v>
      </c>
      <c r="B716" s="42">
        <v>34</v>
      </c>
      <c r="C716" s="44" t="s">
        <v>980</v>
      </c>
      <c r="D716" s="42" t="s">
        <v>1380</v>
      </c>
      <c r="E716" s="42">
        <v>3</v>
      </c>
      <c r="F716" s="39" t="str">
        <f t="shared" si="23"/>
        <v>3CS3-34</v>
      </c>
      <c r="G716" s="39" t="str">
        <f t="shared" si="22"/>
        <v>3CS3</v>
      </c>
    </row>
    <row r="717" spans="1:7" x14ac:dyDescent="0.25">
      <c r="A717" s="42">
        <v>716</v>
      </c>
      <c r="B717" s="42">
        <v>35</v>
      </c>
      <c r="C717" s="44" t="s">
        <v>981</v>
      </c>
      <c r="D717" s="42" t="s">
        <v>1380</v>
      </c>
      <c r="E717" s="42">
        <v>3</v>
      </c>
      <c r="F717" s="39" t="str">
        <f t="shared" si="23"/>
        <v>3CS3-35</v>
      </c>
      <c r="G717" s="39" t="str">
        <f t="shared" si="22"/>
        <v>3CS3</v>
      </c>
    </row>
    <row r="718" spans="1:7" x14ac:dyDescent="0.25">
      <c r="A718" s="42">
        <v>717</v>
      </c>
      <c r="B718" s="42">
        <v>36</v>
      </c>
      <c r="C718" s="44" t="s">
        <v>982</v>
      </c>
      <c r="D718" s="42" t="s">
        <v>1380</v>
      </c>
      <c r="E718" s="42">
        <v>3</v>
      </c>
      <c r="F718" s="39" t="str">
        <f t="shared" si="23"/>
        <v>3CS3-36</v>
      </c>
      <c r="G718" s="39" t="str">
        <f t="shared" si="22"/>
        <v>3CS3</v>
      </c>
    </row>
    <row r="719" spans="1:7" x14ac:dyDescent="0.25">
      <c r="A719" s="42">
        <v>718</v>
      </c>
      <c r="B719" s="42">
        <v>37</v>
      </c>
      <c r="C719" s="44" t="s">
        <v>983</v>
      </c>
      <c r="D719" s="42" t="s">
        <v>1380</v>
      </c>
      <c r="E719" s="42">
        <v>3</v>
      </c>
      <c r="F719" s="39" t="str">
        <f t="shared" si="23"/>
        <v>3CS3-37</v>
      </c>
      <c r="G719" s="39" t="str">
        <f t="shared" si="22"/>
        <v>3CS3</v>
      </c>
    </row>
    <row r="720" spans="1:7" x14ac:dyDescent="0.25">
      <c r="A720" s="42">
        <v>719</v>
      </c>
      <c r="B720" s="42">
        <v>38</v>
      </c>
      <c r="C720" s="44" t="s">
        <v>984</v>
      </c>
      <c r="D720" s="42" t="s">
        <v>1380</v>
      </c>
      <c r="E720" s="42">
        <v>3</v>
      </c>
      <c r="F720" s="39" t="str">
        <f t="shared" si="23"/>
        <v>3CS3-38</v>
      </c>
      <c r="G720" s="39" t="str">
        <f t="shared" si="22"/>
        <v>3CS3</v>
      </c>
    </row>
    <row r="721" spans="1:7" x14ac:dyDescent="0.25">
      <c r="A721" s="42">
        <v>720</v>
      </c>
      <c r="B721" s="42">
        <v>39</v>
      </c>
      <c r="C721" s="44" t="s">
        <v>985</v>
      </c>
      <c r="D721" s="42" t="s">
        <v>1380</v>
      </c>
      <c r="E721" s="42">
        <v>3</v>
      </c>
      <c r="F721" s="39" t="str">
        <f t="shared" si="23"/>
        <v>3CS3-39</v>
      </c>
      <c r="G721" s="39" t="str">
        <f t="shared" si="22"/>
        <v>3CS3</v>
      </c>
    </row>
    <row r="722" spans="1:7" x14ac:dyDescent="0.25">
      <c r="A722" s="42">
        <v>721</v>
      </c>
      <c r="B722" s="42">
        <v>40</v>
      </c>
      <c r="C722" s="44" t="s">
        <v>986</v>
      </c>
      <c r="D722" s="42" t="s">
        <v>1380</v>
      </c>
      <c r="E722" s="42">
        <v>3</v>
      </c>
      <c r="F722" s="39" t="str">
        <f t="shared" si="23"/>
        <v>3CS3-40</v>
      </c>
      <c r="G722" s="39" t="str">
        <f t="shared" si="22"/>
        <v>3CS3</v>
      </c>
    </row>
    <row r="723" spans="1:7" x14ac:dyDescent="0.25">
      <c r="A723" s="42">
        <v>722</v>
      </c>
      <c r="B723" s="42">
        <v>41</v>
      </c>
      <c r="C723" s="44" t="s">
        <v>987</v>
      </c>
      <c r="D723" s="42" t="s">
        <v>1380</v>
      </c>
      <c r="E723" s="42">
        <v>3</v>
      </c>
      <c r="F723" s="39" t="str">
        <f t="shared" si="23"/>
        <v>3CS3-41</v>
      </c>
      <c r="G723" s="39" t="str">
        <f t="shared" si="22"/>
        <v>3CS3</v>
      </c>
    </row>
    <row r="724" spans="1:7" x14ac:dyDescent="0.25">
      <c r="A724" s="42">
        <v>723</v>
      </c>
      <c r="B724" s="42">
        <v>42</v>
      </c>
      <c r="C724" s="44" t="s">
        <v>988</v>
      </c>
      <c r="D724" s="42" t="s">
        <v>1380</v>
      </c>
      <c r="E724" s="42">
        <v>3</v>
      </c>
      <c r="F724" s="39" t="str">
        <f t="shared" si="23"/>
        <v>3CS3-42</v>
      </c>
      <c r="G724" s="39" t="str">
        <f t="shared" si="22"/>
        <v>3CS3</v>
      </c>
    </row>
    <row r="725" spans="1:7" x14ac:dyDescent="0.25">
      <c r="A725" s="42">
        <v>724</v>
      </c>
      <c r="B725" s="42">
        <v>43</v>
      </c>
      <c r="C725" s="44" t="s">
        <v>989</v>
      </c>
      <c r="D725" s="42" t="s">
        <v>1380</v>
      </c>
      <c r="E725" s="42">
        <v>3</v>
      </c>
      <c r="F725" s="39" t="str">
        <f t="shared" si="23"/>
        <v>3CS3-43</v>
      </c>
      <c r="G725" s="39" t="str">
        <f t="shared" si="22"/>
        <v>3CS3</v>
      </c>
    </row>
    <row r="726" spans="1:7" x14ac:dyDescent="0.25">
      <c r="A726" s="42">
        <v>725</v>
      </c>
      <c r="B726" s="42">
        <v>44</v>
      </c>
      <c r="C726" s="44" t="s">
        <v>990</v>
      </c>
      <c r="D726" s="42" t="s">
        <v>1380</v>
      </c>
      <c r="E726" s="42">
        <v>3</v>
      </c>
      <c r="F726" s="39" t="str">
        <f t="shared" si="23"/>
        <v>3CS3-44</v>
      </c>
      <c r="G726" s="39" t="str">
        <f t="shared" si="22"/>
        <v>3CS3</v>
      </c>
    </row>
    <row r="727" spans="1:7" x14ac:dyDescent="0.25">
      <c r="A727" s="42">
        <v>726</v>
      </c>
      <c r="B727" s="42">
        <v>45</v>
      </c>
      <c r="C727" s="44" t="s">
        <v>991</v>
      </c>
      <c r="D727" s="42" t="s">
        <v>1380</v>
      </c>
      <c r="E727" s="42">
        <v>3</v>
      </c>
      <c r="F727" s="39" t="str">
        <f t="shared" si="23"/>
        <v>3CS3-45</v>
      </c>
      <c r="G727" s="39" t="str">
        <f t="shared" ref="G727:G790" si="24">E727&amp;D727</f>
        <v>3CS3</v>
      </c>
    </row>
    <row r="728" spans="1:7" x14ac:dyDescent="0.25">
      <c r="A728" s="42">
        <v>727</v>
      </c>
      <c r="B728" s="42">
        <v>46</v>
      </c>
      <c r="C728" s="44" t="s">
        <v>992</v>
      </c>
      <c r="D728" s="42" t="s">
        <v>1380</v>
      </c>
      <c r="E728" s="42">
        <v>3</v>
      </c>
      <c r="F728" s="39" t="str">
        <f t="shared" si="23"/>
        <v>3CS3-46</v>
      </c>
      <c r="G728" s="39" t="str">
        <f t="shared" si="24"/>
        <v>3CS3</v>
      </c>
    </row>
    <row r="729" spans="1:7" x14ac:dyDescent="0.25">
      <c r="A729" s="42">
        <v>728</v>
      </c>
      <c r="B729" s="42">
        <v>47</v>
      </c>
      <c r="C729" s="44" t="s">
        <v>993</v>
      </c>
      <c r="D729" s="42" t="s">
        <v>1380</v>
      </c>
      <c r="E729" s="42">
        <v>3</v>
      </c>
      <c r="F729" s="39" t="str">
        <f t="shared" si="23"/>
        <v>3CS3-47</v>
      </c>
      <c r="G729" s="39" t="str">
        <f t="shared" si="24"/>
        <v>3CS3</v>
      </c>
    </row>
    <row r="730" spans="1:7" x14ac:dyDescent="0.25">
      <c r="A730" s="42">
        <v>729</v>
      </c>
      <c r="B730" s="42">
        <v>48</v>
      </c>
      <c r="C730" s="44" t="s">
        <v>994</v>
      </c>
      <c r="D730" s="42" t="s">
        <v>1380</v>
      </c>
      <c r="E730" s="42">
        <v>3</v>
      </c>
      <c r="F730" s="39" t="str">
        <f t="shared" si="23"/>
        <v>3CS3-48</v>
      </c>
      <c r="G730" s="39" t="str">
        <f t="shared" si="24"/>
        <v>3CS3</v>
      </c>
    </row>
    <row r="731" spans="1:7" x14ac:dyDescent="0.25">
      <c r="A731" s="42">
        <v>730</v>
      </c>
      <c r="B731" s="42">
        <v>49</v>
      </c>
      <c r="C731" s="44" t="s">
        <v>995</v>
      </c>
      <c r="D731" s="42" t="s">
        <v>1380</v>
      </c>
      <c r="E731" s="42">
        <v>3</v>
      </c>
      <c r="F731" s="39" t="str">
        <f t="shared" si="23"/>
        <v>3CS3-49</v>
      </c>
      <c r="G731" s="39" t="str">
        <f t="shared" si="24"/>
        <v>3CS3</v>
      </c>
    </row>
    <row r="732" spans="1:7" x14ac:dyDescent="0.25">
      <c r="A732" s="42">
        <v>731</v>
      </c>
      <c r="B732" s="42">
        <v>50</v>
      </c>
      <c r="C732" s="44" t="s">
        <v>996</v>
      </c>
      <c r="D732" s="42" t="s">
        <v>1380</v>
      </c>
      <c r="E732" s="42">
        <v>3</v>
      </c>
      <c r="F732" s="39" t="str">
        <f t="shared" si="23"/>
        <v>3CS3-50</v>
      </c>
      <c r="G732" s="39" t="str">
        <f t="shared" si="24"/>
        <v>3CS3</v>
      </c>
    </row>
    <row r="733" spans="1:7" x14ac:dyDescent="0.25">
      <c r="A733" s="42">
        <v>732</v>
      </c>
      <c r="B733" s="42">
        <v>51</v>
      </c>
      <c r="C733" s="44" t="s">
        <v>997</v>
      </c>
      <c r="D733" s="42" t="s">
        <v>1380</v>
      </c>
      <c r="E733" s="42">
        <v>3</v>
      </c>
      <c r="F733" s="39" t="str">
        <f t="shared" si="23"/>
        <v>3CS3-51</v>
      </c>
      <c r="G733" s="39" t="str">
        <f t="shared" si="24"/>
        <v>3CS3</v>
      </c>
    </row>
    <row r="734" spans="1:7" x14ac:dyDescent="0.25">
      <c r="A734" s="42">
        <v>733</v>
      </c>
      <c r="B734" s="42">
        <v>52</v>
      </c>
      <c r="C734" s="44" t="s">
        <v>998</v>
      </c>
      <c r="D734" s="42" t="s">
        <v>1380</v>
      </c>
      <c r="E734" s="42">
        <v>3</v>
      </c>
      <c r="F734" s="39" t="str">
        <f t="shared" si="23"/>
        <v>3CS3-52</v>
      </c>
      <c r="G734" s="39" t="str">
        <f t="shared" si="24"/>
        <v>3CS3</v>
      </c>
    </row>
    <row r="735" spans="1:7" x14ac:dyDescent="0.25">
      <c r="A735" s="42">
        <v>734</v>
      </c>
      <c r="B735" s="42">
        <v>53</v>
      </c>
      <c r="C735" s="44" t="s">
        <v>999</v>
      </c>
      <c r="D735" s="42" t="s">
        <v>1380</v>
      </c>
      <c r="E735" s="42">
        <v>3</v>
      </c>
      <c r="F735" s="39" t="str">
        <f t="shared" si="23"/>
        <v>3CS3-53</v>
      </c>
      <c r="G735" s="39" t="str">
        <f t="shared" si="24"/>
        <v>3CS3</v>
      </c>
    </row>
    <row r="736" spans="1:7" x14ac:dyDescent="0.25">
      <c r="A736" s="42">
        <v>735</v>
      </c>
      <c r="B736" s="42">
        <v>54</v>
      </c>
      <c r="C736" s="44" t="s">
        <v>1000</v>
      </c>
      <c r="D736" s="42" t="s">
        <v>1380</v>
      </c>
      <c r="E736" s="42">
        <v>3</v>
      </c>
      <c r="F736" s="39" t="str">
        <f t="shared" si="23"/>
        <v>3CS3-54</v>
      </c>
      <c r="G736" s="39" t="str">
        <f t="shared" si="24"/>
        <v>3CS3</v>
      </c>
    </row>
    <row r="737" spans="1:7" x14ac:dyDescent="0.25">
      <c r="A737" s="42">
        <v>736</v>
      </c>
      <c r="B737" s="42">
        <v>55</v>
      </c>
      <c r="C737" s="44" t="s">
        <v>1001</v>
      </c>
      <c r="D737" s="42" t="s">
        <v>1380</v>
      </c>
      <c r="E737" s="42">
        <v>3</v>
      </c>
      <c r="F737" s="39" t="str">
        <f t="shared" si="23"/>
        <v>3CS3-55</v>
      </c>
      <c r="G737" s="39" t="str">
        <f t="shared" si="24"/>
        <v>3CS3</v>
      </c>
    </row>
    <row r="738" spans="1:7" x14ac:dyDescent="0.25">
      <c r="A738" s="42">
        <v>737</v>
      </c>
      <c r="B738" s="42">
        <v>56</v>
      </c>
      <c r="C738" s="44" t="s">
        <v>1002</v>
      </c>
      <c r="D738" s="42" t="s">
        <v>1380</v>
      </c>
      <c r="E738" s="42">
        <v>3</v>
      </c>
      <c r="F738" s="39" t="str">
        <f t="shared" si="23"/>
        <v>3CS3-56</v>
      </c>
      <c r="G738" s="39" t="str">
        <f t="shared" si="24"/>
        <v>3CS3</v>
      </c>
    </row>
    <row r="739" spans="1:7" x14ac:dyDescent="0.25">
      <c r="A739" s="42">
        <v>738</v>
      </c>
      <c r="B739" s="42">
        <v>57</v>
      </c>
      <c r="C739" s="44" t="s">
        <v>1003</v>
      </c>
      <c r="D739" s="42" t="s">
        <v>1380</v>
      </c>
      <c r="E739" s="42">
        <v>3</v>
      </c>
      <c r="F739" s="39" t="str">
        <f t="shared" si="23"/>
        <v>3CS3-57</v>
      </c>
      <c r="G739" s="39" t="str">
        <f t="shared" si="24"/>
        <v>3CS3</v>
      </c>
    </row>
    <row r="740" spans="1:7" x14ac:dyDescent="0.25">
      <c r="A740" s="42">
        <v>739</v>
      </c>
      <c r="B740" s="42">
        <v>58</v>
      </c>
      <c r="C740" s="44" t="s">
        <v>1004</v>
      </c>
      <c r="D740" s="42" t="s">
        <v>1380</v>
      </c>
      <c r="E740" s="42">
        <v>3</v>
      </c>
      <c r="F740" s="39" t="str">
        <f t="shared" si="23"/>
        <v>3CS3-58</v>
      </c>
      <c r="G740" s="39" t="str">
        <f t="shared" si="24"/>
        <v>3CS3</v>
      </c>
    </row>
    <row r="741" spans="1:7" x14ac:dyDescent="0.25">
      <c r="A741" s="42">
        <v>740</v>
      </c>
      <c r="B741" s="42">
        <v>59</v>
      </c>
      <c r="C741" s="44" t="s">
        <v>1005</v>
      </c>
      <c r="D741" s="42" t="s">
        <v>1380</v>
      </c>
      <c r="E741" s="42">
        <v>3</v>
      </c>
      <c r="F741" s="39" t="str">
        <f t="shared" si="23"/>
        <v>3CS3-59</v>
      </c>
      <c r="G741" s="39" t="str">
        <f t="shared" si="24"/>
        <v>3CS3</v>
      </c>
    </row>
    <row r="742" spans="1:7" x14ac:dyDescent="0.25">
      <c r="A742" s="42">
        <v>741</v>
      </c>
      <c r="B742" s="42">
        <v>60</v>
      </c>
      <c r="C742" s="44" t="s">
        <v>1006</v>
      </c>
      <c r="D742" s="42" t="s">
        <v>1380</v>
      </c>
      <c r="E742" s="42">
        <v>3</v>
      </c>
      <c r="F742" s="39" t="str">
        <f t="shared" si="23"/>
        <v>3CS3-60</v>
      </c>
      <c r="G742" s="39" t="str">
        <f t="shared" si="24"/>
        <v>3CS3</v>
      </c>
    </row>
    <row r="743" spans="1:7" x14ac:dyDescent="0.25">
      <c r="A743" s="42">
        <v>742</v>
      </c>
      <c r="B743" s="42">
        <v>61</v>
      </c>
      <c r="C743" s="44" t="s">
        <v>1007</v>
      </c>
      <c r="D743" s="42" t="s">
        <v>1380</v>
      </c>
      <c r="E743" s="42">
        <v>3</v>
      </c>
      <c r="F743" s="39" t="str">
        <f t="shared" si="23"/>
        <v>3CS3-61</v>
      </c>
      <c r="G743" s="39" t="str">
        <f t="shared" si="24"/>
        <v>3CS3</v>
      </c>
    </row>
    <row r="744" spans="1:7" x14ac:dyDescent="0.25">
      <c r="A744" s="42">
        <v>743</v>
      </c>
      <c r="B744" s="42">
        <v>62</v>
      </c>
      <c r="C744" s="44" t="s">
        <v>1008</v>
      </c>
      <c r="D744" s="42" t="s">
        <v>1380</v>
      </c>
      <c r="E744" s="42">
        <v>3</v>
      </c>
      <c r="F744" s="39" t="str">
        <f t="shared" si="23"/>
        <v>3CS3-62</v>
      </c>
      <c r="G744" s="39" t="str">
        <f t="shared" si="24"/>
        <v>3CS3</v>
      </c>
    </row>
    <row r="745" spans="1:7" x14ac:dyDescent="0.25">
      <c r="A745" s="42">
        <v>744</v>
      </c>
      <c r="B745" s="42">
        <v>63</v>
      </c>
      <c r="C745" s="44" t="s">
        <v>1009</v>
      </c>
      <c r="D745" s="42" t="s">
        <v>1380</v>
      </c>
      <c r="E745" s="42">
        <v>3</v>
      </c>
      <c r="F745" s="39" t="str">
        <f t="shared" si="23"/>
        <v>3CS3-63</v>
      </c>
      <c r="G745" s="39" t="str">
        <f t="shared" si="24"/>
        <v>3CS3</v>
      </c>
    </row>
    <row r="746" spans="1:7" x14ac:dyDescent="0.25">
      <c r="A746" s="42">
        <v>745</v>
      </c>
      <c r="B746" s="42">
        <v>64</v>
      </c>
      <c r="C746" s="44" t="s">
        <v>1010</v>
      </c>
      <c r="D746" s="42" t="s">
        <v>1380</v>
      </c>
      <c r="E746" s="42">
        <v>3</v>
      </c>
      <c r="F746" s="39" t="str">
        <f t="shared" si="23"/>
        <v>3CS3-64</v>
      </c>
      <c r="G746" s="39" t="str">
        <f t="shared" si="24"/>
        <v>3CS3</v>
      </c>
    </row>
    <row r="747" spans="1:7" x14ac:dyDescent="0.25">
      <c r="A747" s="42">
        <v>746</v>
      </c>
      <c r="B747" s="42">
        <v>65</v>
      </c>
      <c r="C747" s="44" t="s">
        <v>1011</v>
      </c>
      <c r="D747" s="42" t="s">
        <v>1380</v>
      </c>
      <c r="E747" s="42">
        <v>3</v>
      </c>
      <c r="F747" s="39" t="str">
        <f t="shared" si="23"/>
        <v>3CS3-65</v>
      </c>
      <c r="G747" s="39" t="str">
        <f t="shared" si="24"/>
        <v>3CS3</v>
      </c>
    </row>
    <row r="748" spans="1:7" x14ac:dyDescent="0.25">
      <c r="A748" s="42">
        <v>747</v>
      </c>
      <c r="B748" s="42">
        <v>66</v>
      </c>
      <c r="C748" s="44" t="s">
        <v>1012</v>
      </c>
      <c r="D748" s="42" t="s">
        <v>1380</v>
      </c>
      <c r="E748" s="42">
        <v>3</v>
      </c>
      <c r="F748" s="39" t="str">
        <f t="shared" si="23"/>
        <v>3CS3-66</v>
      </c>
      <c r="G748" s="39" t="str">
        <f t="shared" si="24"/>
        <v>3CS3</v>
      </c>
    </row>
    <row r="749" spans="1:7" x14ac:dyDescent="0.25">
      <c r="A749" s="42">
        <v>748</v>
      </c>
      <c r="B749" s="42">
        <v>67</v>
      </c>
      <c r="C749" s="44" t="s">
        <v>1013</v>
      </c>
      <c r="D749" s="42" t="s">
        <v>1380</v>
      </c>
      <c r="E749" s="42">
        <v>3</v>
      </c>
      <c r="F749" s="39" t="str">
        <f t="shared" si="23"/>
        <v>3CS3-67</v>
      </c>
      <c r="G749" s="39" t="str">
        <f t="shared" si="24"/>
        <v>3CS3</v>
      </c>
    </row>
    <row r="750" spans="1:7" x14ac:dyDescent="0.25">
      <c r="A750" s="42">
        <v>749</v>
      </c>
      <c r="B750" s="42">
        <v>68</v>
      </c>
      <c r="C750" s="44" t="s">
        <v>1340</v>
      </c>
      <c r="D750" s="42" t="s">
        <v>1380</v>
      </c>
      <c r="E750" s="42">
        <v>3</v>
      </c>
      <c r="F750" s="39" t="str">
        <f t="shared" si="23"/>
        <v>3CS3-68</v>
      </c>
      <c r="G750" s="39" t="str">
        <f t="shared" si="24"/>
        <v>3CS3</v>
      </c>
    </row>
    <row r="751" spans="1:7" x14ac:dyDescent="0.25">
      <c r="A751" s="42">
        <v>750</v>
      </c>
      <c r="B751" s="42">
        <v>69</v>
      </c>
      <c r="C751" s="44" t="s">
        <v>1341</v>
      </c>
      <c r="D751" s="42" t="s">
        <v>1380</v>
      </c>
      <c r="E751" s="42">
        <v>3</v>
      </c>
      <c r="F751" s="39" t="str">
        <f t="shared" si="23"/>
        <v>3CS3-69</v>
      </c>
      <c r="G751" s="39" t="str">
        <f t="shared" si="24"/>
        <v>3CS3</v>
      </c>
    </row>
    <row r="752" spans="1:7" x14ac:dyDescent="0.25">
      <c r="A752" s="42">
        <v>751</v>
      </c>
      <c r="B752" s="42">
        <v>70</v>
      </c>
      <c r="C752" s="44" t="s">
        <v>1342</v>
      </c>
      <c r="D752" s="42" t="s">
        <v>1380</v>
      </c>
      <c r="E752" s="42">
        <v>3</v>
      </c>
      <c r="F752" s="39" t="str">
        <f t="shared" si="23"/>
        <v>3CS3-70</v>
      </c>
      <c r="G752" s="39" t="str">
        <f t="shared" si="24"/>
        <v>3CS3</v>
      </c>
    </row>
    <row r="753" spans="1:7" x14ac:dyDescent="0.25">
      <c r="A753" s="42">
        <v>752</v>
      </c>
      <c r="B753" s="42">
        <v>1</v>
      </c>
      <c r="C753" s="44" t="s">
        <v>1278</v>
      </c>
      <c r="D753" s="42" t="s">
        <v>1382</v>
      </c>
      <c r="E753" s="42">
        <v>3</v>
      </c>
      <c r="F753" s="39" t="str">
        <f t="shared" si="23"/>
        <v>3CS-DS-1</v>
      </c>
      <c r="G753" s="39" t="str">
        <f t="shared" si="24"/>
        <v>3CS-DS</v>
      </c>
    </row>
    <row r="754" spans="1:7" x14ac:dyDescent="0.25">
      <c r="A754" s="42">
        <v>753</v>
      </c>
      <c r="B754" s="42">
        <v>2</v>
      </c>
      <c r="C754" s="44" t="s">
        <v>1279</v>
      </c>
      <c r="D754" s="42" t="s">
        <v>1382</v>
      </c>
      <c r="E754" s="42">
        <v>3</v>
      </c>
      <c r="F754" s="39" t="str">
        <f t="shared" si="23"/>
        <v>3CS-DS-2</v>
      </c>
      <c r="G754" s="39" t="str">
        <f t="shared" si="24"/>
        <v>3CS-DS</v>
      </c>
    </row>
    <row r="755" spans="1:7" x14ac:dyDescent="0.25">
      <c r="A755" s="42">
        <v>754</v>
      </c>
      <c r="B755" s="42">
        <v>3</v>
      </c>
      <c r="C755" s="44" t="s">
        <v>1280</v>
      </c>
      <c r="D755" s="42" t="s">
        <v>1382</v>
      </c>
      <c r="E755" s="42">
        <v>3</v>
      </c>
      <c r="F755" s="39" t="str">
        <f t="shared" si="23"/>
        <v>3CS-DS-3</v>
      </c>
      <c r="G755" s="39" t="str">
        <f t="shared" si="24"/>
        <v>3CS-DS</v>
      </c>
    </row>
    <row r="756" spans="1:7" x14ac:dyDescent="0.25">
      <c r="A756" s="42">
        <v>755</v>
      </c>
      <c r="B756" s="42">
        <v>4</v>
      </c>
      <c r="C756" s="44" t="s">
        <v>1281</v>
      </c>
      <c r="D756" s="42" t="s">
        <v>1382</v>
      </c>
      <c r="E756" s="42">
        <v>3</v>
      </c>
      <c r="F756" s="39" t="str">
        <f t="shared" si="23"/>
        <v>3CS-DS-4</v>
      </c>
      <c r="G756" s="39" t="str">
        <f t="shared" si="24"/>
        <v>3CS-DS</v>
      </c>
    </row>
    <row r="757" spans="1:7" x14ac:dyDescent="0.25">
      <c r="A757" s="42">
        <v>756</v>
      </c>
      <c r="B757" s="42">
        <v>5</v>
      </c>
      <c r="C757" s="44" t="s">
        <v>1282</v>
      </c>
      <c r="D757" s="42" t="s">
        <v>1382</v>
      </c>
      <c r="E757" s="42">
        <v>3</v>
      </c>
      <c r="F757" s="39" t="str">
        <f t="shared" si="23"/>
        <v>3CS-DS-5</v>
      </c>
      <c r="G757" s="39" t="str">
        <f t="shared" si="24"/>
        <v>3CS-DS</v>
      </c>
    </row>
    <row r="758" spans="1:7" x14ac:dyDescent="0.25">
      <c r="A758" s="42">
        <v>757</v>
      </c>
      <c r="B758" s="42">
        <v>6</v>
      </c>
      <c r="C758" s="44" t="s">
        <v>1283</v>
      </c>
      <c r="D758" s="42" t="s">
        <v>1382</v>
      </c>
      <c r="E758" s="42">
        <v>3</v>
      </c>
      <c r="F758" s="39" t="str">
        <f t="shared" si="23"/>
        <v>3CS-DS-6</v>
      </c>
      <c r="G758" s="39" t="str">
        <f t="shared" si="24"/>
        <v>3CS-DS</v>
      </c>
    </row>
    <row r="759" spans="1:7" x14ac:dyDescent="0.25">
      <c r="A759" s="42">
        <v>758</v>
      </c>
      <c r="B759" s="42">
        <v>7</v>
      </c>
      <c r="C759" s="44" t="s">
        <v>1284</v>
      </c>
      <c r="D759" s="42" t="s">
        <v>1382</v>
      </c>
      <c r="E759" s="42">
        <v>3</v>
      </c>
      <c r="F759" s="39" t="str">
        <f t="shared" si="23"/>
        <v>3CS-DS-7</v>
      </c>
      <c r="G759" s="39" t="str">
        <f t="shared" si="24"/>
        <v>3CS-DS</v>
      </c>
    </row>
    <row r="760" spans="1:7" x14ac:dyDescent="0.25">
      <c r="A760" s="42">
        <v>759</v>
      </c>
      <c r="B760" s="42">
        <v>8</v>
      </c>
      <c r="C760" s="44" t="s">
        <v>1285</v>
      </c>
      <c r="D760" s="42" t="s">
        <v>1382</v>
      </c>
      <c r="E760" s="42">
        <v>3</v>
      </c>
      <c r="F760" s="39" t="str">
        <f t="shared" si="23"/>
        <v>3CS-DS-8</v>
      </c>
      <c r="G760" s="39" t="str">
        <f t="shared" si="24"/>
        <v>3CS-DS</v>
      </c>
    </row>
    <row r="761" spans="1:7" x14ac:dyDescent="0.25">
      <c r="A761" s="42">
        <v>760</v>
      </c>
      <c r="B761" s="42">
        <v>9</v>
      </c>
      <c r="C761" s="44" t="s">
        <v>1286</v>
      </c>
      <c r="D761" s="42" t="s">
        <v>1382</v>
      </c>
      <c r="E761" s="42">
        <v>3</v>
      </c>
      <c r="F761" s="39" t="str">
        <f t="shared" si="23"/>
        <v>3CS-DS-9</v>
      </c>
      <c r="G761" s="39" t="str">
        <f t="shared" si="24"/>
        <v>3CS-DS</v>
      </c>
    </row>
    <row r="762" spans="1:7" x14ac:dyDescent="0.25">
      <c r="A762" s="42">
        <v>761</v>
      </c>
      <c r="B762" s="42">
        <v>10</v>
      </c>
      <c r="C762" s="44" t="s">
        <v>1287</v>
      </c>
      <c r="D762" s="42" t="s">
        <v>1382</v>
      </c>
      <c r="E762" s="42">
        <v>3</v>
      </c>
      <c r="F762" s="39" t="str">
        <f t="shared" si="23"/>
        <v>3CS-DS-10</v>
      </c>
      <c r="G762" s="39" t="str">
        <f t="shared" si="24"/>
        <v>3CS-DS</v>
      </c>
    </row>
    <row r="763" spans="1:7" x14ac:dyDescent="0.25">
      <c r="A763" s="42">
        <v>762</v>
      </c>
      <c r="B763" s="42">
        <v>11</v>
      </c>
      <c r="C763" s="44" t="s">
        <v>1288</v>
      </c>
      <c r="D763" s="42" t="s">
        <v>1382</v>
      </c>
      <c r="E763" s="42">
        <v>3</v>
      </c>
      <c r="F763" s="39" t="str">
        <f t="shared" si="23"/>
        <v>3CS-DS-11</v>
      </c>
      <c r="G763" s="39" t="str">
        <f t="shared" si="24"/>
        <v>3CS-DS</v>
      </c>
    </row>
    <row r="764" spans="1:7" x14ac:dyDescent="0.25">
      <c r="A764" s="42">
        <v>763</v>
      </c>
      <c r="B764" s="42">
        <v>12</v>
      </c>
      <c r="C764" s="44" t="s">
        <v>1289</v>
      </c>
      <c r="D764" s="42" t="s">
        <v>1382</v>
      </c>
      <c r="E764" s="42">
        <v>3</v>
      </c>
      <c r="F764" s="39" t="str">
        <f t="shared" si="23"/>
        <v>3CS-DS-12</v>
      </c>
      <c r="G764" s="39" t="str">
        <f t="shared" si="24"/>
        <v>3CS-DS</v>
      </c>
    </row>
    <row r="765" spans="1:7" x14ac:dyDescent="0.25">
      <c r="A765" s="42">
        <v>764</v>
      </c>
      <c r="B765" s="42">
        <v>13</v>
      </c>
      <c r="C765" s="44" t="s">
        <v>1290</v>
      </c>
      <c r="D765" s="42" t="s">
        <v>1382</v>
      </c>
      <c r="E765" s="42">
        <v>3</v>
      </c>
      <c r="F765" s="39" t="str">
        <f t="shared" si="23"/>
        <v>3CS-DS-13</v>
      </c>
      <c r="G765" s="39" t="str">
        <f t="shared" si="24"/>
        <v>3CS-DS</v>
      </c>
    </row>
    <row r="766" spans="1:7" x14ac:dyDescent="0.25">
      <c r="A766" s="42">
        <v>765</v>
      </c>
      <c r="B766" s="42">
        <v>14</v>
      </c>
      <c r="C766" s="44" t="s">
        <v>1291</v>
      </c>
      <c r="D766" s="42" t="s">
        <v>1382</v>
      </c>
      <c r="E766" s="42">
        <v>3</v>
      </c>
      <c r="F766" s="39" t="str">
        <f t="shared" si="23"/>
        <v>3CS-DS-14</v>
      </c>
      <c r="G766" s="39" t="str">
        <f t="shared" si="24"/>
        <v>3CS-DS</v>
      </c>
    </row>
    <row r="767" spans="1:7" x14ac:dyDescent="0.25">
      <c r="A767" s="42">
        <v>766</v>
      </c>
      <c r="B767" s="42">
        <v>15</v>
      </c>
      <c r="C767" s="44" t="s">
        <v>1292</v>
      </c>
      <c r="D767" s="42" t="s">
        <v>1382</v>
      </c>
      <c r="E767" s="42">
        <v>3</v>
      </c>
      <c r="F767" s="39" t="str">
        <f t="shared" si="23"/>
        <v>3CS-DS-15</v>
      </c>
      <c r="G767" s="39" t="str">
        <f t="shared" si="24"/>
        <v>3CS-DS</v>
      </c>
    </row>
    <row r="768" spans="1:7" x14ac:dyDescent="0.25">
      <c r="A768" s="42">
        <v>767</v>
      </c>
      <c r="B768" s="42">
        <v>16</v>
      </c>
      <c r="C768" s="44" t="s">
        <v>1293</v>
      </c>
      <c r="D768" s="42" t="s">
        <v>1382</v>
      </c>
      <c r="E768" s="42">
        <v>3</v>
      </c>
      <c r="F768" s="39" t="str">
        <f t="shared" si="23"/>
        <v>3CS-DS-16</v>
      </c>
      <c r="G768" s="39" t="str">
        <f t="shared" si="24"/>
        <v>3CS-DS</v>
      </c>
    </row>
    <row r="769" spans="1:7" x14ac:dyDescent="0.25">
      <c r="A769" s="42">
        <v>768</v>
      </c>
      <c r="B769" s="42">
        <v>17</v>
      </c>
      <c r="C769" s="44" t="s">
        <v>1294</v>
      </c>
      <c r="D769" s="42" t="s">
        <v>1382</v>
      </c>
      <c r="E769" s="42">
        <v>3</v>
      </c>
      <c r="F769" s="39" t="str">
        <f t="shared" si="23"/>
        <v>3CS-DS-17</v>
      </c>
      <c r="G769" s="39" t="str">
        <f t="shared" si="24"/>
        <v>3CS-DS</v>
      </c>
    </row>
    <row r="770" spans="1:7" x14ac:dyDescent="0.25">
      <c r="A770" s="42">
        <v>769</v>
      </c>
      <c r="B770" s="42">
        <v>18</v>
      </c>
      <c r="C770" s="44" t="s">
        <v>1295</v>
      </c>
      <c r="D770" s="42" t="s">
        <v>1382</v>
      </c>
      <c r="E770" s="42">
        <v>3</v>
      </c>
      <c r="F770" s="39" t="str">
        <f t="shared" ref="F770:F833" si="25">G770&amp;"-"&amp;B770</f>
        <v>3CS-DS-18</v>
      </c>
      <c r="G770" s="39" t="str">
        <f t="shared" si="24"/>
        <v>3CS-DS</v>
      </c>
    </row>
    <row r="771" spans="1:7" x14ac:dyDescent="0.25">
      <c r="A771" s="42">
        <v>770</v>
      </c>
      <c r="B771" s="42">
        <v>19</v>
      </c>
      <c r="C771" s="44" t="s">
        <v>1296</v>
      </c>
      <c r="D771" s="42" t="s">
        <v>1382</v>
      </c>
      <c r="E771" s="42">
        <v>3</v>
      </c>
      <c r="F771" s="39" t="str">
        <f t="shared" si="25"/>
        <v>3CS-DS-19</v>
      </c>
      <c r="G771" s="39" t="str">
        <f t="shared" si="24"/>
        <v>3CS-DS</v>
      </c>
    </row>
    <row r="772" spans="1:7" x14ac:dyDescent="0.25">
      <c r="A772" s="42">
        <v>771</v>
      </c>
      <c r="B772" s="42">
        <v>20</v>
      </c>
      <c r="C772" s="44" t="s">
        <v>1297</v>
      </c>
      <c r="D772" s="42" t="s">
        <v>1382</v>
      </c>
      <c r="E772" s="42">
        <v>3</v>
      </c>
      <c r="F772" s="39" t="str">
        <f t="shared" si="25"/>
        <v>3CS-DS-20</v>
      </c>
      <c r="G772" s="39" t="str">
        <f t="shared" si="24"/>
        <v>3CS-DS</v>
      </c>
    </row>
    <row r="773" spans="1:7" x14ac:dyDescent="0.25">
      <c r="A773" s="42">
        <v>772</v>
      </c>
      <c r="B773" s="42">
        <v>21</v>
      </c>
      <c r="C773" s="44" t="s">
        <v>1298</v>
      </c>
      <c r="D773" s="42" t="s">
        <v>1382</v>
      </c>
      <c r="E773" s="42">
        <v>3</v>
      </c>
      <c r="F773" s="39" t="str">
        <f t="shared" si="25"/>
        <v>3CS-DS-21</v>
      </c>
      <c r="G773" s="39" t="str">
        <f t="shared" si="24"/>
        <v>3CS-DS</v>
      </c>
    </row>
    <row r="774" spans="1:7" x14ac:dyDescent="0.25">
      <c r="A774" s="42">
        <v>773</v>
      </c>
      <c r="B774" s="42">
        <v>22</v>
      </c>
      <c r="C774" s="44" t="s">
        <v>1299</v>
      </c>
      <c r="D774" s="42" t="s">
        <v>1382</v>
      </c>
      <c r="E774" s="42">
        <v>3</v>
      </c>
      <c r="F774" s="39" t="str">
        <f t="shared" si="25"/>
        <v>3CS-DS-22</v>
      </c>
      <c r="G774" s="39" t="str">
        <f t="shared" si="24"/>
        <v>3CS-DS</v>
      </c>
    </row>
    <row r="775" spans="1:7" x14ac:dyDescent="0.25">
      <c r="A775" s="42">
        <v>774</v>
      </c>
      <c r="B775" s="42">
        <v>23</v>
      </c>
      <c r="C775" s="44" t="s">
        <v>1300</v>
      </c>
      <c r="D775" s="42" t="s">
        <v>1382</v>
      </c>
      <c r="E775" s="42">
        <v>3</v>
      </c>
      <c r="F775" s="39" t="str">
        <f t="shared" si="25"/>
        <v>3CS-DS-23</v>
      </c>
      <c r="G775" s="39" t="str">
        <f t="shared" si="24"/>
        <v>3CS-DS</v>
      </c>
    </row>
    <row r="776" spans="1:7" x14ac:dyDescent="0.25">
      <c r="A776" s="42">
        <v>775</v>
      </c>
      <c r="B776" s="42">
        <v>24</v>
      </c>
      <c r="C776" s="44" t="s">
        <v>1301</v>
      </c>
      <c r="D776" s="42" t="s">
        <v>1382</v>
      </c>
      <c r="E776" s="42">
        <v>3</v>
      </c>
      <c r="F776" s="39" t="str">
        <f t="shared" si="25"/>
        <v>3CS-DS-24</v>
      </c>
      <c r="G776" s="39" t="str">
        <f t="shared" si="24"/>
        <v>3CS-DS</v>
      </c>
    </row>
    <row r="777" spans="1:7" x14ac:dyDescent="0.25">
      <c r="A777" s="42">
        <v>776</v>
      </c>
      <c r="B777" s="42">
        <v>25</v>
      </c>
      <c r="C777" s="44" t="s">
        <v>1302</v>
      </c>
      <c r="D777" s="42" t="s">
        <v>1382</v>
      </c>
      <c r="E777" s="42">
        <v>3</v>
      </c>
      <c r="F777" s="39" t="str">
        <f t="shared" si="25"/>
        <v>3CS-DS-25</v>
      </c>
      <c r="G777" s="39" t="str">
        <f t="shared" si="24"/>
        <v>3CS-DS</v>
      </c>
    </row>
    <row r="778" spans="1:7" x14ac:dyDescent="0.25">
      <c r="A778" s="42">
        <v>777</v>
      </c>
      <c r="B778" s="42">
        <v>26</v>
      </c>
      <c r="C778" s="44" t="s">
        <v>1303</v>
      </c>
      <c r="D778" s="42" t="s">
        <v>1382</v>
      </c>
      <c r="E778" s="42">
        <v>3</v>
      </c>
      <c r="F778" s="39" t="str">
        <f t="shared" si="25"/>
        <v>3CS-DS-26</v>
      </c>
      <c r="G778" s="39" t="str">
        <f t="shared" si="24"/>
        <v>3CS-DS</v>
      </c>
    </row>
    <row r="779" spans="1:7" x14ac:dyDescent="0.25">
      <c r="A779" s="42">
        <v>778</v>
      </c>
      <c r="B779" s="42">
        <v>27</v>
      </c>
      <c r="C779" s="44" t="s">
        <v>1304</v>
      </c>
      <c r="D779" s="42" t="s">
        <v>1382</v>
      </c>
      <c r="E779" s="42">
        <v>3</v>
      </c>
      <c r="F779" s="39" t="str">
        <f t="shared" si="25"/>
        <v>3CS-DS-27</v>
      </c>
      <c r="G779" s="39" t="str">
        <f t="shared" si="24"/>
        <v>3CS-DS</v>
      </c>
    </row>
    <row r="780" spans="1:7" x14ac:dyDescent="0.25">
      <c r="A780" s="42">
        <v>779</v>
      </c>
      <c r="B780" s="42">
        <v>28</v>
      </c>
      <c r="C780" s="44" t="s">
        <v>1305</v>
      </c>
      <c r="D780" s="42" t="s">
        <v>1382</v>
      </c>
      <c r="E780" s="42">
        <v>3</v>
      </c>
      <c r="F780" s="39" t="str">
        <f t="shared" si="25"/>
        <v>3CS-DS-28</v>
      </c>
      <c r="G780" s="39" t="str">
        <f t="shared" si="24"/>
        <v>3CS-DS</v>
      </c>
    </row>
    <row r="781" spans="1:7" x14ac:dyDescent="0.25">
      <c r="A781" s="42">
        <v>780</v>
      </c>
      <c r="B781" s="42">
        <v>29</v>
      </c>
      <c r="C781" s="44" t="s">
        <v>1306</v>
      </c>
      <c r="D781" s="42" t="s">
        <v>1382</v>
      </c>
      <c r="E781" s="42">
        <v>3</v>
      </c>
      <c r="F781" s="39" t="str">
        <f t="shared" si="25"/>
        <v>3CS-DS-29</v>
      </c>
      <c r="G781" s="39" t="str">
        <f t="shared" si="24"/>
        <v>3CS-DS</v>
      </c>
    </row>
    <row r="782" spans="1:7" x14ac:dyDescent="0.25">
      <c r="A782" s="42">
        <v>781</v>
      </c>
      <c r="B782" s="42">
        <v>30</v>
      </c>
      <c r="C782" s="44" t="s">
        <v>1307</v>
      </c>
      <c r="D782" s="42" t="s">
        <v>1382</v>
      </c>
      <c r="E782" s="42">
        <v>3</v>
      </c>
      <c r="F782" s="39" t="str">
        <f t="shared" si="25"/>
        <v>3CS-DS-30</v>
      </c>
      <c r="G782" s="39" t="str">
        <f t="shared" si="24"/>
        <v>3CS-DS</v>
      </c>
    </row>
    <row r="783" spans="1:7" x14ac:dyDescent="0.25">
      <c r="A783" s="42">
        <v>782</v>
      </c>
      <c r="B783" s="42">
        <v>31</v>
      </c>
      <c r="C783" s="44" t="s">
        <v>1308</v>
      </c>
      <c r="D783" s="42" t="s">
        <v>1382</v>
      </c>
      <c r="E783" s="42">
        <v>3</v>
      </c>
      <c r="F783" s="39" t="str">
        <f t="shared" si="25"/>
        <v>3CS-DS-31</v>
      </c>
      <c r="G783" s="39" t="str">
        <f t="shared" si="24"/>
        <v>3CS-DS</v>
      </c>
    </row>
    <row r="784" spans="1:7" x14ac:dyDescent="0.25">
      <c r="A784" s="42">
        <v>783</v>
      </c>
      <c r="B784" s="42">
        <v>32</v>
      </c>
      <c r="C784" s="44" t="s">
        <v>1309</v>
      </c>
      <c r="D784" s="42" t="s">
        <v>1382</v>
      </c>
      <c r="E784" s="42">
        <v>3</v>
      </c>
      <c r="F784" s="39" t="str">
        <f t="shared" si="25"/>
        <v>3CS-DS-32</v>
      </c>
      <c r="G784" s="39" t="str">
        <f t="shared" si="24"/>
        <v>3CS-DS</v>
      </c>
    </row>
    <row r="785" spans="1:7" x14ac:dyDescent="0.25">
      <c r="A785" s="42">
        <v>784</v>
      </c>
      <c r="B785" s="42">
        <v>33</v>
      </c>
      <c r="C785" s="44" t="s">
        <v>1310</v>
      </c>
      <c r="D785" s="42" t="s">
        <v>1382</v>
      </c>
      <c r="E785" s="42">
        <v>3</v>
      </c>
      <c r="F785" s="39" t="str">
        <f t="shared" si="25"/>
        <v>3CS-DS-33</v>
      </c>
      <c r="G785" s="39" t="str">
        <f t="shared" si="24"/>
        <v>3CS-DS</v>
      </c>
    </row>
    <row r="786" spans="1:7" x14ac:dyDescent="0.25">
      <c r="A786" s="42">
        <v>785</v>
      </c>
      <c r="B786" s="42">
        <v>34</v>
      </c>
      <c r="C786" s="44" t="s">
        <v>1311</v>
      </c>
      <c r="D786" s="42" t="s">
        <v>1382</v>
      </c>
      <c r="E786" s="42">
        <v>3</v>
      </c>
      <c r="F786" s="39" t="str">
        <f t="shared" si="25"/>
        <v>3CS-DS-34</v>
      </c>
      <c r="G786" s="39" t="str">
        <f t="shared" si="24"/>
        <v>3CS-DS</v>
      </c>
    </row>
    <row r="787" spans="1:7" x14ac:dyDescent="0.25">
      <c r="A787" s="42">
        <v>786</v>
      </c>
      <c r="B787" s="42">
        <v>35</v>
      </c>
      <c r="C787" s="44" t="s">
        <v>1312</v>
      </c>
      <c r="D787" s="42" t="s">
        <v>1382</v>
      </c>
      <c r="E787" s="42">
        <v>3</v>
      </c>
      <c r="F787" s="39" t="str">
        <f t="shared" si="25"/>
        <v>3CS-DS-35</v>
      </c>
      <c r="G787" s="39" t="str">
        <f t="shared" si="24"/>
        <v>3CS-DS</v>
      </c>
    </row>
    <row r="788" spans="1:7" x14ac:dyDescent="0.25">
      <c r="A788" s="42">
        <v>787</v>
      </c>
      <c r="B788" s="42">
        <v>36</v>
      </c>
      <c r="C788" s="44" t="s">
        <v>1313</v>
      </c>
      <c r="D788" s="42" t="s">
        <v>1382</v>
      </c>
      <c r="E788" s="42">
        <v>3</v>
      </c>
      <c r="F788" s="39" t="str">
        <f t="shared" si="25"/>
        <v>3CS-DS-36</v>
      </c>
      <c r="G788" s="39" t="str">
        <f t="shared" si="24"/>
        <v>3CS-DS</v>
      </c>
    </row>
    <row r="789" spans="1:7" x14ac:dyDescent="0.25">
      <c r="A789" s="42">
        <v>788</v>
      </c>
      <c r="B789" s="42">
        <v>37</v>
      </c>
      <c r="C789" s="44" t="s">
        <v>1314</v>
      </c>
      <c r="D789" s="42" t="s">
        <v>1382</v>
      </c>
      <c r="E789" s="42">
        <v>3</v>
      </c>
      <c r="F789" s="39" t="str">
        <f t="shared" si="25"/>
        <v>3CS-DS-37</v>
      </c>
      <c r="G789" s="39" t="str">
        <f t="shared" si="24"/>
        <v>3CS-DS</v>
      </c>
    </row>
    <row r="790" spans="1:7" x14ac:dyDescent="0.25">
      <c r="A790" s="42">
        <v>789</v>
      </c>
      <c r="B790" s="42">
        <v>38</v>
      </c>
      <c r="C790" s="44" t="s">
        <v>1315</v>
      </c>
      <c r="D790" s="42" t="s">
        <v>1382</v>
      </c>
      <c r="E790" s="42">
        <v>3</v>
      </c>
      <c r="F790" s="39" t="str">
        <f t="shared" si="25"/>
        <v>3CS-DS-38</v>
      </c>
      <c r="G790" s="39" t="str">
        <f t="shared" si="24"/>
        <v>3CS-DS</v>
      </c>
    </row>
    <row r="791" spans="1:7" x14ac:dyDescent="0.25">
      <c r="A791" s="42">
        <v>790</v>
      </c>
      <c r="B791" s="42">
        <v>39</v>
      </c>
      <c r="C791" s="44" t="s">
        <v>1316</v>
      </c>
      <c r="D791" s="42" t="s">
        <v>1382</v>
      </c>
      <c r="E791" s="42">
        <v>3</v>
      </c>
      <c r="F791" s="39" t="str">
        <f t="shared" si="25"/>
        <v>3CS-DS-39</v>
      </c>
      <c r="G791" s="39" t="str">
        <f t="shared" ref="G791:G854" si="26">E791&amp;D791</f>
        <v>3CS-DS</v>
      </c>
    </row>
    <row r="792" spans="1:7" x14ac:dyDescent="0.25">
      <c r="A792" s="42">
        <v>791</v>
      </c>
      <c r="B792" s="42">
        <v>40</v>
      </c>
      <c r="C792" s="44" t="s">
        <v>1317</v>
      </c>
      <c r="D792" s="42" t="s">
        <v>1382</v>
      </c>
      <c r="E792" s="42">
        <v>3</v>
      </c>
      <c r="F792" s="39" t="str">
        <f t="shared" si="25"/>
        <v>3CS-DS-40</v>
      </c>
      <c r="G792" s="39" t="str">
        <f t="shared" si="26"/>
        <v>3CS-DS</v>
      </c>
    </row>
    <row r="793" spans="1:7" x14ac:dyDescent="0.25">
      <c r="A793" s="42">
        <v>792</v>
      </c>
      <c r="B793" s="42">
        <v>41</v>
      </c>
      <c r="C793" s="44" t="s">
        <v>1318</v>
      </c>
      <c r="D793" s="42" t="s">
        <v>1382</v>
      </c>
      <c r="E793" s="42">
        <v>3</v>
      </c>
      <c r="F793" s="39" t="str">
        <f t="shared" si="25"/>
        <v>3CS-DS-41</v>
      </c>
      <c r="G793" s="39" t="str">
        <f t="shared" si="26"/>
        <v>3CS-DS</v>
      </c>
    </row>
    <row r="794" spans="1:7" x14ac:dyDescent="0.25">
      <c r="A794" s="42">
        <v>793</v>
      </c>
      <c r="B794" s="42">
        <v>42</v>
      </c>
      <c r="C794" s="44" t="s">
        <v>1319</v>
      </c>
      <c r="D794" s="42" t="s">
        <v>1382</v>
      </c>
      <c r="E794" s="42">
        <v>3</v>
      </c>
      <c r="F794" s="39" t="str">
        <f t="shared" si="25"/>
        <v>3CS-DS-42</v>
      </c>
      <c r="G794" s="39" t="str">
        <f t="shared" si="26"/>
        <v>3CS-DS</v>
      </c>
    </row>
    <row r="795" spans="1:7" x14ac:dyDescent="0.25">
      <c r="A795" s="42">
        <v>794</v>
      </c>
      <c r="B795" s="42">
        <v>43</v>
      </c>
      <c r="C795" s="44" t="s">
        <v>1320</v>
      </c>
      <c r="D795" s="42" t="s">
        <v>1382</v>
      </c>
      <c r="E795" s="42">
        <v>3</v>
      </c>
      <c r="F795" s="39" t="str">
        <f t="shared" si="25"/>
        <v>3CS-DS-43</v>
      </c>
      <c r="G795" s="39" t="str">
        <f t="shared" si="26"/>
        <v>3CS-DS</v>
      </c>
    </row>
    <row r="796" spans="1:7" x14ac:dyDescent="0.25">
      <c r="A796" s="42">
        <v>795</v>
      </c>
      <c r="B796" s="42">
        <v>44</v>
      </c>
      <c r="C796" s="44" t="s">
        <v>1321</v>
      </c>
      <c r="D796" s="42" t="s">
        <v>1382</v>
      </c>
      <c r="E796" s="42">
        <v>3</v>
      </c>
      <c r="F796" s="39" t="str">
        <f t="shared" si="25"/>
        <v>3CS-DS-44</v>
      </c>
      <c r="G796" s="39" t="str">
        <f t="shared" si="26"/>
        <v>3CS-DS</v>
      </c>
    </row>
    <row r="797" spans="1:7" x14ac:dyDescent="0.25">
      <c r="A797" s="42">
        <v>796</v>
      </c>
      <c r="B797" s="42">
        <v>45</v>
      </c>
      <c r="C797" s="44" t="s">
        <v>1322</v>
      </c>
      <c r="D797" s="42" t="s">
        <v>1382</v>
      </c>
      <c r="E797" s="42">
        <v>3</v>
      </c>
      <c r="F797" s="39" t="str">
        <f t="shared" si="25"/>
        <v>3CS-DS-45</v>
      </c>
      <c r="G797" s="39" t="str">
        <f t="shared" si="26"/>
        <v>3CS-DS</v>
      </c>
    </row>
    <row r="798" spans="1:7" x14ac:dyDescent="0.25">
      <c r="A798" s="42">
        <v>797</v>
      </c>
      <c r="B798" s="42">
        <v>46</v>
      </c>
      <c r="C798" s="44" t="s">
        <v>1323</v>
      </c>
      <c r="D798" s="42" t="s">
        <v>1382</v>
      </c>
      <c r="E798" s="42">
        <v>3</v>
      </c>
      <c r="F798" s="39" t="str">
        <f t="shared" si="25"/>
        <v>3CS-DS-46</v>
      </c>
      <c r="G798" s="39" t="str">
        <f t="shared" si="26"/>
        <v>3CS-DS</v>
      </c>
    </row>
    <row r="799" spans="1:7" x14ac:dyDescent="0.25">
      <c r="A799" s="42">
        <v>798</v>
      </c>
      <c r="B799" s="42">
        <v>47</v>
      </c>
      <c r="C799" s="44" t="s">
        <v>1324</v>
      </c>
      <c r="D799" s="42" t="s">
        <v>1382</v>
      </c>
      <c r="E799" s="42">
        <v>3</v>
      </c>
      <c r="F799" s="39" t="str">
        <f t="shared" si="25"/>
        <v>3CS-DS-47</v>
      </c>
      <c r="G799" s="39" t="str">
        <f t="shared" si="26"/>
        <v>3CS-DS</v>
      </c>
    </row>
    <row r="800" spans="1:7" x14ac:dyDescent="0.25">
      <c r="A800" s="42">
        <v>799</v>
      </c>
      <c r="B800" s="42">
        <v>48</v>
      </c>
      <c r="C800" s="44" t="s">
        <v>1325</v>
      </c>
      <c r="D800" s="42" t="s">
        <v>1382</v>
      </c>
      <c r="E800" s="42">
        <v>3</v>
      </c>
      <c r="F800" s="39" t="str">
        <f t="shared" si="25"/>
        <v>3CS-DS-48</v>
      </c>
      <c r="G800" s="39" t="str">
        <f t="shared" si="26"/>
        <v>3CS-DS</v>
      </c>
    </row>
    <row r="801" spans="1:7" x14ac:dyDescent="0.25">
      <c r="A801" s="42">
        <v>800</v>
      </c>
      <c r="B801" s="42">
        <v>49</v>
      </c>
      <c r="C801" s="44" t="s">
        <v>1326</v>
      </c>
      <c r="D801" s="42" t="s">
        <v>1382</v>
      </c>
      <c r="E801" s="42">
        <v>3</v>
      </c>
      <c r="F801" s="39" t="str">
        <f t="shared" si="25"/>
        <v>3CS-DS-49</v>
      </c>
      <c r="G801" s="39" t="str">
        <f t="shared" si="26"/>
        <v>3CS-DS</v>
      </c>
    </row>
    <row r="802" spans="1:7" x14ac:dyDescent="0.25">
      <c r="A802" s="42">
        <v>801</v>
      </c>
      <c r="B802" s="42">
        <v>50</v>
      </c>
      <c r="C802" s="44" t="s">
        <v>1327</v>
      </c>
      <c r="D802" s="42" t="s">
        <v>1382</v>
      </c>
      <c r="E802" s="42">
        <v>3</v>
      </c>
      <c r="F802" s="39" t="str">
        <f t="shared" si="25"/>
        <v>3CS-DS-50</v>
      </c>
      <c r="G802" s="39" t="str">
        <f t="shared" si="26"/>
        <v>3CS-DS</v>
      </c>
    </row>
    <row r="803" spans="1:7" x14ac:dyDescent="0.25">
      <c r="A803" s="42">
        <v>802</v>
      </c>
      <c r="B803" s="42">
        <v>51</v>
      </c>
      <c r="C803" s="44" t="s">
        <v>1328</v>
      </c>
      <c r="D803" s="42" t="s">
        <v>1382</v>
      </c>
      <c r="E803" s="42">
        <v>3</v>
      </c>
      <c r="F803" s="39" t="str">
        <f t="shared" si="25"/>
        <v>3CS-DS-51</v>
      </c>
      <c r="G803" s="39" t="str">
        <f t="shared" si="26"/>
        <v>3CS-DS</v>
      </c>
    </row>
    <row r="804" spans="1:7" x14ac:dyDescent="0.25">
      <c r="A804" s="42">
        <v>803</v>
      </c>
      <c r="B804" s="42">
        <v>52</v>
      </c>
      <c r="C804" s="44" t="s">
        <v>1329</v>
      </c>
      <c r="D804" s="42" t="s">
        <v>1382</v>
      </c>
      <c r="E804" s="42">
        <v>3</v>
      </c>
      <c r="F804" s="39" t="str">
        <f t="shared" si="25"/>
        <v>3CS-DS-52</v>
      </c>
      <c r="G804" s="39" t="str">
        <f t="shared" si="26"/>
        <v>3CS-DS</v>
      </c>
    </row>
    <row r="805" spans="1:7" x14ac:dyDescent="0.25">
      <c r="A805" s="42">
        <v>804</v>
      </c>
      <c r="B805" s="42">
        <v>53</v>
      </c>
      <c r="C805" s="44" t="s">
        <v>1330</v>
      </c>
      <c r="D805" s="42" t="s">
        <v>1382</v>
      </c>
      <c r="E805" s="42">
        <v>3</v>
      </c>
      <c r="F805" s="39" t="str">
        <f t="shared" si="25"/>
        <v>3CS-DS-53</v>
      </c>
      <c r="G805" s="39" t="str">
        <f t="shared" si="26"/>
        <v>3CS-DS</v>
      </c>
    </row>
    <row r="806" spans="1:7" x14ac:dyDescent="0.25">
      <c r="A806" s="42">
        <v>805</v>
      </c>
      <c r="B806" s="42">
        <v>54</v>
      </c>
      <c r="C806" s="44" t="s">
        <v>1331</v>
      </c>
      <c r="D806" s="42" t="s">
        <v>1382</v>
      </c>
      <c r="E806" s="42">
        <v>3</v>
      </c>
      <c r="F806" s="39" t="str">
        <f t="shared" si="25"/>
        <v>3CS-DS-54</v>
      </c>
      <c r="G806" s="39" t="str">
        <f t="shared" si="26"/>
        <v>3CS-DS</v>
      </c>
    </row>
    <row r="807" spans="1:7" x14ac:dyDescent="0.25">
      <c r="A807" s="42">
        <v>806</v>
      </c>
      <c r="B807" s="42">
        <v>55</v>
      </c>
      <c r="C807" s="44" t="s">
        <v>1332</v>
      </c>
      <c r="D807" s="42" t="s">
        <v>1382</v>
      </c>
      <c r="E807" s="42">
        <v>3</v>
      </c>
      <c r="F807" s="39" t="str">
        <f t="shared" si="25"/>
        <v>3CS-DS-55</v>
      </c>
      <c r="G807" s="39" t="str">
        <f t="shared" si="26"/>
        <v>3CS-DS</v>
      </c>
    </row>
    <row r="808" spans="1:7" x14ac:dyDescent="0.25">
      <c r="A808" s="42">
        <v>807</v>
      </c>
      <c r="B808" s="42">
        <v>56</v>
      </c>
      <c r="C808" s="44" t="s">
        <v>1333</v>
      </c>
      <c r="D808" s="42" t="s">
        <v>1382</v>
      </c>
      <c r="E808" s="42">
        <v>3</v>
      </c>
      <c r="F808" s="39" t="str">
        <f t="shared" si="25"/>
        <v>3CS-DS-56</v>
      </c>
      <c r="G808" s="39" t="str">
        <f t="shared" si="26"/>
        <v>3CS-DS</v>
      </c>
    </row>
    <row r="809" spans="1:7" x14ac:dyDescent="0.25">
      <c r="A809" s="42">
        <v>808</v>
      </c>
      <c r="B809" s="42">
        <v>57</v>
      </c>
      <c r="C809" s="44" t="s">
        <v>1334</v>
      </c>
      <c r="D809" s="42" t="s">
        <v>1382</v>
      </c>
      <c r="E809" s="42">
        <v>3</v>
      </c>
      <c r="F809" s="39" t="str">
        <f t="shared" si="25"/>
        <v>3CS-DS-57</v>
      </c>
      <c r="G809" s="39" t="str">
        <f t="shared" si="26"/>
        <v>3CS-DS</v>
      </c>
    </row>
    <row r="810" spans="1:7" x14ac:dyDescent="0.25">
      <c r="A810" s="42">
        <v>809</v>
      </c>
      <c r="B810" s="42">
        <v>58</v>
      </c>
      <c r="C810" s="44" t="s">
        <v>1335</v>
      </c>
      <c r="D810" s="42" t="s">
        <v>1382</v>
      </c>
      <c r="E810" s="42">
        <v>3</v>
      </c>
      <c r="F810" s="39" t="str">
        <f t="shared" si="25"/>
        <v>3CS-DS-58</v>
      </c>
      <c r="G810" s="39" t="str">
        <f t="shared" si="26"/>
        <v>3CS-DS</v>
      </c>
    </row>
    <row r="811" spans="1:7" x14ac:dyDescent="0.25">
      <c r="A811" s="42">
        <v>810</v>
      </c>
      <c r="B811" s="42">
        <v>59</v>
      </c>
      <c r="C811" s="44" t="s">
        <v>1336</v>
      </c>
      <c r="D811" s="42" t="s">
        <v>1382</v>
      </c>
      <c r="E811" s="42">
        <v>3</v>
      </c>
      <c r="F811" s="39" t="str">
        <f t="shared" si="25"/>
        <v>3CS-DS-59</v>
      </c>
      <c r="G811" s="39" t="str">
        <f t="shared" si="26"/>
        <v>3CS-DS</v>
      </c>
    </row>
    <row r="812" spans="1:7" x14ac:dyDescent="0.25">
      <c r="A812" s="42">
        <v>811</v>
      </c>
      <c r="B812" s="42">
        <v>60</v>
      </c>
      <c r="C812" s="44" t="s">
        <v>1337</v>
      </c>
      <c r="D812" s="42" t="s">
        <v>1382</v>
      </c>
      <c r="E812" s="42">
        <v>3</v>
      </c>
      <c r="F812" s="39" t="str">
        <f t="shared" si="25"/>
        <v>3CS-DS-60</v>
      </c>
      <c r="G812" s="39" t="str">
        <f t="shared" si="26"/>
        <v>3CS-DS</v>
      </c>
    </row>
    <row r="813" spans="1:7" x14ac:dyDescent="0.25">
      <c r="A813" s="42">
        <v>812</v>
      </c>
      <c r="B813" s="42">
        <v>61</v>
      </c>
      <c r="C813" s="44" t="s">
        <v>1338</v>
      </c>
      <c r="D813" s="42" t="s">
        <v>1382</v>
      </c>
      <c r="E813" s="42">
        <v>3</v>
      </c>
      <c r="F813" s="39" t="str">
        <f t="shared" si="25"/>
        <v>3CS-DS-61</v>
      </c>
      <c r="G813" s="39" t="str">
        <f t="shared" si="26"/>
        <v>3CS-DS</v>
      </c>
    </row>
    <row r="814" spans="1:7" x14ac:dyDescent="0.25">
      <c r="A814" s="42">
        <v>813</v>
      </c>
      <c r="B814" s="42">
        <v>62</v>
      </c>
      <c r="C814" s="44" t="s">
        <v>1339</v>
      </c>
      <c r="D814" s="42" t="s">
        <v>1382</v>
      </c>
      <c r="E814" s="42">
        <v>3</v>
      </c>
      <c r="F814" s="39" t="str">
        <f t="shared" si="25"/>
        <v>3CS-DS-62</v>
      </c>
      <c r="G814" s="39" t="str">
        <f t="shared" si="26"/>
        <v>3CS-DS</v>
      </c>
    </row>
    <row r="815" spans="1:7" x14ac:dyDescent="0.25">
      <c r="A815" s="42">
        <v>814</v>
      </c>
      <c r="B815" s="42">
        <v>1</v>
      </c>
      <c r="C815" s="44" t="s">
        <v>1014</v>
      </c>
      <c r="D815" s="42" t="s">
        <v>431</v>
      </c>
      <c r="E815" s="42">
        <v>3</v>
      </c>
      <c r="F815" s="39" t="str">
        <f t="shared" si="25"/>
        <v>3CS-AI-1</v>
      </c>
      <c r="G815" s="39" t="str">
        <f t="shared" si="26"/>
        <v>3CS-AI</v>
      </c>
    </row>
    <row r="816" spans="1:7" x14ac:dyDescent="0.25">
      <c r="A816" s="42">
        <v>815</v>
      </c>
      <c r="B816" s="42">
        <v>2</v>
      </c>
      <c r="C816" s="44" t="s">
        <v>1015</v>
      </c>
      <c r="D816" s="42" t="s">
        <v>431</v>
      </c>
      <c r="E816" s="42">
        <v>3</v>
      </c>
      <c r="F816" s="39" t="str">
        <f t="shared" si="25"/>
        <v>3CS-AI-2</v>
      </c>
      <c r="G816" s="39" t="str">
        <f t="shared" si="26"/>
        <v>3CS-AI</v>
      </c>
    </row>
    <row r="817" spans="1:7" x14ac:dyDescent="0.25">
      <c r="A817" s="42">
        <v>816</v>
      </c>
      <c r="B817" s="42">
        <v>3</v>
      </c>
      <c r="C817" s="44" t="s">
        <v>1016</v>
      </c>
      <c r="D817" s="42" t="s">
        <v>431</v>
      </c>
      <c r="E817" s="42">
        <v>3</v>
      </c>
      <c r="F817" s="39" t="str">
        <f t="shared" si="25"/>
        <v>3CS-AI-3</v>
      </c>
      <c r="G817" s="39" t="str">
        <f t="shared" si="26"/>
        <v>3CS-AI</v>
      </c>
    </row>
    <row r="818" spans="1:7" x14ac:dyDescent="0.25">
      <c r="A818" s="42">
        <v>817</v>
      </c>
      <c r="B818" s="42">
        <v>4</v>
      </c>
      <c r="C818" s="44" t="s">
        <v>1017</v>
      </c>
      <c r="D818" s="42" t="s">
        <v>431</v>
      </c>
      <c r="E818" s="42">
        <v>3</v>
      </c>
      <c r="F818" s="39" t="str">
        <f t="shared" si="25"/>
        <v>3CS-AI-4</v>
      </c>
      <c r="G818" s="39" t="str">
        <f t="shared" si="26"/>
        <v>3CS-AI</v>
      </c>
    </row>
    <row r="819" spans="1:7" x14ac:dyDescent="0.25">
      <c r="A819" s="42">
        <v>818</v>
      </c>
      <c r="B819" s="42">
        <v>5</v>
      </c>
      <c r="C819" s="44" t="s">
        <v>1018</v>
      </c>
      <c r="D819" s="42" t="s">
        <v>431</v>
      </c>
      <c r="E819" s="42">
        <v>3</v>
      </c>
      <c r="F819" s="39" t="str">
        <f t="shared" si="25"/>
        <v>3CS-AI-5</v>
      </c>
      <c r="G819" s="39" t="str">
        <f t="shared" si="26"/>
        <v>3CS-AI</v>
      </c>
    </row>
    <row r="820" spans="1:7" x14ac:dyDescent="0.25">
      <c r="A820" s="42">
        <v>819</v>
      </c>
      <c r="B820" s="42">
        <v>6</v>
      </c>
      <c r="C820" s="44" t="s">
        <v>1019</v>
      </c>
      <c r="D820" s="42" t="s">
        <v>431</v>
      </c>
      <c r="E820" s="42">
        <v>3</v>
      </c>
      <c r="F820" s="39" t="str">
        <f t="shared" si="25"/>
        <v>3CS-AI-6</v>
      </c>
      <c r="G820" s="39" t="str">
        <f t="shared" si="26"/>
        <v>3CS-AI</v>
      </c>
    </row>
    <row r="821" spans="1:7" x14ac:dyDescent="0.25">
      <c r="A821" s="42">
        <v>820</v>
      </c>
      <c r="B821" s="42">
        <v>7</v>
      </c>
      <c r="C821" s="44" t="s">
        <v>1020</v>
      </c>
      <c r="D821" s="42" t="s">
        <v>431</v>
      </c>
      <c r="E821" s="42">
        <v>3</v>
      </c>
      <c r="F821" s="39" t="str">
        <f t="shared" si="25"/>
        <v>3CS-AI-7</v>
      </c>
      <c r="G821" s="39" t="str">
        <f t="shared" si="26"/>
        <v>3CS-AI</v>
      </c>
    </row>
    <row r="822" spans="1:7" x14ac:dyDescent="0.25">
      <c r="A822" s="42">
        <v>821</v>
      </c>
      <c r="B822" s="42">
        <v>8</v>
      </c>
      <c r="C822" s="44" t="s">
        <v>1021</v>
      </c>
      <c r="D822" s="42" t="s">
        <v>431</v>
      </c>
      <c r="E822" s="42">
        <v>3</v>
      </c>
      <c r="F822" s="39" t="str">
        <f t="shared" si="25"/>
        <v>3CS-AI-8</v>
      </c>
      <c r="G822" s="39" t="str">
        <f t="shared" si="26"/>
        <v>3CS-AI</v>
      </c>
    </row>
    <row r="823" spans="1:7" x14ac:dyDescent="0.25">
      <c r="A823" s="42">
        <v>822</v>
      </c>
      <c r="B823" s="42">
        <v>9</v>
      </c>
      <c r="C823" s="44" t="s">
        <v>1022</v>
      </c>
      <c r="D823" s="42" t="s">
        <v>431</v>
      </c>
      <c r="E823" s="42">
        <v>3</v>
      </c>
      <c r="F823" s="39" t="str">
        <f t="shared" si="25"/>
        <v>3CS-AI-9</v>
      </c>
      <c r="G823" s="39" t="str">
        <f t="shared" si="26"/>
        <v>3CS-AI</v>
      </c>
    </row>
    <row r="824" spans="1:7" x14ac:dyDescent="0.25">
      <c r="A824" s="42">
        <v>823</v>
      </c>
      <c r="B824" s="42">
        <v>10</v>
      </c>
      <c r="C824" s="44" t="s">
        <v>1023</v>
      </c>
      <c r="D824" s="42" t="s">
        <v>431</v>
      </c>
      <c r="E824" s="42">
        <v>3</v>
      </c>
      <c r="F824" s="39" t="str">
        <f t="shared" si="25"/>
        <v>3CS-AI-10</v>
      </c>
      <c r="G824" s="39" t="str">
        <f t="shared" si="26"/>
        <v>3CS-AI</v>
      </c>
    </row>
    <row r="825" spans="1:7" x14ac:dyDescent="0.25">
      <c r="A825" s="42">
        <v>824</v>
      </c>
      <c r="B825" s="42">
        <v>11</v>
      </c>
      <c r="C825" s="44" t="s">
        <v>1024</v>
      </c>
      <c r="D825" s="42" t="s">
        <v>431</v>
      </c>
      <c r="E825" s="42">
        <v>3</v>
      </c>
      <c r="F825" s="39" t="str">
        <f t="shared" si="25"/>
        <v>3CS-AI-11</v>
      </c>
      <c r="G825" s="39" t="str">
        <f t="shared" si="26"/>
        <v>3CS-AI</v>
      </c>
    </row>
    <row r="826" spans="1:7" x14ac:dyDescent="0.25">
      <c r="A826" s="42">
        <v>825</v>
      </c>
      <c r="B826" s="42">
        <v>12</v>
      </c>
      <c r="C826" s="44" t="s">
        <v>1025</v>
      </c>
      <c r="D826" s="42" t="s">
        <v>431</v>
      </c>
      <c r="E826" s="42">
        <v>3</v>
      </c>
      <c r="F826" s="39" t="str">
        <f t="shared" si="25"/>
        <v>3CS-AI-12</v>
      </c>
      <c r="G826" s="39" t="str">
        <f t="shared" si="26"/>
        <v>3CS-AI</v>
      </c>
    </row>
    <row r="827" spans="1:7" x14ac:dyDescent="0.25">
      <c r="A827" s="42">
        <v>826</v>
      </c>
      <c r="B827" s="42">
        <v>13</v>
      </c>
      <c r="C827" s="44" t="s">
        <v>1026</v>
      </c>
      <c r="D827" s="42" t="s">
        <v>431</v>
      </c>
      <c r="E827" s="42">
        <v>3</v>
      </c>
      <c r="F827" s="39" t="str">
        <f t="shared" si="25"/>
        <v>3CS-AI-13</v>
      </c>
      <c r="G827" s="39" t="str">
        <f t="shared" si="26"/>
        <v>3CS-AI</v>
      </c>
    </row>
    <row r="828" spans="1:7" x14ac:dyDescent="0.25">
      <c r="A828" s="42">
        <v>827</v>
      </c>
      <c r="B828" s="42">
        <v>14</v>
      </c>
      <c r="C828" s="44" t="s">
        <v>1027</v>
      </c>
      <c r="D828" s="42" t="s">
        <v>431</v>
      </c>
      <c r="E828" s="42">
        <v>3</v>
      </c>
      <c r="F828" s="39" t="str">
        <f t="shared" si="25"/>
        <v>3CS-AI-14</v>
      </c>
      <c r="G828" s="39" t="str">
        <f t="shared" si="26"/>
        <v>3CS-AI</v>
      </c>
    </row>
    <row r="829" spans="1:7" x14ac:dyDescent="0.25">
      <c r="A829" s="42">
        <v>828</v>
      </c>
      <c r="B829" s="42">
        <v>15</v>
      </c>
      <c r="C829" s="44" t="s">
        <v>1028</v>
      </c>
      <c r="D829" s="42" t="s">
        <v>431</v>
      </c>
      <c r="E829" s="42">
        <v>3</v>
      </c>
      <c r="F829" s="39" t="str">
        <f t="shared" si="25"/>
        <v>3CS-AI-15</v>
      </c>
      <c r="G829" s="39" t="str">
        <f t="shared" si="26"/>
        <v>3CS-AI</v>
      </c>
    </row>
    <row r="830" spans="1:7" x14ac:dyDescent="0.25">
      <c r="A830" s="42">
        <v>829</v>
      </c>
      <c r="B830" s="42">
        <v>16</v>
      </c>
      <c r="C830" s="44" t="s">
        <v>1029</v>
      </c>
      <c r="D830" s="42" t="s">
        <v>431</v>
      </c>
      <c r="E830" s="42">
        <v>3</v>
      </c>
      <c r="F830" s="39" t="str">
        <f t="shared" si="25"/>
        <v>3CS-AI-16</v>
      </c>
      <c r="G830" s="39" t="str">
        <f t="shared" si="26"/>
        <v>3CS-AI</v>
      </c>
    </row>
    <row r="831" spans="1:7" x14ac:dyDescent="0.25">
      <c r="A831" s="42">
        <v>830</v>
      </c>
      <c r="B831" s="42">
        <v>17</v>
      </c>
      <c r="C831" s="44" t="s">
        <v>1030</v>
      </c>
      <c r="D831" s="42" t="s">
        <v>431</v>
      </c>
      <c r="E831" s="42">
        <v>3</v>
      </c>
      <c r="F831" s="39" t="str">
        <f t="shared" si="25"/>
        <v>3CS-AI-17</v>
      </c>
      <c r="G831" s="39" t="str">
        <f t="shared" si="26"/>
        <v>3CS-AI</v>
      </c>
    </row>
    <row r="832" spans="1:7" x14ac:dyDescent="0.25">
      <c r="A832" s="42">
        <v>831</v>
      </c>
      <c r="B832" s="42">
        <v>18</v>
      </c>
      <c r="C832" s="44" t="s">
        <v>1031</v>
      </c>
      <c r="D832" s="42" t="s">
        <v>431</v>
      </c>
      <c r="E832" s="42">
        <v>3</v>
      </c>
      <c r="F832" s="39" t="str">
        <f t="shared" si="25"/>
        <v>3CS-AI-18</v>
      </c>
      <c r="G832" s="39" t="str">
        <f t="shared" si="26"/>
        <v>3CS-AI</v>
      </c>
    </row>
    <row r="833" spans="1:7" x14ac:dyDescent="0.25">
      <c r="A833" s="42">
        <v>832</v>
      </c>
      <c r="B833" s="42">
        <v>19</v>
      </c>
      <c r="C833" s="44" t="s">
        <v>1032</v>
      </c>
      <c r="D833" s="42" t="s">
        <v>431</v>
      </c>
      <c r="E833" s="42">
        <v>3</v>
      </c>
      <c r="F833" s="39" t="str">
        <f t="shared" si="25"/>
        <v>3CS-AI-19</v>
      </c>
      <c r="G833" s="39" t="str">
        <f t="shared" si="26"/>
        <v>3CS-AI</v>
      </c>
    </row>
    <row r="834" spans="1:7" x14ac:dyDescent="0.25">
      <c r="A834" s="42">
        <v>833</v>
      </c>
      <c r="B834" s="42">
        <v>20</v>
      </c>
      <c r="C834" s="44" t="s">
        <v>1033</v>
      </c>
      <c r="D834" s="42" t="s">
        <v>431</v>
      </c>
      <c r="E834" s="42">
        <v>3</v>
      </c>
      <c r="F834" s="39" t="str">
        <f t="shared" ref="F834:F897" si="27">G834&amp;"-"&amp;B834</f>
        <v>3CS-AI-20</v>
      </c>
      <c r="G834" s="39" t="str">
        <f t="shared" si="26"/>
        <v>3CS-AI</v>
      </c>
    </row>
    <row r="835" spans="1:7" x14ac:dyDescent="0.25">
      <c r="A835" s="42">
        <v>834</v>
      </c>
      <c r="B835" s="42">
        <v>21</v>
      </c>
      <c r="C835" s="44" t="s">
        <v>1034</v>
      </c>
      <c r="D835" s="42" t="s">
        <v>431</v>
      </c>
      <c r="E835" s="42">
        <v>3</v>
      </c>
      <c r="F835" s="39" t="str">
        <f t="shared" si="27"/>
        <v>3CS-AI-21</v>
      </c>
      <c r="G835" s="39" t="str">
        <f t="shared" si="26"/>
        <v>3CS-AI</v>
      </c>
    </row>
    <row r="836" spans="1:7" x14ac:dyDescent="0.25">
      <c r="A836" s="42">
        <v>835</v>
      </c>
      <c r="B836" s="42">
        <v>22</v>
      </c>
      <c r="C836" s="44" t="s">
        <v>1035</v>
      </c>
      <c r="D836" s="42" t="s">
        <v>431</v>
      </c>
      <c r="E836" s="42">
        <v>3</v>
      </c>
      <c r="F836" s="39" t="str">
        <f t="shared" si="27"/>
        <v>3CS-AI-22</v>
      </c>
      <c r="G836" s="39" t="str">
        <f t="shared" si="26"/>
        <v>3CS-AI</v>
      </c>
    </row>
    <row r="837" spans="1:7" x14ac:dyDescent="0.25">
      <c r="A837" s="42">
        <v>836</v>
      </c>
      <c r="B837" s="42">
        <v>23</v>
      </c>
      <c r="C837" s="44" t="s">
        <v>1036</v>
      </c>
      <c r="D837" s="42" t="s">
        <v>431</v>
      </c>
      <c r="E837" s="42">
        <v>3</v>
      </c>
      <c r="F837" s="39" t="str">
        <f t="shared" si="27"/>
        <v>3CS-AI-23</v>
      </c>
      <c r="G837" s="39" t="str">
        <f t="shared" si="26"/>
        <v>3CS-AI</v>
      </c>
    </row>
    <row r="838" spans="1:7" x14ac:dyDescent="0.25">
      <c r="A838" s="42">
        <v>837</v>
      </c>
      <c r="B838" s="42">
        <v>24</v>
      </c>
      <c r="C838" s="44" t="s">
        <v>1037</v>
      </c>
      <c r="D838" s="42" t="s">
        <v>431</v>
      </c>
      <c r="E838" s="42">
        <v>3</v>
      </c>
      <c r="F838" s="39" t="str">
        <f t="shared" si="27"/>
        <v>3CS-AI-24</v>
      </c>
      <c r="G838" s="39" t="str">
        <f t="shared" si="26"/>
        <v>3CS-AI</v>
      </c>
    </row>
    <row r="839" spans="1:7" x14ac:dyDescent="0.25">
      <c r="A839" s="42">
        <v>838</v>
      </c>
      <c r="B839" s="42">
        <v>25</v>
      </c>
      <c r="C839" s="44" t="s">
        <v>1038</v>
      </c>
      <c r="D839" s="42" t="s">
        <v>431</v>
      </c>
      <c r="E839" s="42">
        <v>3</v>
      </c>
      <c r="F839" s="39" t="str">
        <f t="shared" si="27"/>
        <v>3CS-AI-25</v>
      </c>
      <c r="G839" s="39" t="str">
        <f t="shared" si="26"/>
        <v>3CS-AI</v>
      </c>
    </row>
    <row r="840" spans="1:7" x14ac:dyDescent="0.25">
      <c r="A840" s="42">
        <v>839</v>
      </c>
      <c r="B840" s="42">
        <v>26</v>
      </c>
      <c r="C840" s="44" t="s">
        <v>1039</v>
      </c>
      <c r="D840" s="42" t="s">
        <v>431</v>
      </c>
      <c r="E840" s="42">
        <v>3</v>
      </c>
      <c r="F840" s="39" t="str">
        <f t="shared" si="27"/>
        <v>3CS-AI-26</v>
      </c>
      <c r="G840" s="39" t="str">
        <f t="shared" si="26"/>
        <v>3CS-AI</v>
      </c>
    </row>
    <row r="841" spans="1:7" x14ac:dyDescent="0.25">
      <c r="A841" s="42">
        <v>840</v>
      </c>
      <c r="B841" s="42">
        <v>27</v>
      </c>
      <c r="C841" s="44" t="s">
        <v>1040</v>
      </c>
      <c r="D841" s="42" t="s">
        <v>431</v>
      </c>
      <c r="E841" s="42">
        <v>3</v>
      </c>
      <c r="F841" s="39" t="str">
        <f t="shared" si="27"/>
        <v>3CS-AI-27</v>
      </c>
      <c r="G841" s="39" t="str">
        <f t="shared" si="26"/>
        <v>3CS-AI</v>
      </c>
    </row>
    <row r="842" spans="1:7" x14ac:dyDescent="0.25">
      <c r="A842" s="42">
        <v>841</v>
      </c>
      <c r="B842" s="42">
        <v>28</v>
      </c>
      <c r="C842" s="44" t="s">
        <v>1041</v>
      </c>
      <c r="D842" s="42" t="s">
        <v>431</v>
      </c>
      <c r="E842" s="42">
        <v>3</v>
      </c>
      <c r="F842" s="39" t="str">
        <f t="shared" si="27"/>
        <v>3CS-AI-28</v>
      </c>
      <c r="G842" s="39" t="str">
        <f t="shared" si="26"/>
        <v>3CS-AI</v>
      </c>
    </row>
    <row r="843" spans="1:7" x14ac:dyDescent="0.25">
      <c r="A843" s="42">
        <v>842</v>
      </c>
      <c r="B843" s="42">
        <v>29</v>
      </c>
      <c r="C843" s="44" t="s">
        <v>1042</v>
      </c>
      <c r="D843" s="42" t="s">
        <v>431</v>
      </c>
      <c r="E843" s="42">
        <v>3</v>
      </c>
      <c r="F843" s="39" t="str">
        <f t="shared" si="27"/>
        <v>3CS-AI-29</v>
      </c>
      <c r="G843" s="39" t="str">
        <f t="shared" si="26"/>
        <v>3CS-AI</v>
      </c>
    </row>
    <row r="844" spans="1:7" x14ac:dyDescent="0.25">
      <c r="A844" s="42">
        <v>843</v>
      </c>
      <c r="B844" s="42">
        <v>30</v>
      </c>
      <c r="C844" s="44" t="s">
        <v>1043</v>
      </c>
      <c r="D844" s="42" t="s">
        <v>431</v>
      </c>
      <c r="E844" s="42">
        <v>3</v>
      </c>
      <c r="F844" s="39" t="str">
        <f t="shared" si="27"/>
        <v>3CS-AI-30</v>
      </c>
      <c r="G844" s="39" t="str">
        <f t="shared" si="26"/>
        <v>3CS-AI</v>
      </c>
    </row>
    <row r="845" spans="1:7" x14ac:dyDescent="0.25">
      <c r="A845" s="42">
        <v>844</v>
      </c>
      <c r="B845" s="42">
        <v>31</v>
      </c>
      <c r="C845" s="44" t="s">
        <v>1044</v>
      </c>
      <c r="D845" s="42" t="s">
        <v>431</v>
      </c>
      <c r="E845" s="42">
        <v>3</v>
      </c>
      <c r="F845" s="39" t="str">
        <f t="shared" si="27"/>
        <v>3CS-AI-31</v>
      </c>
      <c r="G845" s="39" t="str">
        <f t="shared" si="26"/>
        <v>3CS-AI</v>
      </c>
    </row>
    <row r="846" spans="1:7" x14ac:dyDescent="0.25">
      <c r="A846" s="42">
        <v>845</v>
      </c>
      <c r="B846" s="42">
        <v>1</v>
      </c>
      <c r="C846" s="44" t="s">
        <v>1045</v>
      </c>
      <c r="D846" s="42" t="s">
        <v>632</v>
      </c>
      <c r="E846" s="42">
        <v>3</v>
      </c>
      <c r="F846" s="39" t="str">
        <f t="shared" si="27"/>
        <v>3ME-1</v>
      </c>
      <c r="G846" s="39" t="str">
        <f t="shared" si="26"/>
        <v>3ME</v>
      </c>
    </row>
    <row r="847" spans="1:7" x14ac:dyDescent="0.25">
      <c r="A847" s="42">
        <v>846</v>
      </c>
      <c r="B847" s="42">
        <v>2</v>
      </c>
      <c r="C847" s="44" t="s">
        <v>1046</v>
      </c>
      <c r="D847" s="42" t="s">
        <v>632</v>
      </c>
      <c r="E847" s="42">
        <v>3</v>
      </c>
      <c r="F847" s="39" t="str">
        <f t="shared" si="27"/>
        <v>3ME-2</v>
      </c>
      <c r="G847" s="39" t="str">
        <f t="shared" si="26"/>
        <v>3ME</v>
      </c>
    </row>
    <row r="848" spans="1:7" x14ac:dyDescent="0.25">
      <c r="A848" s="42">
        <v>847</v>
      </c>
      <c r="B848" s="42">
        <v>3</v>
      </c>
      <c r="C848" s="44" t="s">
        <v>1047</v>
      </c>
      <c r="D848" s="42" t="s">
        <v>632</v>
      </c>
      <c r="E848" s="42">
        <v>3</v>
      </c>
      <c r="F848" s="39" t="str">
        <f t="shared" si="27"/>
        <v>3ME-3</v>
      </c>
      <c r="G848" s="39" t="str">
        <f t="shared" si="26"/>
        <v>3ME</v>
      </c>
    </row>
    <row r="849" spans="1:7" x14ac:dyDescent="0.25">
      <c r="A849" s="42">
        <v>848</v>
      </c>
      <c r="B849" s="42">
        <v>4</v>
      </c>
      <c r="C849" s="44" t="s">
        <v>1048</v>
      </c>
      <c r="D849" s="42" t="s">
        <v>632</v>
      </c>
      <c r="E849" s="42">
        <v>3</v>
      </c>
      <c r="F849" s="39" t="str">
        <f t="shared" si="27"/>
        <v>3ME-4</v>
      </c>
      <c r="G849" s="39" t="str">
        <f t="shared" si="26"/>
        <v>3ME</v>
      </c>
    </row>
    <row r="850" spans="1:7" x14ac:dyDescent="0.25">
      <c r="A850" s="42">
        <v>849</v>
      </c>
      <c r="B850" s="42">
        <v>5</v>
      </c>
      <c r="C850" s="44" t="s">
        <v>1049</v>
      </c>
      <c r="D850" s="42" t="s">
        <v>632</v>
      </c>
      <c r="E850" s="42">
        <v>3</v>
      </c>
      <c r="F850" s="39" t="str">
        <f t="shared" si="27"/>
        <v>3ME-5</v>
      </c>
      <c r="G850" s="39" t="str">
        <f t="shared" si="26"/>
        <v>3ME</v>
      </c>
    </row>
    <row r="851" spans="1:7" x14ac:dyDescent="0.25">
      <c r="A851" s="42">
        <v>850</v>
      </c>
      <c r="B851" s="42">
        <v>6</v>
      </c>
      <c r="C851" s="44" t="s">
        <v>1050</v>
      </c>
      <c r="D851" s="42" t="s">
        <v>632</v>
      </c>
      <c r="E851" s="42">
        <v>3</v>
      </c>
      <c r="F851" s="39" t="str">
        <f t="shared" si="27"/>
        <v>3ME-6</v>
      </c>
      <c r="G851" s="39" t="str">
        <f t="shared" si="26"/>
        <v>3ME</v>
      </c>
    </row>
    <row r="852" spans="1:7" x14ac:dyDescent="0.25">
      <c r="A852" s="42">
        <v>851</v>
      </c>
      <c r="B852" s="42">
        <v>7</v>
      </c>
      <c r="C852" s="44" t="s">
        <v>1051</v>
      </c>
      <c r="D852" s="42" t="s">
        <v>632</v>
      </c>
      <c r="E852" s="42">
        <v>3</v>
      </c>
      <c r="F852" s="39" t="str">
        <f t="shared" si="27"/>
        <v>3ME-7</v>
      </c>
      <c r="G852" s="39" t="str">
        <f t="shared" si="26"/>
        <v>3ME</v>
      </c>
    </row>
    <row r="853" spans="1:7" x14ac:dyDescent="0.25">
      <c r="A853" s="42">
        <v>852</v>
      </c>
      <c r="B853" s="42">
        <v>8</v>
      </c>
      <c r="C853" s="44" t="s">
        <v>1052</v>
      </c>
      <c r="D853" s="42" t="s">
        <v>632</v>
      </c>
      <c r="E853" s="42">
        <v>3</v>
      </c>
      <c r="F853" s="39" t="str">
        <f t="shared" si="27"/>
        <v>3ME-8</v>
      </c>
      <c r="G853" s="39" t="str">
        <f t="shared" si="26"/>
        <v>3ME</v>
      </c>
    </row>
    <row r="854" spans="1:7" x14ac:dyDescent="0.25">
      <c r="A854" s="42">
        <v>853</v>
      </c>
      <c r="B854" s="42">
        <v>9</v>
      </c>
      <c r="C854" s="44" t="s">
        <v>1053</v>
      </c>
      <c r="D854" s="42" t="s">
        <v>632</v>
      </c>
      <c r="E854" s="42">
        <v>3</v>
      </c>
      <c r="F854" s="39" t="str">
        <f t="shared" si="27"/>
        <v>3ME-9</v>
      </c>
      <c r="G854" s="39" t="str">
        <f t="shared" si="26"/>
        <v>3ME</v>
      </c>
    </row>
    <row r="855" spans="1:7" x14ac:dyDescent="0.25">
      <c r="A855" s="42">
        <v>854</v>
      </c>
      <c r="B855" s="42">
        <v>10</v>
      </c>
      <c r="C855" s="44" t="s">
        <v>1054</v>
      </c>
      <c r="D855" s="42" t="s">
        <v>632</v>
      </c>
      <c r="E855" s="42">
        <v>3</v>
      </c>
      <c r="F855" s="39" t="str">
        <f t="shared" si="27"/>
        <v>3ME-10</v>
      </c>
      <c r="G855" s="39" t="str">
        <f t="shared" ref="G855:G918" si="28">E855&amp;D855</f>
        <v>3ME</v>
      </c>
    </row>
    <row r="856" spans="1:7" x14ac:dyDescent="0.25">
      <c r="A856" s="42">
        <v>855</v>
      </c>
      <c r="B856" s="42">
        <v>11</v>
      </c>
      <c r="C856" s="44" t="s">
        <v>1055</v>
      </c>
      <c r="D856" s="42" t="s">
        <v>632</v>
      </c>
      <c r="E856" s="42">
        <v>3</v>
      </c>
      <c r="F856" s="39" t="str">
        <f t="shared" si="27"/>
        <v>3ME-11</v>
      </c>
      <c r="G856" s="39" t="str">
        <f t="shared" si="28"/>
        <v>3ME</v>
      </c>
    </row>
    <row r="857" spans="1:7" x14ac:dyDescent="0.25">
      <c r="A857" s="42">
        <v>856</v>
      </c>
      <c r="B857" s="42">
        <v>12</v>
      </c>
      <c r="C857" s="44" t="s">
        <v>1056</v>
      </c>
      <c r="D857" s="42" t="s">
        <v>632</v>
      </c>
      <c r="E857" s="42">
        <v>3</v>
      </c>
      <c r="F857" s="39" t="str">
        <f t="shared" si="27"/>
        <v>3ME-12</v>
      </c>
      <c r="G857" s="39" t="str">
        <f t="shared" si="28"/>
        <v>3ME</v>
      </c>
    </row>
    <row r="858" spans="1:7" x14ac:dyDescent="0.25">
      <c r="A858" s="42">
        <v>857</v>
      </c>
      <c r="B858" s="42">
        <v>13</v>
      </c>
      <c r="C858" s="44" t="s">
        <v>1057</v>
      </c>
      <c r="D858" s="42" t="s">
        <v>632</v>
      </c>
      <c r="E858" s="42">
        <v>3</v>
      </c>
      <c r="F858" s="39" t="str">
        <f t="shared" si="27"/>
        <v>3ME-13</v>
      </c>
      <c r="G858" s="39" t="str">
        <f t="shared" si="28"/>
        <v>3ME</v>
      </c>
    </row>
    <row r="859" spans="1:7" x14ac:dyDescent="0.25">
      <c r="A859" s="42">
        <v>858</v>
      </c>
      <c r="B859" s="42">
        <v>14</v>
      </c>
      <c r="C859" s="44" t="s">
        <v>1058</v>
      </c>
      <c r="D859" s="42" t="s">
        <v>632</v>
      </c>
      <c r="E859" s="42">
        <v>3</v>
      </c>
      <c r="F859" s="39" t="str">
        <f t="shared" si="27"/>
        <v>3ME-14</v>
      </c>
      <c r="G859" s="39" t="str">
        <f t="shared" si="28"/>
        <v>3ME</v>
      </c>
    </row>
    <row r="860" spans="1:7" x14ac:dyDescent="0.25">
      <c r="A860" s="42">
        <v>859</v>
      </c>
      <c r="B860" s="42">
        <v>15</v>
      </c>
      <c r="C860" s="44" t="s">
        <v>1059</v>
      </c>
      <c r="D860" s="42" t="s">
        <v>632</v>
      </c>
      <c r="E860" s="42">
        <v>3</v>
      </c>
      <c r="F860" s="39" t="str">
        <f t="shared" si="27"/>
        <v>3ME-15</v>
      </c>
      <c r="G860" s="39" t="str">
        <f t="shared" si="28"/>
        <v>3ME</v>
      </c>
    </row>
    <row r="861" spans="1:7" x14ac:dyDescent="0.25">
      <c r="A861" s="42">
        <v>860</v>
      </c>
      <c r="B861" s="42">
        <v>16</v>
      </c>
      <c r="C861" s="44" t="s">
        <v>1060</v>
      </c>
      <c r="D861" s="42" t="s">
        <v>632</v>
      </c>
      <c r="E861" s="42">
        <v>3</v>
      </c>
      <c r="F861" s="39" t="str">
        <f t="shared" si="27"/>
        <v>3ME-16</v>
      </c>
      <c r="G861" s="39" t="str">
        <f t="shared" si="28"/>
        <v>3ME</v>
      </c>
    </row>
    <row r="862" spans="1:7" x14ac:dyDescent="0.25">
      <c r="A862" s="42">
        <v>861</v>
      </c>
      <c r="B862" s="42">
        <v>17</v>
      </c>
      <c r="C862" s="44" t="s">
        <v>1061</v>
      </c>
      <c r="D862" s="42" t="s">
        <v>632</v>
      </c>
      <c r="E862" s="42">
        <v>3</v>
      </c>
      <c r="F862" s="39" t="str">
        <f t="shared" si="27"/>
        <v>3ME-17</v>
      </c>
      <c r="G862" s="39" t="str">
        <f t="shared" si="28"/>
        <v>3ME</v>
      </c>
    </row>
    <row r="863" spans="1:7" x14ac:dyDescent="0.25">
      <c r="A863" s="42">
        <v>862</v>
      </c>
      <c r="B863" s="42">
        <v>18</v>
      </c>
      <c r="C863" s="44" t="s">
        <v>1062</v>
      </c>
      <c r="D863" s="42" t="s">
        <v>632</v>
      </c>
      <c r="E863" s="42">
        <v>3</v>
      </c>
      <c r="F863" s="39" t="str">
        <f t="shared" si="27"/>
        <v>3ME-18</v>
      </c>
      <c r="G863" s="39" t="str">
        <f t="shared" si="28"/>
        <v>3ME</v>
      </c>
    </row>
    <row r="864" spans="1:7" x14ac:dyDescent="0.25">
      <c r="A864" s="42">
        <v>863</v>
      </c>
      <c r="B864" s="42">
        <v>19</v>
      </c>
      <c r="C864" s="44" t="s">
        <v>1063</v>
      </c>
      <c r="D864" s="42" t="s">
        <v>632</v>
      </c>
      <c r="E864" s="42">
        <v>3</v>
      </c>
      <c r="F864" s="39" t="str">
        <f t="shared" si="27"/>
        <v>3ME-19</v>
      </c>
      <c r="G864" s="39" t="str">
        <f t="shared" si="28"/>
        <v>3ME</v>
      </c>
    </row>
    <row r="865" spans="1:7" x14ac:dyDescent="0.25">
      <c r="A865" s="42">
        <v>864</v>
      </c>
      <c r="B865" s="42">
        <v>20</v>
      </c>
      <c r="C865" s="44" t="s">
        <v>1064</v>
      </c>
      <c r="D865" s="42" t="s">
        <v>632</v>
      </c>
      <c r="E865" s="42">
        <v>3</v>
      </c>
      <c r="F865" s="39" t="str">
        <f t="shared" si="27"/>
        <v>3ME-20</v>
      </c>
      <c r="G865" s="39" t="str">
        <f t="shared" si="28"/>
        <v>3ME</v>
      </c>
    </row>
    <row r="866" spans="1:7" x14ac:dyDescent="0.25">
      <c r="A866" s="42">
        <v>865</v>
      </c>
      <c r="B866" s="42">
        <v>21</v>
      </c>
      <c r="C866" s="44" t="s">
        <v>1065</v>
      </c>
      <c r="D866" s="42" t="s">
        <v>632</v>
      </c>
      <c r="E866" s="42">
        <v>3</v>
      </c>
      <c r="F866" s="39" t="str">
        <f t="shared" si="27"/>
        <v>3ME-21</v>
      </c>
      <c r="G866" s="39" t="str">
        <f t="shared" si="28"/>
        <v>3ME</v>
      </c>
    </row>
    <row r="867" spans="1:7" x14ac:dyDescent="0.25">
      <c r="A867" s="42">
        <v>866</v>
      </c>
      <c r="B867" s="42">
        <v>22</v>
      </c>
      <c r="C867" s="44" t="s">
        <v>1066</v>
      </c>
      <c r="D867" s="42" t="s">
        <v>632</v>
      </c>
      <c r="E867" s="42">
        <v>3</v>
      </c>
      <c r="F867" s="39" t="str">
        <f t="shared" si="27"/>
        <v>3ME-22</v>
      </c>
      <c r="G867" s="39" t="str">
        <f t="shared" si="28"/>
        <v>3ME</v>
      </c>
    </row>
    <row r="868" spans="1:7" x14ac:dyDescent="0.25">
      <c r="A868" s="42">
        <v>867</v>
      </c>
      <c r="B868" s="42">
        <v>23</v>
      </c>
      <c r="C868" s="44" t="s">
        <v>1067</v>
      </c>
      <c r="D868" s="42" t="s">
        <v>632</v>
      </c>
      <c r="E868" s="42">
        <v>3</v>
      </c>
      <c r="F868" s="39" t="str">
        <f t="shared" si="27"/>
        <v>3ME-23</v>
      </c>
      <c r="G868" s="39" t="str">
        <f t="shared" si="28"/>
        <v>3ME</v>
      </c>
    </row>
    <row r="869" spans="1:7" x14ac:dyDescent="0.25">
      <c r="A869" s="42">
        <v>868</v>
      </c>
      <c r="B869" s="42">
        <v>24</v>
      </c>
      <c r="C869" s="44" t="s">
        <v>1068</v>
      </c>
      <c r="D869" s="42" t="s">
        <v>632</v>
      </c>
      <c r="E869" s="42">
        <v>3</v>
      </c>
      <c r="F869" s="39" t="str">
        <f t="shared" si="27"/>
        <v>3ME-24</v>
      </c>
      <c r="G869" s="39" t="str">
        <f t="shared" si="28"/>
        <v>3ME</v>
      </c>
    </row>
    <row r="870" spans="1:7" x14ac:dyDescent="0.25">
      <c r="A870" s="42">
        <v>869</v>
      </c>
      <c r="B870" s="42">
        <v>25</v>
      </c>
      <c r="C870" s="44" t="s">
        <v>1069</v>
      </c>
      <c r="D870" s="42" t="s">
        <v>632</v>
      </c>
      <c r="E870" s="42">
        <v>3</v>
      </c>
      <c r="F870" s="39" t="str">
        <f t="shared" si="27"/>
        <v>3ME-25</v>
      </c>
      <c r="G870" s="39" t="str">
        <f t="shared" si="28"/>
        <v>3ME</v>
      </c>
    </row>
    <row r="871" spans="1:7" x14ac:dyDescent="0.25">
      <c r="A871" s="42">
        <v>870</v>
      </c>
      <c r="B871" s="42">
        <v>26</v>
      </c>
      <c r="C871" s="44" t="s">
        <v>1070</v>
      </c>
      <c r="D871" s="42" t="s">
        <v>632</v>
      </c>
      <c r="E871" s="42">
        <v>3</v>
      </c>
      <c r="F871" s="39" t="str">
        <f t="shared" si="27"/>
        <v>3ME-26</v>
      </c>
      <c r="G871" s="39" t="str">
        <f t="shared" si="28"/>
        <v>3ME</v>
      </c>
    </row>
    <row r="872" spans="1:7" x14ac:dyDescent="0.25">
      <c r="A872" s="42">
        <v>871</v>
      </c>
      <c r="B872" s="42">
        <v>27</v>
      </c>
      <c r="C872" s="44" t="s">
        <v>1071</v>
      </c>
      <c r="D872" s="42" t="s">
        <v>632</v>
      </c>
      <c r="E872" s="42">
        <v>3</v>
      </c>
      <c r="F872" s="39" t="str">
        <f t="shared" si="27"/>
        <v>3ME-27</v>
      </c>
      <c r="G872" s="39" t="str">
        <f t="shared" si="28"/>
        <v>3ME</v>
      </c>
    </row>
    <row r="873" spans="1:7" x14ac:dyDescent="0.25">
      <c r="A873" s="42">
        <v>872</v>
      </c>
      <c r="B873" s="42">
        <v>28</v>
      </c>
      <c r="C873" s="44" t="s">
        <v>1072</v>
      </c>
      <c r="D873" s="42" t="s">
        <v>632</v>
      </c>
      <c r="E873" s="42">
        <v>3</v>
      </c>
      <c r="F873" s="39" t="str">
        <f t="shared" si="27"/>
        <v>3ME-28</v>
      </c>
      <c r="G873" s="39" t="str">
        <f t="shared" si="28"/>
        <v>3ME</v>
      </c>
    </row>
    <row r="874" spans="1:7" x14ac:dyDescent="0.25">
      <c r="A874" s="42">
        <v>873</v>
      </c>
      <c r="B874" s="42">
        <v>29</v>
      </c>
      <c r="C874" s="44" t="s">
        <v>1073</v>
      </c>
      <c r="D874" s="42" t="s">
        <v>632</v>
      </c>
      <c r="E874" s="42">
        <v>3</v>
      </c>
      <c r="F874" s="39" t="str">
        <f t="shared" si="27"/>
        <v>3ME-29</v>
      </c>
      <c r="G874" s="39" t="str">
        <f t="shared" si="28"/>
        <v>3ME</v>
      </c>
    </row>
    <row r="875" spans="1:7" x14ac:dyDescent="0.25">
      <c r="A875" s="42">
        <v>874</v>
      </c>
      <c r="B875" s="42">
        <v>30</v>
      </c>
      <c r="C875" s="44" t="s">
        <v>1074</v>
      </c>
      <c r="D875" s="42" t="s">
        <v>632</v>
      </c>
      <c r="E875" s="42">
        <v>3</v>
      </c>
      <c r="F875" s="39" t="str">
        <f t="shared" si="27"/>
        <v>3ME-30</v>
      </c>
      <c r="G875" s="39" t="str">
        <f t="shared" si="28"/>
        <v>3ME</v>
      </c>
    </row>
    <row r="876" spans="1:7" x14ac:dyDescent="0.25">
      <c r="A876" s="42">
        <v>875</v>
      </c>
      <c r="B876" s="42">
        <v>1</v>
      </c>
      <c r="C876" s="44" t="s">
        <v>1105</v>
      </c>
      <c r="D876" s="42" t="s">
        <v>166</v>
      </c>
      <c r="E876" s="42">
        <v>3</v>
      </c>
      <c r="F876" s="39" t="str">
        <f t="shared" si="27"/>
        <v>3CE-1</v>
      </c>
      <c r="G876" s="39" t="str">
        <f t="shared" si="28"/>
        <v>3CE</v>
      </c>
    </row>
    <row r="877" spans="1:7" x14ac:dyDescent="0.25">
      <c r="A877" s="42">
        <v>876</v>
      </c>
      <c r="B877" s="42">
        <v>2</v>
      </c>
      <c r="C877" s="44" t="s">
        <v>1106</v>
      </c>
      <c r="D877" s="42" t="s">
        <v>166</v>
      </c>
      <c r="E877" s="42">
        <v>3</v>
      </c>
      <c r="F877" s="39" t="str">
        <f t="shared" si="27"/>
        <v>3CE-2</v>
      </c>
      <c r="G877" s="39" t="str">
        <f t="shared" si="28"/>
        <v>3CE</v>
      </c>
    </row>
    <row r="878" spans="1:7" x14ac:dyDescent="0.25">
      <c r="A878" s="42">
        <v>877</v>
      </c>
      <c r="B878" s="42">
        <v>3</v>
      </c>
      <c r="C878" s="44" t="s">
        <v>1107</v>
      </c>
      <c r="D878" s="42" t="s">
        <v>166</v>
      </c>
      <c r="E878" s="42">
        <v>3</v>
      </c>
      <c r="F878" s="39" t="str">
        <f t="shared" si="27"/>
        <v>3CE-3</v>
      </c>
      <c r="G878" s="39" t="str">
        <f t="shared" si="28"/>
        <v>3CE</v>
      </c>
    </row>
    <row r="879" spans="1:7" x14ac:dyDescent="0.25">
      <c r="A879" s="42">
        <v>878</v>
      </c>
      <c r="B879" s="42">
        <v>4</v>
      </c>
      <c r="C879" s="44" t="s">
        <v>1108</v>
      </c>
      <c r="D879" s="42" t="s">
        <v>166</v>
      </c>
      <c r="E879" s="42">
        <v>3</v>
      </c>
      <c r="F879" s="39" t="str">
        <f t="shared" si="27"/>
        <v>3CE-4</v>
      </c>
      <c r="G879" s="39" t="str">
        <f t="shared" si="28"/>
        <v>3CE</v>
      </c>
    </row>
    <row r="880" spans="1:7" x14ac:dyDescent="0.25">
      <c r="A880" s="42">
        <v>879</v>
      </c>
      <c r="B880" s="42">
        <v>5</v>
      </c>
      <c r="C880" s="44" t="s">
        <v>1109</v>
      </c>
      <c r="D880" s="42" t="s">
        <v>166</v>
      </c>
      <c r="E880" s="42">
        <v>3</v>
      </c>
      <c r="F880" s="39" t="str">
        <f t="shared" si="27"/>
        <v>3CE-5</v>
      </c>
      <c r="G880" s="39" t="str">
        <f t="shared" si="28"/>
        <v>3CE</v>
      </c>
    </row>
    <row r="881" spans="1:7" x14ac:dyDescent="0.25">
      <c r="A881" s="42">
        <v>880</v>
      </c>
      <c r="B881" s="42">
        <v>6</v>
      </c>
      <c r="C881" s="44" t="s">
        <v>1110</v>
      </c>
      <c r="D881" s="42" t="s">
        <v>166</v>
      </c>
      <c r="E881" s="42">
        <v>3</v>
      </c>
      <c r="F881" s="39" t="str">
        <f t="shared" si="27"/>
        <v>3CE-6</v>
      </c>
      <c r="G881" s="39" t="str">
        <f t="shared" si="28"/>
        <v>3CE</v>
      </c>
    </row>
    <row r="882" spans="1:7" x14ac:dyDescent="0.25">
      <c r="A882" s="42">
        <v>881</v>
      </c>
      <c r="B882" s="42">
        <v>7</v>
      </c>
      <c r="C882" s="44" t="s">
        <v>1111</v>
      </c>
      <c r="D882" s="42" t="s">
        <v>166</v>
      </c>
      <c r="E882" s="42">
        <v>3</v>
      </c>
      <c r="F882" s="39" t="str">
        <f t="shared" si="27"/>
        <v>3CE-7</v>
      </c>
      <c r="G882" s="39" t="str">
        <f t="shared" si="28"/>
        <v>3CE</v>
      </c>
    </row>
    <row r="883" spans="1:7" x14ac:dyDescent="0.25">
      <c r="A883" s="42">
        <v>882</v>
      </c>
      <c r="B883" s="42">
        <v>8</v>
      </c>
      <c r="C883" s="44" t="s">
        <v>1112</v>
      </c>
      <c r="D883" s="42" t="s">
        <v>166</v>
      </c>
      <c r="E883" s="42">
        <v>3</v>
      </c>
      <c r="F883" s="39" t="str">
        <f t="shared" si="27"/>
        <v>3CE-8</v>
      </c>
      <c r="G883" s="39" t="str">
        <f t="shared" si="28"/>
        <v>3CE</v>
      </c>
    </row>
    <row r="884" spans="1:7" x14ac:dyDescent="0.25">
      <c r="A884" s="42">
        <v>883</v>
      </c>
      <c r="B884" s="42">
        <v>9</v>
      </c>
      <c r="C884" s="44" t="s">
        <v>1113</v>
      </c>
      <c r="D884" s="42" t="s">
        <v>166</v>
      </c>
      <c r="E884" s="42">
        <v>3</v>
      </c>
      <c r="F884" s="39" t="str">
        <f t="shared" si="27"/>
        <v>3CE-9</v>
      </c>
      <c r="G884" s="39" t="str">
        <f t="shared" si="28"/>
        <v>3CE</v>
      </c>
    </row>
    <row r="885" spans="1:7" x14ac:dyDescent="0.25">
      <c r="A885" s="42">
        <v>884</v>
      </c>
      <c r="B885" s="42">
        <v>10</v>
      </c>
      <c r="C885" s="44" t="s">
        <v>1114</v>
      </c>
      <c r="D885" s="42" t="s">
        <v>166</v>
      </c>
      <c r="E885" s="42">
        <v>3</v>
      </c>
      <c r="F885" s="39" t="str">
        <f t="shared" si="27"/>
        <v>3CE-10</v>
      </c>
      <c r="G885" s="39" t="str">
        <f t="shared" si="28"/>
        <v>3CE</v>
      </c>
    </row>
    <row r="886" spans="1:7" x14ac:dyDescent="0.25">
      <c r="A886" s="42">
        <v>885</v>
      </c>
      <c r="B886" s="42">
        <v>11</v>
      </c>
      <c r="C886" s="44" t="s">
        <v>1115</v>
      </c>
      <c r="D886" s="42" t="s">
        <v>166</v>
      </c>
      <c r="E886" s="42">
        <v>3</v>
      </c>
      <c r="F886" s="39" t="str">
        <f t="shared" si="27"/>
        <v>3CE-11</v>
      </c>
      <c r="G886" s="39" t="str">
        <f t="shared" si="28"/>
        <v>3CE</v>
      </c>
    </row>
    <row r="887" spans="1:7" x14ac:dyDescent="0.25">
      <c r="A887" s="42">
        <v>886</v>
      </c>
      <c r="B887" s="42">
        <v>12</v>
      </c>
      <c r="C887" s="44" t="s">
        <v>1116</v>
      </c>
      <c r="D887" s="42" t="s">
        <v>166</v>
      </c>
      <c r="E887" s="42">
        <v>3</v>
      </c>
      <c r="F887" s="39" t="str">
        <f t="shared" si="27"/>
        <v>3CE-12</v>
      </c>
      <c r="G887" s="39" t="str">
        <f t="shared" si="28"/>
        <v>3CE</v>
      </c>
    </row>
    <row r="888" spans="1:7" x14ac:dyDescent="0.25">
      <c r="A888" s="42">
        <v>887</v>
      </c>
      <c r="B888" s="42">
        <v>13</v>
      </c>
      <c r="C888" s="44" t="s">
        <v>1117</v>
      </c>
      <c r="D888" s="42" t="s">
        <v>166</v>
      </c>
      <c r="E888" s="42">
        <v>3</v>
      </c>
      <c r="F888" s="39" t="str">
        <f t="shared" si="27"/>
        <v>3CE-13</v>
      </c>
      <c r="G888" s="39" t="str">
        <f t="shared" si="28"/>
        <v>3CE</v>
      </c>
    </row>
    <row r="889" spans="1:7" x14ac:dyDescent="0.25">
      <c r="A889" s="42">
        <v>888</v>
      </c>
      <c r="B889" s="42">
        <v>14</v>
      </c>
      <c r="C889" s="44" t="s">
        <v>1118</v>
      </c>
      <c r="D889" s="42" t="s">
        <v>166</v>
      </c>
      <c r="E889" s="42">
        <v>3</v>
      </c>
      <c r="F889" s="39" t="str">
        <f t="shared" si="27"/>
        <v>3CE-14</v>
      </c>
      <c r="G889" s="39" t="str">
        <f t="shared" si="28"/>
        <v>3CE</v>
      </c>
    </row>
    <row r="890" spans="1:7" x14ac:dyDescent="0.25">
      <c r="A890" s="42">
        <v>889</v>
      </c>
      <c r="B890" s="42">
        <v>15</v>
      </c>
      <c r="C890" s="44" t="s">
        <v>1119</v>
      </c>
      <c r="D890" s="42" t="s">
        <v>166</v>
      </c>
      <c r="E890" s="42">
        <v>3</v>
      </c>
      <c r="F890" s="39" t="str">
        <f t="shared" si="27"/>
        <v>3CE-15</v>
      </c>
      <c r="G890" s="39" t="str">
        <f t="shared" si="28"/>
        <v>3CE</v>
      </c>
    </row>
    <row r="891" spans="1:7" x14ac:dyDescent="0.25">
      <c r="A891" s="42">
        <v>890</v>
      </c>
      <c r="B891" s="42">
        <v>16</v>
      </c>
      <c r="D891" s="42" t="s">
        <v>166</v>
      </c>
      <c r="E891" s="42">
        <v>3</v>
      </c>
      <c r="F891" s="39" t="str">
        <f t="shared" si="27"/>
        <v>3CE-16</v>
      </c>
      <c r="G891" s="39" t="str">
        <f t="shared" si="28"/>
        <v>3CE</v>
      </c>
    </row>
    <row r="892" spans="1:7" x14ac:dyDescent="0.25">
      <c r="A892" s="42">
        <v>891</v>
      </c>
      <c r="B892" s="42">
        <v>17</v>
      </c>
      <c r="D892" s="42" t="s">
        <v>166</v>
      </c>
      <c r="E892" s="42">
        <v>3</v>
      </c>
      <c r="F892" s="39" t="str">
        <f t="shared" si="27"/>
        <v>3CE-17</v>
      </c>
      <c r="G892" s="39" t="str">
        <f t="shared" si="28"/>
        <v>3CE</v>
      </c>
    </row>
    <row r="893" spans="1:7" x14ac:dyDescent="0.25">
      <c r="A893" s="42">
        <v>892</v>
      </c>
      <c r="B893" s="42">
        <v>1</v>
      </c>
      <c r="C893" s="44" t="s">
        <v>1137</v>
      </c>
      <c r="D893" s="42" t="s">
        <v>1139</v>
      </c>
      <c r="E893" s="42">
        <v>3</v>
      </c>
      <c r="F893" s="39" t="str">
        <f t="shared" si="27"/>
        <v>3CV-1</v>
      </c>
      <c r="G893" s="39" t="str">
        <f t="shared" si="28"/>
        <v>3CV</v>
      </c>
    </row>
    <row r="894" spans="1:7" x14ac:dyDescent="0.25">
      <c r="A894" s="42">
        <v>893</v>
      </c>
      <c r="B894" s="42">
        <v>2</v>
      </c>
      <c r="C894" s="44" t="s">
        <v>1138</v>
      </c>
      <c r="D894" s="42" t="s">
        <v>1139</v>
      </c>
      <c r="E894" s="42">
        <v>3</v>
      </c>
      <c r="F894" s="39" t="str">
        <f t="shared" si="27"/>
        <v>3CV-2</v>
      </c>
      <c r="G894" s="39" t="str">
        <f t="shared" si="28"/>
        <v>3CV</v>
      </c>
    </row>
    <row r="895" spans="1:7" x14ac:dyDescent="0.25">
      <c r="A895" s="42">
        <v>894</v>
      </c>
      <c r="B895" s="42">
        <v>1</v>
      </c>
      <c r="C895" s="44" t="s">
        <v>1142</v>
      </c>
      <c r="D895" s="42" t="s">
        <v>1384</v>
      </c>
      <c r="E895" s="42">
        <v>3</v>
      </c>
      <c r="F895" s="39" t="str">
        <f t="shared" si="27"/>
        <v>3EC-1</v>
      </c>
      <c r="G895" s="39" t="str">
        <f t="shared" si="28"/>
        <v>3EC</v>
      </c>
    </row>
    <row r="896" spans="1:7" x14ac:dyDescent="0.25">
      <c r="A896" s="42">
        <v>895</v>
      </c>
      <c r="B896" s="42">
        <v>2</v>
      </c>
      <c r="C896" s="44" t="s">
        <v>1143</v>
      </c>
      <c r="D896" s="42" t="s">
        <v>1384</v>
      </c>
      <c r="E896" s="42">
        <v>3</v>
      </c>
      <c r="F896" s="39" t="str">
        <f t="shared" si="27"/>
        <v>3EC-2</v>
      </c>
      <c r="G896" s="39" t="str">
        <f t="shared" si="28"/>
        <v>3EC</v>
      </c>
    </row>
    <row r="897" spans="1:7" x14ac:dyDescent="0.25">
      <c r="A897" s="42">
        <v>896</v>
      </c>
      <c r="B897" s="42">
        <v>3</v>
      </c>
      <c r="C897" s="44" t="s">
        <v>1144</v>
      </c>
      <c r="D897" s="42" t="s">
        <v>1384</v>
      </c>
      <c r="E897" s="42">
        <v>3</v>
      </c>
      <c r="F897" s="39" t="str">
        <f t="shared" si="27"/>
        <v>3EC-3</v>
      </c>
      <c r="G897" s="39" t="str">
        <f t="shared" si="28"/>
        <v>3EC</v>
      </c>
    </row>
    <row r="898" spans="1:7" x14ac:dyDescent="0.25">
      <c r="A898" s="42">
        <v>897</v>
      </c>
      <c r="B898" s="42">
        <v>4</v>
      </c>
      <c r="C898" s="44" t="s">
        <v>1145</v>
      </c>
      <c r="D898" s="42" t="s">
        <v>1384</v>
      </c>
      <c r="E898" s="42">
        <v>3</v>
      </c>
      <c r="F898" s="39" t="str">
        <f t="shared" ref="F898:F961" si="29">G898&amp;"-"&amp;B898</f>
        <v>3EC-4</v>
      </c>
      <c r="G898" s="39" t="str">
        <f t="shared" si="28"/>
        <v>3EC</v>
      </c>
    </row>
    <row r="899" spans="1:7" x14ac:dyDescent="0.25">
      <c r="A899" s="42">
        <v>898</v>
      </c>
      <c r="B899" s="42">
        <v>5</v>
      </c>
      <c r="C899" s="44" t="s">
        <v>1146</v>
      </c>
      <c r="D899" s="42" t="s">
        <v>1384</v>
      </c>
      <c r="E899" s="42">
        <v>3</v>
      </c>
      <c r="F899" s="39" t="str">
        <f t="shared" si="29"/>
        <v>3EC-5</v>
      </c>
      <c r="G899" s="39" t="str">
        <f t="shared" si="28"/>
        <v>3EC</v>
      </c>
    </row>
    <row r="900" spans="1:7" x14ac:dyDescent="0.25">
      <c r="A900" s="42">
        <v>899</v>
      </c>
      <c r="B900" s="42">
        <v>6</v>
      </c>
      <c r="C900" s="44" t="s">
        <v>1147</v>
      </c>
      <c r="D900" s="42" t="s">
        <v>1384</v>
      </c>
      <c r="E900" s="42">
        <v>3</v>
      </c>
      <c r="F900" s="39" t="str">
        <f t="shared" si="29"/>
        <v>3EC-6</v>
      </c>
      <c r="G900" s="39" t="str">
        <f t="shared" si="28"/>
        <v>3EC</v>
      </c>
    </row>
    <row r="901" spans="1:7" x14ac:dyDescent="0.25">
      <c r="A901" s="42">
        <v>900</v>
      </c>
      <c r="B901" s="42">
        <v>7</v>
      </c>
      <c r="C901" s="44" t="s">
        <v>1148</v>
      </c>
      <c r="D901" s="42" t="s">
        <v>1384</v>
      </c>
      <c r="E901" s="42">
        <v>3</v>
      </c>
      <c r="F901" s="39" t="str">
        <f t="shared" si="29"/>
        <v>3EC-7</v>
      </c>
      <c r="G901" s="39" t="str">
        <f t="shared" si="28"/>
        <v>3EC</v>
      </c>
    </row>
    <row r="902" spans="1:7" x14ac:dyDescent="0.25">
      <c r="A902" s="42">
        <v>901</v>
      </c>
      <c r="B902" s="42">
        <v>8</v>
      </c>
      <c r="C902" s="44" t="s">
        <v>1149</v>
      </c>
      <c r="D902" s="42" t="s">
        <v>1384</v>
      </c>
      <c r="E902" s="42">
        <v>3</v>
      </c>
      <c r="F902" s="39" t="str">
        <f t="shared" si="29"/>
        <v>3EC-8</v>
      </c>
      <c r="G902" s="39" t="str">
        <f t="shared" si="28"/>
        <v>3EC</v>
      </c>
    </row>
    <row r="903" spans="1:7" x14ac:dyDescent="0.25">
      <c r="A903" s="42">
        <v>902</v>
      </c>
      <c r="B903" s="42">
        <v>9</v>
      </c>
      <c r="C903" s="44" t="s">
        <v>1150</v>
      </c>
      <c r="D903" s="42" t="s">
        <v>1384</v>
      </c>
      <c r="E903" s="42">
        <v>3</v>
      </c>
      <c r="F903" s="39" t="str">
        <f t="shared" si="29"/>
        <v>3EC-9</v>
      </c>
      <c r="G903" s="39" t="str">
        <f t="shared" si="28"/>
        <v>3EC</v>
      </c>
    </row>
    <row r="904" spans="1:7" x14ac:dyDescent="0.25">
      <c r="A904" s="42">
        <v>903</v>
      </c>
      <c r="B904" s="42">
        <v>10</v>
      </c>
      <c r="C904" s="44" t="s">
        <v>1151</v>
      </c>
      <c r="D904" s="42" t="s">
        <v>1384</v>
      </c>
      <c r="E904" s="42">
        <v>3</v>
      </c>
      <c r="F904" s="39" t="str">
        <f t="shared" si="29"/>
        <v>3EC-10</v>
      </c>
      <c r="G904" s="39" t="str">
        <f t="shared" si="28"/>
        <v>3EC</v>
      </c>
    </row>
    <row r="905" spans="1:7" x14ac:dyDescent="0.25">
      <c r="A905" s="42">
        <v>904</v>
      </c>
      <c r="B905" s="42">
        <v>11</v>
      </c>
      <c r="C905" s="44" t="s">
        <v>1152</v>
      </c>
      <c r="D905" s="42" t="s">
        <v>1384</v>
      </c>
      <c r="E905" s="42">
        <v>3</v>
      </c>
      <c r="F905" s="39" t="str">
        <f t="shared" si="29"/>
        <v>3EC-11</v>
      </c>
      <c r="G905" s="39" t="str">
        <f t="shared" si="28"/>
        <v>3EC</v>
      </c>
    </row>
    <row r="906" spans="1:7" x14ac:dyDescent="0.25">
      <c r="A906" s="42">
        <v>905</v>
      </c>
      <c r="B906" s="42">
        <v>12</v>
      </c>
      <c r="C906" s="44" t="s">
        <v>1153</v>
      </c>
      <c r="D906" s="42" t="s">
        <v>1384</v>
      </c>
      <c r="E906" s="42">
        <v>3</v>
      </c>
      <c r="F906" s="39" t="str">
        <f t="shared" si="29"/>
        <v>3EC-12</v>
      </c>
      <c r="G906" s="39" t="str">
        <f t="shared" si="28"/>
        <v>3EC</v>
      </c>
    </row>
    <row r="907" spans="1:7" x14ac:dyDescent="0.25">
      <c r="A907" s="42">
        <v>906</v>
      </c>
      <c r="B907" s="42">
        <v>13</v>
      </c>
      <c r="C907" s="44" t="s">
        <v>1154</v>
      </c>
      <c r="D907" s="42" t="s">
        <v>1384</v>
      </c>
      <c r="E907" s="42">
        <v>3</v>
      </c>
      <c r="F907" s="39" t="str">
        <f t="shared" si="29"/>
        <v>3EC-13</v>
      </c>
      <c r="G907" s="39" t="str">
        <f t="shared" si="28"/>
        <v>3EC</v>
      </c>
    </row>
    <row r="908" spans="1:7" x14ac:dyDescent="0.25">
      <c r="A908" s="42">
        <v>907</v>
      </c>
      <c r="B908" s="42">
        <v>14</v>
      </c>
      <c r="C908" s="44" t="s">
        <v>1155</v>
      </c>
      <c r="D908" s="42" t="s">
        <v>1384</v>
      </c>
      <c r="E908" s="42">
        <v>3</v>
      </c>
      <c r="F908" s="39" t="str">
        <f t="shared" si="29"/>
        <v>3EC-14</v>
      </c>
      <c r="G908" s="39" t="str">
        <f t="shared" si="28"/>
        <v>3EC</v>
      </c>
    </row>
    <row r="909" spans="1:7" x14ac:dyDescent="0.25">
      <c r="A909" s="42">
        <v>908</v>
      </c>
      <c r="B909" s="42">
        <v>15</v>
      </c>
      <c r="C909" s="44" t="s">
        <v>1156</v>
      </c>
      <c r="D909" s="42" t="s">
        <v>1384</v>
      </c>
      <c r="E909" s="42">
        <v>3</v>
      </c>
      <c r="F909" s="39" t="str">
        <f t="shared" si="29"/>
        <v>3EC-15</v>
      </c>
      <c r="G909" s="39" t="str">
        <f t="shared" si="28"/>
        <v>3EC</v>
      </c>
    </row>
    <row r="910" spans="1:7" x14ac:dyDescent="0.25">
      <c r="A910" s="42">
        <v>909</v>
      </c>
      <c r="B910" s="42">
        <v>16</v>
      </c>
      <c r="C910" s="44" t="s">
        <v>1157</v>
      </c>
      <c r="D910" s="42" t="s">
        <v>1384</v>
      </c>
      <c r="E910" s="42">
        <v>3</v>
      </c>
      <c r="F910" s="39" t="str">
        <f t="shared" si="29"/>
        <v>3EC-16</v>
      </c>
      <c r="G910" s="39" t="str">
        <f t="shared" si="28"/>
        <v>3EC</v>
      </c>
    </row>
    <row r="911" spans="1:7" x14ac:dyDescent="0.25">
      <c r="A911" s="42">
        <v>910</v>
      </c>
      <c r="B911" s="42">
        <v>17</v>
      </c>
      <c r="C911" s="44" t="s">
        <v>1158</v>
      </c>
      <c r="D911" s="42" t="s">
        <v>1384</v>
      </c>
      <c r="E911" s="42">
        <v>3</v>
      </c>
      <c r="F911" s="39" t="str">
        <f t="shared" si="29"/>
        <v>3EC-17</v>
      </c>
      <c r="G911" s="39" t="str">
        <f t="shared" si="28"/>
        <v>3EC</v>
      </c>
    </row>
    <row r="912" spans="1:7" x14ac:dyDescent="0.25">
      <c r="A912" s="42">
        <v>911</v>
      </c>
      <c r="B912" s="42">
        <v>18</v>
      </c>
      <c r="C912" s="44" t="s">
        <v>1159</v>
      </c>
      <c r="D912" s="42" t="s">
        <v>1384</v>
      </c>
      <c r="E912" s="42">
        <v>3</v>
      </c>
      <c r="F912" s="39" t="str">
        <f t="shared" si="29"/>
        <v>3EC-18</v>
      </c>
      <c r="G912" s="39" t="str">
        <f t="shared" si="28"/>
        <v>3EC</v>
      </c>
    </row>
    <row r="913" spans="1:7" x14ac:dyDescent="0.25">
      <c r="A913" s="42">
        <v>912</v>
      </c>
      <c r="B913" s="42">
        <v>19</v>
      </c>
      <c r="C913" s="44" t="s">
        <v>1160</v>
      </c>
      <c r="D913" s="42" t="s">
        <v>1384</v>
      </c>
      <c r="E913" s="42">
        <v>3</v>
      </c>
      <c r="F913" s="39" t="str">
        <f t="shared" si="29"/>
        <v>3EC-19</v>
      </c>
      <c r="G913" s="39" t="str">
        <f t="shared" si="28"/>
        <v>3EC</v>
      </c>
    </row>
    <row r="914" spans="1:7" x14ac:dyDescent="0.25">
      <c r="A914" s="42">
        <v>913</v>
      </c>
      <c r="B914" s="42">
        <v>20</v>
      </c>
      <c r="C914" s="44" t="s">
        <v>1161</v>
      </c>
      <c r="D914" s="42" t="s">
        <v>1384</v>
      </c>
      <c r="E914" s="42">
        <v>3</v>
      </c>
      <c r="F914" s="39" t="str">
        <f t="shared" si="29"/>
        <v>3EC-20</v>
      </c>
      <c r="G914" s="39" t="str">
        <f t="shared" si="28"/>
        <v>3EC</v>
      </c>
    </row>
    <row r="915" spans="1:7" x14ac:dyDescent="0.25">
      <c r="A915" s="42">
        <v>914</v>
      </c>
      <c r="B915" s="42">
        <v>21</v>
      </c>
      <c r="C915" s="44" t="s">
        <v>1162</v>
      </c>
      <c r="D915" s="42" t="s">
        <v>1384</v>
      </c>
      <c r="E915" s="42">
        <v>3</v>
      </c>
      <c r="F915" s="39" t="str">
        <f t="shared" si="29"/>
        <v>3EC-21</v>
      </c>
      <c r="G915" s="39" t="str">
        <f t="shared" si="28"/>
        <v>3EC</v>
      </c>
    </row>
    <row r="916" spans="1:7" x14ac:dyDescent="0.25">
      <c r="A916" s="42">
        <v>915</v>
      </c>
      <c r="B916" s="42">
        <v>22</v>
      </c>
      <c r="C916" s="44" t="s">
        <v>1163</v>
      </c>
      <c r="D916" s="42" t="s">
        <v>1384</v>
      </c>
      <c r="E916" s="42">
        <v>3</v>
      </c>
      <c r="F916" s="39" t="str">
        <f t="shared" si="29"/>
        <v>3EC-22</v>
      </c>
      <c r="G916" s="39" t="str">
        <f t="shared" si="28"/>
        <v>3EC</v>
      </c>
    </row>
    <row r="917" spans="1:7" x14ac:dyDescent="0.25">
      <c r="A917" s="42">
        <v>916</v>
      </c>
      <c r="B917" s="42">
        <v>23</v>
      </c>
      <c r="C917" s="44" t="s">
        <v>1164</v>
      </c>
      <c r="D917" s="42" t="s">
        <v>1384</v>
      </c>
      <c r="E917" s="42">
        <v>3</v>
      </c>
      <c r="F917" s="39" t="str">
        <f t="shared" si="29"/>
        <v>3EC-23</v>
      </c>
      <c r="G917" s="39" t="str">
        <f t="shared" si="28"/>
        <v>3EC</v>
      </c>
    </row>
    <row r="918" spans="1:7" x14ac:dyDescent="0.25">
      <c r="A918" s="42">
        <v>917</v>
      </c>
      <c r="B918" s="42">
        <v>24</v>
      </c>
      <c r="C918" s="44" t="s">
        <v>1165</v>
      </c>
      <c r="D918" s="42" t="s">
        <v>1384</v>
      </c>
      <c r="E918" s="42">
        <v>3</v>
      </c>
      <c r="F918" s="39" t="str">
        <f t="shared" si="29"/>
        <v>3EC-24</v>
      </c>
      <c r="G918" s="39" t="str">
        <f t="shared" si="28"/>
        <v>3EC</v>
      </c>
    </row>
    <row r="919" spans="1:7" x14ac:dyDescent="0.25">
      <c r="A919" s="42">
        <v>918</v>
      </c>
      <c r="B919" s="42">
        <v>25</v>
      </c>
      <c r="C919" s="44" t="s">
        <v>1166</v>
      </c>
      <c r="D919" s="42" t="s">
        <v>1384</v>
      </c>
      <c r="E919" s="42">
        <v>3</v>
      </c>
      <c r="F919" s="39" t="str">
        <f t="shared" si="29"/>
        <v>3EC-25</v>
      </c>
      <c r="G919" s="39" t="str">
        <f t="shared" ref="G919:G982" si="30">E919&amp;D919</f>
        <v>3EC</v>
      </c>
    </row>
    <row r="920" spans="1:7" x14ac:dyDescent="0.25">
      <c r="A920" s="42">
        <v>919</v>
      </c>
      <c r="B920" s="42">
        <v>26</v>
      </c>
      <c r="C920" s="44" t="s">
        <v>1167</v>
      </c>
      <c r="D920" s="42" t="s">
        <v>1384</v>
      </c>
      <c r="E920" s="42">
        <v>3</v>
      </c>
      <c r="F920" s="39" t="str">
        <f t="shared" si="29"/>
        <v>3EC-26</v>
      </c>
      <c r="G920" s="39" t="str">
        <f t="shared" si="30"/>
        <v>3EC</v>
      </c>
    </row>
    <row r="921" spans="1:7" x14ac:dyDescent="0.25">
      <c r="A921" s="42">
        <v>920</v>
      </c>
      <c r="B921" s="42">
        <v>27</v>
      </c>
      <c r="C921" s="44" t="s">
        <v>1168</v>
      </c>
      <c r="D921" s="42" t="s">
        <v>1384</v>
      </c>
      <c r="E921" s="42">
        <v>3</v>
      </c>
      <c r="F921" s="39" t="str">
        <f t="shared" si="29"/>
        <v>3EC-27</v>
      </c>
      <c r="G921" s="39" t="str">
        <f t="shared" si="30"/>
        <v>3EC</v>
      </c>
    </row>
    <row r="922" spans="1:7" x14ac:dyDescent="0.25">
      <c r="A922" s="42">
        <v>921</v>
      </c>
      <c r="B922" s="42">
        <v>28</v>
      </c>
      <c r="C922" s="44" t="s">
        <v>1169</v>
      </c>
      <c r="D922" s="42" t="s">
        <v>1384</v>
      </c>
      <c r="E922" s="42">
        <v>3</v>
      </c>
      <c r="F922" s="39" t="str">
        <f t="shared" si="29"/>
        <v>3EC-28</v>
      </c>
      <c r="G922" s="39" t="str">
        <f t="shared" si="30"/>
        <v>3EC</v>
      </c>
    </row>
    <row r="923" spans="1:7" x14ac:dyDescent="0.25">
      <c r="A923" s="42">
        <v>922</v>
      </c>
      <c r="B923" s="42">
        <v>29</v>
      </c>
      <c r="C923" s="44" t="s">
        <v>1170</v>
      </c>
      <c r="D923" s="42" t="s">
        <v>1384</v>
      </c>
      <c r="E923" s="42">
        <v>3</v>
      </c>
      <c r="F923" s="39" t="str">
        <f t="shared" si="29"/>
        <v>3EC-29</v>
      </c>
      <c r="G923" s="39" t="str">
        <f t="shared" si="30"/>
        <v>3EC</v>
      </c>
    </row>
    <row r="924" spans="1:7" x14ac:dyDescent="0.25">
      <c r="A924" s="42">
        <v>923</v>
      </c>
      <c r="B924" s="42">
        <v>30</v>
      </c>
      <c r="C924" s="44" t="s">
        <v>1171</v>
      </c>
      <c r="D924" s="42" t="s">
        <v>1384</v>
      </c>
      <c r="E924" s="42">
        <v>3</v>
      </c>
      <c r="F924" s="39" t="str">
        <f t="shared" si="29"/>
        <v>3EC-30</v>
      </c>
      <c r="G924" s="39" t="str">
        <f t="shared" si="30"/>
        <v>3EC</v>
      </c>
    </row>
    <row r="925" spans="1:7" x14ac:dyDescent="0.25">
      <c r="A925" s="42">
        <v>924</v>
      </c>
      <c r="B925" s="42">
        <v>31</v>
      </c>
      <c r="C925" s="44" t="s">
        <v>1172</v>
      </c>
      <c r="D925" s="42" t="s">
        <v>1384</v>
      </c>
      <c r="E925" s="42">
        <v>3</v>
      </c>
      <c r="F925" s="39" t="str">
        <f t="shared" si="29"/>
        <v>3EC-31</v>
      </c>
      <c r="G925" s="39" t="str">
        <f t="shared" si="30"/>
        <v>3EC</v>
      </c>
    </row>
    <row r="926" spans="1:7" x14ac:dyDescent="0.25">
      <c r="A926" s="42">
        <v>925</v>
      </c>
      <c r="B926" s="42">
        <v>32</v>
      </c>
      <c r="C926" s="44" t="s">
        <v>1173</v>
      </c>
      <c r="D926" s="42" t="s">
        <v>1384</v>
      </c>
      <c r="E926" s="42">
        <v>3</v>
      </c>
      <c r="F926" s="39" t="str">
        <f t="shared" si="29"/>
        <v>3EC-32</v>
      </c>
      <c r="G926" s="39" t="str">
        <f t="shared" si="30"/>
        <v>3EC</v>
      </c>
    </row>
    <row r="927" spans="1:7" x14ac:dyDescent="0.25">
      <c r="A927" s="42">
        <v>926</v>
      </c>
      <c r="B927" s="42">
        <v>33</v>
      </c>
      <c r="C927" s="44" t="s">
        <v>1174</v>
      </c>
      <c r="D927" s="42" t="s">
        <v>1384</v>
      </c>
      <c r="E927" s="42">
        <v>3</v>
      </c>
      <c r="F927" s="39" t="str">
        <f t="shared" si="29"/>
        <v>3EC-33</v>
      </c>
      <c r="G927" s="39" t="str">
        <f t="shared" si="30"/>
        <v>3EC</v>
      </c>
    </row>
    <row r="928" spans="1:7" x14ac:dyDescent="0.25">
      <c r="A928" s="42">
        <v>927</v>
      </c>
      <c r="B928" s="42">
        <v>34</v>
      </c>
      <c r="C928" s="44" t="s">
        <v>1175</v>
      </c>
      <c r="D928" s="42" t="s">
        <v>1384</v>
      </c>
      <c r="E928" s="42">
        <v>3</v>
      </c>
      <c r="F928" s="39" t="str">
        <f t="shared" si="29"/>
        <v>3EC-34</v>
      </c>
      <c r="G928" s="39" t="str">
        <f t="shared" si="30"/>
        <v>3EC</v>
      </c>
    </row>
    <row r="929" spans="1:7" x14ac:dyDescent="0.25">
      <c r="A929" s="42">
        <v>928</v>
      </c>
      <c r="B929" s="42">
        <v>35</v>
      </c>
      <c r="C929" s="44" t="s">
        <v>1176</v>
      </c>
      <c r="D929" s="42" t="s">
        <v>1384</v>
      </c>
      <c r="E929" s="42">
        <v>3</v>
      </c>
      <c r="F929" s="39" t="str">
        <f t="shared" si="29"/>
        <v>3EC-35</v>
      </c>
      <c r="G929" s="39" t="str">
        <f t="shared" si="30"/>
        <v>3EC</v>
      </c>
    </row>
    <row r="930" spans="1:7" x14ac:dyDescent="0.25">
      <c r="A930" s="42">
        <v>929</v>
      </c>
      <c r="B930" s="42">
        <v>36</v>
      </c>
      <c r="C930" s="44" t="s">
        <v>1177</v>
      </c>
      <c r="D930" s="42" t="s">
        <v>1384</v>
      </c>
      <c r="E930" s="42">
        <v>3</v>
      </c>
      <c r="F930" s="39" t="str">
        <f t="shared" si="29"/>
        <v>3EC-36</v>
      </c>
      <c r="G930" s="39" t="str">
        <f t="shared" si="30"/>
        <v>3EC</v>
      </c>
    </row>
    <row r="931" spans="1:7" x14ac:dyDescent="0.25">
      <c r="A931" s="42">
        <v>930</v>
      </c>
      <c r="B931" s="42">
        <v>37</v>
      </c>
      <c r="C931" s="44" t="s">
        <v>1178</v>
      </c>
      <c r="D931" s="42" t="s">
        <v>1384</v>
      </c>
      <c r="E931" s="42">
        <v>3</v>
      </c>
      <c r="F931" s="39" t="str">
        <f t="shared" si="29"/>
        <v>3EC-37</v>
      </c>
      <c r="G931" s="39" t="str">
        <f t="shared" si="30"/>
        <v>3EC</v>
      </c>
    </row>
    <row r="932" spans="1:7" x14ac:dyDescent="0.25">
      <c r="A932" s="42">
        <v>931</v>
      </c>
      <c r="B932" s="42">
        <v>38</v>
      </c>
      <c r="C932" s="44" t="s">
        <v>1179</v>
      </c>
      <c r="D932" s="42" t="s">
        <v>1384</v>
      </c>
      <c r="E932" s="42">
        <v>3</v>
      </c>
      <c r="F932" s="39" t="str">
        <f t="shared" si="29"/>
        <v>3EC-38</v>
      </c>
      <c r="G932" s="39" t="str">
        <f t="shared" si="30"/>
        <v>3EC</v>
      </c>
    </row>
    <row r="933" spans="1:7" x14ac:dyDescent="0.25">
      <c r="A933" s="42">
        <v>932</v>
      </c>
      <c r="B933" s="42">
        <v>39</v>
      </c>
      <c r="C933" s="44" t="s">
        <v>1180</v>
      </c>
      <c r="D933" s="42" t="s">
        <v>1384</v>
      </c>
      <c r="E933" s="42">
        <v>3</v>
      </c>
      <c r="F933" s="39" t="str">
        <f t="shared" si="29"/>
        <v>3EC-39</v>
      </c>
      <c r="G933" s="39" t="str">
        <f t="shared" si="30"/>
        <v>3EC</v>
      </c>
    </row>
    <row r="934" spans="1:7" x14ac:dyDescent="0.25">
      <c r="A934" s="42">
        <v>933</v>
      </c>
      <c r="B934" s="42">
        <v>40</v>
      </c>
      <c r="C934" s="44" t="s">
        <v>1181</v>
      </c>
      <c r="D934" s="42" t="s">
        <v>1384</v>
      </c>
      <c r="E934" s="42">
        <v>3</v>
      </c>
      <c r="F934" s="39" t="str">
        <f t="shared" si="29"/>
        <v>3EC-40</v>
      </c>
      <c r="G934" s="39" t="str">
        <f t="shared" si="30"/>
        <v>3EC</v>
      </c>
    </row>
    <row r="935" spans="1:7" x14ac:dyDescent="0.25">
      <c r="A935" s="42">
        <v>934</v>
      </c>
      <c r="B935" s="42">
        <v>41</v>
      </c>
      <c r="C935" s="44" t="s">
        <v>1182</v>
      </c>
      <c r="D935" s="42" t="s">
        <v>1384</v>
      </c>
      <c r="E935" s="42">
        <v>3</v>
      </c>
      <c r="F935" s="39" t="str">
        <f t="shared" si="29"/>
        <v>3EC-41</v>
      </c>
      <c r="G935" s="39" t="str">
        <f t="shared" si="30"/>
        <v>3EC</v>
      </c>
    </row>
    <row r="936" spans="1:7" x14ac:dyDescent="0.25">
      <c r="A936" s="42">
        <v>935</v>
      </c>
      <c r="B936" s="42">
        <v>42</v>
      </c>
      <c r="C936" s="44" t="s">
        <v>1183</v>
      </c>
      <c r="D936" s="42" t="s">
        <v>1384</v>
      </c>
      <c r="E936" s="42">
        <v>3</v>
      </c>
      <c r="F936" s="39" t="str">
        <f t="shared" si="29"/>
        <v>3EC-42</v>
      </c>
      <c r="G936" s="39" t="str">
        <f t="shared" si="30"/>
        <v>3EC</v>
      </c>
    </row>
    <row r="937" spans="1:7" x14ac:dyDescent="0.25">
      <c r="A937" s="42">
        <v>936</v>
      </c>
      <c r="B937" s="42">
        <v>43</v>
      </c>
      <c r="C937" s="44" t="s">
        <v>1184</v>
      </c>
      <c r="D937" s="42" t="s">
        <v>1384</v>
      </c>
      <c r="E937" s="42">
        <v>3</v>
      </c>
      <c r="F937" s="39" t="str">
        <f t="shared" si="29"/>
        <v>3EC-43</v>
      </c>
      <c r="G937" s="39" t="str">
        <f t="shared" si="30"/>
        <v>3EC</v>
      </c>
    </row>
    <row r="938" spans="1:7" x14ac:dyDescent="0.25">
      <c r="A938" s="42">
        <v>937</v>
      </c>
      <c r="B938" s="42">
        <v>44</v>
      </c>
      <c r="C938" s="44" t="s">
        <v>1185</v>
      </c>
      <c r="D938" s="42" t="s">
        <v>1384</v>
      </c>
      <c r="E938" s="42">
        <v>3</v>
      </c>
      <c r="F938" s="39" t="str">
        <f t="shared" si="29"/>
        <v>3EC-44</v>
      </c>
      <c r="G938" s="39" t="str">
        <f t="shared" si="30"/>
        <v>3EC</v>
      </c>
    </row>
    <row r="939" spans="1:7" x14ac:dyDescent="0.25">
      <c r="A939" s="42">
        <v>938</v>
      </c>
      <c r="B939" s="42">
        <v>45</v>
      </c>
      <c r="C939" s="44" t="s">
        <v>1186</v>
      </c>
      <c r="D939" s="42" t="s">
        <v>1384</v>
      </c>
      <c r="E939" s="42">
        <v>3</v>
      </c>
      <c r="F939" s="39" t="str">
        <f t="shared" si="29"/>
        <v>3EC-45</v>
      </c>
      <c r="G939" s="39" t="str">
        <f t="shared" si="30"/>
        <v>3EC</v>
      </c>
    </row>
    <row r="940" spans="1:7" x14ac:dyDescent="0.25">
      <c r="A940" s="42">
        <v>939</v>
      </c>
      <c r="B940" s="42">
        <v>46</v>
      </c>
      <c r="C940" s="44" t="s">
        <v>1187</v>
      </c>
      <c r="D940" s="42" t="s">
        <v>1384</v>
      </c>
      <c r="E940" s="42">
        <v>3</v>
      </c>
      <c r="F940" s="39" t="str">
        <f t="shared" si="29"/>
        <v>3EC-46</v>
      </c>
      <c r="G940" s="39" t="str">
        <f t="shared" si="30"/>
        <v>3EC</v>
      </c>
    </row>
    <row r="941" spans="1:7" x14ac:dyDescent="0.25">
      <c r="A941" s="42">
        <v>940</v>
      </c>
      <c r="B941" s="42">
        <v>47</v>
      </c>
      <c r="C941" s="44" t="s">
        <v>1188</v>
      </c>
      <c r="D941" s="42" t="s">
        <v>1384</v>
      </c>
      <c r="E941" s="42">
        <v>3</v>
      </c>
      <c r="F941" s="39" t="str">
        <f t="shared" si="29"/>
        <v>3EC-47</v>
      </c>
      <c r="G941" s="39" t="str">
        <f t="shared" si="30"/>
        <v>3EC</v>
      </c>
    </row>
    <row r="942" spans="1:7" x14ac:dyDescent="0.25">
      <c r="A942" s="42">
        <v>941</v>
      </c>
      <c r="B942" s="42">
        <v>48</v>
      </c>
      <c r="C942" s="44" t="s">
        <v>1189</v>
      </c>
      <c r="D942" s="42" t="s">
        <v>1384</v>
      </c>
      <c r="E942" s="42">
        <v>3</v>
      </c>
      <c r="F942" s="39" t="str">
        <f t="shared" si="29"/>
        <v>3EC-48</v>
      </c>
      <c r="G942" s="39" t="str">
        <f t="shared" si="30"/>
        <v>3EC</v>
      </c>
    </row>
    <row r="943" spans="1:7" x14ac:dyDescent="0.25">
      <c r="A943" s="42">
        <v>942</v>
      </c>
      <c r="B943" s="42">
        <v>49</v>
      </c>
      <c r="C943" s="44" t="s">
        <v>1190</v>
      </c>
      <c r="D943" s="42" t="s">
        <v>1384</v>
      </c>
      <c r="E943" s="42">
        <v>3</v>
      </c>
      <c r="F943" s="39" t="str">
        <f t="shared" si="29"/>
        <v>3EC-49</v>
      </c>
      <c r="G943" s="39" t="str">
        <f t="shared" si="30"/>
        <v>3EC</v>
      </c>
    </row>
    <row r="944" spans="1:7" x14ac:dyDescent="0.25">
      <c r="A944" s="42">
        <v>943</v>
      </c>
      <c r="B944" s="42">
        <v>50</v>
      </c>
      <c r="C944" s="44" t="s">
        <v>1191</v>
      </c>
      <c r="D944" s="42" t="s">
        <v>1384</v>
      </c>
      <c r="E944" s="42">
        <v>3</v>
      </c>
      <c r="F944" s="39" t="str">
        <f t="shared" si="29"/>
        <v>3EC-50</v>
      </c>
      <c r="G944" s="39" t="str">
        <f t="shared" si="30"/>
        <v>3EC</v>
      </c>
    </row>
    <row r="945" spans="1:7" x14ac:dyDescent="0.25">
      <c r="A945" s="42">
        <v>944</v>
      </c>
      <c r="B945" s="42">
        <v>51</v>
      </c>
      <c r="C945" s="44" t="s">
        <v>1192</v>
      </c>
      <c r="D945" s="42" t="s">
        <v>1384</v>
      </c>
      <c r="E945" s="42">
        <v>3</v>
      </c>
      <c r="F945" s="39" t="str">
        <f t="shared" si="29"/>
        <v>3EC-51</v>
      </c>
      <c r="G945" s="39" t="str">
        <f t="shared" si="30"/>
        <v>3EC</v>
      </c>
    </row>
    <row r="946" spans="1:7" x14ac:dyDescent="0.25">
      <c r="A946" s="42">
        <v>945</v>
      </c>
      <c r="B946" s="42">
        <v>52</v>
      </c>
      <c r="C946" s="44" t="s">
        <v>1193</v>
      </c>
      <c r="D946" s="42" t="s">
        <v>1384</v>
      </c>
      <c r="E946" s="42">
        <v>3</v>
      </c>
      <c r="F946" s="39" t="str">
        <f t="shared" si="29"/>
        <v>3EC-52</v>
      </c>
      <c r="G946" s="39" t="str">
        <f t="shared" si="30"/>
        <v>3EC</v>
      </c>
    </row>
    <row r="947" spans="1:7" x14ac:dyDescent="0.25">
      <c r="A947" s="42">
        <v>946</v>
      </c>
      <c r="B947" s="42">
        <v>53</v>
      </c>
      <c r="C947" s="44" t="s">
        <v>1194</v>
      </c>
      <c r="D947" s="42" t="s">
        <v>1384</v>
      </c>
      <c r="E947" s="42">
        <v>3</v>
      </c>
      <c r="F947" s="39" t="str">
        <f t="shared" si="29"/>
        <v>3EC-53</v>
      </c>
      <c r="G947" s="39" t="str">
        <f t="shared" si="30"/>
        <v>3EC</v>
      </c>
    </row>
    <row r="948" spans="1:7" x14ac:dyDescent="0.25">
      <c r="A948" s="42">
        <v>947</v>
      </c>
      <c r="B948" s="42">
        <v>54</v>
      </c>
      <c r="C948" s="44" t="s">
        <v>1195</v>
      </c>
      <c r="D948" s="42" t="s">
        <v>1384</v>
      </c>
      <c r="E948" s="42">
        <v>3</v>
      </c>
      <c r="F948" s="39" t="str">
        <f t="shared" si="29"/>
        <v>3EC-54</v>
      </c>
      <c r="G948" s="39" t="str">
        <f t="shared" si="30"/>
        <v>3EC</v>
      </c>
    </row>
    <row r="949" spans="1:7" x14ac:dyDescent="0.25">
      <c r="A949" s="42">
        <v>948</v>
      </c>
      <c r="B949" s="42">
        <v>55</v>
      </c>
      <c r="C949" s="44" t="s">
        <v>1196</v>
      </c>
      <c r="D949" s="42" t="s">
        <v>1384</v>
      </c>
      <c r="E949" s="42">
        <v>3</v>
      </c>
      <c r="F949" s="39" t="str">
        <f t="shared" si="29"/>
        <v>3EC-55</v>
      </c>
      <c r="G949" s="39" t="str">
        <f t="shared" si="30"/>
        <v>3EC</v>
      </c>
    </row>
    <row r="950" spans="1:7" x14ac:dyDescent="0.25">
      <c r="A950" s="42">
        <v>949</v>
      </c>
      <c r="B950" s="42">
        <v>56</v>
      </c>
      <c r="C950" s="44" t="s">
        <v>1197</v>
      </c>
      <c r="D950" s="42" t="s">
        <v>1384</v>
      </c>
      <c r="E950" s="42">
        <v>3</v>
      </c>
      <c r="F950" s="39" t="str">
        <f t="shared" si="29"/>
        <v>3EC-56</v>
      </c>
      <c r="G950" s="39" t="str">
        <f t="shared" si="30"/>
        <v>3EC</v>
      </c>
    </row>
    <row r="951" spans="1:7" x14ac:dyDescent="0.25">
      <c r="A951" s="42">
        <v>950</v>
      </c>
      <c r="B951" s="42">
        <v>1</v>
      </c>
      <c r="C951" s="44" t="s">
        <v>1198</v>
      </c>
      <c r="D951" s="42" t="s">
        <v>1383</v>
      </c>
      <c r="E951" s="42">
        <v>3</v>
      </c>
      <c r="F951" s="39" t="str">
        <f t="shared" si="29"/>
        <v>3EE-1</v>
      </c>
      <c r="G951" s="39" t="str">
        <f t="shared" si="30"/>
        <v>3EE</v>
      </c>
    </row>
    <row r="952" spans="1:7" x14ac:dyDescent="0.25">
      <c r="A952" s="42">
        <v>951</v>
      </c>
      <c r="B952" s="42">
        <v>2</v>
      </c>
      <c r="C952" s="44" t="s">
        <v>1199</v>
      </c>
      <c r="D952" s="42" t="s">
        <v>1383</v>
      </c>
      <c r="E952" s="42">
        <v>3</v>
      </c>
      <c r="F952" s="39" t="str">
        <f t="shared" si="29"/>
        <v>3EE-2</v>
      </c>
      <c r="G952" s="39" t="str">
        <f t="shared" si="30"/>
        <v>3EE</v>
      </c>
    </row>
    <row r="953" spans="1:7" x14ac:dyDescent="0.25">
      <c r="A953" s="42">
        <v>952</v>
      </c>
      <c r="B953" s="42">
        <v>3</v>
      </c>
      <c r="C953" s="44" t="s">
        <v>1200</v>
      </c>
      <c r="D953" s="42" t="s">
        <v>1383</v>
      </c>
      <c r="E953" s="42">
        <v>3</v>
      </c>
      <c r="F953" s="39" t="str">
        <f t="shared" si="29"/>
        <v>3EE-3</v>
      </c>
      <c r="G953" s="39" t="str">
        <f t="shared" si="30"/>
        <v>3EE</v>
      </c>
    </row>
    <row r="954" spans="1:7" x14ac:dyDescent="0.25">
      <c r="A954" s="42">
        <v>953</v>
      </c>
      <c r="B954" s="42">
        <v>4</v>
      </c>
      <c r="C954" s="44" t="s">
        <v>1201</v>
      </c>
      <c r="D954" s="42" t="s">
        <v>1383</v>
      </c>
      <c r="E954" s="42">
        <v>3</v>
      </c>
      <c r="F954" s="39" t="str">
        <f t="shared" si="29"/>
        <v>3EE-4</v>
      </c>
      <c r="G954" s="39" t="str">
        <f t="shared" si="30"/>
        <v>3EE</v>
      </c>
    </row>
    <row r="955" spans="1:7" x14ac:dyDescent="0.25">
      <c r="A955" s="42">
        <v>954</v>
      </c>
      <c r="B955" s="42">
        <v>5</v>
      </c>
      <c r="C955" s="44" t="s">
        <v>1202</v>
      </c>
      <c r="D955" s="42" t="s">
        <v>1383</v>
      </c>
      <c r="E955" s="42">
        <v>3</v>
      </c>
      <c r="F955" s="39" t="str">
        <f t="shared" si="29"/>
        <v>3EE-5</v>
      </c>
      <c r="G955" s="39" t="str">
        <f t="shared" si="30"/>
        <v>3EE</v>
      </c>
    </row>
    <row r="956" spans="1:7" x14ac:dyDescent="0.25">
      <c r="A956" s="42">
        <v>955</v>
      </c>
      <c r="B956" s="42">
        <v>6</v>
      </c>
      <c r="C956" s="44" t="s">
        <v>1203</v>
      </c>
      <c r="D956" s="42" t="s">
        <v>1383</v>
      </c>
      <c r="E956" s="42">
        <v>3</v>
      </c>
      <c r="F956" s="39" t="str">
        <f t="shared" si="29"/>
        <v>3EE-6</v>
      </c>
      <c r="G956" s="39" t="str">
        <f t="shared" si="30"/>
        <v>3EE</v>
      </c>
    </row>
    <row r="957" spans="1:7" x14ac:dyDescent="0.25">
      <c r="A957" s="42">
        <v>956</v>
      </c>
      <c r="B957" s="42">
        <v>7</v>
      </c>
      <c r="C957" s="44" t="s">
        <v>1204</v>
      </c>
      <c r="D957" s="42" t="s">
        <v>1383</v>
      </c>
      <c r="E957" s="42">
        <v>3</v>
      </c>
      <c r="F957" s="39" t="str">
        <f t="shared" si="29"/>
        <v>3EE-7</v>
      </c>
      <c r="G957" s="39" t="str">
        <f t="shared" si="30"/>
        <v>3EE</v>
      </c>
    </row>
    <row r="958" spans="1:7" x14ac:dyDescent="0.25">
      <c r="A958" s="42">
        <v>957</v>
      </c>
      <c r="B958" s="42">
        <v>8</v>
      </c>
      <c r="C958" s="44" t="s">
        <v>1205</v>
      </c>
      <c r="D958" s="42" t="s">
        <v>1383</v>
      </c>
      <c r="E958" s="42">
        <v>3</v>
      </c>
      <c r="F958" s="39" t="str">
        <f t="shared" si="29"/>
        <v>3EE-8</v>
      </c>
      <c r="G958" s="39" t="str">
        <f t="shared" si="30"/>
        <v>3EE</v>
      </c>
    </row>
    <row r="959" spans="1:7" x14ac:dyDescent="0.25">
      <c r="A959" s="42">
        <v>958</v>
      </c>
      <c r="B959" s="42">
        <v>9</v>
      </c>
      <c r="C959" s="44" t="s">
        <v>1206</v>
      </c>
      <c r="D959" s="42" t="s">
        <v>1383</v>
      </c>
      <c r="E959" s="42">
        <v>3</v>
      </c>
      <c r="F959" s="39" t="str">
        <f t="shared" si="29"/>
        <v>3EE-9</v>
      </c>
      <c r="G959" s="39" t="str">
        <f t="shared" si="30"/>
        <v>3EE</v>
      </c>
    </row>
    <row r="960" spans="1:7" x14ac:dyDescent="0.25">
      <c r="A960" s="42">
        <v>959</v>
      </c>
      <c r="B960" s="42">
        <v>10</v>
      </c>
      <c r="C960" s="44" t="s">
        <v>1207</v>
      </c>
      <c r="D960" s="42" t="s">
        <v>1383</v>
      </c>
      <c r="E960" s="42">
        <v>3</v>
      </c>
      <c r="F960" s="39" t="str">
        <f t="shared" si="29"/>
        <v>3EE-10</v>
      </c>
      <c r="G960" s="39" t="str">
        <f t="shared" si="30"/>
        <v>3EE</v>
      </c>
    </row>
    <row r="961" spans="1:7" x14ac:dyDescent="0.25">
      <c r="A961" s="42">
        <v>960</v>
      </c>
      <c r="B961" s="42">
        <v>11</v>
      </c>
      <c r="C961" s="44" t="s">
        <v>1208</v>
      </c>
      <c r="D961" s="42" t="s">
        <v>1383</v>
      </c>
      <c r="E961" s="42">
        <v>3</v>
      </c>
      <c r="F961" s="39" t="str">
        <f t="shared" si="29"/>
        <v>3EE-11</v>
      </c>
      <c r="G961" s="39" t="str">
        <f t="shared" si="30"/>
        <v>3EE</v>
      </c>
    </row>
    <row r="962" spans="1:7" x14ac:dyDescent="0.25">
      <c r="A962" s="42">
        <v>961</v>
      </c>
      <c r="B962" s="42">
        <v>12</v>
      </c>
      <c r="C962" s="44" t="s">
        <v>1209</v>
      </c>
      <c r="D962" s="42" t="s">
        <v>1383</v>
      </c>
      <c r="E962" s="42">
        <v>3</v>
      </c>
      <c r="F962" s="39" t="str">
        <f t="shared" ref="F962:F999" si="31">G962&amp;"-"&amp;B962</f>
        <v>3EE-12</v>
      </c>
      <c r="G962" s="39" t="str">
        <f t="shared" si="30"/>
        <v>3EE</v>
      </c>
    </row>
    <row r="963" spans="1:7" x14ac:dyDescent="0.25">
      <c r="A963" s="42">
        <v>962</v>
      </c>
      <c r="B963" s="42">
        <v>13</v>
      </c>
      <c r="C963" s="44" t="s">
        <v>1210</v>
      </c>
      <c r="D963" s="42" t="s">
        <v>1383</v>
      </c>
      <c r="E963" s="42">
        <v>3</v>
      </c>
      <c r="F963" s="39" t="str">
        <f t="shared" si="31"/>
        <v>3EE-13</v>
      </c>
      <c r="G963" s="39" t="str">
        <f t="shared" si="30"/>
        <v>3EE</v>
      </c>
    </row>
    <row r="964" spans="1:7" x14ac:dyDescent="0.25">
      <c r="A964" s="42">
        <v>963</v>
      </c>
      <c r="B964" s="42">
        <v>14</v>
      </c>
      <c r="C964" s="44" t="s">
        <v>1211</v>
      </c>
      <c r="D964" s="42" t="s">
        <v>1383</v>
      </c>
      <c r="E964" s="42">
        <v>3</v>
      </c>
      <c r="F964" s="39" t="str">
        <f t="shared" si="31"/>
        <v>3EE-14</v>
      </c>
      <c r="G964" s="39" t="str">
        <f t="shared" si="30"/>
        <v>3EE</v>
      </c>
    </row>
    <row r="965" spans="1:7" x14ac:dyDescent="0.25">
      <c r="A965" s="42">
        <v>964</v>
      </c>
      <c r="B965" s="42">
        <v>15</v>
      </c>
      <c r="C965" s="44" t="s">
        <v>1212</v>
      </c>
      <c r="D965" s="42" t="s">
        <v>1383</v>
      </c>
      <c r="E965" s="42">
        <v>3</v>
      </c>
      <c r="F965" s="39" t="str">
        <f t="shared" si="31"/>
        <v>3EE-15</v>
      </c>
      <c r="G965" s="39" t="str">
        <f t="shared" si="30"/>
        <v>3EE</v>
      </c>
    </row>
    <row r="966" spans="1:7" x14ac:dyDescent="0.25">
      <c r="A966" s="42">
        <v>965</v>
      </c>
      <c r="B966" s="42">
        <v>1</v>
      </c>
      <c r="C966" s="44" t="s">
        <v>1213</v>
      </c>
      <c r="D966" s="42" t="s">
        <v>1243</v>
      </c>
      <c r="E966" s="42">
        <v>1</v>
      </c>
      <c r="F966" s="39" t="str">
        <f t="shared" si="31"/>
        <v>1MCA-1</v>
      </c>
      <c r="G966" s="39" t="str">
        <f t="shared" si="30"/>
        <v>1MCA</v>
      </c>
    </row>
    <row r="967" spans="1:7" x14ac:dyDescent="0.25">
      <c r="A967" s="42">
        <v>966</v>
      </c>
      <c r="B967" s="42">
        <v>2</v>
      </c>
      <c r="C967" s="44" t="s">
        <v>1214</v>
      </c>
      <c r="D967" s="42" t="s">
        <v>1243</v>
      </c>
      <c r="E967" s="42">
        <v>1</v>
      </c>
      <c r="F967" s="39" t="str">
        <f t="shared" si="31"/>
        <v>1MCA-2</v>
      </c>
      <c r="G967" s="39" t="str">
        <f t="shared" si="30"/>
        <v>1MCA</v>
      </c>
    </row>
    <row r="968" spans="1:7" x14ac:dyDescent="0.25">
      <c r="A968" s="42">
        <v>967</v>
      </c>
      <c r="B968" s="42">
        <v>3</v>
      </c>
      <c r="C968" s="44" t="s">
        <v>1215</v>
      </c>
      <c r="D968" s="42" t="s">
        <v>1243</v>
      </c>
      <c r="E968" s="42">
        <v>1</v>
      </c>
      <c r="F968" s="39" t="str">
        <f t="shared" si="31"/>
        <v>1MCA-3</v>
      </c>
      <c r="G968" s="39" t="str">
        <f t="shared" si="30"/>
        <v>1MCA</v>
      </c>
    </row>
    <row r="969" spans="1:7" x14ac:dyDescent="0.25">
      <c r="A969" s="42">
        <v>968</v>
      </c>
      <c r="B969" s="42">
        <v>4</v>
      </c>
      <c r="C969" s="44" t="s">
        <v>1216</v>
      </c>
      <c r="D969" s="42" t="s">
        <v>1243</v>
      </c>
      <c r="E969" s="42">
        <v>1</v>
      </c>
      <c r="F969" s="39" t="str">
        <f t="shared" si="31"/>
        <v>1MCA-4</v>
      </c>
      <c r="G969" s="39" t="str">
        <f t="shared" si="30"/>
        <v>1MCA</v>
      </c>
    </row>
    <row r="970" spans="1:7" x14ac:dyDescent="0.25">
      <c r="A970" s="42">
        <v>969</v>
      </c>
      <c r="B970" s="42">
        <v>5</v>
      </c>
      <c r="C970" s="44" t="s">
        <v>1217</v>
      </c>
      <c r="D970" s="42" t="s">
        <v>1243</v>
      </c>
      <c r="E970" s="42">
        <v>1</v>
      </c>
      <c r="F970" s="39" t="str">
        <f t="shared" si="31"/>
        <v>1MCA-5</v>
      </c>
      <c r="G970" s="39" t="str">
        <f t="shared" si="30"/>
        <v>1MCA</v>
      </c>
    </row>
    <row r="971" spans="1:7" x14ac:dyDescent="0.25">
      <c r="A971" s="42">
        <v>970</v>
      </c>
      <c r="B971" s="42">
        <v>6</v>
      </c>
      <c r="C971" s="44" t="s">
        <v>1218</v>
      </c>
      <c r="D971" s="42" t="s">
        <v>1243</v>
      </c>
      <c r="E971" s="42">
        <v>1</v>
      </c>
      <c r="F971" s="39" t="str">
        <f t="shared" si="31"/>
        <v>1MCA-6</v>
      </c>
      <c r="G971" s="39" t="str">
        <f t="shared" si="30"/>
        <v>1MCA</v>
      </c>
    </row>
    <row r="972" spans="1:7" x14ac:dyDescent="0.25">
      <c r="A972" s="42">
        <v>971</v>
      </c>
      <c r="B972" s="42">
        <v>7</v>
      </c>
      <c r="C972" s="44" t="s">
        <v>1219</v>
      </c>
      <c r="D972" s="42" t="s">
        <v>1243</v>
      </c>
      <c r="E972" s="42">
        <v>1</v>
      </c>
      <c r="F972" s="39" t="str">
        <f t="shared" si="31"/>
        <v>1MCA-7</v>
      </c>
      <c r="G972" s="39" t="str">
        <f t="shared" si="30"/>
        <v>1MCA</v>
      </c>
    </row>
    <row r="973" spans="1:7" x14ac:dyDescent="0.25">
      <c r="A973" s="42">
        <v>972</v>
      </c>
      <c r="B973" s="42">
        <v>8</v>
      </c>
      <c r="C973" s="44" t="s">
        <v>1220</v>
      </c>
      <c r="D973" s="42" t="s">
        <v>1243</v>
      </c>
      <c r="E973" s="42">
        <v>1</v>
      </c>
      <c r="F973" s="39" t="str">
        <f t="shared" si="31"/>
        <v>1MCA-8</v>
      </c>
      <c r="G973" s="39" t="str">
        <f t="shared" si="30"/>
        <v>1MCA</v>
      </c>
    </row>
    <row r="974" spans="1:7" x14ac:dyDescent="0.25">
      <c r="A974" s="42">
        <v>973</v>
      </c>
      <c r="B974" s="42">
        <v>9</v>
      </c>
      <c r="C974" s="44" t="s">
        <v>1221</v>
      </c>
      <c r="D974" s="42" t="s">
        <v>1243</v>
      </c>
      <c r="E974" s="42">
        <v>1</v>
      </c>
      <c r="F974" s="39" t="str">
        <f t="shared" si="31"/>
        <v>1MCA-9</v>
      </c>
      <c r="G974" s="39" t="str">
        <f t="shared" si="30"/>
        <v>1MCA</v>
      </c>
    </row>
    <row r="975" spans="1:7" x14ac:dyDescent="0.25">
      <c r="A975" s="42">
        <v>974</v>
      </c>
      <c r="B975" s="42">
        <v>10</v>
      </c>
      <c r="C975" s="44" t="s">
        <v>1222</v>
      </c>
      <c r="D975" s="42" t="s">
        <v>1243</v>
      </c>
      <c r="E975" s="42">
        <v>1</v>
      </c>
      <c r="F975" s="39" t="str">
        <f t="shared" si="31"/>
        <v>1MCA-10</v>
      </c>
      <c r="G975" s="39" t="str">
        <f t="shared" si="30"/>
        <v>1MCA</v>
      </c>
    </row>
    <row r="976" spans="1:7" x14ac:dyDescent="0.25">
      <c r="A976" s="42">
        <v>975</v>
      </c>
      <c r="B976" s="42">
        <v>11</v>
      </c>
      <c r="C976" s="44" t="s">
        <v>1223</v>
      </c>
      <c r="D976" s="42" t="s">
        <v>1243</v>
      </c>
      <c r="E976" s="42">
        <v>1</v>
      </c>
      <c r="F976" s="39" t="str">
        <f t="shared" si="31"/>
        <v>1MCA-11</v>
      </c>
      <c r="G976" s="39" t="str">
        <f t="shared" si="30"/>
        <v>1MCA</v>
      </c>
    </row>
    <row r="977" spans="1:7" x14ac:dyDescent="0.25">
      <c r="A977" s="42">
        <v>976</v>
      </c>
      <c r="B977" s="42">
        <v>12</v>
      </c>
      <c r="C977" s="44" t="s">
        <v>1224</v>
      </c>
      <c r="D977" s="42" t="s">
        <v>1243</v>
      </c>
      <c r="E977" s="42">
        <v>1</v>
      </c>
      <c r="F977" s="39" t="str">
        <f t="shared" si="31"/>
        <v>1MCA-12</v>
      </c>
      <c r="G977" s="39" t="str">
        <f t="shared" si="30"/>
        <v>1MCA</v>
      </c>
    </row>
    <row r="978" spans="1:7" x14ac:dyDescent="0.25">
      <c r="A978" s="42">
        <v>977</v>
      </c>
      <c r="B978" s="42">
        <v>13</v>
      </c>
      <c r="C978" s="44" t="s">
        <v>1225</v>
      </c>
      <c r="D978" s="42" t="s">
        <v>1243</v>
      </c>
      <c r="E978" s="42">
        <v>1</v>
      </c>
      <c r="F978" s="39" t="str">
        <f t="shared" si="31"/>
        <v>1MCA-13</v>
      </c>
      <c r="G978" s="39" t="str">
        <f t="shared" si="30"/>
        <v>1MCA</v>
      </c>
    </row>
    <row r="979" spans="1:7" x14ac:dyDescent="0.25">
      <c r="A979" s="42">
        <v>978</v>
      </c>
      <c r="B979" s="42">
        <v>14</v>
      </c>
      <c r="C979" s="44" t="s">
        <v>1226</v>
      </c>
      <c r="D979" s="42" t="s">
        <v>1243</v>
      </c>
      <c r="E979" s="42">
        <v>1</v>
      </c>
      <c r="F979" s="39" t="str">
        <f t="shared" si="31"/>
        <v>1MCA-14</v>
      </c>
      <c r="G979" s="39" t="str">
        <f t="shared" si="30"/>
        <v>1MCA</v>
      </c>
    </row>
    <row r="980" spans="1:7" x14ac:dyDescent="0.25">
      <c r="A980" s="42">
        <v>979</v>
      </c>
      <c r="B980" s="42">
        <v>15</v>
      </c>
      <c r="C980" s="44" t="s">
        <v>1227</v>
      </c>
      <c r="D980" s="42" t="s">
        <v>1243</v>
      </c>
      <c r="E980" s="42">
        <v>1</v>
      </c>
      <c r="F980" s="39" t="str">
        <f t="shared" si="31"/>
        <v>1MCA-15</v>
      </c>
      <c r="G980" s="39" t="str">
        <f t="shared" si="30"/>
        <v>1MCA</v>
      </c>
    </row>
    <row r="981" spans="1:7" x14ac:dyDescent="0.25">
      <c r="A981" s="42">
        <v>980</v>
      </c>
      <c r="B981" s="42">
        <v>16</v>
      </c>
      <c r="C981" s="44" t="s">
        <v>1228</v>
      </c>
      <c r="D981" s="42" t="s">
        <v>1243</v>
      </c>
      <c r="E981" s="42">
        <v>1</v>
      </c>
      <c r="F981" s="39" t="str">
        <f t="shared" si="31"/>
        <v>1MCA-16</v>
      </c>
      <c r="G981" s="39" t="str">
        <f t="shared" si="30"/>
        <v>1MCA</v>
      </c>
    </row>
    <row r="982" spans="1:7" x14ac:dyDescent="0.25">
      <c r="A982" s="42">
        <v>981</v>
      </c>
      <c r="B982" s="42">
        <v>17</v>
      </c>
      <c r="C982" s="44" t="s">
        <v>1229</v>
      </c>
      <c r="D982" s="42" t="s">
        <v>1243</v>
      </c>
      <c r="E982" s="42">
        <v>1</v>
      </c>
      <c r="F982" s="39" t="str">
        <f t="shared" si="31"/>
        <v>1MCA-17</v>
      </c>
      <c r="G982" s="39" t="str">
        <f t="shared" si="30"/>
        <v>1MCA</v>
      </c>
    </row>
    <row r="983" spans="1:7" x14ac:dyDescent="0.25">
      <c r="A983" s="42">
        <v>982</v>
      </c>
      <c r="B983" s="42">
        <v>18</v>
      </c>
      <c r="C983" s="44" t="s">
        <v>1230</v>
      </c>
      <c r="D983" s="42" t="s">
        <v>1243</v>
      </c>
      <c r="E983" s="42">
        <v>1</v>
      </c>
      <c r="F983" s="39" t="str">
        <f t="shared" si="31"/>
        <v>1MCA-18</v>
      </c>
      <c r="G983" s="39" t="str">
        <f t="shared" ref="G983:G999" si="32">E983&amp;D983</f>
        <v>1MCA</v>
      </c>
    </row>
    <row r="984" spans="1:7" x14ac:dyDescent="0.25">
      <c r="A984" s="42">
        <v>983</v>
      </c>
      <c r="B984" s="42">
        <v>19</v>
      </c>
      <c r="C984" s="44" t="s">
        <v>1231</v>
      </c>
      <c r="D984" s="42" t="s">
        <v>1243</v>
      </c>
      <c r="E984" s="42">
        <v>1</v>
      </c>
      <c r="F984" s="39" t="str">
        <f t="shared" si="31"/>
        <v>1MCA-19</v>
      </c>
      <c r="G984" s="39" t="str">
        <f t="shared" si="32"/>
        <v>1MCA</v>
      </c>
    </row>
    <row r="985" spans="1:7" x14ac:dyDescent="0.25">
      <c r="A985" s="42">
        <v>984</v>
      </c>
      <c r="B985" s="42">
        <v>20</v>
      </c>
      <c r="C985" s="44" t="s">
        <v>1232</v>
      </c>
      <c r="D985" s="42" t="s">
        <v>1243</v>
      </c>
      <c r="E985" s="42">
        <v>1</v>
      </c>
      <c r="F985" s="39" t="str">
        <f t="shared" si="31"/>
        <v>1MCA-20</v>
      </c>
      <c r="G985" s="39" t="str">
        <f t="shared" si="32"/>
        <v>1MCA</v>
      </c>
    </row>
    <row r="986" spans="1:7" x14ac:dyDescent="0.25">
      <c r="A986" s="42">
        <v>985</v>
      </c>
      <c r="B986" s="42">
        <v>21</v>
      </c>
      <c r="C986" s="44" t="s">
        <v>1233</v>
      </c>
      <c r="D986" s="42" t="s">
        <v>1243</v>
      </c>
      <c r="E986" s="42">
        <v>1</v>
      </c>
      <c r="F986" s="39" t="str">
        <f t="shared" si="31"/>
        <v>1MCA-21</v>
      </c>
      <c r="G986" s="39" t="str">
        <f t="shared" si="32"/>
        <v>1MCA</v>
      </c>
    </row>
    <row r="987" spans="1:7" x14ac:dyDescent="0.25">
      <c r="A987" s="42">
        <v>986</v>
      </c>
      <c r="B987" s="42">
        <v>22</v>
      </c>
      <c r="C987" s="44" t="s">
        <v>1234</v>
      </c>
      <c r="D987" s="42" t="s">
        <v>1243</v>
      </c>
      <c r="E987" s="42">
        <v>1</v>
      </c>
      <c r="F987" s="39" t="str">
        <f t="shared" si="31"/>
        <v>1MCA-22</v>
      </c>
      <c r="G987" s="39" t="str">
        <f t="shared" si="32"/>
        <v>1MCA</v>
      </c>
    </row>
    <row r="988" spans="1:7" x14ac:dyDescent="0.25">
      <c r="A988" s="42">
        <v>987</v>
      </c>
      <c r="B988" s="42">
        <v>23</v>
      </c>
      <c r="C988" s="44" t="s">
        <v>1235</v>
      </c>
      <c r="D988" s="42" t="s">
        <v>1243</v>
      </c>
      <c r="E988" s="42">
        <v>1</v>
      </c>
      <c r="F988" s="39" t="str">
        <f t="shared" si="31"/>
        <v>1MCA-23</v>
      </c>
      <c r="G988" s="39" t="str">
        <f t="shared" si="32"/>
        <v>1MCA</v>
      </c>
    </row>
    <row r="989" spans="1:7" x14ac:dyDescent="0.25">
      <c r="A989" s="42">
        <v>988</v>
      </c>
      <c r="B989" s="42">
        <v>24</v>
      </c>
      <c r="C989" s="44" t="s">
        <v>1236</v>
      </c>
      <c r="D989" s="42" t="s">
        <v>1243</v>
      </c>
      <c r="E989" s="42">
        <v>1</v>
      </c>
      <c r="F989" s="39" t="str">
        <f t="shared" si="31"/>
        <v>1MCA-24</v>
      </c>
      <c r="G989" s="39" t="str">
        <f t="shared" si="32"/>
        <v>1MCA</v>
      </c>
    </row>
    <row r="990" spans="1:7" x14ac:dyDescent="0.25">
      <c r="A990" s="42">
        <v>989</v>
      </c>
      <c r="B990" s="42">
        <v>25</v>
      </c>
      <c r="C990" s="44" t="s">
        <v>1237</v>
      </c>
      <c r="D990" s="42" t="s">
        <v>1243</v>
      </c>
      <c r="E990" s="42">
        <v>1</v>
      </c>
      <c r="F990" s="39" t="str">
        <f t="shared" si="31"/>
        <v>1MCA-25</v>
      </c>
      <c r="G990" s="39" t="str">
        <f t="shared" si="32"/>
        <v>1MCA</v>
      </c>
    </row>
    <row r="991" spans="1:7" x14ac:dyDescent="0.25">
      <c r="A991" s="42">
        <v>990</v>
      </c>
      <c r="B991" s="42">
        <v>26</v>
      </c>
      <c r="C991" s="44" t="s">
        <v>1238</v>
      </c>
      <c r="D991" s="42" t="s">
        <v>1243</v>
      </c>
      <c r="E991" s="42">
        <v>1</v>
      </c>
      <c r="F991" s="39" t="str">
        <f t="shared" si="31"/>
        <v>1MCA-26</v>
      </c>
      <c r="G991" s="39" t="str">
        <f t="shared" si="32"/>
        <v>1MCA</v>
      </c>
    </row>
    <row r="992" spans="1:7" x14ac:dyDescent="0.25">
      <c r="A992" s="42">
        <v>991</v>
      </c>
      <c r="B992" s="42">
        <v>27</v>
      </c>
      <c r="C992" s="44" t="s">
        <v>1239</v>
      </c>
      <c r="D992" s="42" t="s">
        <v>1243</v>
      </c>
      <c r="E992" s="42">
        <v>1</v>
      </c>
      <c r="F992" s="39" t="str">
        <f t="shared" si="31"/>
        <v>1MCA-27</v>
      </c>
      <c r="G992" s="39" t="str">
        <f t="shared" si="32"/>
        <v>1MCA</v>
      </c>
    </row>
    <row r="993" spans="1:7" x14ac:dyDescent="0.25">
      <c r="A993" s="42">
        <v>992</v>
      </c>
      <c r="B993" s="42">
        <v>28</v>
      </c>
      <c r="C993" s="44" t="s">
        <v>1240</v>
      </c>
      <c r="D993" s="42" t="s">
        <v>1243</v>
      </c>
      <c r="E993" s="42">
        <v>1</v>
      </c>
      <c r="F993" s="39" t="str">
        <f t="shared" si="31"/>
        <v>1MCA-28</v>
      </c>
      <c r="G993" s="39" t="str">
        <f t="shared" si="32"/>
        <v>1MCA</v>
      </c>
    </row>
    <row r="994" spans="1:7" x14ac:dyDescent="0.25">
      <c r="A994" s="42">
        <v>993</v>
      </c>
      <c r="B994" s="42">
        <v>29</v>
      </c>
      <c r="C994" s="44" t="s">
        <v>1241</v>
      </c>
      <c r="D994" s="42" t="s">
        <v>1243</v>
      </c>
      <c r="E994" s="42">
        <v>1</v>
      </c>
      <c r="F994" s="39" t="str">
        <f t="shared" si="31"/>
        <v>1MCA-29</v>
      </c>
      <c r="G994" s="39" t="str">
        <f t="shared" si="32"/>
        <v>1MCA</v>
      </c>
    </row>
    <row r="995" spans="1:7" x14ac:dyDescent="0.25">
      <c r="A995" s="42">
        <v>994</v>
      </c>
      <c r="B995" s="42">
        <v>30</v>
      </c>
      <c r="C995" s="44" t="s">
        <v>1242</v>
      </c>
      <c r="D995" s="42" t="s">
        <v>1243</v>
      </c>
      <c r="E995" s="42">
        <v>1</v>
      </c>
      <c r="F995" s="39" t="str">
        <f t="shared" si="31"/>
        <v>1MCA-30</v>
      </c>
      <c r="G995" s="39" t="str">
        <f t="shared" si="32"/>
        <v>1MCA</v>
      </c>
    </row>
    <row r="996" spans="1:7" x14ac:dyDescent="0.25">
      <c r="A996" s="42">
        <v>995</v>
      </c>
      <c r="B996" s="42">
        <v>1</v>
      </c>
      <c r="C996" s="44" t="s">
        <v>1274</v>
      </c>
      <c r="D996" s="42" t="s">
        <v>1386</v>
      </c>
      <c r="E996" s="42">
        <v>1</v>
      </c>
      <c r="F996" s="39" t="str">
        <f t="shared" si="31"/>
        <v>1M.Tech.-CE-1</v>
      </c>
      <c r="G996" s="39" t="str">
        <f t="shared" si="32"/>
        <v>1M.Tech.-CE</v>
      </c>
    </row>
    <row r="997" spans="1:7" x14ac:dyDescent="0.25">
      <c r="A997" s="42">
        <v>996</v>
      </c>
      <c r="B997" s="42">
        <v>2</v>
      </c>
      <c r="C997" s="44" t="s">
        <v>1275</v>
      </c>
      <c r="D997" s="42" t="s">
        <v>1386</v>
      </c>
      <c r="E997" s="42">
        <v>1</v>
      </c>
      <c r="F997" s="39" t="str">
        <f t="shared" si="31"/>
        <v>1M.Tech.-CE-2</v>
      </c>
      <c r="G997" s="39" t="str">
        <f t="shared" si="32"/>
        <v>1M.Tech.-CE</v>
      </c>
    </row>
    <row r="998" spans="1:7" x14ac:dyDescent="0.25">
      <c r="A998" s="42">
        <v>997</v>
      </c>
      <c r="B998" s="42">
        <v>3</v>
      </c>
      <c r="C998" s="44" t="s">
        <v>1276</v>
      </c>
      <c r="D998" s="42" t="s">
        <v>1386</v>
      </c>
      <c r="E998" s="42">
        <v>1</v>
      </c>
      <c r="F998" s="39" t="str">
        <f t="shared" si="31"/>
        <v>1M.Tech.-CE-3</v>
      </c>
      <c r="G998" s="39" t="str">
        <f t="shared" si="32"/>
        <v>1M.Tech.-CE</v>
      </c>
    </row>
    <row r="999" spans="1:7" x14ac:dyDescent="0.25">
      <c r="A999" s="42">
        <v>998</v>
      </c>
      <c r="B999" s="42">
        <v>4</v>
      </c>
      <c r="C999" s="44" t="s">
        <v>1277</v>
      </c>
      <c r="D999" s="42" t="s">
        <v>1386</v>
      </c>
      <c r="E999" s="42">
        <v>1</v>
      </c>
      <c r="F999" s="39" t="str">
        <f t="shared" si="31"/>
        <v>1M.Tech.-CE-4</v>
      </c>
      <c r="G999" s="39" t="str">
        <f t="shared" si="32"/>
        <v>1M.Tech.-CE</v>
      </c>
    </row>
  </sheetData>
  <autoFilter ref="A1:G99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J661"/>
  <sheetViews>
    <sheetView topLeftCell="A86" zoomScale="98" zoomScaleNormal="98" workbookViewId="0">
      <pane xSplit="1" topLeftCell="B1" activePane="topRight" state="frozen"/>
      <selection pane="topRight" activeCell="H508" sqref="H508:H529"/>
    </sheetView>
  </sheetViews>
  <sheetFormatPr defaultRowHeight="15" x14ac:dyDescent="0.25"/>
  <cols>
    <col min="1" max="1" width="3.28515625" style="3" bestFit="1" customWidth="1"/>
    <col min="2" max="2" width="5.85546875" style="3" bestFit="1" customWidth="1"/>
    <col min="3" max="3" width="9.28515625" style="3" customWidth="1"/>
    <col min="4" max="4" width="6.85546875" style="3" bestFit="1" customWidth="1"/>
    <col min="5" max="5" width="6.85546875" style="3" customWidth="1"/>
    <col min="6" max="6" width="12" style="3" customWidth="1"/>
    <col min="7" max="7" width="4.5703125" style="3" bestFit="1" customWidth="1"/>
    <col min="8" max="8" width="12.140625" style="3" customWidth="1"/>
    <col min="9" max="9" width="105.28515625" style="3" customWidth="1"/>
    <col min="10" max="10" width="26.5703125" style="3" customWidth="1"/>
    <col min="11" max="16384" width="9.140625" style="3"/>
  </cols>
  <sheetData>
    <row r="1" spans="1:10" s="17" customFormat="1" ht="35.25" customHeight="1" x14ac:dyDescent="0.25">
      <c r="A1" s="18" t="s">
        <v>36</v>
      </c>
      <c r="B1" s="18" t="s">
        <v>39</v>
      </c>
      <c r="C1" s="15" t="s">
        <v>33</v>
      </c>
      <c r="D1" s="18" t="s">
        <v>70</v>
      </c>
      <c r="E1" s="18" t="s">
        <v>71</v>
      </c>
      <c r="F1" s="18" t="s">
        <v>72</v>
      </c>
      <c r="G1" s="15" t="s">
        <v>37</v>
      </c>
      <c r="H1" s="15" t="s">
        <v>90</v>
      </c>
      <c r="I1" s="24" t="s">
        <v>40</v>
      </c>
      <c r="J1" s="17" t="s">
        <v>746</v>
      </c>
    </row>
    <row r="2" spans="1:10" x14ac:dyDescent="0.25">
      <c r="A2" s="19">
        <v>1</v>
      </c>
      <c r="B2" s="19">
        <f>COUNTA(H2:H23)-COUNTIF(H2:H23,"=-")</f>
        <v>22</v>
      </c>
      <c r="C2" s="12" t="str">
        <f>_xlfn.XLOOKUP(H2,List!F:F,List!G:G)</f>
        <v>3AU</v>
      </c>
      <c r="D2" s="19" t="str" cm="1">
        <f t="array" ref="D2:D3">_xlfn.UNIQUE(C2:C23)</f>
        <v>3AU</v>
      </c>
      <c r="E2" s="19">
        <f>IF(COUNTIF($C$2:$C$23,D2)=0,"",COUNTIF($C$2:$C$23,D2))</f>
        <v>18</v>
      </c>
      <c r="F2" s="19" t="str">
        <f>IF(E2="","",(D2&amp;" ("&amp;E2&amp;")"))</f>
        <v>3AU (18)</v>
      </c>
      <c r="G2" s="12" t="s">
        <v>2</v>
      </c>
      <c r="H2" s="12" t="s">
        <v>792</v>
      </c>
      <c r="I2" s="19" t="str">
        <f>_xlfn.TEXTJOIN(", ",TRUE,H2:H23)</f>
        <v>3AU-1, 3AU-2, 3AU-3, 3AU-4, 3AU-5, 3AU-6, 3AU-7, 3AU-8, 3AU-9, 3AU-10, 3AU-11, 3AU-12, 3AU-13, 3AU-14, 3AU-15, 3AU-16, 3AU-17, 3AU-18, 3CS1-1, 3CS1-2, 3CS1-3, 3CS1-4</v>
      </c>
      <c r="J2" s="3" t="str">
        <f>_xlfn.TEXTJOIN(", ",TRUE,F2:F23)</f>
        <v>3AU (18), 3CS1 (4)</v>
      </c>
    </row>
    <row r="3" spans="1:10" x14ac:dyDescent="0.25">
      <c r="A3" s="19">
        <v>1</v>
      </c>
      <c r="B3" s="19"/>
      <c r="C3" s="12" t="str">
        <f>_xlfn.XLOOKUP(H3,List!F:F,List!G:G)</f>
        <v>3AU</v>
      </c>
      <c r="D3" s="19" t="str">
        <v>3CS1</v>
      </c>
      <c r="E3" s="19">
        <f t="shared" ref="E3:E23" si="0">IF(COUNTIF($C$2:$C$23,D3)=0,"",COUNTIF($C$2:$C$23,D3))</f>
        <v>4</v>
      </c>
      <c r="F3" s="19" t="str">
        <f t="shared" ref="F3:F23" si="1">IF(E3="","",(D3&amp;" ("&amp;E3&amp;")"))</f>
        <v>3CS1 (4)</v>
      </c>
      <c r="G3" s="12" t="s">
        <v>3</v>
      </c>
      <c r="H3" s="12" t="s">
        <v>793</v>
      </c>
      <c r="I3" s="19"/>
    </row>
    <row r="4" spans="1:10" x14ac:dyDescent="0.25">
      <c r="A4" s="19">
        <v>1</v>
      </c>
      <c r="B4" s="19"/>
      <c r="C4" s="12" t="str">
        <f>_xlfn.XLOOKUP(H4,List!F:F,List!G:G)</f>
        <v>3AU</v>
      </c>
      <c r="D4" s="19"/>
      <c r="E4" s="19" t="str">
        <f t="shared" si="0"/>
        <v/>
      </c>
      <c r="F4" s="19" t="str">
        <f t="shared" si="1"/>
        <v/>
      </c>
      <c r="G4" s="12" t="s">
        <v>4</v>
      </c>
      <c r="H4" s="12" t="s">
        <v>794</v>
      </c>
      <c r="I4" s="19"/>
    </row>
    <row r="5" spans="1:10" x14ac:dyDescent="0.25">
      <c r="A5" s="19">
        <v>1</v>
      </c>
      <c r="B5" s="19"/>
      <c r="C5" s="12" t="str">
        <f>_xlfn.XLOOKUP(H5,List!F:F,List!G:G)</f>
        <v>3AU</v>
      </c>
      <c r="D5" s="19"/>
      <c r="E5" s="19" t="str">
        <f t="shared" si="0"/>
        <v/>
      </c>
      <c r="F5" s="19" t="str">
        <f t="shared" si="1"/>
        <v/>
      </c>
      <c r="G5" s="12" t="s">
        <v>5</v>
      </c>
      <c r="H5" s="12" t="s">
        <v>795</v>
      </c>
      <c r="I5" s="19"/>
    </row>
    <row r="6" spans="1:10" x14ac:dyDescent="0.25">
      <c r="A6" s="19">
        <v>1</v>
      </c>
      <c r="B6" s="19"/>
      <c r="C6" s="12" t="str">
        <f>_xlfn.XLOOKUP(H6,List!F:F,List!G:G)</f>
        <v>3AU</v>
      </c>
      <c r="D6" s="19"/>
      <c r="E6" s="19" t="str">
        <f t="shared" si="0"/>
        <v/>
      </c>
      <c r="F6" s="19" t="str">
        <f t="shared" si="1"/>
        <v/>
      </c>
      <c r="G6" s="12" t="s">
        <v>6</v>
      </c>
      <c r="H6" s="12" t="s">
        <v>796</v>
      </c>
      <c r="I6" s="19"/>
    </row>
    <row r="7" spans="1:10" x14ac:dyDescent="0.25">
      <c r="A7" s="19">
        <v>1</v>
      </c>
      <c r="B7" s="19"/>
      <c r="C7" s="12" t="str">
        <f>_xlfn.XLOOKUP(H7,List!F:F,List!G:G)</f>
        <v>3AU</v>
      </c>
      <c r="D7" s="19"/>
      <c r="E7" s="19" t="str">
        <f t="shared" si="0"/>
        <v/>
      </c>
      <c r="F7" s="19" t="str">
        <f t="shared" si="1"/>
        <v/>
      </c>
      <c r="G7" s="12" t="s">
        <v>7</v>
      </c>
      <c r="H7" s="12" t="s">
        <v>797</v>
      </c>
      <c r="I7" s="19"/>
    </row>
    <row r="8" spans="1:10" x14ac:dyDescent="0.25">
      <c r="A8" s="19">
        <v>1</v>
      </c>
      <c r="B8" s="19"/>
      <c r="C8" s="12" t="str">
        <f>_xlfn.XLOOKUP(H8,List!F:F,List!G:G)</f>
        <v>3AU</v>
      </c>
      <c r="D8" s="19"/>
      <c r="E8" s="19" t="str">
        <f t="shared" si="0"/>
        <v/>
      </c>
      <c r="F8" s="19" t="str">
        <f t="shared" si="1"/>
        <v/>
      </c>
      <c r="G8" s="12" t="s">
        <v>55</v>
      </c>
      <c r="H8" s="12" t="s">
        <v>798</v>
      </c>
      <c r="I8" s="19"/>
    </row>
    <row r="9" spans="1:10" x14ac:dyDescent="0.25">
      <c r="A9" s="19">
        <v>1</v>
      </c>
      <c r="B9" s="19"/>
      <c r="C9" s="12" t="str">
        <f>_xlfn.XLOOKUP(H9,List!F:F,List!G:G)</f>
        <v>3AU</v>
      </c>
      <c r="D9" s="19"/>
      <c r="E9" s="19" t="str">
        <f t="shared" si="0"/>
        <v/>
      </c>
      <c r="F9" s="19" t="str">
        <f t="shared" si="1"/>
        <v/>
      </c>
      <c r="G9" s="12" t="s">
        <v>14</v>
      </c>
      <c r="H9" s="12" t="s">
        <v>799</v>
      </c>
      <c r="I9" s="19"/>
    </row>
    <row r="10" spans="1:10" x14ac:dyDescent="0.25">
      <c r="A10" s="19">
        <v>1</v>
      </c>
      <c r="B10" s="19"/>
      <c r="C10" s="12" t="str">
        <f>_xlfn.XLOOKUP(H10,List!F:F,List!G:G)</f>
        <v>3AU</v>
      </c>
      <c r="D10" s="19"/>
      <c r="E10" s="19" t="str">
        <f t="shared" si="0"/>
        <v/>
      </c>
      <c r="F10" s="19" t="str">
        <f t="shared" si="1"/>
        <v/>
      </c>
      <c r="G10" s="12" t="s">
        <v>15</v>
      </c>
      <c r="H10" s="12" t="s">
        <v>800</v>
      </c>
      <c r="I10" s="19"/>
    </row>
    <row r="11" spans="1:10" x14ac:dyDescent="0.25">
      <c r="A11" s="19">
        <v>1</v>
      </c>
      <c r="B11" s="19"/>
      <c r="C11" s="12" t="str">
        <f>_xlfn.XLOOKUP(H11,List!F:F,List!G:G)</f>
        <v>3AU</v>
      </c>
      <c r="D11" s="19"/>
      <c r="E11" s="19" t="str">
        <f t="shared" si="0"/>
        <v/>
      </c>
      <c r="F11" s="19" t="str">
        <f t="shared" si="1"/>
        <v/>
      </c>
      <c r="G11" s="12" t="s">
        <v>16</v>
      </c>
      <c r="H11" s="12" t="s">
        <v>801</v>
      </c>
      <c r="I11" s="19"/>
    </row>
    <row r="12" spans="1:10" x14ac:dyDescent="0.25">
      <c r="A12" s="19">
        <v>1</v>
      </c>
      <c r="B12" s="19"/>
      <c r="C12" s="12" t="str">
        <f>_xlfn.XLOOKUP(H12,List!F:F,List!G:G)</f>
        <v>3AU</v>
      </c>
      <c r="D12" s="19"/>
      <c r="E12" s="19" t="str">
        <f t="shared" si="0"/>
        <v/>
      </c>
      <c r="F12" s="19" t="str">
        <f t="shared" si="1"/>
        <v/>
      </c>
      <c r="G12" s="12" t="s">
        <v>17</v>
      </c>
      <c r="H12" s="12" t="s">
        <v>802</v>
      </c>
      <c r="I12" s="19"/>
    </row>
    <row r="13" spans="1:10" x14ac:dyDescent="0.25">
      <c r="A13" s="19">
        <v>1</v>
      </c>
      <c r="B13" s="19"/>
      <c r="C13" s="12" t="str">
        <f>_xlfn.XLOOKUP(H13,List!F:F,List!G:G)</f>
        <v>3AU</v>
      </c>
      <c r="D13" s="19"/>
      <c r="E13" s="19" t="str">
        <f t="shared" si="0"/>
        <v/>
      </c>
      <c r="F13" s="19" t="str">
        <f t="shared" si="1"/>
        <v/>
      </c>
      <c r="G13" s="12" t="s">
        <v>18</v>
      </c>
      <c r="H13" s="12" t="s">
        <v>803</v>
      </c>
      <c r="I13" s="19"/>
    </row>
    <row r="14" spans="1:10" x14ac:dyDescent="0.25">
      <c r="A14" s="19">
        <v>1</v>
      </c>
      <c r="B14" s="19"/>
      <c r="C14" s="12" t="str">
        <f>_xlfn.XLOOKUP(H14,List!F:F,List!G:G)</f>
        <v>3AU</v>
      </c>
      <c r="D14" s="19"/>
      <c r="E14" s="19" t="str">
        <f t="shared" si="0"/>
        <v/>
      </c>
      <c r="F14" s="19" t="str">
        <f t="shared" si="1"/>
        <v/>
      </c>
      <c r="G14" s="12" t="s">
        <v>19</v>
      </c>
      <c r="H14" s="12" t="s">
        <v>804</v>
      </c>
      <c r="I14" s="19"/>
    </row>
    <row r="15" spans="1:10" x14ac:dyDescent="0.25">
      <c r="A15" s="19">
        <v>1</v>
      </c>
      <c r="B15" s="19"/>
      <c r="C15" s="12" t="str">
        <f>_xlfn.XLOOKUP(H15,List!F:F,List!G:G)</f>
        <v>3AU</v>
      </c>
      <c r="D15" s="19"/>
      <c r="E15" s="19" t="str">
        <f t="shared" si="0"/>
        <v/>
      </c>
      <c r="F15" s="19" t="str">
        <f t="shared" si="1"/>
        <v/>
      </c>
      <c r="G15" s="12" t="s">
        <v>56</v>
      </c>
      <c r="H15" s="12" t="s">
        <v>805</v>
      </c>
      <c r="I15" s="19"/>
    </row>
    <row r="16" spans="1:10" x14ac:dyDescent="0.25">
      <c r="A16" s="19">
        <v>1</v>
      </c>
      <c r="B16" s="19"/>
      <c r="C16" s="12" t="str">
        <f>_xlfn.XLOOKUP(H16,List!F:F,List!G:G)</f>
        <v>3AU</v>
      </c>
      <c r="D16" s="19"/>
      <c r="E16" s="19" t="str">
        <f t="shared" si="0"/>
        <v/>
      </c>
      <c r="F16" s="19" t="str">
        <f t="shared" si="1"/>
        <v/>
      </c>
      <c r="G16" s="12" t="s">
        <v>1387</v>
      </c>
      <c r="H16" s="12" t="s">
        <v>806</v>
      </c>
      <c r="I16" s="19"/>
    </row>
    <row r="17" spans="1:10" x14ac:dyDescent="0.25">
      <c r="A17" s="19">
        <v>1</v>
      </c>
      <c r="B17" s="19"/>
      <c r="C17" s="12" t="str">
        <f>_xlfn.XLOOKUP(H17,List!F:F,List!G:G)</f>
        <v>3AU</v>
      </c>
      <c r="D17" s="19"/>
      <c r="E17" s="19" t="str">
        <f t="shared" si="0"/>
        <v/>
      </c>
      <c r="F17" s="19" t="str">
        <f t="shared" si="1"/>
        <v/>
      </c>
      <c r="G17" s="12" t="s">
        <v>26</v>
      </c>
      <c r="H17" s="12" t="s">
        <v>807</v>
      </c>
      <c r="I17" s="19"/>
    </row>
    <row r="18" spans="1:10" x14ac:dyDescent="0.25">
      <c r="A18" s="19">
        <v>1</v>
      </c>
      <c r="B18" s="19"/>
      <c r="C18" s="12" t="str">
        <f>_xlfn.XLOOKUP(H18,List!F:F,List!G:G)</f>
        <v>3AU</v>
      </c>
      <c r="D18" s="19"/>
      <c r="E18" s="19" t="str">
        <f t="shared" si="0"/>
        <v/>
      </c>
      <c r="F18" s="19" t="str">
        <f t="shared" si="1"/>
        <v/>
      </c>
      <c r="G18" s="12" t="s">
        <v>27</v>
      </c>
      <c r="H18" s="12" t="s">
        <v>808</v>
      </c>
      <c r="I18" s="19"/>
    </row>
    <row r="19" spans="1:10" x14ac:dyDescent="0.25">
      <c r="A19" s="19">
        <v>1</v>
      </c>
      <c r="B19" s="19"/>
      <c r="C19" s="12" t="str">
        <f>_xlfn.XLOOKUP(H19,List!F:F,List!G:G)</f>
        <v>3AU</v>
      </c>
      <c r="D19" s="19"/>
      <c r="E19" s="19" t="str">
        <f t="shared" si="0"/>
        <v/>
      </c>
      <c r="F19" s="19" t="str">
        <f t="shared" si="1"/>
        <v/>
      </c>
      <c r="G19" s="12" t="s">
        <v>28</v>
      </c>
      <c r="H19" s="12" t="s">
        <v>809</v>
      </c>
      <c r="I19" s="19"/>
    </row>
    <row r="20" spans="1:10" x14ac:dyDescent="0.25">
      <c r="A20" s="19">
        <v>1</v>
      </c>
      <c r="B20" s="19"/>
      <c r="C20" s="12" t="str">
        <f>_xlfn.XLOOKUP(H20,List!F:F,List!G:G)</f>
        <v>3CS1</v>
      </c>
      <c r="D20" s="19"/>
      <c r="E20" s="19" t="str">
        <f t="shared" si="0"/>
        <v/>
      </c>
      <c r="F20" s="19" t="str">
        <f t="shared" si="1"/>
        <v/>
      </c>
      <c r="G20" s="12" t="s">
        <v>29</v>
      </c>
      <c r="H20" s="12" t="s">
        <v>1388</v>
      </c>
      <c r="I20" s="19"/>
    </row>
    <row r="21" spans="1:10" x14ac:dyDescent="0.25">
      <c r="A21" s="19">
        <v>1</v>
      </c>
      <c r="B21" s="19"/>
      <c r="C21" s="12" t="str">
        <f>_xlfn.XLOOKUP(H21,List!F:F,List!G:G)</f>
        <v>3CS1</v>
      </c>
      <c r="D21" s="19"/>
      <c r="E21" s="19" t="str">
        <f t="shared" si="0"/>
        <v/>
      </c>
      <c r="F21" s="19" t="str">
        <f t="shared" si="1"/>
        <v/>
      </c>
      <c r="G21" s="12" t="s">
        <v>30</v>
      </c>
      <c r="H21" s="12" t="s">
        <v>1389</v>
      </c>
      <c r="I21" s="19"/>
    </row>
    <row r="22" spans="1:10" x14ac:dyDescent="0.25">
      <c r="A22" s="19">
        <v>1</v>
      </c>
      <c r="B22" s="19"/>
      <c r="C22" s="12" t="str">
        <f>_xlfn.XLOOKUP(H22,List!F:F,List!G:G)</f>
        <v>3CS1</v>
      </c>
      <c r="D22" s="19"/>
      <c r="E22" s="19" t="str">
        <f t="shared" si="0"/>
        <v/>
      </c>
      <c r="F22" s="19" t="str">
        <f t="shared" si="1"/>
        <v/>
      </c>
      <c r="G22" s="12" t="s">
        <v>31</v>
      </c>
      <c r="H22" s="12" t="s">
        <v>1390</v>
      </c>
      <c r="I22" s="19"/>
    </row>
    <row r="23" spans="1:10" x14ac:dyDescent="0.25">
      <c r="A23" s="19">
        <v>1</v>
      </c>
      <c r="B23" s="19"/>
      <c r="C23" s="12" t="str">
        <f>_xlfn.XLOOKUP(H23,List!F:F,List!G:G)</f>
        <v>3CS1</v>
      </c>
      <c r="D23" s="19"/>
      <c r="E23" s="19" t="str">
        <f t="shared" si="0"/>
        <v/>
      </c>
      <c r="F23" s="19" t="str">
        <f t="shared" si="1"/>
        <v/>
      </c>
      <c r="G23" s="12" t="s">
        <v>57</v>
      </c>
      <c r="H23" s="12" t="s">
        <v>1391</v>
      </c>
      <c r="I23" s="19"/>
    </row>
    <row r="24" spans="1:10" x14ac:dyDescent="0.25">
      <c r="A24" s="19">
        <v>2</v>
      </c>
      <c r="B24" s="19">
        <f t="shared" ref="B24" si="2">COUNTA(H24:H45)-COUNTIF(H24:H45,"=-")</f>
        <v>22</v>
      </c>
      <c r="C24" s="12" t="str">
        <f>_xlfn.XLOOKUP(H24,List!F:F,List!G:G)</f>
        <v>3CS1</v>
      </c>
      <c r="D24" s="19" t="str" cm="1">
        <f t="array" ref="D24">_xlfn.UNIQUE(C24:C45)</f>
        <v>3CS1</v>
      </c>
      <c r="E24" s="19">
        <f>IF(COUNTIF($C$24:$C$45,D24)=0,"",COUNTIF($C$24:$C$45,D24))</f>
        <v>22</v>
      </c>
      <c r="F24" s="19" t="str">
        <f t="shared" ref="F3:F69" si="3">IF(E24="","",(D24&amp;" ("&amp;E24&amp;")"))</f>
        <v>3CS1 (22)</v>
      </c>
      <c r="G24" s="12" t="s">
        <v>2</v>
      </c>
      <c r="H24" s="12" t="s">
        <v>1392</v>
      </c>
      <c r="I24" s="19" t="str">
        <f t="shared" ref="I24" si="4">_xlfn.TEXTJOIN(", ",TRUE,H24:H45)</f>
        <v>3CS1-5, 3CS1-6, 3CS1-7, 3CS1-8, 3CS1-9, 3CS1-10, 3CS1-11, 3CS1-12, 3CS1-13, 3CS1-14, 3CS1-15, 3CS1-16, 3CS1-17, 3CS1-18, 3CS1-19, 3CS1-20, 3CS1-21, 3CS1-22, 3CS1-23, 3CS1-24, 3CS1-25, 3CS1-26</v>
      </c>
      <c r="J24" s="3" t="str">
        <f t="shared" ref="J24" si="5">_xlfn.TEXTJOIN(", ",TRUE,F24:F45)</f>
        <v>3CS1 (22)</v>
      </c>
    </row>
    <row r="25" spans="1:10" x14ac:dyDescent="0.25">
      <c r="A25" s="19">
        <f t="shared" ref="A25:A45" si="6">A24</f>
        <v>2</v>
      </c>
      <c r="B25" s="19"/>
      <c r="C25" s="12" t="str">
        <f>_xlfn.XLOOKUP(H25,List!F:F,List!G:G)</f>
        <v>3CS1</v>
      </c>
      <c r="D25" s="19"/>
      <c r="E25" s="19" t="str">
        <f t="shared" ref="E25:E45" si="7">IF(COUNTIF($C$24:$C$45,D25)=0,"",COUNTIF($C$24:$C$45,D25))</f>
        <v/>
      </c>
      <c r="F25" s="19" t="str">
        <f t="shared" ref="F25:F45" si="8">IF(E25="","",(D25&amp;" ("&amp;E25&amp;")"))</f>
        <v/>
      </c>
      <c r="G25" s="12" t="s">
        <v>3</v>
      </c>
      <c r="H25" s="12" t="s">
        <v>1393</v>
      </c>
      <c r="I25" s="19"/>
    </row>
    <row r="26" spans="1:10" x14ac:dyDescent="0.25">
      <c r="A26" s="19">
        <f t="shared" si="6"/>
        <v>2</v>
      </c>
      <c r="B26" s="19"/>
      <c r="C26" s="12" t="str">
        <f>_xlfn.XLOOKUP(H26,List!F:F,List!G:G)</f>
        <v>3CS1</v>
      </c>
      <c r="D26" s="19"/>
      <c r="E26" s="19" t="str">
        <f t="shared" si="7"/>
        <v/>
      </c>
      <c r="F26" s="19" t="str">
        <f t="shared" si="8"/>
        <v/>
      </c>
      <c r="G26" s="12" t="s">
        <v>4</v>
      </c>
      <c r="H26" s="12" t="s">
        <v>1394</v>
      </c>
      <c r="I26" s="19"/>
    </row>
    <row r="27" spans="1:10" x14ac:dyDescent="0.25">
      <c r="A27" s="19">
        <f t="shared" si="6"/>
        <v>2</v>
      </c>
      <c r="B27" s="19"/>
      <c r="C27" s="12" t="str">
        <f>_xlfn.XLOOKUP(H27,List!F:F,List!G:G)</f>
        <v>3CS1</v>
      </c>
      <c r="D27" s="19"/>
      <c r="E27" s="19" t="str">
        <f t="shared" si="7"/>
        <v/>
      </c>
      <c r="F27" s="19" t="str">
        <f t="shared" si="8"/>
        <v/>
      </c>
      <c r="G27" s="12" t="s">
        <v>5</v>
      </c>
      <c r="H27" s="12" t="s">
        <v>1395</v>
      </c>
      <c r="I27" s="19"/>
    </row>
    <row r="28" spans="1:10" x14ac:dyDescent="0.25">
      <c r="A28" s="19">
        <f t="shared" si="6"/>
        <v>2</v>
      </c>
      <c r="B28" s="19"/>
      <c r="C28" s="12" t="str">
        <f>_xlfn.XLOOKUP(H28,List!F:F,List!G:G)</f>
        <v>3CS1</v>
      </c>
      <c r="D28" s="19"/>
      <c r="E28" s="19" t="str">
        <f t="shared" si="7"/>
        <v/>
      </c>
      <c r="F28" s="19" t="str">
        <f t="shared" si="8"/>
        <v/>
      </c>
      <c r="G28" s="12" t="s">
        <v>6</v>
      </c>
      <c r="H28" s="12" t="s">
        <v>1396</v>
      </c>
      <c r="I28" s="19"/>
    </row>
    <row r="29" spans="1:10" x14ac:dyDescent="0.25">
      <c r="A29" s="19">
        <f t="shared" si="6"/>
        <v>2</v>
      </c>
      <c r="B29" s="19"/>
      <c r="C29" s="12" t="str">
        <f>_xlfn.XLOOKUP(H29,List!F:F,List!G:G)</f>
        <v>3CS1</v>
      </c>
      <c r="D29" s="19"/>
      <c r="E29" s="19" t="str">
        <f t="shared" si="7"/>
        <v/>
      </c>
      <c r="F29" s="19" t="str">
        <f t="shared" si="8"/>
        <v/>
      </c>
      <c r="G29" s="12" t="s">
        <v>7</v>
      </c>
      <c r="H29" s="12" t="s">
        <v>1397</v>
      </c>
      <c r="I29" s="19"/>
    </row>
    <row r="30" spans="1:10" x14ac:dyDescent="0.25">
      <c r="A30" s="19">
        <f t="shared" si="6"/>
        <v>2</v>
      </c>
      <c r="B30" s="19"/>
      <c r="C30" s="12" t="str">
        <f>_xlfn.XLOOKUP(H30,List!F:F,List!G:G)</f>
        <v>3CS1</v>
      </c>
      <c r="D30" s="19"/>
      <c r="E30" s="19" t="str">
        <f t="shared" si="7"/>
        <v/>
      </c>
      <c r="F30" s="19" t="str">
        <f t="shared" si="8"/>
        <v/>
      </c>
      <c r="G30" s="12" t="s">
        <v>55</v>
      </c>
      <c r="H30" s="12" t="s">
        <v>1398</v>
      </c>
      <c r="I30" s="19"/>
    </row>
    <row r="31" spans="1:10" x14ac:dyDescent="0.25">
      <c r="A31" s="19">
        <f t="shared" si="6"/>
        <v>2</v>
      </c>
      <c r="B31" s="19"/>
      <c r="C31" s="12" t="str">
        <f>_xlfn.XLOOKUP(H31,List!F:F,List!G:G)</f>
        <v>3CS1</v>
      </c>
      <c r="D31" s="19"/>
      <c r="E31" s="19" t="str">
        <f t="shared" si="7"/>
        <v/>
      </c>
      <c r="F31" s="19" t="str">
        <f t="shared" si="8"/>
        <v/>
      </c>
      <c r="G31" s="12" t="s">
        <v>14</v>
      </c>
      <c r="H31" s="12" t="s">
        <v>1399</v>
      </c>
      <c r="I31" s="19"/>
    </row>
    <row r="32" spans="1:10" x14ac:dyDescent="0.25">
      <c r="A32" s="19">
        <f t="shared" si="6"/>
        <v>2</v>
      </c>
      <c r="B32" s="19"/>
      <c r="C32" s="12" t="str">
        <f>_xlfn.XLOOKUP(H32,List!F:F,List!G:G)</f>
        <v>3CS1</v>
      </c>
      <c r="D32" s="19"/>
      <c r="E32" s="19" t="str">
        <f t="shared" si="7"/>
        <v/>
      </c>
      <c r="F32" s="19" t="str">
        <f t="shared" si="8"/>
        <v/>
      </c>
      <c r="G32" s="12" t="s">
        <v>15</v>
      </c>
      <c r="H32" s="12" t="s">
        <v>1400</v>
      </c>
      <c r="I32" s="19"/>
    </row>
    <row r="33" spans="1:10" x14ac:dyDescent="0.25">
      <c r="A33" s="19">
        <f t="shared" si="6"/>
        <v>2</v>
      </c>
      <c r="B33" s="19"/>
      <c r="C33" s="12" t="str">
        <f>_xlfn.XLOOKUP(H33,List!F:F,List!G:G)</f>
        <v>3CS1</v>
      </c>
      <c r="D33" s="19"/>
      <c r="E33" s="19" t="str">
        <f t="shared" si="7"/>
        <v/>
      </c>
      <c r="F33" s="19" t="str">
        <f t="shared" si="8"/>
        <v/>
      </c>
      <c r="G33" s="12" t="s">
        <v>16</v>
      </c>
      <c r="H33" s="12" t="s">
        <v>1401</v>
      </c>
      <c r="I33" s="19"/>
    </row>
    <row r="34" spans="1:10" x14ac:dyDescent="0.25">
      <c r="A34" s="19">
        <f t="shared" si="6"/>
        <v>2</v>
      </c>
      <c r="B34" s="19"/>
      <c r="C34" s="12" t="str">
        <f>_xlfn.XLOOKUP(H34,List!F:F,List!G:G)</f>
        <v>3CS1</v>
      </c>
      <c r="D34" s="19"/>
      <c r="E34" s="19" t="str">
        <f t="shared" si="7"/>
        <v/>
      </c>
      <c r="F34" s="19" t="str">
        <f t="shared" si="8"/>
        <v/>
      </c>
      <c r="G34" s="12" t="s">
        <v>17</v>
      </c>
      <c r="H34" s="12" t="s">
        <v>1402</v>
      </c>
      <c r="I34" s="19"/>
    </row>
    <row r="35" spans="1:10" x14ac:dyDescent="0.25">
      <c r="A35" s="19">
        <f t="shared" si="6"/>
        <v>2</v>
      </c>
      <c r="B35" s="19"/>
      <c r="C35" s="12" t="str">
        <f>_xlfn.XLOOKUP(H35,List!F:F,List!G:G)</f>
        <v>3CS1</v>
      </c>
      <c r="D35" s="19"/>
      <c r="E35" s="19" t="str">
        <f t="shared" si="7"/>
        <v/>
      </c>
      <c r="F35" s="19" t="str">
        <f t="shared" si="8"/>
        <v/>
      </c>
      <c r="G35" s="12" t="s">
        <v>18</v>
      </c>
      <c r="H35" s="12" t="s">
        <v>1403</v>
      </c>
      <c r="I35" s="19"/>
    </row>
    <row r="36" spans="1:10" x14ac:dyDescent="0.25">
      <c r="A36" s="19">
        <f t="shared" si="6"/>
        <v>2</v>
      </c>
      <c r="B36" s="19"/>
      <c r="C36" s="12" t="str">
        <f>_xlfn.XLOOKUP(H36,List!F:F,List!G:G)</f>
        <v>3CS1</v>
      </c>
      <c r="D36" s="19"/>
      <c r="E36" s="19" t="str">
        <f t="shared" si="7"/>
        <v/>
      </c>
      <c r="F36" s="19" t="str">
        <f t="shared" si="8"/>
        <v/>
      </c>
      <c r="G36" s="12" t="s">
        <v>19</v>
      </c>
      <c r="H36" s="12" t="s">
        <v>1404</v>
      </c>
      <c r="I36" s="19"/>
    </row>
    <row r="37" spans="1:10" x14ac:dyDescent="0.25">
      <c r="A37" s="19">
        <f t="shared" si="6"/>
        <v>2</v>
      </c>
      <c r="B37" s="19"/>
      <c r="C37" s="12" t="str">
        <f>_xlfn.XLOOKUP(H37,List!F:F,List!G:G)</f>
        <v>3CS1</v>
      </c>
      <c r="D37" s="19"/>
      <c r="E37" s="19" t="str">
        <f t="shared" si="7"/>
        <v/>
      </c>
      <c r="F37" s="19" t="str">
        <f t="shared" si="8"/>
        <v/>
      </c>
      <c r="G37" s="12" t="s">
        <v>56</v>
      </c>
      <c r="H37" s="12" t="s">
        <v>1405</v>
      </c>
      <c r="I37" s="19"/>
    </row>
    <row r="38" spans="1:10" x14ac:dyDescent="0.25">
      <c r="A38" s="19">
        <f t="shared" si="6"/>
        <v>2</v>
      </c>
      <c r="B38" s="19"/>
      <c r="C38" s="12" t="str">
        <f>_xlfn.XLOOKUP(H38,List!F:F,List!G:G)</f>
        <v>3CS1</v>
      </c>
      <c r="D38" s="19"/>
      <c r="E38" s="19" t="str">
        <f t="shared" si="7"/>
        <v/>
      </c>
      <c r="F38" s="19" t="str">
        <f t="shared" si="8"/>
        <v/>
      </c>
      <c r="G38" s="12" t="s">
        <v>1387</v>
      </c>
      <c r="H38" s="12" t="s">
        <v>1406</v>
      </c>
      <c r="I38" s="19"/>
    </row>
    <row r="39" spans="1:10" x14ac:dyDescent="0.25">
      <c r="A39" s="19">
        <f t="shared" si="6"/>
        <v>2</v>
      </c>
      <c r="B39" s="19"/>
      <c r="C39" s="12" t="str">
        <f>_xlfn.XLOOKUP(H39,List!F:F,List!G:G)</f>
        <v>3CS1</v>
      </c>
      <c r="D39" s="19"/>
      <c r="E39" s="19" t="str">
        <f t="shared" si="7"/>
        <v/>
      </c>
      <c r="F39" s="19" t="str">
        <f t="shared" si="8"/>
        <v/>
      </c>
      <c r="G39" s="12" t="s">
        <v>26</v>
      </c>
      <c r="H39" s="12" t="s">
        <v>1407</v>
      </c>
      <c r="I39" s="19"/>
    </row>
    <row r="40" spans="1:10" x14ac:dyDescent="0.25">
      <c r="A40" s="19">
        <f t="shared" si="6"/>
        <v>2</v>
      </c>
      <c r="B40" s="19"/>
      <c r="C40" s="12" t="str">
        <f>_xlfn.XLOOKUP(H40,List!F:F,List!G:G)</f>
        <v>3CS1</v>
      </c>
      <c r="D40" s="19"/>
      <c r="E40" s="19" t="str">
        <f t="shared" si="7"/>
        <v/>
      </c>
      <c r="F40" s="19" t="str">
        <f t="shared" si="8"/>
        <v/>
      </c>
      <c r="G40" s="12" t="s">
        <v>27</v>
      </c>
      <c r="H40" s="12" t="s">
        <v>1408</v>
      </c>
      <c r="I40" s="19"/>
    </row>
    <row r="41" spans="1:10" x14ac:dyDescent="0.25">
      <c r="A41" s="19">
        <f t="shared" si="6"/>
        <v>2</v>
      </c>
      <c r="B41" s="19"/>
      <c r="C41" s="12" t="str">
        <f>_xlfn.XLOOKUP(H41,List!F:F,List!G:G)</f>
        <v>3CS1</v>
      </c>
      <c r="D41" s="19"/>
      <c r="E41" s="19" t="str">
        <f t="shared" si="7"/>
        <v/>
      </c>
      <c r="F41" s="19" t="str">
        <f t="shared" si="8"/>
        <v/>
      </c>
      <c r="G41" s="12" t="s">
        <v>28</v>
      </c>
      <c r="H41" s="12" t="s">
        <v>1409</v>
      </c>
      <c r="I41" s="19"/>
    </row>
    <row r="42" spans="1:10" x14ac:dyDescent="0.25">
      <c r="A42" s="19">
        <f t="shared" si="6"/>
        <v>2</v>
      </c>
      <c r="B42" s="19"/>
      <c r="C42" s="12" t="str">
        <f>_xlfn.XLOOKUP(H42,List!F:F,List!G:G)</f>
        <v>3CS1</v>
      </c>
      <c r="D42" s="19"/>
      <c r="E42" s="19" t="str">
        <f t="shared" si="7"/>
        <v/>
      </c>
      <c r="F42" s="19" t="str">
        <f t="shared" si="8"/>
        <v/>
      </c>
      <c r="G42" s="12" t="s">
        <v>29</v>
      </c>
      <c r="H42" s="12" t="s">
        <v>1410</v>
      </c>
      <c r="I42" s="19"/>
    </row>
    <row r="43" spans="1:10" x14ac:dyDescent="0.25">
      <c r="A43" s="19">
        <f t="shared" si="6"/>
        <v>2</v>
      </c>
      <c r="B43" s="19"/>
      <c r="C43" s="12" t="str">
        <f>_xlfn.XLOOKUP(H43,List!F:F,List!G:G)</f>
        <v>3CS1</v>
      </c>
      <c r="D43" s="19"/>
      <c r="E43" s="19" t="str">
        <f t="shared" si="7"/>
        <v/>
      </c>
      <c r="F43" s="19" t="str">
        <f t="shared" si="8"/>
        <v/>
      </c>
      <c r="G43" s="12" t="s">
        <v>30</v>
      </c>
      <c r="H43" s="12" t="s">
        <v>1411</v>
      </c>
      <c r="I43" s="19"/>
    </row>
    <row r="44" spans="1:10" x14ac:dyDescent="0.25">
      <c r="A44" s="19">
        <f t="shared" si="6"/>
        <v>2</v>
      </c>
      <c r="B44" s="19"/>
      <c r="C44" s="12" t="str">
        <f>_xlfn.XLOOKUP(H44,List!F:F,List!G:G)</f>
        <v>3CS1</v>
      </c>
      <c r="D44" s="19"/>
      <c r="E44" s="19" t="str">
        <f t="shared" si="7"/>
        <v/>
      </c>
      <c r="F44" s="19" t="str">
        <f t="shared" si="8"/>
        <v/>
      </c>
      <c r="G44" s="12" t="s">
        <v>31</v>
      </c>
      <c r="H44" s="12" t="s">
        <v>1412</v>
      </c>
      <c r="I44" s="19"/>
    </row>
    <row r="45" spans="1:10" x14ac:dyDescent="0.25">
      <c r="A45" s="19">
        <f t="shared" si="6"/>
        <v>2</v>
      </c>
      <c r="B45" s="19"/>
      <c r="C45" s="12" t="str">
        <f>_xlfn.XLOOKUP(H45,List!F:F,List!G:G)</f>
        <v>3CS1</v>
      </c>
      <c r="D45" s="19"/>
      <c r="E45" s="19" t="str">
        <f t="shared" si="7"/>
        <v/>
      </c>
      <c r="F45" s="19" t="str">
        <f t="shared" si="8"/>
        <v/>
      </c>
      <c r="G45" s="12" t="s">
        <v>57</v>
      </c>
      <c r="H45" s="12" t="s">
        <v>1413</v>
      </c>
      <c r="I45" s="19"/>
    </row>
    <row r="46" spans="1:10" x14ac:dyDescent="0.25">
      <c r="A46" s="19">
        <v>3</v>
      </c>
      <c r="B46" s="19">
        <f t="shared" ref="B46" si="9">COUNTA(H46:H67)-COUNTIF(H46:H67,"=-")</f>
        <v>22</v>
      </c>
      <c r="C46" s="12" t="str">
        <f>_xlfn.XLOOKUP(H46,List!F:F,List!G:G)</f>
        <v>3CS1</v>
      </c>
      <c r="D46" s="19" t="str" cm="1">
        <f t="array" ref="D46">_xlfn.UNIQUE(C46:C67)</f>
        <v>3CS1</v>
      </c>
      <c r="E46" s="19">
        <f>IF(COUNTIF($C$46:$C$67,D46)=0,"",COUNTIF($C$46:$C$67,D46))</f>
        <v>22</v>
      </c>
      <c r="F46" s="19" t="str">
        <f t="shared" si="3"/>
        <v>3CS1 (22)</v>
      </c>
      <c r="G46" s="12" t="s">
        <v>2</v>
      </c>
      <c r="H46" s="12" t="s">
        <v>1414</v>
      </c>
      <c r="I46" s="19" t="str">
        <f t="shared" ref="I46" si="10">_xlfn.TEXTJOIN(", ",TRUE,H46:H67)</f>
        <v>3CS1-27, 3CS1-28, 3CS1-29, 3CS1-30, 3CS1-31, 3CS1-32, 3CS1-33, 3CS1-34, 3CS1-35, 3CS1-36, 3CS1-37, 3CS1-38, 3CS1-39, 3CS1-40, 3CS1-41, 3CS1-42, 3CS1-43, 3CS1-44, 3CS1-45, 3CS1-46, 3CS1-47, 3CS1-48</v>
      </c>
      <c r="J46" s="3" t="str">
        <f t="shared" ref="J46" si="11">_xlfn.TEXTJOIN(", ",TRUE,F46:F67)</f>
        <v>3CS1 (22)</v>
      </c>
    </row>
    <row r="47" spans="1:10" x14ac:dyDescent="0.25">
      <c r="A47" s="19">
        <f t="shared" ref="A47:A67" si="12">A46</f>
        <v>3</v>
      </c>
      <c r="B47" s="19"/>
      <c r="C47" s="12" t="str">
        <f>_xlfn.XLOOKUP(H47,List!F:F,List!G:G)</f>
        <v>3CS1</v>
      </c>
      <c r="D47" s="19"/>
      <c r="E47" s="19" t="str">
        <f t="shared" ref="E47:E67" si="13">IF(COUNTIF($C$46:$C$67,D47)=0,"",COUNTIF($C$46:$C$67,D47))</f>
        <v/>
      </c>
      <c r="F47" s="19" t="str">
        <f t="shared" ref="F47:F67" si="14">IF(E47="","",(D47&amp;" ("&amp;E47&amp;")"))</f>
        <v/>
      </c>
      <c r="G47" s="12" t="s">
        <v>3</v>
      </c>
      <c r="H47" s="12" t="s">
        <v>1415</v>
      </c>
      <c r="I47" s="19"/>
    </row>
    <row r="48" spans="1:10" x14ac:dyDescent="0.25">
      <c r="A48" s="19">
        <f t="shared" si="12"/>
        <v>3</v>
      </c>
      <c r="B48" s="19"/>
      <c r="C48" s="12" t="str">
        <f>_xlfn.XLOOKUP(H48,List!F:F,List!G:G)</f>
        <v>3CS1</v>
      </c>
      <c r="D48" s="19"/>
      <c r="E48" s="19" t="str">
        <f t="shared" si="13"/>
        <v/>
      </c>
      <c r="F48" s="19" t="str">
        <f t="shared" si="14"/>
        <v/>
      </c>
      <c r="G48" s="12" t="s">
        <v>4</v>
      </c>
      <c r="H48" s="12" t="s">
        <v>1416</v>
      </c>
      <c r="I48" s="19"/>
    </row>
    <row r="49" spans="1:9" x14ac:dyDescent="0.25">
      <c r="A49" s="19">
        <f t="shared" si="12"/>
        <v>3</v>
      </c>
      <c r="B49" s="19"/>
      <c r="C49" s="12" t="str">
        <f>_xlfn.XLOOKUP(H49,List!F:F,List!G:G)</f>
        <v>3CS1</v>
      </c>
      <c r="D49" s="19"/>
      <c r="E49" s="19" t="str">
        <f t="shared" si="13"/>
        <v/>
      </c>
      <c r="F49" s="19" t="str">
        <f t="shared" si="14"/>
        <v/>
      </c>
      <c r="G49" s="12" t="s">
        <v>5</v>
      </c>
      <c r="H49" s="12" t="s">
        <v>1417</v>
      </c>
      <c r="I49" s="19"/>
    </row>
    <row r="50" spans="1:9" x14ac:dyDescent="0.25">
      <c r="A50" s="19">
        <f t="shared" si="12"/>
        <v>3</v>
      </c>
      <c r="B50" s="19"/>
      <c r="C50" s="12" t="str">
        <f>_xlfn.XLOOKUP(H50,List!F:F,List!G:G)</f>
        <v>3CS1</v>
      </c>
      <c r="D50" s="19"/>
      <c r="E50" s="19" t="str">
        <f t="shared" si="13"/>
        <v/>
      </c>
      <c r="F50" s="19" t="str">
        <f t="shared" si="14"/>
        <v/>
      </c>
      <c r="G50" s="12" t="s">
        <v>6</v>
      </c>
      <c r="H50" s="12" t="s">
        <v>1418</v>
      </c>
      <c r="I50" s="19"/>
    </row>
    <row r="51" spans="1:9" x14ac:dyDescent="0.25">
      <c r="A51" s="19">
        <f t="shared" si="12"/>
        <v>3</v>
      </c>
      <c r="B51" s="19"/>
      <c r="C51" s="12" t="str">
        <f>_xlfn.XLOOKUP(H51,List!F:F,List!G:G)</f>
        <v>3CS1</v>
      </c>
      <c r="D51" s="19"/>
      <c r="E51" s="19" t="str">
        <f t="shared" si="13"/>
        <v/>
      </c>
      <c r="F51" s="19" t="str">
        <f t="shared" si="14"/>
        <v/>
      </c>
      <c r="G51" s="12" t="s">
        <v>7</v>
      </c>
      <c r="H51" s="12" t="s">
        <v>1419</v>
      </c>
      <c r="I51" s="19"/>
    </row>
    <row r="52" spans="1:9" x14ac:dyDescent="0.25">
      <c r="A52" s="19">
        <f t="shared" si="12"/>
        <v>3</v>
      </c>
      <c r="B52" s="19"/>
      <c r="C52" s="12" t="str">
        <f>_xlfn.XLOOKUP(H52,List!F:F,List!G:G)</f>
        <v>3CS1</v>
      </c>
      <c r="D52" s="19"/>
      <c r="E52" s="19" t="str">
        <f t="shared" si="13"/>
        <v/>
      </c>
      <c r="F52" s="19" t="str">
        <f t="shared" si="14"/>
        <v/>
      </c>
      <c r="G52" s="12" t="s">
        <v>55</v>
      </c>
      <c r="H52" s="12" t="s">
        <v>1420</v>
      </c>
      <c r="I52" s="19"/>
    </row>
    <row r="53" spans="1:9" x14ac:dyDescent="0.25">
      <c r="A53" s="19">
        <f t="shared" si="12"/>
        <v>3</v>
      </c>
      <c r="B53" s="19"/>
      <c r="C53" s="12" t="str">
        <f>_xlfn.XLOOKUP(H53,List!F:F,List!G:G)</f>
        <v>3CS1</v>
      </c>
      <c r="D53" s="19"/>
      <c r="E53" s="19" t="str">
        <f t="shared" si="13"/>
        <v/>
      </c>
      <c r="F53" s="19" t="str">
        <f t="shared" si="14"/>
        <v/>
      </c>
      <c r="G53" s="12" t="s">
        <v>14</v>
      </c>
      <c r="H53" s="12" t="s">
        <v>1421</v>
      </c>
      <c r="I53" s="19"/>
    </row>
    <row r="54" spans="1:9" x14ac:dyDescent="0.25">
      <c r="A54" s="19">
        <f t="shared" si="12"/>
        <v>3</v>
      </c>
      <c r="B54" s="19"/>
      <c r="C54" s="12" t="str">
        <f>_xlfn.XLOOKUP(H54,List!F:F,List!G:G)</f>
        <v>3CS1</v>
      </c>
      <c r="D54" s="19"/>
      <c r="E54" s="19" t="str">
        <f t="shared" si="13"/>
        <v/>
      </c>
      <c r="F54" s="19" t="str">
        <f t="shared" si="14"/>
        <v/>
      </c>
      <c r="G54" s="12" t="s">
        <v>15</v>
      </c>
      <c r="H54" s="12" t="s">
        <v>1422</v>
      </c>
      <c r="I54" s="19"/>
    </row>
    <row r="55" spans="1:9" x14ac:dyDescent="0.25">
      <c r="A55" s="19">
        <f t="shared" si="12"/>
        <v>3</v>
      </c>
      <c r="B55" s="19"/>
      <c r="C55" s="12" t="str">
        <f>_xlfn.XLOOKUP(H55,List!F:F,List!G:G)</f>
        <v>3CS1</v>
      </c>
      <c r="D55" s="19"/>
      <c r="E55" s="19" t="str">
        <f t="shared" si="13"/>
        <v/>
      </c>
      <c r="F55" s="19" t="str">
        <f t="shared" si="14"/>
        <v/>
      </c>
      <c r="G55" s="12" t="s">
        <v>16</v>
      </c>
      <c r="H55" s="12" t="s">
        <v>1423</v>
      </c>
      <c r="I55" s="19"/>
    </row>
    <row r="56" spans="1:9" x14ac:dyDescent="0.25">
      <c r="A56" s="19">
        <f t="shared" si="12"/>
        <v>3</v>
      </c>
      <c r="B56" s="19"/>
      <c r="C56" s="12" t="str">
        <f>_xlfn.XLOOKUP(H56,List!F:F,List!G:G)</f>
        <v>3CS1</v>
      </c>
      <c r="D56" s="19"/>
      <c r="E56" s="19" t="str">
        <f t="shared" si="13"/>
        <v/>
      </c>
      <c r="F56" s="19" t="str">
        <f t="shared" si="14"/>
        <v/>
      </c>
      <c r="G56" s="12" t="s">
        <v>17</v>
      </c>
      <c r="H56" s="12" t="s">
        <v>1424</v>
      </c>
      <c r="I56" s="19"/>
    </row>
    <row r="57" spans="1:9" x14ac:dyDescent="0.25">
      <c r="A57" s="19">
        <f t="shared" si="12"/>
        <v>3</v>
      </c>
      <c r="B57" s="19"/>
      <c r="C57" s="12" t="str">
        <f>_xlfn.XLOOKUP(H57,List!F:F,List!G:G)</f>
        <v>3CS1</v>
      </c>
      <c r="D57" s="19"/>
      <c r="E57" s="19" t="str">
        <f t="shared" si="13"/>
        <v/>
      </c>
      <c r="F57" s="19" t="str">
        <f t="shared" si="14"/>
        <v/>
      </c>
      <c r="G57" s="12" t="s">
        <v>18</v>
      </c>
      <c r="H57" s="12" t="s">
        <v>1425</v>
      </c>
      <c r="I57" s="19"/>
    </row>
    <row r="58" spans="1:9" x14ac:dyDescent="0.25">
      <c r="A58" s="19">
        <f t="shared" si="12"/>
        <v>3</v>
      </c>
      <c r="B58" s="19"/>
      <c r="C58" s="12" t="str">
        <f>_xlfn.XLOOKUP(H58,List!F:F,List!G:G)</f>
        <v>3CS1</v>
      </c>
      <c r="D58" s="19"/>
      <c r="E58" s="19" t="str">
        <f t="shared" si="13"/>
        <v/>
      </c>
      <c r="F58" s="19" t="str">
        <f t="shared" si="14"/>
        <v/>
      </c>
      <c r="G58" s="12" t="s">
        <v>19</v>
      </c>
      <c r="H58" s="12" t="s">
        <v>1426</v>
      </c>
      <c r="I58" s="19"/>
    </row>
    <row r="59" spans="1:9" x14ac:dyDescent="0.25">
      <c r="A59" s="19">
        <f t="shared" si="12"/>
        <v>3</v>
      </c>
      <c r="B59" s="19"/>
      <c r="C59" s="12" t="str">
        <f>_xlfn.XLOOKUP(H59,List!F:F,List!G:G)</f>
        <v>3CS1</v>
      </c>
      <c r="D59" s="19"/>
      <c r="E59" s="19" t="str">
        <f t="shared" si="13"/>
        <v/>
      </c>
      <c r="F59" s="19" t="str">
        <f t="shared" si="14"/>
        <v/>
      </c>
      <c r="G59" s="12" t="s">
        <v>56</v>
      </c>
      <c r="H59" s="12" t="s">
        <v>1427</v>
      </c>
      <c r="I59" s="19"/>
    </row>
    <row r="60" spans="1:9" x14ac:dyDescent="0.25">
      <c r="A60" s="19">
        <f t="shared" si="12"/>
        <v>3</v>
      </c>
      <c r="B60" s="19"/>
      <c r="C60" s="12" t="str">
        <f>_xlfn.XLOOKUP(H60,List!F:F,List!G:G)</f>
        <v>3CS1</v>
      </c>
      <c r="D60" s="19"/>
      <c r="E60" s="19" t="str">
        <f t="shared" si="13"/>
        <v/>
      </c>
      <c r="F60" s="19" t="str">
        <f t="shared" si="14"/>
        <v/>
      </c>
      <c r="G60" s="12" t="s">
        <v>1387</v>
      </c>
      <c r="H60" s="12" t="s">
        <v>1428</v>
      </c>
      <c r="I60" s="19"/>
    </row>
    <row r="61" spans="1:9" x14ac:dyDescent="0.25">
      <c r="A61" s="19">
        <f t="shared" si="12"/>
        <v>3</v>
      </c>
      <c r="B61" s="19"/>
      <c r="C61" s="12" t="str">
        <f>_xlfn.XLOOKUP(H61,List!F:F,List!G:G)</f>
        <v>3CS1</v>
      </c>
      <c r="D61" s="19"/>
      <c r="E61" s="19" t="str">
        <f t="shared" si="13"/>
        <v/>
      </c>
      <c r="F61" s="19" t="str">
        <f t="shared" si="14"/>
        <v/>
      </c>
      <c r="G61" s="12" t="s">
        <v>26</v>
      </c>
      <c r="H61" s="12" t="s">
        <v>1429</v>
      </c>
      <c r="I61" s="19"/>
    </row>
    <row r="62" spans="1:9" x14ac:dyDescent="0.25">
      <c r="A62" s="19">
        <f t="shared" si="12"/>
        <v>3</v>
      </c>
      <c r="B62" s="19"/>
      <c r="C62" s="12" t="str">
        <f>_xlfn.XLOOKUP(H62,List!F:F,List!G:G)</f>
        <v>3CS1</v>
      </c>
      <c r="D62" s="19"/>
      <c r="E62" s="19" t="str">
        <f t="shared" si="13"/>
        <v/>
      </c>
      <c r="F62" s="19" t="str">
        <f t="shared" si="14"/>
        <v/>
      </c>
      <c r="G62" s="12" t="s">
        <v>27</v>
      </c>
      <c r="H62" s="12" t="s">
        <v>1430</v>
      </c>
      <c r="I62" s="19"/>
    </row>
    <row r="63" spans="1:9" x14ac:dyDescent="0.25">
      <c r="A63" s="19">
        <f t="shared" si="12"/>
        <v>3</v>
      </c>
      <c r="B63" s="19"/>
      <c r="C63" s="12" t="str">
        <f>_xlfn.XLOOKUP(H63,List!F:F,List!G:G)</f>
        <v>3CS1</v>
      </c>
      <c r="D63" s="19"/>
      <c r="E63" s="19" t="str">
        <f t="shared" si="13"/>
        <v/>
      </c>
      <c r="F63" s="19" t="str">
        <f t="shared" si="14"/>
        <v/>
      </c>
      <c r="G63" s="12" t="s">
        <v>28</v>
      </c>
      <c r="H63" s="12" t="s">
        <v>1431</v>
      </c>
      <c r="I63" s="19"/>
    </row>
    <row r="64" spans="1:9" x14ac:dyDescent="0.25">
      <c r="A64" s="19">
        <f t="shared" si="12"/>
        <v>3</v>
      </c>
      <c r="B64" s="19"/>
      <c r="C64" s="12" t="str">
        <f>_xlfn.XLOOKUP(H64,List!F:F,List!G:G)</f>
        <v>3CS1</v>
      </c>
      <c r="D64" s="19"/>
      <c r="E64" s="19" t="str">
        <f t="shared" si="13"/>
        <v/>
      </c>
      <c r="F64" s="19" t="str">
        <f t="shared" si="14"/>
        <v/>
      </c>
      <c r="G64" s="12" t="s">
        <v>29</v>
      </c>
      <c r="H64" s="12" t="s">
        <v>1432</v>
      </c>
      <c r="I64" s="19"/>
    </row>
    <row r="65" spans="1:10" x14ac:dyDescent="0.25">
      <c r="A65" s="19">
        <f t="shared" si="12"/>
        <v>3</v>
      </c>
      <c r="B65" s="19"/>
      <c r="C65" s="12" t="str">
        <f>_xlfn.XLOOKUP(H65,List!F:F,List!G:G)</f>
        <v>3CS1</v>
      </c>
      <c r="D65" s="19"/>
      <c r="E65" s="19" t="str">
        <f t="shared" si="13"/>
        <v/>
      </c>
      <c r="F65" s="19" t="str">
        <f t="shared" si="14"/>
        <v/>
      </c>
      <c r="G65" s="12" t="s">
        <v>30</v>
      </c>
      <c r="H65" s="12" t="s">
        <v>1433</v>
      </c>
      <c r="I65" s="19"/>
    </row>
    <row r="66" spans="1:10" x14ac:dyDescent="0.25">
      <c r="A66" s="19">
        <f t="shared" si="12"/>
        <v>3</v>
      </c>
      <c r="B66" s="19"/>
      <c r="C66" s="12" t="str">
        <f>_xlfn.XLOOKUP(H66,List!F:F,List!G:G)</f>
        <v>3CS1</v>
      </c>
      <c r="D66" s="19"/>
      <c r="E66" s="19" t="str">
        <f t="shared" si="13"/>
        <v/>
      </c>
      <c r="F66" s="19" t="str">
        <f t="shared" si="14"/>
        <v/>
      </c>
      <c r="G66" s="12" t="s">
        <v>31</v>
      </c>
      <c r="H66" s="12" t="s">
        <v>1434</v>
      </c>
      <c r="I66" s="19"/>
    </row>
    <row r="67" spans="1:10" x14ac:dyDescent="0.25">
      <c r="A67" s="19">
        <f t="shared" si="12"/>
        <v>3</v>
      </c>
      <c r="B67" s="19"/>
      <c r="C67" s="12" t="str">
        <f>_xlfn.XLOOKUP(H67,List!F:F,List!G:G)</f>
        <v>3CS1</v>
      </c>
      <c r="D67" s="19"/>
      <c r="E67" s="19" t="str">
        <f t="shared" si="13"/>
        <v/>
      </c>
      <c r="F67" s="19" t="str">
        <f t="shared" si="14"/>
        <v/>
      </c>
      <c r="G67" s="12" t="s">
        <v>57</v>
      </c>
      <c r="H67" s="12" t="s">
        <v>1435</v>
      </c>
      <c r="I67" s="19"/>
    </row>
    <row r="68" spans="1:10" x14ac:dyDescent="0.25">
      <c r="A68" s="19">
        <v>4</v>
      </c>
      <c r="B68" s="19">
        <f t="shared" ref="B68" si="15">COUNTA(H68:H89)-COUNTIF(H68:H89,"=-")</f>
        <v>22</v>
      </c>
      <c r="C68" s="12" t="str">
        <f>_xlfn.XLOOKUP(H68,List!F:F,List!G:G)</f>
        <v>3CS1</v>
      </c>
      <c r="D68" s="19" t="str" cm="1">
        <f t="array" ref="D68">_xlfn.UNIQUE(C68:C89)</f>
        <v>3CS1</v>
      </c>
      <c r="E68" s="19">
        <f>IF(COUNTIF($C$68:$C$89,D68)=0,"",COUNTIF($C$68:$C$89,D68))</f>
        <v>22</v>
      </c>
      <c r="F68" s="19" t="str">
        <f t="shared" si="3"/>
        <v>3CS1 (22)</v>
      </c>
      <c r="G68" s="12" t="s">
        <v>2</v>
      </c>
      <c r="H68" s="12" t="s">
        <v>1436</v>
      </c>
      <c r="I68" s="19" t="str">
        <f t="shared" ref="I68" si="16">_xlfn.TEXTJOIN(", ",TRUE,H68:H89)</f>
        <v>3CS1-49, 3CS1-50, 3CS1-51, 3CS1-52, 3CS1-53, 3CS1-54, 3CS1-55, 3CS1-56, 3CS1-57, 3CS1-58, 3CS1-59, 3CS1-60, 3CS1-61, 3CS1-62, 3CS1-63, 3CS1-64, 3CS1-65, 3CS1-66, 3CS1-67, 3CS1-68, 3CS1-69, 3CS1-70</v>
      </c>
      <c r="J68" s="3" t="str">
        <f t="shared" ref="J68" si="17">_xlfn.TEXTJOIN(", ",TRUE,F68:F89)</f>
        <v>3CS1 (22)</v>
      </c>
    </row>
    <row r="69" spans="1:10" x14ac:dyDescent="0.25">
      <c r="A69" s="19">
        <f t="shared" ref="A69:A89" si="18">A68</f>
        <v>4</v>
      </c>
      <c r="B69" s="19"/>
      <c r="C69" s="12" t="str">
        <f>_xlfn.XLOOKUP(H69,List!F:F,List!G:G)</f>
        <v>3CS1</v>
      </c>
      <c r="D69" s="19"/>
      <c r="E69" s="19" t="str">
        <f t="shared" ref="E69:E89" si="19">IF(COUNTIF($C$68:$C$89,D69)=0,"",COUNTIF($C$68:$C$89,D69))</f>
        <v/>
      </c>
      <c r="F69" s="19" t="str">
        <f t="shared" ref="F69:F89" si="20">IF(E69="","",(D69&amp;" ("&amp;E69&amp;")"))</f>
        <v/>
      </c>
      <c r="G69" s="12" t="s">
        <v>3</v>
      </c>
      <c r="H69" s="12" t="s">
        <v>1437</v>
      </c>
      <c r="I69" s="19"/>
    </row>
    <row r="70" spans="1:10" x14ac:dyDescent="0.25">
      <c r="A70" s="19">
        <f t="shared" si="18"/>
        <v>4</v>
      </c>
      <c r="B70" s="19"/>
      <c r="C70" s="12" t="str">
        <f>_xlfn.XLOOKUP(H70,List!F:F,List!G:G)</f>
        <v>3CS1</v>
      </c>
      <c r="D70" s="19"/>
      <c r="E70" s="19" t="str">
        <f t="shared" si="19"/>
        <v/>
      </c>
      <c r="F70" s="19" t="str">
        <f t="shared" si="20"/>
        <v/>
      </c>
      <c r="G70" s="12" t="s">
        <v>4</v>
      </c>
      <c r="H70" s="12" t="s">
        <v>1438</v>
      </c>
      <c r="I70" s="19"/>
    </row>
    <row r="71" spans="1:10" x14ac:dyDescent="0.25">
      <c r="A71" s="19">
        <f t="shared" si="18"/>
        <v>4</v>
      </c>
      <c r="B71" s="19"/>
      <c r="C71" s="12" t="str">
        <f>_xlfn.XLOOKUP(H71,List!F:F,List!G:G)</f>
        <v>3CS1</v>
      </c>
      <c r="D71" s="19"/>
      <c r="E71" s="19" t="str">
        <f t="shared" si="19"/>
        <v/>
      </c>
      <c r="F71" s="19" t="str">
        <f t="shared" si="20"/>
        <v/>
      </c>
      <c r="G71" s="12" t="s">
        <v>5</v>
      </c>
      <c r="H71" s="12" t="s">
        <v>1439</v>
      </c>
      <c r="I71" s="19"/>
    </row>
    <row r="72" spans="1:10" x14ac:dyDescent="0.25">
      <c r="A72" s="19">
        <f t="shared" si="18"/>
        <v>4</v>
      </c>
      <c r="B72" s="19"/>
      <c r="C72" s="12" t="str">
        <f>_xlfn.XLOOKUP(H72,List!F:F,List!G:G)</f>
        <v>3CS1</v>
      </c>
      <c r="D72" s="19"/>
      <c r="E72" s="19" t="str">
        <f t="shared" si="19"/>
        <v/>
      </c>
      <c r="F72" s="19" t="str">
        <f t="shared" si="20"/>
        <v/>
      </c>
      <c r="G72" s="12" t="s">
        <v>6</v>
      </c>
      <c r="H72" s="12" t="s">
        <v>1440</v>
      </c>
      <c r="I72" s="19"/>
    </row>
    <row r="73" spans="1:10" x14ac:dyDescent="0.25">
      <c r="A73" s="19">
        <f t="shared" si="18"/>
        <v>4</v>
      </c>
      <c r="B73" s="19"/>
      <c r="C73" s="12" t="str">
        <f>_xlfn.XLOOKUP(H73,List!F:F,List!G:G)</f>
        <v>3CS1</v>
      </c>
      <c r="D73" s="19"/>
      <c r="E73" s="19" t="str">
        <f t="shared" si="19"/>
        <v/>
      </c>
      <c r="F73" s="19" t="str">
        <f t="shared" si="20"/>
        <v/>
      </c>
      <c r="G73" s="12" t="s">
        <v>7</v>
      </c>
      <c r="H73" s="12" t="s">
        <v>1441</v>
      </c>
      <c r="I73" s="19"/>
    </row>
    <row r="74" spans="1:10" x14ac:dyDescent="0.25">
      <c r="A74" s="19">
        <f t="shared" si="18"/>
        <v>4</v>
      </c>
      <c r="B74" s="19"/>
      <c r="C74" s="12" t="str">
        <f>_xlfn.XLOOKUP(H74,List!F:F,List!G:G)</f>
        <v>3CS1</v>
      </c>
      <c r="D74" s="19"/>
      <c r="E74" s="19" t="str">
        <f t="shared" si="19"/>
        <v/>
      </c>
      <c r="F74" s="19" t="str">
        <f t="shared" si="20"/>
        <v/>
      </c>
      <c r="G74" s="12" t="s">
        <v>55</v>
      </c>
      <c r="H74" s="12" t="s">
        <v>1442</v>
      </c>
      <c r="I74" s="19"/>
    </row>
    <row r="75" spans="1:10" x14ac:dyDescent="0.25">
      <c r="A75" s="19">
        <f t="shared" si="18"/>
        <v>4</v>
      </c>
      <c r="B75" s="19"/>
      <c r="C75" s="12" t="str">
        <f>_xlfn.XLOOKUP(H75,List!F:F,List!G:G)</f>
        <v>3CS1</v>
      </c>
      <c r="D75" s="19"/>
      <c r="E75" s="19" t="str">
        <f t="shared" si="19"/>
        <v/>
      </c>
      <c r="F75" s="19" t="str">
        <f t="shared" si="20"/>
        <v/>
      </c>
      <c r="G75" s="12" t="s">
        <v>14</v>
      </c>
      <c r="H75" s="12" t="s">
        <v>1443</v>
      </c>
      <c r="I75" s="19"/>
    </row>
    <row r="76" spans="1:10" x14ac:dyDescent="0.25">
      <c r="A76" s="19">
        <f t="shared" si="18"/>
        <v>4</v>
      </c>
      <c r="B76" s="19"/>
      <c r="C76" s="12" t="str">
        <f>_xlfn.XLOOKUP(H76,List!F:F,List!G:G)</f>
        <v>3CS1</v>
      </c>
      <c r="D76" s="19"/>
      <c r="E76" s="19" t="str">
        <f t="shared" si="19"/>
        <v/>
      </c>
      <c r="F76" s="19" t="str">
        <f t="shared" si="20"/>
        <v/>
      </c>
      <c r="G76" s="12" t="s">
        <v>15</v>
      </c>
      <c r="H76" s="12" t="s">
        <v>1444</v>
      </c>
      <c r="I76" s="19"/>
    </row>
    <row r="77" spans="1:10" x14ac:dyDescent="0.25">
      <c r="A77" s="19">
        <f t="shared" si="18"/>
        <v>4</v>
      </c>
      <c r="B77" s="19"/>
      <c r="C77" s="12" t="str">
        <f>_xlfn.XLOOKUP(H77,List!F:F,List!G:G)</f>
        <v>3CS1</v>
      </c>
      <c r="D77" s="19"/>
      <c r="E77" s="19" t="str">
        <f t="shared" si="19"/>
        <v/>
      </c>
      <c r="F77" s="19" t="str">
        <f t="shared" si="20"/>
        <v/>
      </c>
      <c r="G77" s="12" t="s">
        <v>16</v>
      </c>
      <c r="H77" s="12" t="s">
        <v>1445</v>
      </c>
      <c r="I77" s="19"/>
    </row>
    <row r="78" spans="1:10" x14ac:dyDescent="0.25">
      <c r="A78" s="19">
        <f t="shared" si="18"/>
        <v>4</v>
      </c>
      <c r="B78" s="19"/>
      <c r="C78" s="12" t="str">
        <f>_xlfn.XLOOKUP(H78,List!F:F,List!G:G)</f>
        <v>3CS1</v>
      </c>
      <c r="D78" s="19"/>
      <c r="E78" s="19" t="str">
        <f t="shared" si="19"/>
        <v/>
      </c>
      <c r="F78" s="19" t="str">
        <f t="shared" si="20"/>
        <v/>
      </c>
      <c r="G78" s="12" t="s">
        <v>17</v>
      </c>
      <c r="H78" s="12" t="s">
        <v>1446</v>
      </c>
      <c r="I78" s="19"/>
    </row>
    <row r="79" spans="1:10" x14ac:dyDescent="0.25">
      <c r="A79" s="19">
        <f t="shared" si="18"/>
        <v>4</v>
      </c>
      <c r="B79" s="19"/>
      <c r="C79" s="12" t="str">
        <f>_xlfn.XLOOKUP(H79,List!F:F,List!G:G)</f>
        <v>3CS1</v>
      </c>
      <c r="D79" s="19"/>
      <c r="E79" s="19" t="str">
        <f t="shared" si="19"/>
        <v/>
      </c>
      <c r="F79" s="19" t="str">
        <f t="shared" si="20"/>
        <v/>
      </c>
      <c r="G79" s="12" t="s">
        <v>18</v>
      </c>
      <c r="H79" s="12" t="s">
        <v>1447</v>
      </c>
      <c r="I79" s="19"/>
    </row>
    <row r="80" spans="1:10" x14ac:dyDescent="0.25">
      <c r="A80" s="19">
        <f t="shared" si="18"/>
        <v>4</v>
      </c>
      <c r="B80" s="19"/>
      <c r="C80" s="12" t="str">
        <f>_xlfn.XLOOKUP(H80,List!F:F,List!G:G)</f>
        <v>3CS1</v>
      </c>
      <c r="D80" s="19"/>
      <c r="E80" s="19" t="str">
        <f t="shared" si="19"/>
        <v/>
      </c>
      <c r="F80" s="19" t="str">
        <f t="shared" si="20"/>
        <v/>
      </c>
      <c r="G80" s="12" t="s">
        <v>19</v>
      </c>
      <c r="H80" s="12" t="s">
        <v>1448</v>
      </c>
      <c r="I80" s="19"/>
    </row>
    <row r="81" spans="1:10" x14ac:dyDescent="0.25">
      <c r="A81" s="19">
        <f t="shared" si="18"/>
        <v>4</v>
      </c>
      <c r="B81" s="19"/>
      <c r="C81" s="12" t="str">
        <f>_xlfn.XLOOKUP(H81,List!F:F,List!G:G)</f>
        <v>3CS1</v>
      </c>
      <c r="D81" s="19"/>
      <c r="E81" s="19" t="str">
        <f t="shared" si="19"/>
        <v/>
      </c>
      <c r="F81" s="19" t="str">
        <f t="shared" si="20"/>
        <v/>
      </c>
      <c r="G81" s="12" t="s">
        <v>56</v>
      </c>
      <c r="H81" s="12" t="s">
        <v>1449</v>
      </c>
      <c r="I81" s="19"/>
    </row>
    <row r="82" spans="1:10" x14ac:dyDescent="0.25">
      <c r="A82" s="19">
        <f t="shared" si="18"/>
        <v>4</v>
      </c>
      <c r="B82" s="19"/>
      <c r="C82" s="12" t="str">
        <f>_xlfn.XLOOKUP(H82,List!F:F,List!G:G)</f>
        <v>3CS1</v>
      </c>
      <c r="D82" s="19"/>
      <c r="E82" s="19" t="str">
        <f t="shared" si="19"/>
        <v/>
      </c>
      <c r="F82" s="19" t="str">
        <f t="shared" si="20"/>
        <v/>
      </c>
      <c r="G82" s="12" t="s">
        <v>1387</v>
      </c>
      <c r="H82" s="12" t="s">
        <v>1450</v>
      </c>
      <c r="I82" s="19"/>
    </row>
    <row r="83" spans="1:10" x14ac:dyDescent="0.25">
      <c r="A83" s="19">
        <f t="shared" si="18"/>
        <v>4</v>
      </c>
      <c r="B83" s="19"/>
      <c r="C83" s="12" t="str">
        <f>_xlfn.XLOOKUP(H83,List!F:F,List!G:G)</f>
        <v>3CS1</v>
      </c>
      <c r="D83" s="19"/>
      <c r="E83" s="19" t="str">
        <f t="shared" si="19"/>
        <v/>
      </c>
      <c r="F83" s="19" t="str">
        <f t="shared" si="20"/>
        <v/>
      </c>
      <c r="G83" s="12" t="s">
        <v>26</v>
      </c>
      <c r="H83" s="12" t="s">
        <v>1451</v>
      </c>
      <c r="I83" s="19"/>
    </row>
    <row r="84" spans="1:10" x14ac:dyDescent="0.25">
      <c r="A84" s="19">
        <f t="shared" si="18"/>
        <v>4</v>
      </c>
      <c r="B84" s="19"/>
      <c r="C84" s="12" t="str">
        <f>_xlfn.XLOOKUP(H84,List!F:F,List!G:G)</f>
        <v>3CS1</v>
      </c>
      <c r="D84" s="19"/>
      <c r="E84" s="19" t="str">
        <f t="shared" si="19"/>
        <v/>
      </c>
      <c r="F84" s="19" t="str">
        <f t="shared" si="20"/>
        <v/>
      </c>
      <c r="G84" s="12" t="s">
        <v>27</v>
      </c>
      <c r="H84" s="12" t="s">
        <v>1452</v>
      </c>
      <c r="I84" s="19"/>
    </row>
    <row r="85" spans="1:10" x14ac:dyDescent="0.25">
      <c r="A85" s="19">
        <f t="shared" si="18"/>
        <v>4</v>
      </c>
      <c r="B85" s="19"/>
      <c r="C85" s="12" t="str">
        <f>_xlfn.XLOOKUP(H85,List!F:F,List!G:G)</f>
        <v>3CS1</v>
      </c>
      <c r="D85" s="19"/>
      <c r="E85" s="19" t="str">
        <f t="shared" si="19"/>
        <v/>
      </c>
      <c r="F85" s="19" t="str">
        <f t="shared" si="20"/>
        <v/>
      </c>
      <c r="G85" s="12" t="s">
        <v>28</v>
      </c>
      <c r="H85" s="12" t="s">
        <v>1453</v>
      </c>
      <c r="I85" s="19"/>
    </row>
    <row r="86" spans="1:10" x14ac:dyDescent="0.25">
      <c r="A86" s="19">
        <f t="shared" si="18"/>
        <v>4</v>
      </c>
      <c r="B86" s="19"/>
      <c r="C86" s="12" t="str">
        <f>_xlfn.XLOOKUP(H86,List!F:F,List!G:G)</f>
        <v>3CS1</v>
      </c>
      <c r="D86" s="19"/>
      <c r="E86" s="19" t="str">
        <f t="shared" si="19"/>
        <v/>
      </c>
      <c r="F86" s="19" t="str">
        <f t="shared" si="20"/>
        <v/>
      </c>
      <c r="G86" s="12" t="s">
        <v>29</v>
      </c>
      <c r="H86" s="12" t="s">
        <v>1454</v>
      </c>
      <c r="I86" s="19"/>
    </row>
    <row r="87" spans="1:10" x14ac:dyDescent="0.25">
      <c r="A87" s="19">
        <f t="shared" si="18"/>
        <v>4</v>
      </c>
      <c r="B87" s="19"/>
      <c r="C87" s="12" t="str">
        <f>_xlfn.XLOOKUP(H87,List!F:F,List!G:G)</f>
        <v>3CS1</v>
      </c>
      <c r="D87" s="19"/>
      <c r="E87" s="19" t="str">
        <f t="shared" si="19"/>
        <v/>
      </c>
      <c r="F87" s="19" t="str">
        <f t="shared" si="20"/>
        <v/>
      </c>
      <c r="G87" s="12" t="s">
        <v>30</v>
      </c>
      <c r="H87" s="12" t="s">
        <v>1455</v>
      </c>
      <c r="I87" s="19"/>
    </row>
    <row r="88" spans="1:10" x14ac:dyDescent="0.25">
      <c r="A88" s="19">
        <f t="shared" si="18"/>
        <v>4</v>
      </c>
      <c r="B88" s="19"/>
      <c r="C88" s="12" t="str">
        <f>_xlfn.XLOOKUP(H88,List!F:F,List!G:G)</f>
        <v>3CS1</v>
      </c>
      <c r="D88" s="19"/>
      <c r="E88" s="19" t="str">
        <f t="shared" si="19"/>
        <v/>
      </c>
      <c r="F88" s="19" t="str">
        <f t="shared" si="20"/>
        <v/>
      </c>
      <c r="G88" s="12" t="s">
        <v>31</v>
      </c>
      <c r="H88" s="12" t="s">
        <v>1456</v>
      </c>
      <c r="I88" s="19"/>
    </row>
    <row r="89" spans="1:10" x14ac:dyDescent="0.25">
      <c r="A89" s="19">
        <f t="shared" si="18"/>
        <v>4</v>
      </c>
      <c r="B89" s="19"/>
      <c r="C89" s="12" t="str">
        <f>_xlfn.XLOOKUP(H89,List!F:F,List!G:G)</f>
        <v>3CS1</v>
      </c>
      <c r="D89" s="19"/>
      <c r="E89" s="19" t="str">
        <f t="shared" si="19"/>
        <v/>
      </c>
      <c r="F89" s="19" t="str">
        <f t="shared" si="20"/>
        <v/>
      </c>
      <c r="G89" s="12" t="s">
        <v>57</v>
      </c>
      <c r="H89" s="12" t="s">
        <v>1457</v>
      </c>
      <c r="I89" s="19"/>
    </row>
    <row r="90" spans="1:10" x14ac:dyDescent="0.25">
      <c r="A90" s="19">
        <v>5</v>
      </c>
      <c r="B90" s="19">
        <f t="shared" ref="B90" si="21">COUNTA(H90:H111)-COUNTIF(H90:H111,"=-")</f>
        <v>22</v>
      </c>
      <c r="C90" s="12" t="str">
        <f>_xlfn.XLOOKUP(H90,List!F:F,List!G:G)</f>
        <v>3CS1</v>
      </c>
      <c r="D90" s="19" t="str" cm="1">
        <f t="array" ref="D90:D91">_xlfn.UNIQUE(C90:C111)</f>
        <v>3CS1</v>
      </c>
      <c r="E90" s="19">
        <f>IF(COUNTIF($C$90:$C$111,D90)=0,"",COUNTIF($C$90:$C$111,D90))</f>
        <v>1</v>
      </c>
      <c r="F90" s="19" t="str">
        <f t="shared" ref="F70:F136" si="22">IF(E90="","",(D90&amp;" ("&amp;E90&amp;")"))</f>
        <v>3CS1 (1)</v>
      </c>
      <c r="G90" s="12" t="s">
        <v>2</v>
      </c>
      <c r="H90" s="12" t="s">
        <v>1458</v>
      </c>
      <c r="I90" s="19" t="str">
        <f t="shared" ref="I90" si="23">_xlfn.TEXTJOIN(", ",TRUE,H90:H111)</f>
        <v>3CS1-71, 3CS2-1, 3CS2-2, 3CS2-3, 3CS2-4, 3CS2-5, 3CS2-6, 3CS2-7, 3CS2-8, 3CS2-9, 3CS2-10, 3CS2-11, 3CS2-12, 3CS2-13, 3CS2-14, 3CS2-15, 3CS2-16, 3CS2-17, 3CS2-18, 3CS2-19, 3CS2-20, 3CS2-21</v>
      </c>
      <c r="J90" s="3" t="str">
        <f t="shared" ref="J90" si="24">_xlfn.TEXTJOIN(", ",TRUE,F90:F111)</f>
        <v>3CS1 (1), 3CS2 (21)</v>
      </c>
    </row>
    <row r="91" spans="1:10" x14ac:dyDescent="0.25">
      <c r="A91" s="19">
        <f t="shared" ref="A91:A111" si="25">A90</f>
        <v>5</v>
      </c>
      <c r="B91" s="19"/>
      <c r="C91" s="12" t="str">
        <f>_xlfn.XLOOKUP(H91,List!F:F,List!G:G)</f>
        <v>3CS2</v>
      </c>
      <c r="D91" s="19" t="str">
        <v>3CS2</v>
      </c>
      <c r="E91" s="19">
        <f t="shared" ref="E91:E111" si="26">IF(COUNTIF($C$90:$C$111,D91)=0,"",COUNTIF($C$90:$C$111,D91))</f>
        <v>21</v>
      </c>
      <c r="F91" s="19" t="str">
        <f t="shared" ref="F91:F111" si="27">IF(E91="","",(D91&amp;" ("&amp;E91&amp;")"))</f>
        <v>3CS2 (21)</v>
      </c>
      <c r="G91" s="12" t="s">
        <v>3</v>
      </c>
      <c r="H91" s="12" t="s">
        <v>1459</v>
      </c>
      <c r="I91" s="19"/>
    </row>
    <row r="92" spans="1:10" x14ac:dyDescent="0.25">
      <c r="A92" s="19">
        <f t="shared" si="25"/>
        <v>5</v>
      </c>
      <c r="B92" s="19"/>
      <c r="C92" s="12" t="str">
        <f>_xlfn.XLOOKUP(H92,List!F:F,List!G:G)</f>
        <v>3CS2</v>
      </c>
      <c r="D92" s="19"/>
      <c r="E92" s="19" t="str">
        <f t="shared" si="26"/>
        <v/>
      </c>
      <c r="F92" s="19" t="str">
        <f t="shared" si="27"/>
        <v/>
      </c>
      <c r="G92" s="12" t="s">
        <v>4</v>
      </c>
      <c r="H92" s="12" t="s">
        <v>1460</v>
      </c>
      <c r="I92" s="19"/>
    </row>
    <row r="93" spans="1:10" x14ac:dyDescent="0.25">
      <c r="A93" s="19">
        <f t="shared" si="25"/>
        <v>5</v>
      </c>
      <c r="B93" s="19"/>
      <c r="C93" s="12" t="str">
        <f>_xlfn.XLOOKUP(H93,List!F:F,List!G:G)</f>
        <v>3CS2</v>
      </c>
      <c r="D93" s="19"/>
      <c r="E93" s="19" t="str">
        <f t="shared" si="26"/>
        <v/>
      </c>
      <c r="F93" s="19" t="str">
        <f t="shared" si="27"/>
        <v/>
      </c>
      <c r="G93" s="12" t="s">
        <v>5</v>
      </c>
      <c r="H93" s="12" t="s">
        <v>1461</v>
      </c>
      <c r="I93" s="19"/>
    </row>
    <row r="94" spans="1:10" x14ac:dyDescent="0.25">
      <c r="A94" s="19">
        <f t="shared" si="25"/>
        <v>5</v>
      </c>
      <c r="B94" s="19"/>
      <c r="C94" s="12" t="str">
        <f>_xlfn.XLOOKUP(H94,List!F:F,List!G:G)</f>
        <v>3CS2</v>
      </c>
      <c r="D94" s="19"/>
      <c r="E94" s="19" t="str">
        <f t="shared" si="26"/>
        <v/>
      </c>
      <c r="F94" s="19" t="str">
        <f t="shared" si="27"/>
        <v/>
      </c>
      <c r="G94" s="12" t="s">
        <v>6</v>
      </c>
      <c r="H94" s="12" t="s">
        <v>1462</v>
      </c>
      <c r="I94" s="19"/>
    </row>
    <row r="95" spans="1:10" x14ac:dyDescent="0.25">
      <c r="A95" s="19">
        <f t="shared" si="25"/>
        <v>5</v>
      </c>
      <c r="B95" s="19"/>
      <c r="C95" s="12" t="str">
        <f>_xlfn.XLOOKUP(H95,List!F:F,List!G:G)</f>
        <v>3CS2</v>
      </c>
      <c r="D95" s="19"/>
      <c r="E95" s="19" t="str">
        <f t="shared" si="26"/>
        <v/>
      </c>
      <c r="F95" s="19" t="str">
        <f t="shared" si="27"/>
        <v/>
      </c>
      <c r="G95" s="12" t="s">
        <v>7</v>
      </c>
      <c r="H95" s="12" t="s">
        <v>1463</v>
      </c>
      <c r="I95" s="19"/>
    </row>
    <row r="96" spans="1:10" x14ac:dyDescent="0.25">
      <c r="A96" s="19">
        <f t="shared" si="25"/>
        <v>5</v>
      </c>
      <c r="B96" s="19"/>
      <c r="C96" s="12" t="str">
        <f>_xlfn.XLOOKUP(H96,List!F:F,List!G:G)</f>
        <v>3CS2</v>
      </c>
      <c r="D96" s="19"/>
      <c r="E96" s="19" t="str">
        <f t="shared" si="26"/>
        <v/>
      </c>
      <c r="F96" s="19" t="str">
        <f t="shared" si="27"/>
        <v/>
      </c>
      <c r="G96" s="12" t="s">
        <v>55</v>
      </c>
      <c r="H96" s="12" t="s">
        <v>1464</v>
      </c>
      <c r="I96" s="19"/>
    </row>
    <row r="97" spans="1:10" x14ac:dyDescent="0.25">
      <c r="A97" s="19">
        <f t="shared" si="25"/>
        <v>5</v>
      </c>
      <c r="B97" s="19"/>
      <c r="C97" s="12" t="str">
        <f>_xlfn.XLOOKUP(H97,List!F:F,List!G:G)</f>
        <v>3CS2</v>
      </c>
      <c r="D97" s="19"/>
      <c r="E97" s="19" t="str">
        <f t="shared" si="26"/>
        <v/>
      </c>
      <c r="F97" s="19" t="str">
        <f t="shared" si="27"/>
        <v/>
      </c>
      <c r="G97" s="12" t="s">
        <v>14</v>
      </c>
      <c r="H97" s="12" t="s">
        <v>1465</v>
      </c>
      <c r="I97" s="19"/>
    </row>
    <row r="98" spans="1:10" x14ac:dyDescent="0.25">
      <c r="A98" s="19">
        <f t="shared" si="25"/>
        <v>5</v>
      </c>
      <c r="B98" s="19"/>
      <c r="C98" s="12" t="str">
        <f>_xlfn.XLOOKUP(H98,List!F:F,List!G:G)</f>
        <v>3CS2</v>
      </c>
      <c r="D98" s="19"/>
      <c r="E98" s="19" t="str">
        <f t="shared" si="26"/>
        <v/>
      </c>
      <c r="F98" s="19" t="str">
        <f t="shared" si="27"/>
        <v/>
      </c>
      <c r="G98" s="12" t="s">
        <v>15</v>
      </c>
      <c r="H98" s="12" t="s">
        <v>1466</v>
      </c>
      <c r="I98" s="19"/>
    </row>
    <row r="99" spans="1:10" x14ac:dyDescent="0.25">
      <c r="A99" s="19">
        <f t="shared" si="25"/>
        <v>5</v>
      </c>
      <c r="B99" s="19"/>
      <c r="C99" s="12" t="str">
        <f>_xlfn.XLOOKUP(H99,List!F:F,List!G:G)</f>
        <v>3CS2</v>
      </c>
      <c r="D99" s="19"/>
      <c r="E99" s="19" t="str">
        <f t="shared" si="26"/>
        <v/>
      </c>
      <c r="F99" s="19" t="str">
        <f t="shared" si="27"/>
        <v/>
      </c>
      <c r="G99" s="12" t="s">
        <v>16</v>
      </c>
      <c r="H99" s="12" t="s">
        <v>1467</v>
      </c>
      <c r="I99" s="19"/>
    </row>
    <row r="100" spans="1:10" x14ac:dyDescent="0.25">
      <c r="A100" s="19">
        <f t="shared" si="25"/>
        <v>5</v>
      </c>
      <c r="B100" s="19"/>
      <c r="C100" s="12" t="str">
        <f>_xlfn.XLOOKUP(H100,List!F:F,List!G:G)</f>
        <v>3CS2</v>
      </c>
      <c r="D100" s="19"/>
      <c r="E100" s="19" t="str">
        <f t="shared" si="26"/>
        <v/>
      </c>
      <c r="F100" s="19" t="str">
        <f t="shared" si="27"/>
        <v/>
      </c>
      <c r="G100" s="12" t="s">
        <v>17</v>
      </c>
      <c r="H100" s="12" t="s">
        <v>1468</v>
      </c>
      <c r="I100" s="19"/>
    </row>
    <row r="101" spans="1:10" x14ac:dyDescent="0.25">
      <c r="A101" s="19">
        <f t="shared" si="25"/>
        <v>5</v>
      </c>
      <c r="B101" s="19"/>
      <c r="C101" s="12" t="str">
        <f>_xlfn.XLOOKUP(H101,List!F:F,List!G:G)</f>
        <v>3CS2</v>
      </c>
      <c r="D101" s="19"/>
      <c r="E101" s="19" t="str">
        <f t="shared" si="26"/>
        <v/>
      </c>
      <c r="F101" s="19" t="str">
        <f t="shared" si="27"/>
        <v/>
      </c>
      <c r="G101" s="12" t="s">
        <v>18</v>
      </c>
      <c r="H101" s="12" t="s">
        <v>1469</v>
      </c>
      <c r="I101" s="19"/>
    </row>
    <row r="102" spans="1:10" x14ac:dyDescent="0.25">
      <c r="A102" s="19">
        <f t="shared" si="25"/>
        <v>5</v>
      </c>
      <c r="B102" s="19"/>
      <c r="C102" s="12" t="str">
        <f>_xlfn.XLOOKUP(H102,List!F:F,List!G:G)</f>
        <v>3CS2</v>
      </c>
      <c r="D102" s="19"/>
      <c r="E102" s="19" t="str">
        <f t="shared" si="26"/>
        <v/>
      </c>
      <c r="F102" s="19" t="str">
        <f t="shared" si="27"/>
        <v/>
      </c>
      <c r="G102" s="12" t="s">
        <v>19</v>
      </c>
      <c r="H102" s="12" t="s">
        <v>1470</v>
      </c>
      <c r="I102" s="19"/>
    </row>
    <row r="103" spans="1:10" x14ac:dyDescent="0.25">
      <c r="A103" s="19">
        <f t="shared" si="25"/>
        <v>5</v>
      </c>
      <c r="B103" s="19"/>
      <c r="C103" s="12" t="str">
        <f>_xlfn.XLOOKUP(H103,List!F:F,List!G:G)</f>
        <v>3CS2</v>
      </c>
      <c r="D103" s="19"/>
      <c r="E103" s="19" t="str">
        <f t="shared" si="26"/>
        <v/>
      </c>
      <c r="F103" s="19" t="str">
        <f t="shared" si="27"/>
        <v/>
      </c>
      <c r="G103" s="12" t="s">
        <v>56</v>
      </c>
      <c r="H103" s="12" t="s">
        <v>1471</v>
      </c>
      <c r="I103" s="19"/>
    </row>
    <row r="104" spans="1:10" x14ac:dyDescent="0.25">
      <c r="A104" s="19">
        <f t="shared" si="25"/>
        <v>5</v>
      </c>
      <c r="B104" s="19"/>
      <c r="C104" s="12" t="str">
        <f>_xlfn.XLOOKUP(H104,List!F:F,List!G:G)</f>
        <v>3CS2</v>
      </c>
      <c r="D104" s="19"/>
      <c r="E104" s="19" t="str">
        <f t="shared" si="26"/>
        <v/>
      </c>
      <c r="F104" s="19" t="str">
        <f t="shared" si="27"/>
        <v/>
      </c>
      <c r="G104" s="12" t="s">
        <v>1387</v>
      </c>
      <c r="H104" s="12" t="s">
        <v>1472</v>
      </c>
      <c r="I104" s="19"/>
    </row>
    <row r="105" spans="1:10" x14ac:dyDescent="0.25">
      <c r="A105" s="19">
        <f t="shared" si="25"/>
        <v>5</v>
      </c>
      <c r="B105" s="19"/>
      <c r="C105" s="12" t="str">
        <f>_xlfn.XLOOKUP(H105,List!F:F,List!G:G)</f>
        <v>3CS2</v>
      </c>
      <c r="D105" s="19"/>
      <c r="E105" s="19" t="str">
        <f t="shared" si="26"/>
        <v/>
      </c>
      <c r="F105" s="19" t="str">
        <f t="shared" si="27"/>
        <v/>
      </c>
      <c r="G105" s="12" t="s">
        <v>26</v>
      </c>
      <c r="H105" s="12" t="s">
        <v>1473</v>
      </c>
      <c r="I105" s="19"/>
    </row>
    <row r="106" spans="1:10" x14ac:dyDescent="0.25">
      <c r="A106" s="19">
        <f t="shared" si="25"/>
        <v>5</v>
      </c>
      <c r="B106" s="19"/>
      <c r="C106" s="12" t="str">
        <f>_xlfn.XLOOKUP(H106,List!F:F,List!G:G)</f>
        <v>3CS2</v>
      </c>
      <c r="D106" s="19"/>
      <c r="E106" s="19" t="str">
        <f t="shared" si="26"/>
        <v/>
      </c>
      <c r="F106" s="19" t="str">
        <f t="shared" si="27"/>
        <v/>
      </c>
      <c r="G106" s="12" t="s">
        <v>27</v>
      </c>
      <c r="H106" s="12" t="s">
        <v>1474</v>
      </c>
      <c r="I106" s="19"/>
    </row>
    <row r="107" spans="1:10" x14ac:dyDescent="0.25">
      <c r="A107" s="19">
        <f t="shared" si="25"/>
        <v>5</v>
      </c>
      <c r="B107" s="19"/>
      <c r="C107" s="12" t="str">
        <f>_xlfn.XLOOKUP(H107,List!F:F,List!G:G)</f>
        <v>3CS2</v>
      </c>
      <c r="D107" s="19"/>
      <c r="E107" s="19" t="str">
        <f t="shared" si="26"/>
        <v/>
      </c>
      <c r="F107" s="19" t="str">
        <f t="shared" si="27"/>
        <v/>
      </c>
      <c r="G107" s="12" t="s">
        <v>28</v>
      </c>
      <c r="H107" s="12" t="s">
        <v>1475</v>
      </c>
      <c r="I107" s="19"/>
    </row>
    <row r="108" spans="1:10" x14ac:dyDescent="0.25">
      <c r="A108" s="19">
        <f t="shared" si="25"/>
        <v>5</v>
      </c>
      <c r="B108" s="19"/>
      <c r="C108" s="12" t="str">
        <f>_xlfn.XLOOKUP(H108,List!F:F,List!G:G)</f>
        <v>3CS2</v>
      </c>
      <c r="D108" s="19"/>
      <c r="E108" s="19" t="str">
        <f t="shared" si="26"/>
        <v/>
      </c>
      <c r="F108" s="19" t="str">
        <f t="shared" si="27"/>
        <v/>
      </c>
      <c r="G108" s="12" t="s">
        <v>29</v>
      </c>
      <c r="H108" s="12" t="s">
        <v>1476</v>
      </c>
      <c r="I108" s="19"/>
    </row>
    <row r="109" spans="1:10" x14ac:dyDescent="0.25">
      <c r="A109" s="19">
        <f t="shared" si="25"/>
        <v>5</v>
      </c>
      <c r="B109" s="19"/>
      <c r="C109" s="12" t="str">
        <f>_xlfn.XLOOKUP(H109,List!F:F,List!G:G)</f>
        <v>3CS2</v>
      </c>
      <c r="D109" s="19"/>
      <c r="E109" s="19" t="str">
        <f t="shared" si="26"/>
        <v/>
      </c>
      <c r="F109" s="19" t="str">
        <f t="shared" si="27"/>
        <v/>
      </c>
      <c r="G109" s="12" t="s">
        <v>30</v>
      </c>
      <c r="H109" s="12" t="s">
        <v>1477</v>
      </c>
      <c r="I109" s="19"/>
    </row>
    <row r="110" spans="1:10" x14ac:dyDescent="0.25">
      <c r="A110" s="19">
        <f t="shared" si="25"/>
        <v>5</v>
      </c>
      <c r="B110" s="19"/>
      <c r="C110" s="12" t="str">
        <f>_xlfn.XLOOKUP(H110,List!F:F,List!G:G)</f>
        <v>3CS2</v>
      </c>
      <c r="D110" s="19"/>
      <c r="E110" s="19" t="str">
        <f t="shared" si="26"/>
        <v/>
      </c>
      <c r="F110" s="19" t="str">
        <f t="shared" si="27"/>
        <v/>
      </c>
      <c r="G110" s="12" t="s">
        <v>31</v>
      </c>
      <c r="H110" s="12" t="s">
        <v>1478</v>
      </c>
      <c r="I110" s="19"/>
    </row>
    <row r="111" spans="1:10" x14ac:dyDescent="0.25">
      <c r="A111" s="19">
        <f t="shared" si="25"/>
        <v>5</v>
      </c>
      <c r="B111" s="19"/>
      <c r="C111" s="12" t="str">
        <f>_xlfn.XLOOKUP(H111,List!F:F,List!G:G)</f>
        <v>3CS2</v>
      </c>
      <c r="D111" s="19"/>
      <c r="E111" s="19" t="str">
        <f t="shared" si="26"/>
        <v/>
      </c>
      <c r="F111" s="19" t="str">
        <f t="shared" si="27"/>
        <v/>
      </c>
      <c r="G111" s="12" t="s">
        <v>57</v>
      </c>
      <c r="H111" s="12" t="s">
        <v>1479</v>
      </c>
      <c r="I111" s="19"/>
    </row>
    <row r="112" spans="1:10" x14ac:dyDescent="0.25">
      <c r="A112" s="19">
        <v>6</v>
      </c>
      <c r="B112" s="19">
        <f t="shared" ref="B112" si="28">COUNTA(H112:H133)-COUNTIF(H112:H133,"=-")</f>
        <v>22</v>
      </c>
      <c r="C112" s="12" t="str">
        <f>_xlfn.XLOOKUP(H112,List!F:F,List!G:G)</f>
        <v>3CS2</v>
      </c>
      <c r="D112" s="19" t="str" cm="1">
        <f t="array" ref="D112">_xlfn.UNIQUE(C112:C133)</f>
        <v>3CS2</v>
      </c>
      <c r="E112" s="19">
        <f>IF(COUNTIF($C$112:$C$133,D112)=0,"",COUNTIF($C$112:$C$133,D112))</f>
        <v>22</v>
      </c>
      <c r="F112" s="19" t="str">
        <f t="shared" si="22"/>
        <v>3CS2 (22)</v>
      </c>
      <c r="G112" s="12" t="s">
        <v>2</v>
      </c>
      <c r="H112" s="12" t="s">
        <v>1480</v>
      </c>
      <c r="I112" s="19" t="str">
        <f t="shared" ref="I112" si="29">_xlfn.TEXTJOIN(", ",TRUE,H112:H133)</f>
        <v>3CS2-22, 3CS2-23, 3CS2-24, 3CS2-25, 3CS2-26, 3CS2-27, 3CS2-28, 3CS2-29, 3CS2-30, 3CS2-31, 3CS2-32, 3CS2-33, 3CS2-34, 3CS2-35, 3CS2-36, 3CS2-37, 3CS2-38, 3CS2-39, 3CS2-40, 3CS2-41, 3CS2-42, 3CS2-43</v>
      </c>
      <c r="J112" s="3" t="str">
        <f t="shared" ref="J112" si="30">_xlfn.TEXTJOIN(", ",TRUE,F112:F133)</f>
        <v>3CS2 (22)</v>
      </c>
    </row>
    <row r="113" spans="1:9" x14ac:dyDescent="0.25">
      <c r="A113" s="19">
        <f t="shared" ref="A113:A133" si="31">A112</f>
        <v>6</v>
      </c>
      <c r="B113" s="19"/>
      <c r="C113" s="12" t="str">
        <f>_xlfn.XLOOKUP(H113,List!F:F,List!G:G)</f>
        <v>3CS2</v>
      </c>
      <c r="D113" s="19"/>
      <c r="E113" s="19" t="str">
        <f t="shared" ref="E113:E133" si="32">IF(COUNTIF($C$112:$C$133,D113)=0,"",COUNTIF($C$112:$C$133,D113))</f>
        <v/>
      </c>
      <c r="F113" s="19" t="str">
        <f t="shared" ref="F113:F133" si="33">IF(E113="","",(D113&amp;" ("&amp;E113&amp;")"))</f>
        <v/>
      </c>
      <c r="G113" s="12" t="s">
        <v>3</v>
      </c>
      <c r="H113" s="12" t="s">
        <v>1481</v>
      </c>
      <c r="I113" s="19"/>
    </row>
    <row r="114" spans="1:9" x14ac:dyDescent="0.25">
      <c r="A114" s="19">
        <f t="shared" si="31"/>
        <v>6</v>
      </c>
      <c r="B114" s="19"/>
      <c r="C114" s="12" t="str">
        <f>_xlfn.XLOOKUP(H114,List!F:F,List!G:G)</f>
        <v>3CS2</v>
      </c>
      <c r="D114" s="19"/>
      <c r="E114" s="19" t="str">
        <f t="shared" si="32"/>
        <v/>
      </c>
      <c r="F114" s="19" t="str">
        <f t="shared" si="33"/>
        <v/>
      </c>
      <c r="G114" s="12" t="s">
        <v>4</v>
      </c>
      <c r="H114" s="12" t="s">
        <v>1482</v>
      </c>
      <c r="I114" s="19"/>
    </row>
    <row r="115" spans="1:9" x14ac:dyDescent="0.25">
      <c r="A115" s="19">
        <f t="shared" si="31"/>
        <v>6</v>
      </c>
      <c r="B115" s="19"/>
      <c r="C115" s="12" t="str">
        <f>_xlfn.XLOOKUP(H115,List!F:F,List!G:G)</f>
        <v>3CS2</v>
      </c>
      <c r="D115" s="19"/>
      <c r="E115" s="19" t="str">
        <f t="shared" si="32"/>
        <v/>
      </c>
      <c r="F115" s="19" t="str">
        <f t="shared" si="33"/>
        <v/>
      </c>
      <c r="G115" s="12" t="s">
        <v>5</v>
      </c>
      <c r="H115" s="12" t="s">
        <v>1483</v>
      </c>
      <c r="I115" s="19"/>
    </row>
    <row r="116" spans="1:9" x14ac:dyDescent="0.25">
      <c r="A116" s="19">
        <f t="shared" si="31"/>
        <v>6</v>
      </c>
      <c r="B116" s="19"/>
      <c r="C116" s="12" t="str">
        <f>_xlfn.XLOOKUP(H116,List!F:F,List!G:G)</f>
        <v>3CS2</v>
      </c>
      <c r="D116" s="19"/>
      <c r="E116" s="19" t="str">
        <f t="shared" si="32"/>
        <v/>
      </c>
      <c r="F116" s="19" t="str">
        <f t="shared" si="33"/>
        <v/>
      </c>
      <c r="G116" s="12" t="s">
        <v>6</v>
      </c>
      <c r="H116" s="12" t="s">
        <v>1484</v>
      </c>
      <c r="I116" s="19"/>
    </row>
    <row r="117" spans="1:9" x14ac:dyDescent="0.25">
      <c r="A117" s="19">
        <f t="shared" si="31"/>
        <v>6</v>
      </c>
      <c r="B117" s="19"/>
      <c r="C117" s="12" t="str">
        <f>_xlfn.XLOOKUP(H117,List!F:F,List!G:G)</f>
        <v>3CS2</v>
      </c>
      <c r="D117" s="19"/>
      <c r="E117" s="19" t="str">
        <f t="shared" si="32"/>
        <v/>
      </c>
      <c r="F117" s="19" t="str">
        <f t="shared" si="33"/>
        <v/>
      </c>
      <c r="G117" s="12" t="s">
        <v>7</v>
      </c>
      <c r="H117" s="12" t="s">
        <v>1485</v>
      </c>
      <c r="I117" s="19"/>
    </row>
    <row r="118" spans="1:9" x14ac:dyDescent="0.25">
      <c r="A118" s="19">
        <f t="shared" si="31"/>
        <v>6</v>
      </c>
      <c r="B118" s="19"/>
      <c r="C118" s="12" t="str">
        <f>_xlfn.XLOOKUP(H118,List!F:F,List!G:G)</f>
        <v>3CS2</v>
      </c>
      <c r="D118" s="19"/>
      <c r="E118" s="19" t="str">
        <f t="shared" si="32"/>
        <v/>
      </c>
      <c r="F118" s="19" t="str">
        <f t="shared" si="33"/>
        <v/>
      </c>
      <c r="G118" s="12" t="s">
        <v>55</v>
      </c>
      <c r="H118" s="12" t="s">
        <v>1486</v>
      </c>
      <c r="I118" s="19"/>
    </row>
    <row r="119" spans="1:9" x14ac:dyDescent="0.25">
      <c r="A119" s="19">
        <f t="shared" si="31"/>
        <v>6</v>
      </c>
      <c r="B119" s="19"/>
      <c r="C119" s="12" t="str">
        <f>_xlfn.XLOOKUP(H119,List!F:F,List!G:G)</f>
        <v>3CS2</v>
      </c>
      <c r="D119" s="19"/>
      <c r="E119" s="19" t="str">
        <f t="shared" si="32"/>
        <v/>
      </c>
      <c r="F119" s="19" t="str">
        <f t="shared" si="33"/>
        <v/>
      </c>
      <c r="G119" s="12" t="s">
        <v>14</v>
      </c>
      <c r="H119" s="12" t="s">
        <v>1487</v>
      </c>
      <c r="I119" s="19"/>
    </row>
    <row r="120" spans="1:9" x14ac:dyDescent="0.25">
      <c r="A120" s="19">
        <f t="shared" si="31"/>
        <v>6</v>
      </c>
      <c r="B120" s="19"/>
      <c r="C120" s="12" t="str">
        <f>_xlfn.XLOOKUP(H120,List!F:F,List!G:G)</f>
        <v>3CS2</v>
      </c>
      <c r="D120" s="19"/>
      <c r="E120" s="19" t="str">
        <f t="shared" si="32"/>
        <v/>
      </c>
      <c r="F120" s="19" t="str">
        <f t="shared" si="33"/>
        <v/>
      </c>
      <c r="G120" s="12" t="s">
        <v>15</v>
      </c>
      <c r="H120" s="12" t="s">
        <v>1488</v>
      </c>
      <c r="I120" s="19"/>
    </row>
    <row r="121" spans="1:9" x14ac:dyDescent="0.25">
      <c r="A121" s="19">
        <f t="shared" si="31"/>
        <v>6</v>
      </c>
      <c r="B121" s="19"/>
      <c r="C121" s="12" t="str">
        <f>_xlfn.XLOOKUP(H121,List!F:F,List!G:G)</f>
        <v>3CS2</v>
      </c>
      <c r="D121" s="19"/>
      <c r="E121" s="19" t="str">
        <f t="shared" si="32"/>
        <v/>
      </c>
      <c r="F121" s="19" t="str">
        <f t="shared" si="33"/>
        <v/>
      </c>
      <c r="G121" s="12" t="s">
        <v>16</v>
      </c>
      <c r="H121" s="12" t="s">
        <v>1489</v>
      </c>
      <c r="I121" s="19"/>
    </row>
    <row r="122" spans="1:9" x14ac:dyDescent="0.25">
      <c r="A122" s="19">
        <f t="shared" si="31"/>
        <v>6</v>
      </c>
      <c r="B122" s="19"/>
      <c r="C122" s="12" t="str">
        <f>_xlfn.XLOOKUP(H122,List!F:F,List!G:G)</f>
        <v>3CS2</v>
      </c>
      <c r="D122" s="19"/>
      <c r="E122" s="19" t="str">
        <f t="shared" si="32"/>
        <v/>
      </c>
      <c r="F122" s="19" t="str">
        <f t="shared" si="33"/>
        <v/>
      </c>
      <c r="G122" s="12" t="s">
        <v>17</v>
      </c>
      <c r="H122" s="12" t="s">
        <v>1490</v>
      </c>
      <c r="I122" s="19"/>
    </row>
    <row r="123" spans="1:9" x14ac:dyDescent="0.25">
      <c r="A123" s="19">
        <f t="shared" si="31"/>
        <v>6</v>
      </c>
      <c r="B123" s="19"/>
      <c r="C123" s="12" t="str">
        <f>_xlfn.XLOOKUP(H123,List!F:F,List!G:G)</f>
        <v>3CS2</v>
      </c>
      <c r="D123" s="19"/>
      <c r="E123" s="19" t="str">
        <f t="shared" si="32"/>
        <v/>
      </c>
      <c r="F123" s="19" t="str">
        <f t="shared" si="33"/>
        <v/>
      </c>
      <c r="G123" s="12" t="s">
        <v>18</v>
      </c>
      <c r="H123" s="12" t="s">
        <v>1491</v>
      </c>
      <c r="I123" s="19"/>
    </row>
    <row r="124" spans="1:9" x14ac:dyDescent="0.25">
      <c r="A124" s="19">
        <f t="shared" si="31"/>
        <v>6</v>
      </c>
      <c r="B124" s="19"/>
      <c r="C124" s="12" t="str">
        <f>_xlfn.XLOOKUP(H124,List!F:F,List!G:G)</f>
        <v>3CS2</v>
      </c>
      <c r="D124" s="19"/>
      <c r="E124" s="19" t="str">
        <f t="shared" si="32"/>
        <v/>
      </c>
      <c r="F124" s="19" t="str">
        <f t="shared" si="33"/>
        <v/>
      </c>
      <c r="G124" s="12" t="s">
        <v>19</v>
      </c>
      <c r="H124" s="12" t="s">
        <v>1492</v>
      </c>
      <c r="I124" s="19"/>
    </row>
    <row r="125" spans="1:9" x14ac:dyDescent="0.25">
      <c r="A125" s="19">
        <f t="shared" si="31"/>
        <v>6</v>
      </c>
      <c r="B125" s="19"/>
      <c r="C125" s="12" t="str">
        <f>_xlfn.XLOOKUP(H125,List!F:F,List!G:G)</f>
        <v>3CS2</v>
      </c>
      <c r="D125" s="19"/>
      <c r="E125" s="19" t="str">
        <f t="shared" si="32"/>
        <v/>
      </c>
      <c r="F125" s="19" t="str">
        <f t="shared" si="33"/>
        <v/>
      </c>
      <c r="G125" s="12" t="s">
        <v>56</v>
      </c>
      <c r="H125" s="12" t="s">
        <v>1493</v>
      </c>
      <c r="I125" s="19"/>
    </row>
    <row r="126" spans="1:9" x14ac:dyDescent="0.25">
      <c r="A126" s="19">
        <f t="shared" si="31"/>
        <v>6</v>
      </c>
      <c r="B126" s="19"/>
      <c r="C126" s="12" t="str">
        <f>_xlfn.XLOOKUP(H126,List!F:F,List!G:G)</f>
        <v>3CS2</v>
      </c>
      <c r="D126" s="19"/>
      <c r="E126" s="19" t="str">
        <f t="shared" si="32"/>
        <v/>
      </c>
      <c r="F126" s="19" t="str">
        <f t="shared" si="33"/>
        <v/>
      </c>
      <c r="G126" s="12" t="s">
        <v>1387</v>
      </c>
      <c r="H126" s="12" t="s">
        <v>1494</v>
      </c>
      <c r="I126" s="19"/>
    </row>
    <row r="127" spans="1:9" x14ac:dyDescent="0.25">
      <c r="A127" s="19">
        <f t="shared" si="31"/>
        <v>6</v>
      </c>
      <c r="B127" s="19"/>
      <c r="C127" s="12" t="str">
        <f>_xlfn.XLOOKUP(H127,List!F:F,List!G:G)</f>
        <v>3CS2</v>
      </c>
      <c r="D127" s="19"/>
      <c r="E127" s="19" t="str">
        <f t="shared" si="32"/>
        <v/>
      </c>
      <c r="F127" s="19" t="str">
        <f t="shared" si="33"/>
        <v/>
      </c>
      <c r="G127" s="12" t="s">
        <v>26</v>
      </c>
      <c r="H127" s="12" t="s">
        <v>1495</v>
      </c>
      <c r="I127" s="19"/>
    </row>
    <row r="128" spans="1:9" x14ac:dyDescent="0.25">
      <c r="A128" s="19">
        <f t="shared" si="31"/>
        <v>6</v>
      </c>
      <c r="B128" s="19"/>
      <c r="C128" s="12" t="str">
        <f>_xlfn.XLOOKUP(H128,List!F:F,List!G:G)</f>
        <v>3CS2</v>
      </c>
      <c r="D128" s="19"/>
      <c r="E128" s="19" t="str">
        <f t="shared" si="32"/>
        <v/>
      </c>
      <c r="F128" s="19" t="str">
        <f t="shared" si="33"/>
        <v/>
      </c>
      <c r="G128" s="12" t="s">
        <v>27</v>
      </c>
      <c r="H128" s="12" t="s">
        <v>1496</v>
      </c>
      <c r="I128" s="19"/>
    </row>
    <row r="129" spans="1:10" x14ac:dyDescent="0.25">
      <c r="A129" s="19">
        <f t="shared" si="31"/>
        <v>6</v>
      </c>
      <c r="B129" s="19"/>
      <c r="C129" s="12" t="str">
        <f>_xlfn.XLOOKUP(H129,List!F:F,List!G:G)</f>
        <v>3CS2</v>
      </c>
      <c r="D129" s="19"/>
      <c r="E129" s="19" t="str">
        <f t="shared" si="32"/>
        <v/>
      </c>
      <c r="F129" s="19" t="str">
        <f t="shared" si="33"/>
        <v/>
      </c>
      <c r="G129" s="12" t="s">
        <v>28</v>
      </c>
      <c r="H129" s="12" t="s">
        <v>1497</v>
      </c>
      <c r="I129" s="19"/>
    </row>
    <row r="130" spans="1:10" x14ac:dyDescent="0.25">
      <c r="A130" s="19">
        <f t="shared" si="31"/>
        <v>6</v>
      </c>
      <c r="B130" s="19"/>
      <c r="C130" s="12" t="str">
        <f>_xlfn.XLOOKUP(H130,List!F:F,List!G:G)</f>
        <v>3CS2</v>
      </c>
      <c r="D130" s="19"/>
      <c r="E130" s="19" t="str">
        <f t="shared" si="32"/>
        <v/>
      </c>
      <c r="F130" s="19" t="str">
        <f t="shared" si="33"/>
        <v/>
      </c>
      <c r="G130" s="12" t="s">
        <v>29</v>
      </c>
      <c r="H130" s="12" t="s">
        <v>1498</v>
      </c>
      <c r="I130" s="19"/>
    </row>
    <row r="131" spans="1:10" x14ac:dyDescent="0.25">
      <c r="A131" s="19">
        <f t="shared" si="31"/>
        <v>6</v>
      </c>
      <c r="B131" s="19"/>
      <c r="C131" s="12" t="str">
        <f>_xlfn.XLOOKUP(H131,List!F:F,List!G:G)</f>
        <v>3CS2</v>
      </c>
      <c r="D131" s="19"/>
      <c r="E131" s="19" t="str">
        <f t="shared" si="32"/>
        <v/>
      </c>
      <c r="F131" s="19" t="str">
        <f t="shared" si="33"/>
        <v/>
      </c>
      <c r="G131" s="12" t="s">
        <v>30</v>
      </c>
      <c r="H131" s="12" t="s">
        <v>1499</v>
      </c>
      <c r="I131" s="19"/>
    </row>
    <row r="132" spans="1:10" x14ac:dyDescent="0.25">
      <c r="A132" s="19">
        <f t="shared" si="31"/>
        <v>6</v>
      </c>
      <c r="B132" s="19"/>
      <c r="C132" s="12" t="str">
        <f>_xlfn.XLOOKUP(H132,List!F:F,List!G:G)</f>
        <v>3CS2</v>
      </c>
      <c r="D132" s="19"/>
      <c r="E132" s="19" t="str">
        <f t="shared" si="32"/>
        <v/>
      </c>
      <c r="F132" s="19" t="str">
        <f t="shared" si="33"/>
        <v/>
      </c>
      <c r="G132" s="12" t="s">
        <v>31</v>
      </c>
      <c r="H132" s="12" t="s">
        <v>1500</v>
      </c>
      <c r="I132" s="19"/>
    </row>
    <row r="133" spans="1:10" x14ac:dyDescent="0.25">
      <c r="A133" s="19">
        <f t="shared" si="31"/>
        <v>6</v>
      </c>
      <c r="B133" s="19"/>
      <c r="C133" s="12" t="str">
        <f>_xlfn.XLOOKUP(H133,List!F:F,List!G:G)</f>
        <v>3CS2</v>
      </c>
      <c r="D133" s="19"/>
      <c r="E133" s="19" t="str">
        <f t="shared" si="32"/>
        <v/>
      </c>
      <c r="F133" s="19" t="str">
        <f t="shared" si="33"/>
        <v/>
      </c>
      <c r="G133" s="12" t="s">
        <v>57</v>
      </c>
      <c r="H133" s="12" t="s">
        <v>1501</v>
      </c>
      <c r="I133" s="19"/>
    </row>
    <row r="134" spans="1:10" x14ac:dyDescent="0.25">
      <c r="A134" s="19">
        <v>7</v>
      </c>
      <c r="B134" s="19">
        <f t="shared" ref="B134" si="34">COUNTA(H134:H155)-COUNTIF(H134:H155,"=-")</f>
        <v>22</v>
      </c>
      <c r="C134" s="12" t="str">
        <f>_xlfn.XLOOKUP(H134,List!F:F,List!G:G)</f>
        <v>3CS2</v>
      </c>
      <c r="D134" s="19" t="str" cm="1">
        <f t="array" ref="D134">_xlfn.UNIQUE(C134:C155)</f>
        <v>3CS2</v>
      </c>
      <c r="E134" s="19">
        <f>IF(COUNTIF($C$134:$C$155,D134)=0,"",COUNTIF($C$134:$C$155,D134))</f>
        <v>22</v>
      </c>
      <c r="F134" s="19" t="str">
        <f t="shared" si="22"/>
        <v>3CS2 (22)</v>
      </c>
      <c r="G134" s="12" t="s">
        <v>2</v>
      </c>
      <c r="H134" s="12" t="s">
        <v>1502</v>
      </c>
      <c r="I134" s="19" t="str">
        <f t="shared" ref="I134" si="35">_xlfn.TEXTJOIN(", ",TRUE,H134:H155)</f>
        <v>3CS2-44, 3CS2-45, 3CS2-46, 3CS2-47, 3CS2-48, 3CS2-49, 3CS2-50, 3CS2-51, 3CS2-52, 3CS2-53, 3CS2-54, 3CS2-55, 3CS2-56, 3CS2-57, 3CS2-58, 3CS2-59, 3CS2-60, 3CS2-61, 3CS2-62, 3CS2-63, 3CS2-64, 3CS2-65</v>
      </c>
      <c r="J134" s="3" t="str">
        <f t="shared" ref="J134" si="36">_xlfn.TEXTJOIN(", ",TRUE,F134:F155)</f>
        <v>3CS2 (22)</v>
      </c>
    </row>
    <row r="135" spans="1:10" x14ac:dyDescent="0.25">
      <c r="A135" s="19">
        <f t="shared" ref="A135:A155" si="37">A134</f>
        <v>7</v>
      </c>
      <c r="B135" s="19"/>
      <c r="C135" s="12" t="str">
        <f>_xlfn.XLOOKUP(H135,List!F:F,List!G:G)</f>
        <v>3CS2</v>
      </c>
      <c r="D135" s="19"/>
      <c r="E135" s="19" t="str">
        <f t="shared" ref="E135:E155" si="38">IF(COUNTIF($C$134:$C$155,D135)=0,"",COUNTIF($C$134:$C$155,D135))</f>
        <v/>
      </c>
      <c r="F135" s="19" t="str">
        <f t="shared" ref="F135:F155" si="39">IF(E135="","",(D135&amp;" ("&amp;E135&amp;")"))</f>
        <v/>
      </c>
      <c r="G135" s="12" t="s">
        <v>3</v>
      </c>
      <c r="H135" s="12" t="s">
        <v>1503</v>
      </c>
      <c r="I135" s="19"/>
    </row>
    <row r="136" spans="1:10" x14ac:dyDescent="0.25">
      <c r="A136" s="19">
        <f t="shared" si="37"/>
        <v>7</v>
      </c>
      <c r="B136" s="19"/>
      <c r="C136" s="12" t="str">
        <f>_xlfn.XLOOKUP(H136,List!F:F,List!G:G)</f>
        <v>3CS2</v>
      </c>
      <c r="D136" s="19"/>
      <c r="E136" s="19" t="str">
        <f t="shared" si="38"/>
        <v/>
      </c>
      <c r="F136" s="19" t="str">
        <f t="shared" si="39"/>
        <v/>
      </c>
      <c r="G136" s="12" t="s">
        <v>4</v>
      </c>
      <c r="H136" s="12" t="s">
        <v>1504</v>
      </c>
      <c r="I136" s="19"/>
    </row>
    <row r="137" spans="1:10" x14ac:dyDescent="0.25">
      <c r="A137" s="19">
        <f t="shared" si="37"/>
        <v>7</v>
      </c>
      <c r="B137" s="19"/>
      <c r="C137" s="12" t="str">
        <f>_xlfn.XLOOKUP(H137,List!F:F,List!G:G)</f>
        <v>3CS2</v>
      </c>
      <c r="D137" s="19"/>
      <c r="E137" s="19" t="str">
        <f t="shared" si="38"/>
        <v/>
      </c>
      <c r="F137" s="19" t="str">
        <f t="shared" si="39"/>
        <v/>
      </c>
      <c r="G137" s="12" t="s">
        <v>5</v>
      </c>
      <c r="H137" s="12" t="s">
        <v>1505</v>
      </c>
      <c r="I137" s="19"/>
    </row>
    <row r="138" spans="1:10" x14ac:dyDescent="0.25">
      <c r="A138" s="19">
        <f t="shared" si="37"/>
        <v>7</v>
      </c>
      <c r="B138" s="19"/>
      <c r="C138" s="12" t="str">
        <f>_xlfn.XLOOKUP(H138,List!F:F,List!G:G)</f>
        <v>3CS2</v>
      </c>
      <c r="D138" s="19"/>
      <c r="E138" s="19" t="str">
        <f t="shared" si="38"/>
        <v/>
      </c>
      <c r="F138" s="19" t="str">
        <f t="shared" si="39"/>
        <v/>
      </c>
      <c r="G138" s="12" t="s">
        <v>6</v>
      </c>
      <c r="H138" s="12" t="s">
        <v>1506</v>
      </c>
      <c r="I138" s="19"/>
    </row>
    <row r="139" spans="1:10" x14ac:dyDescent="0.25">
      <c r="A139" s="19">
        <f t="shared" si="37"/>
        <v>7</v>
      </c>
      <c r="B139" s="19"/>
      <c r="C139" s="12" t="str">
        <f>_xlfn.XLOOKUP(H139,List!F:F,List!G:G)</f>
        <v>3CS2</v>
      </c>
      <c r="D139" s="19"/>
      <c r="E139" s="19" t="str">
        <f t="shared" si="38"/>
        <v/>
      </c>
      <c r="F139" s="19" t="str">
        <f t="shared" si="39"/>
        <v/>
      </c>
      <c r="G139" s="12" t="s">
        <v>7</v>
      </c>
      <c r="H139" s="12" t="s">
        <v>1507</v>
      </c>
      <c r="I139" s="19"/>
    </row>
    <row r="140" spans="1:10" x14ac:dyDescent="0.25">
      <c r="A140" s="19">
        <f t="shared" si="37"/>
        <v>7</v>
      </c>
      <c r="B140" s="19"/>
      <c r="C140" s="12" t="str">
        <f>_xlfn.XLOOKUP(H140,List!F:F,List!G:G)</f>
        <v>3CS2</v>
      </c>
      <c r="D140" s="19"/>
      <c r="E140" s="19" t="str">
        <f t="shared" si="38"/>
        <v/>
      </c>
      <c r="F140" s="19" t="str">
        <f t="shared" si="39"/>
        <v/>
      </c>
      <c r="G140" s="12" t="s">
        <v>55</v>
      </c>
      <c r="H140" s="12" t="s">
        <v>1508</v>
      </c>
      <c r="I140" s="19"/>
    </row>
    <row r="141" spans="1:10" x14ac:dyDescent="0.25">
      <c r="A141" s="19">
        <f t="shared" si="37"/>
        <v>7</v>
      </c>
      <c r="B141" s="19"/>
      <c r="C141" s="12" t="str">
        <f>_xlfn.XLOOKUP(H141,List!F:F,List!G:G)</f>
        <v>3CS2</v>
      </c>
      <c r="D141" s="19"/>
      <c r="E141" s="19" t="str">
        <f t="shared" si="38"/>
        <v/>
      </c>
      <c r="F141" s="19" t="str">
        <f t="shared" si="39"/>
        <v/>
      </c>
      <c r="G141" s="12" t="s">
        <v>14</v>
      </c>
      <c r="H141" s="12" t="s">
        <v>1509</v>
      </c>
      <c r="I141" s="19"/>
    </row>
    <row r="142" spans="1:10" x14ac:dyDescent="0.25">
      <c r="A142" s="19">
        <f t="shared" si="37"/>
        <v>7</v>
      </c>
      <c r="B142" s="19"/>
      <c r="C142" s="12" t="str">
        <f>_xlfn.XLOOKUP(H142,List!F:F,List!G:G)</f>
        <v>3CS2</v>
      </c>
      <c r="D142" s="19"/>
      <c r="E142" s="19" t="str">
        <f t="shared" si="38"/>
        <v/>
      </c>
      <c r="F142" s="19" t="str">
        <f t="shared" si="39"/>
        <v/>
      </c>
      <c r="G142" s="12" t="s">
        <v>15</v>
      </c>
      <c r="H142" s="12" t="s">
        <v>1510</v>
      </c>
      <c r="I142" s="19"/>
    </row>
    <row r="143" spans="1:10" x14ac:dyDescent="0.25">
      <c r="A143" s="19">
        <f t="shared" si="37"/>
        <v>7</v>
      </c>
      <c r="B143" s="19"/>
      <c r="C143" s="12" t="str">
        <f>_xlfn.XLOOKUP(H143,List!F:F,List!G:G)</f>
        <v>3CS2</v>
      </c>
      <c r="D143" s="19"/>
      <c r="E143" s="19" t="str">
        <f t="shared" si="38"/>
        <v/>
      </c>
      <c r="F143" s="19" t="str">
        <f t="shared" si="39"/>
        <v/>
      </c>
      <c r="G143" s="12" t="s">
        <v>16</v>
      </c>
      <c r="H143" s="12" t="s">
        <v>1511</v>
      </c>
      <c r="I143" s="19"/>
    </row>
    <row r="144" spans="1:10" x14ac:dyDescent="0.25">
      <c r="A144" s="19">
        <f t="shared" si="37"/>
        <v>7</v>
      </c>
      <c r="B144" s="19"/>
      <c r="C144" s="12" t="str">
        <f>_xlfn.XLOOKUP(H144,List!F:F,List!G:G)</f>
        <v>3CS2</v>
      </c>
      <c r="D144" s="19"/>
      <c r="E144" s="19" t="str">
        <f t="shared" si="38"/>
        <v/>
      </c>
      <c r="F144" s="19" t="str">
        <f t="shared" si="39"/>
        <v/>
      </c>
      <c r="G144" s="12" t="s">
        <v>17</v>
      </c>
      <c r="H144" s="12" t="s">
        <v>1512</v>
      </c>
      <c r="I144" s="19"/>
    </row>
    <row r="145" spans="1:10" x14ac:dyDescent="0.25">
      <c r="A145" s="19">
        <f t="shared" si="37"/>
        <v>7</v>
      </c>
      <c r="B145" s="19"/>
      <c r="C145" s="12" t="str">
        <f>_xlfn.XLOOKUP(H145,List!F:F,List!G:G)</f>
        <v>3CS2</v>
      </c>
      <c r="D145" s="19"/>
      <c r="E145" s="19" t="str">
        <f t="shared" si="38"/>
        <v/>
      </c>
      <c r="F145" s="19" t="str">
        <f t="shared" si="39"/>
        <v/>
      </c>
      <c r="G145" s="12" t="s">
        <v>18</v>
      </c>
      <c r="H145" s="12" t="s">
        <v>1513</v>
      </c>
      <c r="I145" s="19"/>
    </row>
    <row r="146" spans="1:10" x14ac:dyDescent="0.25">
      <c r="A146" s="19">
        <f t="shared" si="37"/>
        <v>7</v>
      </c>
      <c r="B146" s="19"/>
      <c r="C146" s="12" t="str">
        <f>_xlfn.XLOOKUP(H146,List!F:F,List!G:G)</f>
        <v>3CS2</v>
      </c>
      <c r="D146" s="19"/>
      <c r="E146" s="19" t="str">
        <f t="shared" si="38"/>
        <v/>
      </c>
      <c r="F146" s="19" t="str">
        <f t="shared" si="39"/>
        <v/>
      </c>
      <c r="G146" s="12" t="s">
        <v>19</v>
      </c>
      <c r="H146" s="12" t="s">
        <v>1514</v>
      </c>
      <c r="I146" s="19"/>
    </row>
    <row r="147" spans="1:10" x14ac:dyDescent="0.25">
      <c r="A147" s="19">
        <f t="shared" si="37"/>
        <v>7</v>
      </c>
      <c r="B147" s="19"/>
      <c r="C147" s="12" t="str">
        <f>_xlfn.XLOOKUP(H147,List!F:F,List!G:G)</f>
        <v>3CS2</v>
      </c>
      <c r="D147" s="19"/>
      <c r="E147" s="19" t="str">
        <f t="shared" si="38"/>
        <v/>
      </c>
      <c r="F147" s="19" t="str">
        <f t="shared" si="39"/>
        <v/>
      </c>
      <c r="G147" s="12" t="s">
        <v>56</v>
      </c>
      <c r="H147" s="12" t="s">
        <v>1515</v>
      </c>
      <c r="I147" s="19"/>
    </row>
    <row r="148" spans="1:10" x14ac:dyDescent="0.25">
      <c r="A148" s="19">
        <f t="shared" si="37"/>
        <v>7</v>
      </c>
      <c r="B148" s="19"/>
      <c r="C148" s="12" t="str">
        <f>_xlfn.XLOOKUP(H148,List!F:F,List!G:G)</f>
        <v>3CS2</v>
      </c>
      <c r="D148" s="19"/>
      <c r="E148" s="19" t="str">
        <f t="shared" si="38"/>
        <v/>
      </c>
      <c r="F148" s="19" t="str">
        <f t="shared" si="39"/>
        <v/>
      </c>
      <c r="G148" s="12" t="s">
        <v>1387</v>
      </c>
      <c r="H148" s="12" t="s">
        <v>1516</v>
      </c>
      <c r="I148" s="19"/>
    </row>
    <row r="149" spans="1:10" x14ac:dyDescent="0.25">
      <c r="A149" s="19">
        <f t="shared" si="37"/>
        <v>7</v>
      </c>
      <c r="B149" s="19"/>
      <c r="C149" s="12" t="str">
        <f>_xlfn.XLOOKUP(H149,List!F:F,List!G:G)</f>
        <v>3CS2</v>
      </c>
      <c r="D149" s="19"/>
      <c r="E149" s="19" t="str">
        <f t="shared" si="38"/>
        <v/>
      </c>
      <c r="F149" s="19" t="str">
        <f t="shared" si="39"/>
        <v/>
      </c>
      <c r="G149" s="12" t="s">
        <v>26</v>
      </c>
      <c r="H149" s="12" t="s">
        <v>1517</v>
      </c>
      <c r="I149" s="19"/>
    </row>
    <row r="150" spans="1:10" x14ac:dyDescent="0.25">
      <c r="A150" s="19">
        <f t="shared" si="37"/>
        <v>7</v>
      </c>
      <c r="B150" s="19"/>
      <c r="C150" s="12" t="str">
        <f>_xlfn.XLOOKUP(H150,List!F:F,List!G:G)</f>
        <v>3CS2</v>
      </c>
      <c r="D150" s="19"/>
      <c r="E150" s="19" t="str">
        <f t="shared" si="38"/>
        <v/>
      </c>
      <c r="F150" s="19" t="str">
        <f t="shared" si="39"/>
        <v/>
      </c>
      <c r="G150" s="12" t="s">
        <v>27</v>
      </c>
      <c r="H150" s="12" t="s">
        <v>1518</v>
      </c>
      <c r="I150" s="19"/>
    </row>
    <row r="151" spans="1:10" x14ac:dyDescent="0.25">
      <c r="A151" s="19">
        <f t="shared" si="37"/>
        <v>7</v>
      </c>
      <c r="B151" s="19"/>
      <c r="C151" s="12" t="str">
        <f>_xlfn.XLOOKUP(H151,List!F:F,List!G:G)</f>
        <v>3CS2</v>
      </c>
      <c r="D151" s="19"/>
      <c r="E151" s="19" t="str">
        <f t="shared" si="38"/>
        <v/>
      </c>
      <c r="F151" s="19" t="str">
        <f t="shared" si="39"/>
        <v/>
      </c>
      <c r="G151" s="12" t="s">
        <v>28</v>
      </c>
      <c r="H151" s="12" t="s">
        <v>1519</v>
      </c>
      <c r="I151" s="19"/>
    </row>
    <row r="152" spans="1:10" x14ac:dyDescent="0.25">
      <c r="A152" s="19">
        <f t="shared" si="37"/>
        <v>7</v>
      </c>
      <c r="B152" s="19"/>
      <c r="C152" s="12" t="str">
        <f>_xlfn.XLOOKUP(H152,List!F:F,List!G:G)</f>
        <v>3CS2</v>
      </c>
      <c r="D152" s="19"/>
      <c r="E152" s="19" t="str">
        <f t="shared" si="38"/>
        <v/>
      </c>
      <c r="F152" s="19" t="str">
        <f t="shared" si="39"/>
        <v/>
      </c>
      <c r="G152" s="12" t="s">
        <v>29</v>
      </c>
      <c r="H152" s="12" t="s">
        <v>1520</v>
      </c>
      <c r="I152" s="19"/>
    </row>
    <row r="153" spans="1:10" x14ac:dyDescent="0.25">
      <c r="A153" s="19">
        <f t="shared" si="37"/>
        <v>7</v>
      </c>
      <c r="B153" s="19"/>
      <c r="C153" s="12" t="str">
        <f>_xlfn.XLOOKUP(H153,List!F:F,List!G:G)</f>
        <v>3CS2</v>
      </c>
      <c r="D153" s="19"/>
      <c r="E153" s="19" t="str">
        <f t="shared" si="38"/>
        <v/>
      </c>
      <c r="F153" s="19" t="str">
        <f t="shared" si="39"/>
        <v/>
      </c>
      <c r="G153" s="12" t="s">
        <v>30</v>
      </c>
      <c r="H153" s="12" t="s">
        <v>1521</v>
      </c>
      <c r="I153" s="19"/>
    </row>
    <row r="154" spans="1:10" x14ac:dyDescent="0.25">
      <c r="A154" s="19">
        <f t="shared" si="37"/>
        <v>7</v>
      </c>
      <c r="B154" s="19"/>
      <c r="C154" s="12" t="str">
        <f>_xlfn.XLOOKUP(H154,List!F:F,List!G:G)</f>
        <v>3CS2</v>
      </c>
      <c r="D154" s="19"/>
      <c r="E154" s="19" t="str">
        <f t="shared" si="38"/>
        <v/>
      </c>
      <c r="F154" s="19" t="str">
        <f t="shared" si="39"/>
        <v/>
      </c>
      <c r="G154" s="12" t="s">
        <v>31</v>
      </c>
      <c r="H154" s="12" t="s">
        <v>1522</v>
      </c>
      <c r="I154" s="19"/>
    </row>
    <row r="155" spans="1:10" x14ac:dyDescent="0.25">
      <c r="A155" s="19">
        <f t="shared" si="37"/>
        <v>7</v>
      </c>
      <c r="B155" s="19"/>
      <c r="C155" s="12" t="str">
        <f>_xlfn.XLOOKUP(H155,List!F:F,List!G:G)</f>
        <v>3CS2</v>
      </c>
      <c r="D155" s="19"/>
      <c r="E155" s="19" t="str">
        <f t="shared" si="38"/>
        <v/>
      </c>
      <c r="F155" s="19" t="str">
        <f t="shared" si="39"/>
        <v/>
      </c>
      <c r="G155" s="12" t="s">
        <v>57</v>
      </c>
      <c r="H155" s="12" t="s">
        <v>1523</v>
      </c>
      <c r="I155" s="19"/>
    </row>
    <row r="156" spans="1:10" x14ac:dyDescent="0.25">
      <c r="A156" s="19">
        <v>8</v>
      </c>
      <c r="B156" s="19">
        <f t="shared" ref="B156" si="40">COUNTA(H156:H177)-COUNTIF(H156:H177,"=-")</f>
        <v>22</v>
      </c>
      <c r="C156" s="12" t="str">
        <f>_xlfn.XLOOKUP(H156,List!F:F,List!G:G)</f>
        <v>3CS2</v>
      </c>
      <c r="D156" s="19" t="str" cm="1">
        <f t="array" ref="D156:D157">_xlfn.UNIQUE(C156:C177)</f>
        <v>3CS2</v>
      </c>
      <c r="E156" s="19">
        <f>IF(COUNTIF($C$156:$C$177,D156)=0,"",COUNTIF($C$156:$C$177,D156))</f>
        <v>3</v>
      </c>
      <c r="F156" s="19" t="str">
        <f t="shared" ref="F137:F203" si="41">IF(E156="","",(D156&amp;" ("&amp;E156&amp;")"))</f>
        <v>3CS2 (3)</v>
      </c>
      <c r="G156" s="12" t="s">
        <v>2</v>
      </c>
      <c r="H156" s="12" t="s">
        <v>1524</v>
      </c>
      <c r="I156" s="19" t="str">
        <f t="shared" ref="I156" si="42">_xlfn.TEXTJOIN(", ",TRUE,H156:H177)</f>
        <v>3CS2-66, 3CS2-67, 3CS2-68, 3CS3-1, 3CS3-2, 3CS3-3, 3CS3-4, 3CS3-5, 3CS3-6, 3CS3-7, 3CS3-8, 3CS3-9, 3CS3-10, 3CS3-11, 3CS3-12, 3CS3-13, 3CS3-14, 3CS3-15, 3CS3-16, 3CS3-17, 3CS3-18, 3CS3-19</v>
      </c>
      <c r="J156" s="3" t="str">
        <f t="shared" ref="J156" si="43">_xlfn.TEXTJOIN(", ",TRUE,F156:F177)</f>
        <v>3CS2 (3), 3CS3 (19)</v>
      </c>
    </row>
    <row r="157" spans="1:10" x14ac:dyDescent="0.25">
      <c r="A157" s="19">
        <f t="shared" ref="A157:A177" si="44">A156</f>
        <v>8</v>
      </c>
      <c r="B157" s="19"/>
      <c r="C157" s="12" t="str">
        <f>_xlfn.XLOOKUP(H157,List!F:F,List!G:G)</f>
        <v>3CS2</v>
      </c>
      <c r="D157" s="19" t="str">
        <v>3CS3</v>
      </c>
      <c r="E157" s="19">
        <f t="shared" ref="E157:E177" si="45">IF(COUNTIF($C$156:$C$177,D157)=0,"",COUNTIF($C$156:$C$177,D157))</f>
        <v>19</v>
      </c>
      <c r="F157" s="19" t="str">
        <f t="shared" ref="F157:F177" si="46">IF(E157="","",(D157&amp;" ("&amp;E157&amp;")"))</f>
        <v>3CS3 (19)</v>
      </c>
      <c r="G157" s="12" t="s">
        <v>3</v>
      </c>
      <c r="H157" s="12" t="s">
        <v>1525</v>
      </c>
      <c r="I157" s="19"/>
    </row>
    <row r="158" spans="1:10" x14ac:dyDescent="0.25">
      <c r="A158" s="19">
        <f t="shared" si="44"/>
        <v>8</v>
      </c>
      <c r="B158" s="19"/>
      <c r="C158" s="12" t="str">
        <f>_xlfn.XLOOKUP(H158,List!F:F,List!G:G)</f>
        <v>3CS2</v>
      </c>
      <c r="D158" s="19"/>
      <c r="E158" s="19" t="str">
        <f t="shared" si="45"/>
        <v/>
      </c>
      <c r="F158" s="19" t="str">
        <f t="shared" si="46"/>
        <v/>
      </c>
      <c r="G158" s="12" t="s">
        <v>4</v>
      </c>
      <c r="H158" s="12" t="s">
        <v>1526</v>
      </c>
      <c r="I158" s="19"/>
    </row>
    <row r="159" spans="1:10" x14ac:dyDescent="0.25">
      <c r="A159" s="19">
        <f t="shared" si="44"/>
        <v>8</v>
      </c>
      <c r="B159" s="19"/>
      <c r="C159" s="12" t="str">
        <f>_xlfn.XLOOKUP(H159,List!F:F,List!G:G)</f>
        <v>3CS3</v>
      </c>
      <c r="D159" s="19"/>
      <c r="E159" s="19" t="str">
        <f t="shared" si="45"/>
        <v/>
      </c>
      <c r="F159" s="19" t="str">
        <f t="shared" si="46"/>
        <v/>
      </c>
      <c r="G159" s="12" t="s">
        <v>5</v>
      </c>
      <c r="H159" s="12" t="s">
        <v>1527</v>
      </c>
      <c r="I159" s="19"/>
    </row>
    <row r="160" spans="1:10" x14ac:dyDescent="0.25">
      <c r="A160" s="19">
        <f t="shared" si="44"/>
        <v>8</v>
      </c>
      <c r="B160" s="19"/>
      <c r="C160" s="12" t="str">
        <f>_xlfn.XLOOKUP(H160,List!F:F,List!G:G)</f>
        <v>3CS3</v>
      </c>
      <c r="D160" s="19"/>
      <c r="E160" s="19" t="str">
        <f t="shared" si="45"/>
        <v/>
      </c>
      <c r="F160" s="19" t="str">
        <f t="shared" si="46"/>
        <v/>
      </c>
      <c r="G160" s="12" t="s">
        <v>6</v>
      </c>
      <c r="H160" s="12" t="s">
        <v>1528</v>
      </c>
      <c r="I160" s="19"/>
    </row>
    <row r="161" spans="1:9" x14ac:dyDescent="0.25">
      <c r="A161" s="19">
        <f t="shared" si="44"/>
        <v>8</v>
      </c>
      <c r="B161" s="19"/>
      <c r="C161" s="12" t="str">
        <f>_xlfn.XLOOKUP(H161,List!F:F,List!G:G)</f>
        <v>3CS3</v>
      </c>
      <c r="D161" s="19"/>
      <c r="E161" s="19" t="str">
        <f t="shared" si="45"/>
        <v/>
      </c>
      <c r="F161" s="19" t="str">
        <f t="shared" si="46"/>
        <v/>
      </c>
      <c r="G161" s="12" t="s">
        <v>7</v>
      </c>
      <c r="H161" s="12" t="s">
        <v>1529</v>
      </c>
      <c r="I161" s="19"/>
    </row>
    <row r="162" spans="1:9" x14ac:dyDescent="0.25">
      <c r="A162" s="19">
        <f t="shared" si="44"/>
        <v>8</v>
      </c>
      <c r="B162" s="19"/>
      <c r="C162" s="12" t="str">
        <f>_xlfn.XLOOKUP(H162,List!F:F,List!G:G)</f>
        <v>3CS3</v>
      </c>
      <c r="D162" s="19"/>
      <c r="E162" s="19" t="str">
        <f t="shared" si="45"/>
        <v/>
      </c>
      <c r="F162" s="19" t="str">
        <f t="shared" si="46"/>
        <v/>
      </c>
      <c r="G162" s="12" t="s">
        <v>55</v>
      </c>
      <c r="H162" s="12" t="s">
        <v>1530</v>
      </c>
      <c r="I162" s="19"/>
    </row>
    <row r="163" spans="1:9" x14ac:dyDescent="0.25">
      <c r="A163" s="19">
        <f t="shared" si="44"/>
        <v>8</v>
      </c>
      <c r="B163" s="19"/>
      <c r="C163" s="12" t="str">
        <f>_xlfn.XLOOKUP(H163,List!F:F,List!G:G)</f>
        <v>3CS3</v>
      </c>
      <c r="D163" s="19"/>
      <c r="E163" s="19" t="str">
        <f t="shared" si="45"/>
        <v/>
      </c>
      <c r="F163" s="19" t="str">
        <f t="shared" si="46"/>
        <v/>
      </c>
      <c r="G163" s="12" t="s">
        <v>14</v>
      </c>
      <c r="H163" s="12" t="s">
        <v>1531</v>
      </c>
      <c r="I163" s="19"/>
    </row>
    <row r="164" spans="1:9" x14ac:dyDescent="0.25">
      <c r="A164" s="19">
        <f t="shared" si="44"/>
        <v>8</v>
      </c>
      <c r="B164" s="19"/>
      <c r="C164" s="12" t="str">
        <f>_xlfn.XLOOKUP(H164,List!F:F,List!G:G)</f>
        <v>3CS3</v>
      </c>
      <c r="D164" s="19"/>
      <c r="E164" s="19" t="str">
        <f t="shared" si="45"/>
        <v/>
      </c>
      <c r="F164" s="19" t="str">
        <f t="shared" si="46"/>
        <v/>
      </c>
      <c r="G164" s="12" t="s">
        <v>15</v>
      </c>
      <c r="H164" s="12" t="s">
        <v>1532</v>
      </c>
      <c r="I164" s="19"/>
    </row>
    <row r="165" spans="1:9" x14ac:dyDescent="0.25">
      <c r="A165" s="19">
        <f t="shared" si="44"/>
        <v>8</v>
      </c>
      <c r="B165" s="19"/>
      <c r="C165" s="12" t="str">
        <f>_xlfn.XLOOKUP(H165,List!F:F,List!G:G)</f>
        <v>3CS3</v>
      </c>
      <c r="D165" s="19"/>
      <c r="E165" s="19" t="str">
        <f t="shared" si="45"/>
        <v/>
      </c>
      <c r="F165" s="19" t="str">
        <f t="shared" si="46"/>
        <v/>
      </c>
      <c r="G165" s="12" t="s">
        <v>16</v>
      </c>
      <c r="H165" s="12" t="s">
        <v>1533</v>
      </c>
      <c r="I165" s="19"/>
    </row>
    <row r="166" spans="1:9" x14ac:dyDescent="0.25">
      <c r="A166" s="19">
        <f t="shared" si="44"/>
        <v>8</v>
      </c>
      <c r="B166" s="19"/>
      <c r="C166" s="12" t="str">
        <f>_xlfn.XLOOKUP(H166,List!F:F,List!G:G)</f>
        <v>3CS3</v>
      </c>
      <c r="D166" s="19"/>
      <c r="E166" s="19" t="str">
        <f t="shared" si="45"/>
        <v/>
      </c>
      <c r="F166" s="19" t="str">
        <f t="shared" si="46"/>
        <v/>
      </c>
      <c r="G166" s="12" t="s">
        <v>17</v>
      </c>
      <c r="H166" s="12" t="s">
        <v>1534</v>
      </c>
      <c r="I166" s="19"/>
    </row>
    <row r="167" spans="1:9" x14ac:dyDescent="0.25">
      <c r="A167" s="19">
        <f t="shared" si="44"/>
        <v>8</v>
      </c>
      <c r="B167" s="19"/>
      <c r="C167" s="12" t="str">
        <f>_xlfn.XLOOKUP(H167,List!F:F,List!G:G)</f>
        <v>3CS3</v>
      </c>
      <c r="D167" s="19"/>
      <c r="E167" s="19" t="str">
        <f t="shared" si="45"/>
        <v/>
      </c>
      <c r="F167" s="19" t="str">
        <f t="shared" si="46"/>
        <v/>
      </c>
      <c r="G167" s="12" t="s">
        <v>18</v>
      </c>
      <c r="H167" s="12" t="s">
        <v>1535</v>
      </c>
      <c r="I167" s="19"/>
    </row>
    <row r="168" spans="1:9" x14ac:dyDescent="0.25">
      <c r="A168" s="19">
        <f t="shared" si="44"/>
        <v>8</v>
      </c>
      <c r="B168" s="19"/>
      <c r="C168" s="12" t="str">
        <f>_xlfn.XLOOKUP(H168,List!F:F,List!G:G)</f>
        <v>3CS3</v>
      </c>
      <c r="D168" s="19"/>
      <c r="E168" s="19" t="str">
        <f t="shared" si="45"/>
        <v/>
      </c>
      <c r="F168" s="19" t="str">
        <f t="shared" si="46"/>
        <v/>
      </c>
      <c r="G168" s="12" t="s">
        <v>19</v>
      </c>
      <c r="H168" s="12" t="s">
        <v>1536</v>
      </c>
      <c r="I168" s="19"/>
    </row>
    <row r="169" spans="1:9" x14ac:dyDescent="0.25">
      <c r="A169" s="19">
        <f t="shared" si="44"/>
        <v>8</v>
      </c>
      <c r="B169" s="19"/>
      <c r="C169" s="12" t="str">
        <f>_xlfn.XLOOKUP(H169,List!F:F,List!G:G)</f>
        <v>3CS3</v>
      </c>
      <c r="D169" s="19"/>
      <c r="E169" s="19" t="str">
        <f t="shared" si="45"/>
        <v/>
      </c>
      <c r="F169" s="19" t="str">
        <f t="shared" si="46"/>
        <v/>
      </c>
      <c r="G169" s="12" t="s">
        <v>56</v>
      </c>
      <c r="H169" s="12" t="s">
        <v>1537</v>
      </c>
      <c r="I169" s="19"/>
    </row>
    <row r="170" spans="1:9" x14ac:dyDescent="0.25">
      <c r="A170" s="19">
        <f t="shared" si="44"/>
        <v>8</v>
      </c>
      <c r="B170" s="19"/>
      <c r="C170" s="12" t="str">
        <f>_xlfn.XLOOKUP(H170,List!F:F,List!G:G)</f>
        <v>3CS3</v>
      </c>
      <c r="D170" s="19"/>
      <c r="E170" s="19" t="str">
        <f t="shared" si="45"/>
        <v/>
      </c>
      <c r="F170" s="19" t="str">
        <f t="shared" si="46"/>
        <v/>
      </c>
      <c r="G170" s="12" t="s">
        <v>1387</v>
      </c>
      <c r="H170" s="12" t="s">
        <v>1538</v>
      </c>
      <c r="I170" s="19"/>
    </row>
    <row r="171" spans="1:9" x14ac:dyDescent="0.25">
      <c r="A171" s="19">
        <f t="shared" si="44"/>
        <v>8</v>
      </c>
      <c r="B171" s="19"/>
      <c r="C171" s="12" t="str">
        <f>_xlfn.XLOOKUP(H171,List!F:F,List!G:G)</f>
        <v>3CS3</v>
      </c>
      <c r="D171" s="19"/>
      <c r="E171" s="19" t="str">
        <f t="shared" si="45"/>
        <v/>
      </c>
      <c r="F171" s="19" t="str">
        <f t="shared" si="46"/>
        <v/>
      </c>
      <c r="G171" s="12" t="s">
        <v>26</v>
      </c>
      <c r="H171" s="12" t="s">
        <v>1539</v>
      </c>
      <c r="I171" s="19"/>
    </row>
    <row r="172" spans="1:9" x14ac:dyDescent="0.25">
      <c r="A172" s="19">
        <f t="shared" si="44"/>
        <v>8</v>
      </c>
      <c r="B172" s="19"/>
      <c r="C172" s="12" t="str">
        <f>_xlfn.XLOOKUP(H172,List!F:F,List!G:G)</f>
        <v>3CS3</v>
      </c>
      <c r="D172" s="19"/>
      <c r="E172" s="19" t="str">
        <f t="shared" si="45"/>
        <v/>
      </c>
      <c r="F172" s="19" t="str">
        <f t="shared" si="46"/>
        <v/>
      </c>
      <c r="G172" s="12" t="s">
        <v>27</v>
      </c>
      <c r="H172" s="12" t="s">
        <v>1540</v>
      </c>
      <c r="I172" s="19"/>
    </row>
    <row r="173" spans="1:9" x14ac:dyDescent="0.25">
      <c r="A173" s="19">
        <f t="shared" si="44"/>
        <v>8</v>
      </c>
      <c r="B173" s="19"/>
      <c r="C173" s="12" t="str">
        <f>_xlfn.XLOOKUP(H173,List!F:F,List!G:G)</f>
        <v>3CS3</v>
      </c>
      <c r="D173" s="19"/>
      <c r="E173" s="19" t="str">
        <f t="shared" si="45"/>
        <v/>
      </c>
      <c r="F173" s="19" t="str">
        <f t="shared" si="46"/>
        <v/>
      </c>
      <c r="G173" s="12" t="s">
        <v>28</v>
      </c>
      <c r="H173" s="12" t="s">
        <v>1541</v>
      </c>
      <c r="I173" s="19"/>
    </row>
    <row r="174" spans="1:9" x14ac:dyDescent="0.25">
      <c r="A174" s="19">
        <f t="shared" si="44"/>
        <v>8</v>
      </c>
      <c r="B174" s="19"/>
      <c r="C174" s="12" t="str">
        <f>_xlfn.XLOOKUP(H174,List!F:F,List!G:G)</f>
        <v>3CS3</v>
      </c>
      <c r="D174" s="19"/>
      <c r="E174" s="19" t="str">
        <f t="shared" si="45"/>
        <v/>
      </c>
      <c r="F174" s="19" t="str">
        <f t="shared" si="46"/>
        <v/>
      </c>
      <c r="G174" s="12" t="s">
        <v>29</v>
      </c>
      <c r="H174" s="12" t="s">
        <v>1542</v>
      </c>
      <c r="I174" s="19"/>
    </row>
    <row r="175" spans="1:9" x14ac:dyDescent="0.25">
      <c r="A175" s="19">
        <f t="shared" si="44"/>
        <v>8</v>
      </c>
      <c r="B175" s="19"/>
      <c r="C175" s="12" t="str">
        <f>_xlfn.XLOOKUP(H175,List!F:F,List!G:G)</f>
        <v>3CS3</v>
      </c>
      <c r="D175" s="19"/>
      <c r="E175" s="19" t="str">
        <f t="shared" si="45"/>
        <v/>
      </c>
      <c r="F175" s="19" t="str">
        <f t="shared" si="46"/>
        <v/>
      </c>
      <c r="G175" s="12" t="s">
        <v>30</v>
      </c>
      <c r="H175" s="12" t="s">
        <v>1543</v>
      </c>
      <c r="I175" s="19"/>
    </row>
    <row r="176" spans="1:9" x14ac:dyDescent="0.25">
      <c r="A176" s="19">
        <f t="shared" si="44"/>
        <v>8</v>
      </c>
      <c r="B176" s="19"/>
      <c r="C176" s="12" t="str">
        <f>_xlfn.XLOOKUP(H176,List!F:F,List!G:G)</f>
        <v>3CS3</v>
      </c>
      <c r="D176" s="19"/>
      <c r="E176" s="19" t="str">
        <f t="shared" si="45"/>
        <v/>
      </c>
      <c r="F176" s="19" t="str">
        <f t="shared" si="46"/>
        <v/>
      </c>
      <c r="G176" s="12" t="s">
        <v>31</v>
      </c>
      <c r="H176" s="12" t="s">
        <v>1544</v>
      </c>
      <c r="I176" s="19"/>
    </row>
    <row r="177" spans="1:10" x14ac:dyDescent="0.25">
      <c r="A177" s="19">
        <f t="shared" si="44"/>
        <v>8</v>
      </c>
      <c r="B177" s="19"/>
      <c r="C177" s="12" t="str">
        <f>_xlfn.XLOOKUP(H177,List!F:F,List!G:G)</f>
        <v>3CS3</v>
      </c>
      <c r="D177" s="19"/>
      <c r="E177" s="19" t="str">
        <f t="shared" si="45"/>
        <v/>
      </c>
      <c r="F177" s="19" t="str">
        <f t="shared" si="46"/>
        <v/>
      </c>
      <c r="G177" s="12" t="s">
        <v>57</v>
      </c>
      <c r="H177" s="12" t="s">
        <v>1545</v>
      </c>
      <c r="I177" s="19"/>
    </row>
    <row r="178" spans="1:10" x14ac:dyDescent="0.25">
      <c r="A178" s="19">
        <v>9</v>
      </c>
      <c r="B178" s="19">
        <f t="shared" ref="B178" si="47">COUNTA(H178:H199)-COUNTIF(H178:H199,"=-")</f>
        <v>22</v>
      </c>
      <c r="C178" s="12" t="str">
        <f>_xlfn.XLOOKUP(H178,List!F:F,List!G:G)</f>
        <v>3CS3</v>
      </c>
      <c r="D178" s="19" t="str" cm="1">
        <f t="array" ref="D178">_xlfn.UNIQUE(C178:C199)</f>
        <v>3CS3</v>
      </c>
      <c r="E178" s="19">
        <f>IF(COUNTIF($C$178:$C$199,D178)=0,"",COUNTIF($C$178:$C$199,D178))</f>
        <v>22</v>
      </c>
      <c r="F178" s="19" t="str">
        <f t="shared" si="41"/>
        <v>3CS3 (22)</v>
      </c>
      <c r="G178" s="12" t="s">
        <v>2</v>
      </c>
      <c r="H178" s="12" t="s">
        <v>1546</v>
      </c>
      <c r="I178" s="19" t="str">
        <f t="shared" ref="I178" si="48">_xlfn.TEXTJOIN(", ",TRUE,H178:H199)</f>
        <v>3CS3-20, 3CS3-21, 3CS3-22, 3CS3-23, 3CS3-24, 3CS3-25, 3CS3-26, 3CS3-27, 3CS3-28, 3CS3-29, 3CS3-30, 3CS3-31, 3CS3-32, 3CS3-33, 3CS3-34, 3CS3-35, 3CS3-36, 3CS3-37, 3CS3-38, 3CS3-39, 3CS3-40, 3CS3-41</v>
      </c>
      <c r="J178" s="3" t="str">
        <f t="shared" ref="J178" si="49">_xlfn.TEXTJOIN(", ",TRUE,F178:F199)</f>
        <v>3CS3 (22)</v>
      </c>
    </row>
    <row r="179" spans="1:10" x14ac:dyDescent="0.25">
      <c r="A179" s="19">
        <f t="shared" ref="A179:A199" si="50">A178</f>
        <v>9</v>
      </c>
      <c r="B179" s="19"/>
      <c r="C179" s="12" t="str">
        <f>_xlfn.XLOOKUP(H179,List!F:F,List!G:G)</f>
        <v>3CS3</v>
      </c>
      <c r="D179" s="19"/>
      <c r="E179" s="19" t="str">
        <f t="shared" ref="E179:E199" si="51">IF(COUNTIF($C$178:$C$199,D179)=0,"",COUNTIF($C$178:$C$199,D179))</f>
        <v/>
      </c>
      <c r="F179" s="19" t="str">
        <f t="shared" ref="F179:F199" si="52">IF(E179="","",(D179&amp;" ("&amp;E179&amp;")"))</f>
        <v/>
      </c>
      <c r="G179" s="12" t="s">
        <v>3</v>
      </c>
      <c r="H179" s="12" t="s">
        <v>1547</v>
      </c>
      <c r="I179" s="19"/>
    </row>
    <row r="180" spans="1:10" x14ac:dyDescent="0.25">
      <c r="A180" s="19">
        <f t="shared" si="50"/>
        <v>9</v>
      </c>
      <c r="B180" s="19"/>
      <c r="C180" s="12" t="str">
        <f>_xlfn.XLOOKUP(H180,List!F:F,List!G:G)</f>
        <v>3CS3</v>
      </c>
      <c r="D180" s="19"/>
      <c r="E180" s="19" t="str">
        <f t="shared" si="51"/>
        <v/>
      </c>
      <c r="F180" s="19" t="str">
        <f t="shared" si="52"/>
        <v/>
      </c>
      <c r="G180" s="12" t="s">
        <v>4</v>
      </c>
      <c r="H180" s="12" t="s">
        <v>1548</v>
      </c>
      <c r="I180" s="19"/>
    </row>
    <row r="181" spans="1:10" x14ac:dyDescent="0.25">
      <c r="A181" s="19">
        <f t="shared" si="50"/>
        <v>9</v>
      </c>
      <c r="B181" s="19"/>
      <c r="C181" s="12" t="str">
        <f>_xlfn.XLOOKUP(H181,List!F:F,List!G:G)</f>
        <v>3CS3</v>
      </c>
      <c r="D181" s="19"/>
      <c r="E181" s="19" t="str">
        <f t="shared" si="51"/>
        <v/>
      </c>
      <c r="F181" s="19" t="str">
        <f t="shared" si="52"/>
        <v/>
      </c>
      <c r="G181" s="12" t="s">
        <v>5</v>
      </c>
      <c r="H181" s="12" t="s">
        <v>1549</v>
      </c>
      <c r="I181" s="19"/>
    </row>
    <row r="182" spans="1:10" x14ac:dyDescent="0.25">
      <c r="A182" s="19">
        <f t="shared" si="50"/>
        <v>9</v>
      </c>
      <c r="B182" s="19"/>
      <c r="C182" s="12" t="str">
        <f>_xlfn.XLOOKUP(H182,List!F:F,List!G:G)</f>
        <v>3CS3</v>
      </c>
      <c r="D182" s="19"/>
      <c r="E182" s="19" t="str">
        <f t="shared" si="51"/>
        <v/>
      </c>
      <c r="F182" s="19" t="str">
        <f t="shared" si="52"/>
        <v/>
      </c>
      <c r="G182" s="12" t="s">
        <v>6</v>
      </c>
      <c r="H182" s="12" t="s">
        <v>1550</v>
      </c>
      <c r="I182" s="19"/>
    </row>
    <row r="183" spans="1:10" x14ac:dyDescent="0.25">
      <c r="A183" s="19">
        <f t="shared" si="50"/>
        <v>9</v>
      </c>
      <c r="B183" s="19"/>
      <c r="C183" s="12" t="str">
        <f>_xlfn.XLOOKUP(H183,List!F:F,List!G:G)</f>
        <v>3CS3</v>
      </c>
      <c r="D183" s="19"/>
      <c r="E183" s="19" t="str">
        <f t="shared" si="51"/>
        <v/>
      </c>
      <c r="F183" s="19" t="str">
        <f t="shared" si="52"/>
        <v/>
      </c>
      <c r="G183" s="12" t="s">
        <v>7</v>
      </c>
      <c r="H183" s="12" t="s">
        <v>1551</v>
      </c>
      <c r="I183" s="19"/>
    </row>
    <row r="184" spans="1:10" x14ac:dyDescent="0.25">
      <c r="A184" s="19">
        <f t="shared" si="50"/>
        <v>9</v>
      </c>
      <c r="B184" s="19"/>
      <c r="C184" s="12" t="str">
        <f>_xlfn.XLOOKUP(H184,List!F:F,List!G:G)</f>
        <v>3CS3</v>
      </c>
      <c r="D184" s="19"/>
      <c r="E184" s="19" t="str">
        <f t="shared" si="51"/>
        <v/>
      </c>
      <c r="F184" s="19" t="str">
        <f t="shared" si="52"/>
        <v/>
      </c>
      <c r="G184" s="12" t="s">
        <v>55</v>
      </c>
      <c r="H184" s="12" t="s">
        <v>1552</v>
      </c>
      <c r="I184" s="19"/>
    </row>
    <row r="185" spans="1:10" x14ac:dyDescent="0.25">
      <c r="A185" s="19">
        <f t="shared" si="50"/>
        <v>9</v>
      </c>
      <c r="B185" s="19"/>
      <c r="C185" s="12" t="str">
        <f>_xlfn.XLOOKUP(H185,List!F:F,List!G:G)</f>
        <v>3CS3</v>
      </c>
      <c r="D185" s="19"/>
      <c r="E185" s="19" t="str">
        <f t="shared" si="51"/>
        <v/>
      </c>
      <c r="F185" s="19" t="str">
        <f t="shared" si="52"/>
        <v/>
      </c>
      <c r="G185" s="12" t="s">
        <v>14</v>
      </c>
      <c r="H185" s="12" t="s">
        <v>1553</v>
      </c>
      <c r="I185" s="19"/>
    </row>
    <row r="186" spans="1:10" x14ac:dyDescent="0.25">
      <c r="A186" s="19">
        <f t="shared" si="50"/>
        <v>9</v>
      </c>
      <c r="B186" s="19"/>
      <c r="C186" s="12" t="str">
        <f>_xlfn.XLOOKUP(H186,List!F:F,List!G:G)</f>
        <v>3CS3</v>
      </c>
      <c r="D186" s="19"/>
      <c r="E186" s="19" t="str">
        <f t="shared" si="51"/>
        <v/>
      </c>
      <c r="F186" s="19" t="str">
        <f t="shared" si="52"/>
        <v/>
      </c>
      <c r="G186" s="12" t="s">
        <v>15</v>
      </c>
      <c r="H186" s="12" t="s">
        <v>1554</v>
      </c>
      <c r="I186" s="19"/>
    </row>
    <row r="187" spans="1:10" x14ac:dyDescent="0.25">
      <c r="A187" s="19">
        <f t="shared" si="50"/>
        <v>9</v>
      </c>
      <c r="B187" s="19"/>
      <c r="C187" s="12" t="str">
        <f>_xlfn.XLOOKUP(H187,List!F:F,List!G:G)</f>
        <v>3CS3</v>
      </c>
      <c r="D187" s="19"/>
      <c r="E187" s="19" t="str">
        <f t="shared" si="51"/>
        <v/>
      </c>
      <c r="F187" s="19" t="str">
        <f t="shared" si="52"/>
        <v/>
      </c>
      <c r="G187" s="12" t="s">
        <v>16</v>
      </c>
      <c r="H187" s="12" t="s">
        <v>1555</v>
      </c>
      <c r="I187" s="19"/>
    </row>
    <row r="188" spans="1:10" x14ac:dyDescent="0.25">
      <c r="A188" s="19">
        <f t="shared" si="50"/>
        <v>9</v>
      </c>
      <c r="B188" s="19"/>
      <c r="C188" s="12" t="str">
        <f>_xlfn.XLOOKUP(H188,List!F:F,List!G:G)</f>
        <v>3CS3</v>
      </c>
      <c r="D188" s="19"/>
      <c r="E188" s="19" t="str">
        <f t="shared" si="51"/>
        <v/>
      </c>
      <c r="F188" s="19" t="str">
        <f t="shared" si="52"/>
        <v/>
      </c>
      <c r="G188" s="12" t="s">
        <v>17</v>
      </c>
      <c r="H188" s="12" t="s">
        <v>1556</v>
      </c>
      <c r="I188" s="19"/>
    </row>
    <row r="189" spans="1:10" x14ac:dyDescent="0.25">
      <c r="A189" s="19">
        <f t="shared" si="50"/>
        <v>9</v>
      </c>
      <c r="B189" s="19"/>
      <c r="C189" s="12" t="str">
        <f>_xlfn.XLOOKUP(H189,List!F:F,List!G:G)</f>
        <v>3CS3</v>
      </c>
      <c r="D189" s="19"/>
      <c r="E189" s="19" t="str">
        <f t="shared" si="51"/>
        <v/>
      </c>
      <c r="F189" s="19" t="str">
        <f t="shared" si="52"/>
        <v/>
      </c>
      <c r="G189" s="12" t="s">
        <v>18</v>
      </c>
      <c r="H189" s="12" t="s">
        <v>1557</v>
      </c>
      <c r="I189" s="19"/>
    </row>
    <row r="190" spans="1:10" x14ac:dyDescent="0.25">
      <c r="A190" s="19">
        <f t="shared" si="50"/>
        <v>9</v>
      </c>
      <c r="B190" s="19"/>
      <c r="C190" s="12" t="str">
        <f>_xlfn.XLOOKUP(H190,List!F:F,List!G:G)</f>
        <v>3CS3</v>
      </c>
      <c r="D190" s="19"/>
      <c r="E190" s="19" t="str">
        <f t="shared" si="51"/>
        <v/>
      </c>
      <c r="F190" s="19" t="str">
        <f t="shared" si="52"/>
        <v/>
      </c>
      <c r="G190" s="12" t="s">
        <v>19</v>
      </c>
      <c r="H190" s="12" t="s">
        <v>1558</v>
      </c>
      <c r="I190" s="19"/>
    </row>
    <row r="191" spans="1:10" x14ac:dyDescent="0.25">
      <c r="A191" s="19">
        <f t="shared" si="50"/>
        <v>9</v>
      </c>
      <c r="B191" s="19"/>
      <c r="C191" s="12" t="str">
        <f>_xlfn.XLOOKUP(H191,List!F:F,List!G:G)</f>
        <v>3CS3</v>
      </c>
      <c r="D191" s="19"/>
      <c r="E191" s="19" t="str">
        <f t="shared" si="51"/>
        <v/>
      </c>
      <c r="F191" s="19" t="str">
        <f t="shared" si="52"/>
        <v/>
      </c>
      <c r="G191" s="12" t="s">
        <v>56</v>
      </c>
      <c r="H191" s="12" t="s">
        <v>1559</v>
      </c>
      <c r="I191" s="19"/>
    </row>
    <row r="192" spans="1:10" x14ac:dyDescent="0.25">
      <c r="A192" s="19">
        <f t="shared" si="50"/>
        <v>9</v>
      </c>
      <c r="B192" s="19"/>
      <c r="C192" s="12" t="str">
        <f>_xlfn.XLOOKUP(H192,List!F:F,List!G:G)</f>
        <v>3CS3</v>
      </c>
      <c r="D192" s="19"/>
      <c r="E192" s="19" t="str">
        <f t="shared" si="51"/>
        <v/>
      </c>
      <c r="F192" s="19" t="str">
        <f t="shared" si="52"/>
        <v/>
      </c>
      <c r="G192" s="12" t="s">
        <v>1387</v>
      </c>
      <c r="H192" s="12" t="s">
        <v>1560</v>
      </c>
      <c r="I192" s="19"/>
    </row>
    <row r="193" spans="1:10" x14ac:dyDescent="0.25">
      <c r="A193" s="19">
        <f t="shared" si="50"/>
        <v>9</v>
      </c>
      <c r="B193" s="19"/>
      <c r="C193" s="12" t="str">
        <f>_xlfn.XLOOKUP(H193,List!F:F,List!G:G)</f>
        <v>3CS3</v>
      </c>
      <c r="D193" s="19"/>
      <c r="E193" s="19" t="str">
        <f t="shared" si="51"/>
        <v/>
      </c>
      <c r="F193" s="19" t="str">
        <f t="shared" si="52"/>
        <v/>
      </c>
      <c r="G193" s="12" t="s">
        <v>26</v>
      </c>
      <c r="H193" s="12" t="s">
        <v>1561</v>
      </c>
      <c r="I193" s="19"/>
    </row>
    <row r="194" spans="1:10" x14ac:dyDescent="0.25">
      <c r="A194" s="19">
        <f t="shared" si="50"/>
        <v>9</v>
      </c>
      <c r="B194" s="19"/>
      <c r="C194" s="12" t="str">
        <f>_xlfn.XLOOKUP(H194,List!F:F,List!G:G)</f>
        <v>3CS3</v>
      </c>
      <c r="D194" s="19"/>
      <c r="E194" s="19" t="str">
        <f t="shared" si="51"/>
        <v/>
      </c>
      <c r="F194" s="19" t="str">
        <f t="shared" si="52"/>
        <v/>
      </c>
      <c r="G194" s="12" t="s">
        <v>27</v>
      </c>
      <c r="H194" s="12" t="s">
        <v>1562</v>
      </c>
      <c r="I194" s="19"/>
    </row>
    <row r="195" spans="1:10" x14ac:dyDescent="0.25">
      <c r="A195" s="19">
        <f t="shared" si="50"/>
        <v>9</v>
      </c>
      <c r="B195" s="19"/>
      <c r="C195" s="12" t="str">
        <f>_xlfn.XLOOKUP(H195,List!F:F,List!G:G)</f>
        <v>3CS3</v>
      </c>
      <c r="D195" s="19"/>
      <c r="E195" s="19" t="str">
        <f t="shared" si="51"/>
        <v/>
      </c>
      <c r="F195" s="19" t="str">
        <f t="shared" si="52"/>
        <v/>
      </c>
      <c r="G195" s="12" t="s">
        <v>28</v>
      </c>
      <c r="H195" s="12" t="s">
        <v>1563</v>
      </c>
      <c r="I195" s="19"/>
    </row>
    <row r="196" spans="1:10" x14ac:dyDescent="0.25">
      <c r="A196" s="19">
        <f t="shared" si="50"/>
        <v>9</v>
      </c>
      <c r="B196" s="19"/>
      <c r="C196" s="12" t="str">
        <f>_xlfn.XLOOKUP(H196,List!F:F,List!G:G)</f>
        <v>3CS3</v>
      </c>
      <c r="D196" s="19"/>
      <c r="E196" s="19" t="str">
        <f t="shared" si="51"/>
        <v/>
      </c>
      <c r="F196" s="19" t="str">
        <f t="shared" si="52"/>
        <v/>
      </c>
      <c r="G196" s="12" t="s">
        <v>29</v>
      </c>
      <c r="H196" s="12" t="s">
        <v>1564</v>
      </c>
      <c r="I196" s="19"/>
    </row>
    <row r="197" spans="1:10" x14ac:dyDescent="0.25">
      <c r="A197" s="19">
        <f t="shared" si="50"/>
        <v>9</v>
      </c>
      <c r="B197" s="19"/>
      <c r="C197" s="12" t="str">
        <f>_xlfn.XLOOKUP(H197,List!F:F,List!G:G)</f>
        <v>3CS3</v>
      </c>
      <c r="D197" s="19"/>
      <c r="E197" s="19" t="str">
        <f t="shared" si="51"/>
        <v/>
      </c>
      <c r="F197" s="19" t="str">
        <f t="shared" si="52"/>
        <v/>
      </c>
      <c r="G197" s="12" t="s">
        <v>30</v>
      </c>
      <c r="H197" s="12" t="s">
        <v>1565</v>
      </c>
      <c r="I197" s="19"/>
    </row>
    <row r="198" spans="1:10" x14ac:dyDescent="0.25">
      <c r="A198" s="19">
        <f t="shared" si="50"/>
        <v>9</v>
      </c>
      <c r="B198" s="19"/>
      <c r="C198" s="12" t="str">
        <f>_xlfn.XLOOKUP(H198,List!F:F,List!G:G)</f>
        <v>3CS3</v>
      </c>
      <c r="D198" s="19"/>
      <c r="E198" s="19" t="str">
        <f t="shared" si="51"/>
        <v/>
      </c>
      <c r="F198" s="19" t="str">
        <f t="shared" si="52"/>
        <v/>
      </c>
      <c r="G198" s="12" t="s">
        <v>31</v>
      </c>
      <c r="H198" s="12" t="s">
        <v>1566</v>
      </c>
      <c r="I198" s="19"/>
    </row>
    <row r="199" spans="1:10" x14ac:dyDescent="0.25">
      <c r="A199" s="19">
        <f t="shared" si="50"/>
        <v>9</v>
      </c>
      <c r="B199" s="19"/>
      <c r="C199" s="12" t="str">
        <f>_xlfn.XLOOKUP(H199,List!F:F,List!G:G)</f>
        <v>3CS3</v>
      </c>
      <c r="D199" s="19"/>
      <c r="E199" s="19" t="str">
        <f t="shared" si="51"/>
        <v/>
      </c>
      <c r="F199" s="19" t="str">
        <f t="shared" si="52"/>
        <v/>
      </c>
      <c r="G199" s="12" t="s">
        <v>57</v>
      </c>
      <c r="H199" s="12" t="s">
        <v>1567</v>
      </c>
      <c r="I199" s="19"/>
    </row>
    <row r="200" spans="1:10" x14ac:dyDescent="0.25">
      <c r="A200" s="19">
        <v>10</v>
      </c>
      <c r="B200" s="19">
        <f t="shared" ref="B200" si="53">COUNTA(H200:H221)-COUNTIF(H200:H221,"=-")</f>
        <v>22</v>
      </c>
      <c r="C200" s="12" t="str">
        <f>_xlfn.XLOOKUP(H200,List!F:F,List!G:G)</f>
        <v>3CS3</v>
      </c>
      <c r="D200" s="19" t="str" cm="1">
        <f t="array" ref="D200">_xlfn.UNIQUE(C200:C221)</f>
        <v>3CS3</v>
      </c>
      <c r="E200" s="19">
        <f>IF(COUNTIF($C$200:$C$221,D200)=0,"",COUNTIF($C$200:$C$221,D200))</f>
        <v>22</v>
      </c>
      <c r="F200" s="19" t="str">
        <f t="shared" si="41"/>
        <v>3CS3 (22)</v>
      </c>
      <c r="G200" s="12" t="s">
        <v>2</v>
      </c>
      <c r="H200" s="12" t="s">
        <v>1568</v>
      </c>
      <c r="I200" s="19" t="str">
        <f t="shared" ref="I200" si="54">_xlfn.TEXTJOIN(", ",TRUE,H200:H221)</f>
        <v>3CS3-42, 3CS3-43, 3CS3-44, 3CS3-45, 3CS3-46, 3CS3-47, 3CS3-48, 3CS3-49, 3CS3-50, 3CS3-51, 3CS3-52, 3CS3-53, 3CS3-54, 3CS3-55, 3CS3-56, 3CS3-57, 3CS3-58, 3CS3-59, 3CS3-60, 3CS3-61, 3CS3-62, 3CS3-63</v>
      </c>
      <c r="J200" s="3" t="str">
        <f t="shared" ref="J200" si="55">_xlfn.TEXTJOIN(", ",TRUE,F200:F221)</f>
        <v>3CS3 (22)</v>
      </c>
    </row>
    <row r="201" spans="1:10" x14ac:dyDescent="0.25">
      <c r="A201" s="19">
        <f t="shared" ref="A201:A221" si="56">A200</f>
        <v>10</v>
      </c>
      <c r="B201" s="19"/>
      <c r="C201" s="12" t="str">
        <f>_xlfn.XLOOKUP(H201,List!F:F,List!G:G)</f>
        <v>3CS3</v>
      </c>
      <c r="D201" s="19"/>
      <c r="E201" s="19" t="str">
        <f t="shared" ref="E201:E221" si="57">IF(COUNTIF($C$200:$C$221,D201)=0,"",COUNTIF($C$200:$C$221,D201))</f>
        <v/>
      </c>
      <c r="F201" s="19" t="str">
        <f t="shared" ref="F201:F221" si="58">IF(E201="","",(D201&amp;" ("&amp;E201&amp;")"))</f>
        <v/>
      </c>
      <c r="G201" s="12" t="s">
        <v>3</v>
      </c>
      <c r="H201" s="12" t="s">
        <v>1569</v>
      </c>
      <c r="I201" s="19"/>
    </row>
    <row r="202" spans="1:10" x14ac:dyDescent="0.25">
      <c r="A202" s="19">
        <f t="shared" si="56"/>
        <v>10</v>
      </c>
      <c r="B202" s="19"/>
      <c r="C202" s="12" t="str">
        <f>_xlfn.XLOOKUP(H202,List!F:F,List!G:G)</f>
        <v>3CS3</v>
      </c>
      <c r="D202" s="19"/>
      <c r="E202" s="19" t="str">
        <f t="shared" si="57"/>
        <v/>
      </c>
      <c r="F202" s="19" t="str">
        <f t="shared" si="58"/>
        <v/>
      </c>
      <c r="G202" s="12" t="s">
        <v>4</v>
      </c>
      <c r="H202" s="12" t="s">
        <v>1570</v>
      </c>
      <c r="I202" s="19"/>
    </row>
    <row r="203" spans="1:10" x14ac:dyDescent="0.25">
      <c r="A203" s="19">
        <f t="shared" si="56"/>
        <v>10</v>
      </c>
      <c r="B203" s="19"/>
      <c r="C203" s="12" t="str">
        <f>_xlfn.XLOOKUP(H203,List!F:F,List!G:G)</f>
        <v>3CS3</v>
      </c>
      <c r="D203" s="19"/>
      <c r="E203" s="19" t="str">
        <f t="shared" si="57"/>
        <v/>
      </c>
      <c r="F203" s="19" t="str">
        <f t="shared" si="58"/>
        <v/>
      </c>
      <c r="G203" s="12" t="s">
        <v>5</v>
      </c>
      <c r="H203" s="12" t="s">
        <v>1571</v>
      </c>
      <c r="I203" s="19"/>
    </row>
    <row r="204" spans="1:10" x14ac:dyDescent="0.25">
      <c r="A204" s="19">
        <f t="shared" si="56"/>
        <v>10</v>
      </c>
      <c r="B204" s="19"/>
      <c r="C204" s="12" t="str">
        <f>_xlfn.XLOOKUP(H204,List!F:F,List!G:G)</f>
        <v>3CS3</v>
      </c>
      <c r="D204" s="19"/>
      <c r="E204" s="19" t="str">
        <f t="shared" si="57"/>
        <v/>
      </c>
      <c r="F204" s="19" t="str">
        <f t="shared" si="58"/>
        <v/>
      </c>
      <c r="G204" s="12" t="s">
        <v>6</v>
      </c>
      <c r="H204" s="12" t="s">
        <v>1572</v>
      </c>
      <c r="I204" s="19"/>
    </row>
    <row r="205" spans="1:10" x14ac:dyDescent="0.25">
      <c r="A205" s="19">
        <f t="shared" si="56"/>
        <v>10</v>
      </c>
      <c r="B205" s="19"/>
      <c r="C205" s="12" t="str">
        <f>_xlfn.XLOOKUP(H205,List!F:F,List!G:G)</f>
        <v>3CS3</v>
      </c>
      <c r="D205" s="19"/>
      <c r="E205" s="19" t="str">
        <f t="shared" si="57"/>
        <v/>
      </c>
      <c r="F205" s="19" t="str">
        <f t="shared" si="58"/>
        <v/>
      </c>
      <c r="G205" s="12" t="s">
        <v>7</v>
      </c>
      <c r="H205" s="12" t="s">
        <v>1573</v>
      </c>
      <c r="I205" s="19"/>
    </row>
    <row r="206" spans="1:10" x14ac:dyDescent="0.25">
      <c r="A206" s="19">
        <f t="shared" si="56"/>
        <v>10</v>
      </c>
      <c r="B206" s="19"/>
      <c r="C206" s="12" t="str">
        <f>_xlfn.XLOOKUP(H206,List!F:F,List!G:G)</f>
        <v>3CS3</v>
      </c>
      <c r="D206" s="19"/>
      <c r="E206" s="19" t="str">
        <f t="shared" si="57"/>
        <v/>
      </c>
      <c r="F206" s="19" t="str">
        <f t="shared" si="58"/>
        <v/>
      </c>
      <c r="G206" s="12" t="s">
        <v>55</v>
      </c>
      <c r="H206" s="12" t="s">
        <v>1574</v>
      </c>
      <c r="I206" s="19"/>
    </row>
    <row r="207" spans="1:10" x14ac:dyDescent="0.25">
      <c r="A207" s="19">
        <f t="shared" si="56"/>
        <v>10</v>
      </c>
      <c r="B207" s="19"/>
      <c r="C207" s="12" t="str">
        <f>_xlfn.XLOOKUP(H207,List!F:F,List!G:G)</f>
        <v>3CS3</v>
      </c>
      <c r="D207" s="19"/>
      <c r="E207" s="19" t="str">
        <f t="shared" si="57"/>
        <v/>
      </c>
      <c r="F207" s="19" t="str">
        <f t="shared" si="58"/>
        <v/>
      </c>
      <c r="G207" s="12" t="s">
        <v>14</v>
      </c>
      <c r="H207" s="12" t="s">
        <v>1575</v>
      </c>
      <c r="I207" s="19"/>
    </row>
    <row r="208" spans="1:10" x14ac:dyDescent="0.25">
      <c r="A208" s="19">
        <f t="shared" si="56"/>
        <v>10</v>
      </c>
      <c r="B208" s="19"/>
      <c r="C208" s="12" t="str">
        <f>_xlfn.XLOOKUP(H208,List!F:F,List!G:G)</f>
        <v>3CS3</v>
      </c>
      <c r="D208" s="19"/>
      <c r="E208" s="19" t="str">
        <f t="shared" si="57"/>
        <v/>
      </c>
      <c r="F208" s="19" t="str">
        <f t="shared" si="58"/>
        <v/>
      </c>
      <c r="G208" s="12" t="s">
        <v>15</v>
      </c>
      <c r="H208" s="12" t="s">
        <v>1576</v>
      </c>
      <c r="I208" s="19"/>
    </row>
    <row r="209" spans="1:10" x14ac:dyDescent="0.25">
      <c r="A209" s="19">
        <f t="shared" si="56"/>
        <v>10</v>
      </c>
      <c r="B209" s="19"/>
      <c r="C209" s="12" t="str">
        <f>_xlfn.XLOOKUP(H209,List!F:F,List!G:G)</f>
        <v>3CS3</v>
      </c>
      <c r="D209" s="19"/>
      <c r="E209" s="19" t="str">
        <f t="shared" si="57"/>
        <v/>
      </c>
      <c r="F209" s="19" t="str">
        <f t="shared" si="58"/>
        <v/>
      </c>
      <c r="G209" s="12" t="s">
        <v>16</v>
      </c>
      <c r="H209" s="12" t="s">
        <v>1577</v>
      </c>
      <c r="I209" s="19"/>
    </row>
    <row r="210" spans="1:10" x14ac:dyDescent="0.25">
      <c r="A210" s="19">
        <f t="shared" si="56"/>
        <v>10</v>
      </c>
      <c r="B210" s="19"/>
      <c r="C210" s="12" t="str">
        <f>_xlfn.XLOOKUP(H210,List!F:F,List!G:G)</f>
        <v>3CS3</v>
      </c>
      <c r="D210" s="19"/>
      <c r="E210" s="19" t="str">
        <f t="shared" si="57"/>
        <v/>
      </c>
      <c r="F210" s="19" t="str">
        <f t="shared" si="58"/>
        <v/>
      </c>
      <c r="G210" s="12" t="s">
        <v>17</v>
      </c>
      <c r="H210" s="12" t="s">
        <v>1578</v>
      </c>
      <c r="I210" s="19"/>
    </row>
    <row r="211" spans="1:10" x14ac:dyDescent="0.25">
      <c r="A211" s="19">
        <f t="shared" si="56"/>
        <v>10</v>
      </c>
      <c r="B211" s="19"/>
      <c r="C211" s="12" t="str">
        <f>_xlfn.XLOOKUP(H211,List!F:F,List!G:G)</f>
        <v>3CS3</v>
      </c>
      <c r="D211" s="19"/>
      <c r="E211" s="19" t="str">
        <f t="shared" si="57"/>
        <v/>
      </c>
      <c r="F211" s="19" t="str">
        <f t="shared" si="58"/>
        <v/>
      </c>
      <c r="G211" s="12" t="s">
        <v>18</v>
      </c>
      <c r="H211" s="12" t="s">
        <v>1579</v>
      </c>
      <c r="I211" s="19"/>
    </row>
    <row r="212" spans="1:10" x14ac:dyDescent="0.25">
      <c r="A212" s="19">
        <f t="shared" si="56"/>
        <v>10</v>
      </c>
      <c r="B212" s="19"/>
      <c r="C212" s="12" t="str">
        <f>_xlfn.XLOOKUP(H212,List!F:F,List!G:G)</f>
        <v>3CS3</v>
      </c>
      <c r="D212" s="19"/>
      <c r="E212" s="19" t="str">
        <f t="shared" si="57"/>
        <v/>
      </c>
      <c r="F212" s="19" t="str">
        <f t="shared" si="58"/>
        <v/>
      </c>
      <c r="G212" s="12" t="s">
        <v>19</v>
      </c>
      <c r="H212" s="12" t="s">
        <v>1580</v>
      </c>
      <c r="I212" s="19"/>
    </row>
    <row r="213" spans="1:10" x14ac:dyDescent="0.25">
      <c r="A213" s="19">
        <f t="shared" si="56"/>
        <v>10</v>
      </c>
      <c r="B213" s="19"/>
      <c r="C213" s="12" t="str">
        <f>_xlfn.XLOOKUP(H213,List!F:F,List!G:G)</f>
        <v>3CS3</v>
      </c>
      <c r="D213" s="19"/>
      <c r="E213" s="19" t="str">
        <f t="shared" si="57"/>
        <v/>
      </c>
      <c r="F213" s="19" t="str">
        <f t="shared" si="58"/>
        <v/>
      </c>
      <c r="G213" s="12" t="s">
        <v>56</v>
      </c>
      <c r="H213" s="12" t="s">
        <v>1581</v>
      </c>
      <c r="I213" s="19"/>
    </row>
    <row r="214" spans="1:10" x14ac:dyDescent="0.25">
      <c r="A214" s="19">
        <f t="shared" si="56"/>
        <v>10</v>
      </c>
      <c r="B214" s="19"/>
      <c r="C214" s="12" t="str">
        <f>_xlfn.XLOOKUP(H214,List!F:F,List!G:G)</f>
        <v>3CS3</v>
      </c>
      <c r="D214" s="19"/>
      <c r="E214" s="19" t="str">
        <f t="shared" si="57"/>
        <v/>
      </c>
      <c r="F214" s="19" t="str">
        <f t="shared" si="58"/>
        <v/>
      </c>
      <c r="G214" s="12" t="s">
        <v>1387</v>
      </c>
      <c r="H214" s="12" t="s">
        <v>1582</v>
      </c>
      <c r="I214" s="19"/>
    </row>
    <row r="215" spans="1:10" x14ac:dyDescent="0.25">
      <c r="A215" s="19">
        <f t="shared" si="56"/>
        <v>10</v>
      </c>
      <c r="B215" s="19"/>
      <c r="C215" s="12" t="str">
        <f>_xlfn.XLOOKUP(H215,List!F:F,List!G:G)</f>
        <v>3CS3</v>
      </c>
      <c r="D215" s="19"/>
      <c r="E215" s="19" t="str">
        <f t="shared" si="57"/>
        <v/>
      </c>
      <c r="F215" s="19" t="str">
        <f t="shared" si="58"/>
        <v/>
      </c>
      <c r="G215" s="12" t="s">
        <v>26</v>
      </c>
      <c r="H215" s="12" t="s">
        <v>1583</v>
      </c>
      <c r="I215" s="19"/>
    </row>
    <row r="216" spans="1:10" x14ac:dyDescent="0.25">
      <c r="A216" s="19">
        <f t="shared" si="56"/>
        <v>10</v>
      </c>
      <c r="B216" s="19"/>
      <c r="C216" s="12" t="str">
        <f>_xlfn.XLOOKUP(H216,List!F:F,List!G:G)</f>
        <v>3CS3</v>
      </c>
      <c r="D216" s="19"/>
      <c r="E216" s="19" t="str">
        <f t="shared" si="57"/>
        <v/>
      </c>
      <c r="F216" s="19" t="str">
        <f t="shared" si="58"/>
        <v/>
      </c>
      <c r="G216" s="12" t="s">
        <v>27</v>
      </c>
      <c r="H216" s="12" t="s">
        <v>1584</v>
      </c>
      <c r="I216" s="19"/>
    </row>
    <row r="217" spans="1:10" x14ac:dyDescent="0.25">
      <c r="A217" s="19">
        <f t="shared" si="56"/>
        <v>10</v>
      </c>
      <c r="B217" s="19"/>
      <c r="C217" s="12" t="str">
        <f>_xlfn.XLOOKUP(H217,List!F:F,List!G:G)</f>
        <v>3CS3</v>
      </c>
      <c r="D217" s="19"/>
      <c r="E217" s="19" t="str">
        <f t="shared" si="57"/>
        <v/>
      </c>
      <c r="F217" s="19" t="str">
        <f t="shared" si="58"/>
        <v/>
      </c>
      <c r="G217" s="12" t="s">
        <v>28</v>
      </c>
      <c r="H217" s="12" t="s">
        <v>1585</v>
      </c>
      <c r="I217" s="19"/>
    </row>
    <row r="218" spans="1:10" x14ac:dyDescent="0.25">
      <c r="A218" s="19">
        <f t="shared" si="56"/>
        <v>10</v>
      </c>
      <c r="B218" s="19"/>
      <c r="C218" s="12" t="str">
        <f>_xlfn.XLOOKUP(H218,List!F:F,List!G:G)</f>
        <v>3CS3</v>
      </c>
      <c r="D218" s="19"/>
      <c r="E218" s="19" t="str">
        <f t="shared" si="57"/>
        <v/>
      </c>
      <c r="F218" s="19" t="str">
        <f t="shared" si="58"/>
        <v/>
      </c>
      <c r="G218" s="12" t="s">
        <v>29</v>
      </c>
      <c r="H218" s="12" t="s">
        <v>1586</v>
      </c>
      <c r="I218" s="19"/>
    </row>
    <row r="219" spans="1:10" x14ac:dyDescent="0.25">
      <c r="A219" s="19">
        <f t="shared" si="56"/>
        <v>10</v>
      </c>
      <c r="B219" s="19"/>
      <c r="C219" s="12" t="str">
        <f>_xlfn.XLOOKUP(H219,List!F:F,List!G:G)</f>
        <v>3CS3</v>
      </c>
      <c r="D219" s="19"/>
      <c r="E219" s="19" t="str">
        <f t="shared" si="57"/>
        <v/>
      </c>
      <c r="F219" s="19" t="str">
        <f t="shared" si="58"/>
        <v/>
      </c>
      <c r="G219" s="12" t="s">
        <v>30</v>
      </c>
      <c r="H219" s="12" t="s">
        <v>1587</v>
      </c>
      <c r="I219" s="19"/>
    </row>
    <row r="220" spans="1:10" x14ac:dyDescent="0.25">
      <c r="A220" s="19">
        <f t="shared" si="56"/>
        <v>10</v>
      </c>
      <c r="B220" s="19"/>
      <c r="C220" s="12" t="str">
        <f>_xlfn.XLOOKUP(H220,List!F:F,List!G:G)</f>
        <v>3CS3</v>
      </c>
      <c r="D220" s="19"/>
      <c r="E220" s="19" t="str">
        <f t="shared" si="57"/>
        <v/>
      </c>
      <c r="F220" s="19" t="str">
        <f t="shared" si="58"/>
        <v/>
      </c>
      <c r="G220" s="12" t="s">
        <v>31</v>
      </c>
      <c r="H220" s="12" t="s">
        <v>1588</v>
      </c>
      <c r="I220" s="19"/>
    </row>
    <row r="221" spans="1:10" x14ac:dyDescent="0.25">
      <c r="A221" s="19">
        <f t="shared" si="56"/>
        <v>10</v>
      </c>
      <c r="B221" s="19"/>
      <c r="C221" s="12" t="str">
        <f>_xlfn.XLOOKUP(H221,List!F:F,List!G:G)</f>
        <v>3CS3</v>
      </c>
      <c r="D221" s="19"/>
      <c r="E221" s="19" t="str">
        <f t="shared" si="57"/>
        <v/>
      </c>
      <c r="F221" s="19" t="str">
        <f t="shared" si="58"/>
        <v/>
      </c>
      <c r="G221" s="12" t="s">
        <v>57</v>
      </c>
      <c r="H221" s="12" t="s">
        <v>1589</v>
      </c>
      <c r="I221" s="19"/>
    </row>
    <row r="222" spans="1:10" x14ac:dyDescent="0.25">
      <c r="A222" s="19">
        <v>11</v>
      </c>
      <c r="B222" s="19">
        <f t="shared" ref="B222" si="59">COUNTA(H222:H243)-COUNTIF(H222:H243,"=-")</f>
        <v>22</v>
      </c>
      <c r="C222" s="12" t="str">
        <f>_xlfn.XLOOKUP(H222,List!F:F,List!G:G)</f>
        <v>1AU</v>
      </c>
      <c r="D222" s="19" t="str" cm="1">
        <f t="array" ref="D222:D223">_xlfn.UNIQUE(C222:C243)</f>
        <v>1AU</v>
      </c>
      <c r="E222" s="19">
        <f>IF(COUNTIF($C$222:$C$243,D222)=0,"",COUNTIF($C$222:$C$243,D222))</f>
        <v>15</v>
      </c>
      <c r="F222" s="19" t="str">
        <f t="shared" ref="F204:F270" si="60">IF(E222="","",(D222&amp;" ("&amp;E222&amp;")"))</f>
        <v>1AU (15)</v>
      </c>
      <c r="G222" s="12" t="s">
        <v>2</v>
      </c>
      <c r="H222" s="12" t="s">
        <v>73</v>
      </c>
      <c r="I222" s="19" t="str">
        <f t="shared" ref="I222" si="61">_xlfn.TEXTJOIN(", ",TRUE,H222:H243)</f>
        <v>1AU-1, 1AU-2, 1AU-3, 1AU-4, 1AU-5, 1AU-6, 1AU-7, 1AU-8, 1AU-9, 1AU-10, 1AU-11, 1AU-12, 1AU-13, 1AU-14, 1AU-15, 1CE-1, 1CE-2, 1CE-3, 1CE-4, 1CE-5, 1CE-6, 1CE-7</v>
      </c>
      <c r="J222" s="3" t="str">
        <f t="shared" ref="J222" si="62">_xlfn.TEXTJOIN(", ",TRUE,F222:F243)</f>
        <v>1AU (15), 1CE (7)</v>
      </c>
    </row>
    <row r="223" spans="1:10" x14ac:dyDescent="0.25">
      <c r="A223" s="19">
        <f t="shared" ref="A223:A243" si="63">A222</f>
        <v>11</v>
      </c>
      <c r="B223" s="19"/>
      <c r="C223" s="12" t="str">
        <f>_xlfn.XLOOKUP(H223,List!F:F,List!G:G)</f>
        <v>1AU</v>
      </c>
      <c r="D223" s="19" t="str">
        <v>1CE</v>
      </c>
      <c r="E223" s="19">
        <f t="shared" ref="E223:E243" si="64">IF(COUNTIF($C$222:$C$243,D223)=0,"",COUNTIF($C$222:$C$243,D223))</f>
        <v>7</v>
      </c>
      <c r="F223" s="19" t="str">
        <f t="shared" ref="F223:F243" si="65">IF(E223="","",(D223&amp;" ("&amp;E223&amp;")"))</f>
        <v>1CE (7)</v>
      </c>
      <c r="G223" s="12" t="s">
        <v>3</v>
      </c>
      <c r="H223" s="12" t="s">
        <v>74</v>
      </c>
      <c r="I223" s="19"/>
    </row>
    <row r="224" spans="1:10" x14ac:dyDescent="0.25">
      <c r="A224" s="19">
        <f t="shared" si="63"/>
        <v>11</v>
      </c>
      <c r="B224" s="19"/>
      <c r="C224" s="12" t="str">
        <f>_xlfn.XLOOKUP(H224,List!F:F,List!G:G)</f>
        <v>1AU</v>
      </c>
      <c r="D224" s="19"/>
      <c r="E224" s="19" t="str">
        <f t="shared" si="64"/>
        <v/>
      </c>
      <c r="F224" s="19" t="str">
        <f t="shared" si="65"/>
        <v/>
      </c>
      <c r="G224" s="12" t="s">
        <v>4</v>
      </c>
      <c r="H224" s="12" t="s">
        <v>75</v>
      </c>
      <c r="I224" s="19"/>
    </row>
    <row r="225" spans="1:9" x14ac:dyDescent="0.25">
      <c r="A225" s="19">
        <f t="shared" si="63"/>
        <v>11</v>
      </c>
      <c r="B225" s="19"/>
      <c r="C225" s="12" t="str">
        <f>_xlfn.XLOOKUP(H225,List!F:F,List!G:G)</f>
        <v>1AU</v>
      </c>
      <c r="D225" s="19"/>
      <c r="E225" s="19" t="str">
        <f t="shared" si="64"/>
        <v/>
      </c>
      <c r="F225" s="19" t="str">
        <f t="shared" si="65"/>
        <v/>
      </c>
      <c r="G225" s="12" t="s">
        <v>5</v>
      </c>
      <c r="H225" s="12" t="s">
        <v>76</v>
      </c>
      <c r="I225" s="19"/>
    </row>
    <row r="226" spans="1:9" x14ac:dyDescent="0.25">
      <c r="A226" s="19">
        <f t="shared" si="63"/>
        <v>11</v>
      </c>
      <c r="B226" s="19"/>
      <c r="C226" s="12" t="str">
        <f>_xlfn.XLOOKUP(H226,List!F:F,List!G:G)</f>
        <v>1AU</v>
      </c>
      <c r="D226" s="19"/>
      <c r="E226" s="19" t="str">
        <f t="shared" si="64"/>
        <v/>
      </c>
      <c r="F226" s="19" t="str">
        <f t="shared" si="65"/>
        <v/>
      </c>
      <c r="G226" s="12" t="s">
        <v>6</v>
      </c>
      <c r="H226" s="12" t="s">
        <v>77</v>
      </c>
      <c r="I226" s="19"/>
    </row>
    <row r="227" spans="1:9" x14ac:dyDescent="0.25">
      <c r="A227" s="19">
        <f t="shared" si="63"/>
        <v>11</v>
      </c>
      <c r="B227" s="19"/>
      <c r="C227" s="12" t="str">
        <f>_xlfn.XLOOKUP(H227,List!F:F,List!G:G)</f>
        <v>1AU</v>
      </c>
      <c r="D227" s="19"/>
      <c r="E227" s="19" t="str">
        <f t="shared" si="64"/>
        <v/>
      </c>
      <c r="F227" s="19" t="str">
        <f t="shared" si="65"/>
        <v/>
      </c>
      <c r="G227" s="12" t="s">
        <v>7</v>
      </c>
      <c r="H227" s="12" t="s">
        <v>78</v>
      </c>
      <c r="I227" s="19"/>
    </row>
    <row r="228" spans="1:9" x14ac:dyDescent="0.25">
      <c r="A228" s="19">
        <f t="shared" si="63"/>
        <v>11</v>
      </c>
      <c r="B228" s="19"/>
      <c r="C228" s="12" t="str">
        <f>_xlfn.XLOOKUP(H228,List!F:F,List!G:G)</f>
        <v>1AU</v>
      </c>
      <c r="D228" s="19"/>
      <c r="E228" s="19" t="str">
        <f t="shared" si="64"/>
        <v/>
      </c>
      <c r="F228" s="19" t="str">
        <f t="shared" si="65"/>
        <v/>
      </c>
      <c r="G228" s="12" t="s">
        <v>55</v>
      </c>
      <c r="H228" s="12" t="s">
        <v>79</v>
      </c>
      <c r="I228" s="19"/>
    </row>
    <row r="229" spans="1:9" x14ac:dyDescent="0.25">
      <c r="A229" s="19">
        <f t="shared" si="63"/>
        <v>11</v>
      </c>
      <c r="B229" s="19"/>
      <c r="C229" s="12" t="str">
        <f>_xlfn.XLOOKUP(H229,List!F:F,List!G:G)</f>
        <v>1AU</v>
      </c>
      <c r="D229" s="19"/>
      <c r="E229" s="19" t="str">
        <f t="shared" si="64"/>
        <v/>
      </c>
      <c r="F229" s="19" t="str">
        <f t="shared" si="65"/>
        <v/>
      </c>
      <c r="G229" s="12" t="s">
        <v>14</v>
      </c>
      <c r="H229" s="12" t="s">
        <v>80</v>
      </c>
      <c r="I229" s="19"/>
    </row>
    <row r="230" spans="1:9" x14ac:dyDescent="0.25">
      <c r="A230" s="19">
        <f t="shared" si="63"/>
        <v>11</v>
      </c>
      <c r="B230" s="19"/>
      <c r="C230" s="12" t="str">
        <f>_xlfn.XLOOKUP(H230,List!F:F,List!G:G)</f>
        <v>1AU</v>
      </c>
      <c r="D230" s="19"/>
      <c r="E230" s="19" t="str">
        <f t="shared" si="64"/>
        <v/>
      </c>
      <c r="F230" s="19" t="str">
        <f t="shared" si="65"/>
        <v/>
      </c>
      <c r="G230" s="12" t="s">
        <v>15</v>
      </c>
      <c r="H230" s="12" t="s">
        <v>81</v>
      </c>
      <c r="I230" s="19"/>
    </row>
    <row r="231" spans="1:9" x14ac:dyDescent="0.25">
      <c r="A231" s="19">
        <f t="shared" si="63"/>
        <v>11</v>
      </c>
      <c r="B231" s="19"/>
      <c r="C231" s="12" t="str">
        <f>_xlfn.XLOOKUP(H231,List!F:F,List!G:G)</f>
        <v>1AU</v>
      </c>
      <c r="D231" s="19"/>
      <c r="E231" s="19" t="str">
        <f t="shared" si="64"/>
        <v/>
      </c>
      <c r="F231" s="19" t="str">
        <f t="shared" si="65"/>
        <v/>
      </c>
      <c r="G231" s="12" t="s">
        <v>16</v>
      </c>
      <c r="H231" s="12" t="s">
        <v>82</v>
      </c>
      <c r="I231" s="19"/>
    </row>
    <row r="232" spans="1:9" x14ac:dyDescent="0.25">
      <c r="A232" s="19">
        <f t="shared" si="63"/>
        <v>11</v>
      </c>
      <c r="B232" s="19"/>
      <c r="C232" s="12" t="str">
        <f>_xlfn.XLOOKUP(H232,List!F:F,List!G:G)</f>
        <v>1AU</v>
      </c>
      <c r="D232" s="19"/>
      <c r="E232" s="19" t="str">
        <f t="shared" si="64"/>
        <v/>
      </c>
      <c r="F232" s="19" t="str">
        <f t="shared" si="65"/>
        <v/>
      </c>
      <c r="G232" s="12" t="s">
        <v>17</v>
      </c>
      <c r="H232" s="12" t="s">
        <v>83</v>
      </c>
      <c r="I232" s="19"/>
    </row>
    <row r="233" spans="1:9" x14ac:dyDescent="0.25">
      <c r="A233" s="19">
        <f t="shared" si="63"/>
        <v>11</v>
      </c>
      <c r="B233" s="19"/>
      <c r="C233" s="12" t="str">
        <f>_xlfn.XLOOKUP(H233,List!F:F,List!G:G)</f>
        <v>1AU</v>
      </c>
      <c r="D233" s="19"/>
      <c r="E233" s="19" t="str">
        <f t="shared" si="64"/>
        <v/>
      </c>
      <c r="F233" s="19" t="str">
        <f t="shared" si="65"/>
        <v/>
      </c>
      <c r="G233" s="12" t="s">
        <v>18</v>
      </c>
      <c r="H233" s="12" t="s">
        <v>84</v>
      </c>
      <c r="I233" s="19"/>
    </row>
    <row r="234" spans="1:9" x14ac:dyDescent="0.25">
      <c r="A234" s="19">
        <f t="shared" si="63"/>
        <v>11</v>
      </c>
      <c r="B234" s="19"/>
      <c r="C234" s="12" t="str">
        <f>_xlfn.XLOOKUP(H234,List!F:F,List!G:G)</f>
        <v>1AU</v>
      </c>
      <c r="D234" s="19"/>
      <c r="E234" s="19" t="str">
        <f t="shared" si="64"/>
        <v/>
      </c>
      <c r="F234" s="19" t="str">
        <f t="shared" si="65"/>
        <v/>
      </c>
      <c r="G234" s="12" t="s">
        <v>19</v>
      </c>
      <c r="H234" s="12" t="s">
        <v>85</v>
      </c>
      <c r="I234" s="19"/>
    </row>
    <row r="235" spans="1:9" x14ac:dyDescent="0.25">
      <c r="A235" s="19">
        <f t="shared" si="63"/>
        <v>11</v>
      </c>
      <c r="B235" s="19"/>
      <c r="C235" s="12" t="str">
        <f>_xlfn.XLOOKUP(H235,List!F:F,List!G:G)</f>
        <v>1AU</v>
      </c>
      <c r="D235" s="19"/>
      <c r="E235" s="19" t="str">
        <f t="shared" si="64"/>
        <v/>
      </c>
      <c r="F235" s="19" t="str">
        <f t="shared" si="65"/>
        <v/>
      </c>
      <c r="G235" s="12" t="s">
        <v>56</v>
      </c>
      <c r="H235" s="12" t="s">
        <v>86</v>
      </c>
      <c r="I235" s="19"/>
    </row>
    <row r="236" spans="1:9" x14ac:dyDescent="0.25">
      <c r="A236" s="19">
        <f t="shared" si="63"/>
        <v>11</v>
      </c>
      <c r="B236" s="19"/>
      <c r="C236" s="12" t="str">
        <f>_xlfn.XLOOKUP(H236,List!F:F,List!G:G)</f>
        <v>1AU</v>
      </c>
      <c r="D236" s="19"/>
      <c r="E236" s="19" t="str">
        <f t="shared" si="64"/>
        <v/>
      </c>
      <c r="F236" s="19" t="str">
        <f t="shared" si="65"/>
        <v/>
      </c>
      <c r="G236" s="12" t="s">
        <v>1387</v>
      </c>
      <c r="H236" s="12" t="s">
        <v>87</v>
      </c>
      <c r="I236" s="19"/>
    </row>
    <row r="237" spans="1:9" x14ac:dyDescent="0.25">
      <c r="A237" s="19">
        <f t="shared" si="63"/>
        <v>11</v>
      </c>
      <c r="B237" s="19"/>
      <c r="C237" s="12" t="str">
        <f>_xlfn.XLOOKUP(H237,List!F:F,List!G:G)</f>
        <v>1CE</v>
      </c>
      <c r="D237" s="19"/>
      <c r="E237" s="19" t="str">
        <f t="shared" si="64"/>
        <v/>
      </c>
      <c r="F237" s="19" t="str">
        <f t="shared" si="65"/>
        <v/>
      </c>
      <c r="G237" s="12" t="s">
        <v>26</v>
      </c>
      <c r="H237" s="12" t="s">
        <v>649</v>
      </c>
      <c r="I237" s="19"/>
    </row>
    <row r="238" spans="1:9" x14ac:dyDescent="0.25">
      <c r="A238" s="19">
        <f t="shared" si="63"/>
        <v>11</v>
      </c>
      <c r="B238" s="19"/>
      <c r="C238" s="12" t="str">
        <f>_xlfn.XLOOKUP(H238,List!F:F,List!G:G)</f>
        <v>1CE</v>
      </c>
      <c r="D238" s="19"/>
      <c r="E238" s="19" t="str">
        <f t="shared" si="64"/>
        <v/>
      </c>
      <c r="F238" s="19" t="str">
        <f t="shared" si="65"/>
        <v/>
      </c>
      <c r="G238" s="12" t="s">
        <v>27</v>
      </c>
      <c r="H238" s="12" t="s">
        <v>650</v>
      </c>
      <c r="I238" s="19"/>
    </row>
    <row r="239" spans="1:9" x14ac:dyDescent="0.25">
      <c r="A239" s="19">
        <f t="shared" si="63"/>
        <v>11</v>
      </c>
      <c r="B239" s="19"/>
      <c r="C239" s="12" t="str">
        <f>_xlfn.XLOOKUP(H239,List!F:F,List!G:G)</f>
        <v>1CE</v>
      </c>
      <c r="D239" s="19"/>
      <c r="E239" s="19" t="str">
        <f t="shared" si="64"/>
        <v/>
      </c>
      <c r="F239" s="19" t="str">
        <f t="shared" si="65"/>
        <v/>
      </c>
      <c r="G239" s="12" t="s">
        <v>28</v>
      </c>
      <c r="H239" s="12" t="s">
        <v>651</v>
      </c>
      <c r="I239" s="19"/>
    </row>
    <row r="240" spans="1:9" x14ac:dyDescent="0.25">
      <c r="A240" s="19">
        <f t="shared" si="63"/>
        <v>11</v>
      </c>
      <c r="B240" s="19"/>
      <c r="C240" s="12" t="str">
        <f>_xlfn.XLOOKUP(H240,List!F:F,List!G:G)</f>
        <v>1CE</v>
      </c>
      <c r="D240" s="19"/>
      <c r="E240" s="19" t="str">
        <f t="shared" si="64"/>
        <v/>
      </c>
      <c r="F240" s="19" t="str">
        <f t="shared" si="65"/>
        <v/>
      </c>
      <c r="G240" s="12" t="s">
        <v>29</v>
      </c>
      <c r="H240" s="12" t="s">
        <v>652</v>
      </c>
      <c r="I240" s="19"/>
    </row>
    <row r="241" spans="1:10" x14ac:dyDescent="0.25">
      <c r="A241" s="19">
        <f t="shared" si="63"/>
        <v>11</v>
      </c>
      <c r="B241" s="19"/>
      <c r="C241" s="12" t="str">
        <f>_xlfn.XLOOKUP(H241,List!F:F,List!G:G)</f>
        <v>1CE</v>
      </c>
      <c r="D241" s="19"/>
      <c r="E241" s="19" t="str">
        <f t="shared" si="64"/>
        <v/>
      </c>
      <c r="F241" s="19" t="str">
        <f t="shared" si="65"/>
        <v/>
      </c>
      <c r="G241" s="12" t="s">
        <v>30</v>
      </c>
      <c r="H241" s="12" t="s">
        <v>653</v>
      </c>
      <c r="I241" s="19"/>
    </row>
    <row r="242" spans="1:10" x14ac:dyDescent="0.25">
      <c r="A242" s="19">
        <f t="shared" si="63"/>
        <v>11</v>
      </c>
      <c r="B242" s="19"/>
      <c r="C242" s="12" t="str">
        <f>_xlfn.XLOOKUP(H242,List!F:F,List!G:G)</f>
        <v>1CE</v>
      </c>
      <c r="D242" s="19"/>
      <c r="E242" s="19" t="str">
        <f t="shared" si="64"/>
        <v/>
      </c>
      <c r="F242" s="19" t="str">
        <f t="shared" si="65"/>
        <v/>
      </c>
      <c r="G242" s="12" t="s">
        <v>31</v>
      </c>
      <c r="H242" s="12" t="s">
        <v>654</v>
      </c>
      <c r="I242" s="19"/>
    </row>
    <row r="243" spans="1:10" x14ac:dyDescent="0.25">
      <c r="A243" s="19">
        <f t="shared" si="63"/>
        <v>11</v>
      </c>
      <c r="B243" s="19"/>
      <c r="C243" s="12" t="str">
        <f>_xlfn.XLOOKUP(H243,List!F:F,List!G:G)</f>
        <v>1CE</v>
      </c>
      <c r="D243" s="19"/>
      <c r="E243" s="19" t="str">
        <f t="shared" si="64"/>
        <v/>
      </c>
      <c r="F243" s="19" t="str">
        <f t="shared" si="65"/>
        <v/>
      </c>
      <c r="G243" s="12" t="s">
        <v>57</v>
      </c>
      <c r="H243" s="12" t="s">
        <v>655</v>
      </c>
      <c r="I243" s="19"/>
    </row>
    <row r="244" spans="1:10" x14ac:dyDescent="0.25">
      <c r="A244" s="19">
        <v>12</v>
      </c>
      <c r="B244" s="19">
        <f t="shared" ref="B244" si="66">COUNTA(H244:H265)-COUNTIF(H244:H265,"=-")</f>
        <v>22</v>
      </c>
      <c r="C244" s="12" t="str">
        <f>_xlfn.XLOOKUP(H244,List!F:F,List!G:G)</f>
        <v>1CE</v>
      </c>
      <c r="D244" s="19" t="str" cm="1">
        <f t="array" ref="D244:D245">_xlfn.UNIQUE(C244:C265)</f>
        <v>1CE</v>
      </c>
      <c r="E244" s="19">
        <f>IF(COUNTIF($C$244:$C$265,D244)=0,"",COUNTIF($C$244:$C$265,D244))</f>
        <v>4</v>
      </c>
      <c r="F244" s="19" t="str">
        <f t="shared" si="60"/>
        <v>1CE (4)</v>
      </c>
      <c r="G244" s="12" t="s">
        <v>2</v>
      </c>
      <c r="H244" s="12" t="s">
        <v>656</v>
      </c>
      <c r="I244" s="19" t="str">
        <f t="shared" ref="I244" si="67">_xlfn.TEXTJOIN(", ",TRUE,H244:H265)</f>
        <v>1CE-8, 1CE-9, 1CE-10, 1CE-11, 1CS1-1, 1CS1-2, 1CS1-3, 1CS1-4, 1CS1-5, 1CS1-6, 1CS1-7, 1CS1-8, 1CS1-9, 1CS1-10, 1CS1-11, 1CS1-12, 1CS1-13, 1CS1-14, 1CS1-15, 1CS1-16, 1CS1-17, 1CS1-18</v>
      </c>
      <c r="J244" s="3" t="str">
        <f t="shared" ref="J244" si="68">_xlfn.TEXTJOIN(", ",TRUE,F244:F265)</f>
        <v>1CE (4), 1CS1 (18)</v>
      </c>
    </row>
    <row r="245" spans="1:10" x14ac:dyDescent="0.25">
      <c r="A245" s="19">
        <f t="shared" ref="A245:A265" si="69">A244</f>
        <v>12</v>
      </c>
      <c r="B245" s="19"/>
      <c r="C245" s="12" t="str">
        <f>_xlfn.XLOOKUP(H245,List!F:F,List!G:G)</f>
        <v>1CE</v>
      </c>
      <c r="D245" s="19" t="str">
        <v>1CS1</v>
      </c>
      <c r="E245" s="19">
        <f t="shared" ref="E245:E265" si="70">IF(COUNTIF($C$244:$C$265,D245)=0,"",COUNTIF($C$244:$C$265,D245))</f>
        <v>18</v>
      </c>
      <c r="F245" s="19" t="str">
        <f t="shared" ref="F245:F265" si="71">IF(E245="","",(D245&amp;" ("&amp;E245&amp;")"))</f>
        <v>1CS1 (18)</v>
      </c>
      <c r="G245" s="12" t="s">
        <v>3</v>
      </c>
      <c r="H245" s="12" t="s">
        <v>657</v>
      </c>
      <c r="I245" s="19"/>
    </row>
    <row r="246" spans="1:10" x14ac:dyDescent="0.25">
      <c r="A246" s="19">
        <f t="shared" si="69"/>
        <v>12</v>
      </c>
      <c r="B246" s="19"/>
      <c r="C246" s="12" t="str">
        <f>_xlfn.XLOOKUP(H246,List!F:F,List!G:G)</f>
        <v>1CE</v>
      </c>
      <c r="D246" s="19"/>
      <c r="E246" s="19" t="str">
        <f t="shared" si="70"/>
        <v/>
      </c>
      <c r="F246" s="19" t="str">
        <f t="shared" si="71"/>
        <v/>
      </c>
      <c r="G246" s="12" t="s">
        <v>4</v>
      </c>
      <c r="H246" s="12" t="s">
        <v>658</v>
      </c>
      <c r="I246" s="19"/>
    </row>
    <row r="247" spans="1:10" x14ac:dyDescent="0.25">
      <c r="A247" s="19">
        <f t="shared" si="69"/>
        <v>12</v>
      </c>
      <c r="B247" s="19"/>
      <c r="C247" s="12" t="str">
        <f>_xlfn.XLOOKUP(H247,List!F:F,List!G:G)</f>
        <v>1CE</v>
      </c>
      <c r="D247" s="19"/>
      <c r="E247" s="19" t="str">
        <f t="shared" si="70"/>
        <v/>
      </c>
      <c r="F247" s="19" t="str">
        <f t="shared" si="71"/>
        <v/>
      </c>
      <c r="G247" s="12" t="s">
        <v>5</v>
      </c>
      <c r="H247" s="12" t="s">
        <v>659</v>
      </c>
      <c r="I247" s="19"/>
    </row>
    <row r="248" spans="1:10" x14ac:dyDescent="0.25">
      <c r="A248" s="19">
        <f t="shared" si="69"/>
        <v>12</v>
      </c>
      <c r="B248" s="19"/>
      <c r="C248" s="12" t="str">
        <f>_xlfn.XLOOKUP(H248,List!F:F,List!G:G)</f>
        <v>1CS1</v>
      </c>
      <c r="D248" s="19"/>
      <c r="E248" s="19" t="str">
        <f t="shared" si="70"/>
        <v/>
      </c>
      <c r="F248" s="19" t="str">
        <f t="shared" si="71"/>
        <v/>
      </c>
      <c r="G248" s="12" t="s">
        <v>6</v>
      </c>
      <c r="H248" s="12" t="s">
        <v>1761</v>
      </c>
      <c r="I248" s="19"/>
    </row>
    <row r="249" spans="1:10" x14ac:dyDescent="0.25">
      <c r="A249" s="19">
        <f t="shared" si="69"/>
        <v>12</v>
      </c>
      <c r="B249" s="19"/>
      <c r="C249" s="12" t="str">
        <f>_xlfn.XLOOKUP(H249,List!F:F,List!G:G)</f>
        <v>1CS1</v>
      </c>
      <c r="D249" s="19"/>
      <c r="E249" s="19" t="str">
        <f t="shared" si="70"/>
        <v/>
      </c>
      <c r="F249" s="19" t="str">
        <f t="shared" si="71"/>
        <v/>
      </c>
      <c r="G249" s="12" t="s">
        <v>7</v>
      </c>
      <c r="H249" s="12" t="s">
        <v>1762</v>
      </c>
      <c r="I249" s="19"/>
    </row>
    <row r="250" spans="1:10" x14ac:dyDescent="0.25">
      <c r="A250" s="19">
        <f t="shared" si="69"/>
        <v>12</v>
      </c>
      <c r="B250" s="19"/>
      <c r="C250" s="12" t="str">
        <f>_xlfn.XLOOKUP(H250,List!F:F,List!G:G)</f>
        <v>1CS1</v>
      </c>
      <c r="D250" s="19"/>
      <c r="E250" s="19" t="str">
        <f t="shared" si="70"/>
        <v/>
      </c>
      <c r="F250" s="19" t="str">
        <f t="shared" si="71"/>
        <v/>
      </c>
      <c r="G250" s="12" t="s">
        <v>55</v>
      </c>
      <c r="H250" s="12" t="s">
        <v>1763</v>
      </c>
      <c r="I250" s="19"/>
    </row>
    <row r="251" spans="1:10" x14ac:dyDescent="0.25">
      <c r="A251" s="19">
        <f t="shared" si="69"/>
        <v>12</v>
      </c>
      <c r="B251" s="19"/>
      <c r="C251" s="12" t="str">
        <f>_xlfn.XLOOKUP(H251,List!F:F,List!G:G)</f>
        <v>1CS1</v>
      </c>
      <c r="D251" s="19"/>
      <c r="E251" s="19" t="str">
        <f t="shared" si="70"/>
        <v/>
      </c>
      <c r="F251" s="19" t="str">
        <f t="shared" si="71"/>
        <v/>
      </c>
      <c r="G251" s="12" t="s">
        <v>14</v>
      </c>
      <c r="H251" s="12" t="s">
        <v>1764</v>
      </c>
      <c r="I251" s="19"/>
    </row>
    <row r="252" spans="1:10" x14ac:dyDescent="0.25">
      <c r="A252" s="19">
        <f t="shared" si="69"/>
        <v>12</v>
      </c>
      <c r="B252" s="19"/>
      <c r="C252" s="12" t="str">
        <f>_xlfn.XLOOKUP(H252,List!F:F,List!G:G)</f>
        <v>1CS1</v>
      </c>
      <c r="D252" s="19"/>
      <c r="E252" s="19" t="str">
        <f t="shared" si="70"/>
        <v/>
      </c>
      <c r="F252" s="19" t="str">
        <f t="shared" si="71"/>
        <v/>
      </c>
      <c r="G252" s="12" t="s">
        <v>15</v>
      </c>
      <c r="H252" s="12" t="s">
        <v>1765</v>
      </c>
      <c r="I252" s="19"/>
    </row>
    <row r="253" spans="1:10" x14ac:dyDescent="0.25">
      <c r="A253" s="19">
        <f t="shared" si="69"/>
        <v>12</v>
      </c>
      <c r="B253" s="19"/>
      <c r="C253" s="12" t="str">
        <f>_xlfn.XLOOKUP(H253,List!F:F,List!G:G)</f>
        <v>1CS1</v>
      </c>
      <c r="D253" s="19"/>
      <c r="E253" s="19" t="str">
        <f t="shared" si="70"/>
        <v/>
      </c>
      <c r="F253" s="19" t="str">
        <f t="shared" si="71"/>
        <v/>
      </c>
      <c r="G253" s="12" t="s">
        <v>16</v>
      </c>
      <c r="H253" s="12" t="s">
        <v>1766</v>
      </c>
      <c r="I253" s="19"/>
    </row>
    <row r="254" spans="1:10" x14ac:dyDescent="0.25">
      <c r="A254" s="19">
        <f t="shared" si="69"/>
        <v>12</v>
      </c>
      <c r="B254" s="19"/>
      <c r="C254" s="12" t="str">
        <f>_xlfn.XLOOKUP(H254,List!F:F,List!G:G)</f>
        <v>1CS1</v>
      </c>
      <c r="D254" s="19"/>
      <c r="E254" s="19" t="str">
        <f t="shared" si="70"/>
        <v/>
      </c>
      <c r="F254" s="19" t="str">
        <f t="shared" si="71"/>
        <v/>
      </c>
      <c r="G254" s="12" t="s">
        <v>17</v>
      </c>
      <c r="H254" s="12" t="s">
        <v>1767</v>
      </c>
      <c r="I254" s="19"/>
    </row>
    <row r="255" spans="1:10" x14ac:dyDescent="0.25">
      <c r="A255" s="19">
        <f t="shared" si="69"/>
        <v>12</v>
      </c>
      <c r="B255" s="19"/>
      <c r="C255" s="12" t="str">
        <f>_xlfn.XLOOKUP(H255,List!F:F,List!G:G)</f>
        <v>1CS1</v>
      </c>
      <c r="D255" s="19"/>
      <c r="E255" s="19" t="str">
        <f t="shared" si="70"/>
        <v/>
      </c>
      <c r="F255" s="19" t="str">
        <f t="shared" si="71"/>
        <v/>
      </c>
      <c r="G255" s="12" t="s">
        <v>18</v>
      </c>
      <c r="H255" s="12" t="s">
        <v>1768</v>
      </c>
      <c r="I255" s="19"/>
    </row>
    <row r="256" spans="1:10" x14ac:dyDescent="0.25">
      <c r="A256" s="19">
        <f t="shared" si="69"/>
        <v>12</v>
      </c>
      <c r="B256" s="19"/>
      <c r="C256" s="12" t="str">
        <f>_xlfn.XLOOKUP(H256,List!F:F,List!G:G)</f>
        <v>1CS1</v>
      </c>
      <c r="D256" s="19"/>
      <c r="E256" s="19" t="str">
        <f t="shared" si="70"/>
        <v/>
      </c>
      <c r="F256" s="19" t="str">
        <f t="shared" si="71"/>
        <v/>
      </c>
      <c r="G256" s="12" t="s">
        <v>19</v>
      </c>
      <c r="H256" s="12" t="s">
        <v>1769</v>
      </c>
      <c r="I256" s="19"/>
    </row>
    <row r="257" spans="1:10" x14ac:dyDescent="0.25">
      <c r="A257" s="19">
        <f t="shared" si="69"/>
        <v>12</v>
      </c>
      <c r="B257" s="19"/>
      <c r="C257" s="12" t="str">
        <f>_xlfn.XLOOKUP(H257,List!F:F,List!G:G)</f>
        <v>1CS1</v>
      </c>
      <c r="D257" s="19"/>
      <c r="E257" s="19" t="str">
        <f t="shared" si="70"/>
        <v/>
      </c>
      <c r="F257" s="19" t="str">
        <f t="shared" si="71"/>
        <v/>
      </c>
      <c r="G257" s="12" t="s">
        <v>56</v>
      </c>
      <c r="H257" s="12" t="s">
        <v>1770</v>
      </c>
      <c r="I257" s="19"/>
    </row>
    <row r="258" spans="1:10" x14ac:dyDescent="0.25">
      <c r="A258" s="19">
        <f t="shared" si="69"/>
        <v>12</v>
      </c>
      <c r="B258" s="19"/>
      <c r="C258" s="12" t="str">
        <f>_xlfn.XLOOKUP(H258,List!F:F,List!G:G)</f>
        <v>1CS1</v>
      </c>
      <c r="D258" s="19"/>
      <c r="E258" s="19" t="str">
        <f t="shared" si="70"/>
        <v/>
      </c>
      <c r="F258" s="19" t="str">
        <f t="shared" si="71"/>
        <v/>
      </c>
      <c r="G258" s="12" t="s">
        <v>1387</v>
      </c>
      <c r="H258" s="12" t="s">
        <v>1771</v>
      </c>
      <c r="I258" s="19"/>
    </row>
    <row r="259" spans="1:10" x14ac:dyDescent="0.25">
      <c r="A259" s="19">
        <f t="shared" si="69"/>
        <v>12</v>
      </c>
      <c r="B259" s="19"/>
      <c r="C259" s="12" t="str">
        <f>_xlfn.XLOOKUP(H259,List!F:F,List!G:G)</f>
        <v>1CS1</v>
      </c>
      <c r="D259" s="19"/>
      <c r="E259" s="19" t="str">
        <f t="shared" si="70"/>
        <v/>
      </c>
      <c r="F259" s="19" t="str">
        <f t="shared" si="71"/>
        <v/>
      </c>
      <c r="G259" s="12" t="s">
        <v>26</v>
      </c>
      <c r="H259" s="12" t="s">
        <v>1772</v>
      </c>
      <c r="I259" s="19"/>
    </row>
    <row r="260" spans="1:10" x14ac:dyDescent="0.25">
      <c r="A260" s="19">
        <f t="shared" si="69"/>
        <v>12</v>
      </c>
      <c r="B260" s="19"/>
      <c r="C260" s="12" t="str">
        <f>_xlfn.XLOOKUP(H260,List!F:F,List!G:G)</f>
        <v>1CS1</v>
      </c>
      <c r="D260" s="19"/>
      <c r="E260" s="19" t="str">
        <f t="shared" si="70"/>
        <v/>
      </c>
      <c r="F260" s="19" t="str">
        <f t="shared" si="71"/>
        <v/>
      </c>
      <c r="G260" s="12" t="s">
        <v>27</v>
      </c>
      <c r="H260" s="12" t="s">
        <v>1773</v>
      </c>
      <c r="I260" s="19"/>
    </row>
    <row r="261" spans="1:10" x14ac:dyDescent="0.25">
      <c r="A261" s="19">
        <f t="shared" si="69"/>
        <v>12</v>
      </c>
      <c r="B261" s="19"/>
      <c r="C261" s="12" t="str">
        <f>_xlfn.XLOOKUP(H261,List!F:F,List!G:G)</f>
        <v>1CS1</v>
      </c>
      <c r="D261" s="19"/>
      <c r="E261" s="19" t="str">
        <f t="shared" si="70"/>
        <v/>
      </c>
      <c r="F261" s="19" t="str">
        <f t="shared" si="71"/>
        <v/>
      </c>
      <c r="G261" s="12" t="s">
        <v>28</v>
      </c>
      <c r="H261" s="12" t="s">
        <v>1774</v>
      </c>
      <c r="I261" s="19"/>
    </row>
    <row r="262" spans="1:10" x14ac:dyDescent="0.25">
      <c r="A262" s="19">
        <f t="shared" si="69"/>
        <v>12</v>
      </c>
      <c r="B262" s="19"/>
      <c r="C262" s="12" t="str">
        <f>_xlfn.XLOOKUP(H262,List!F:F,List!G:G)</f>
        <v>1CS1</v>
      </c>
      <c r="D262" s="19"/>
      <c r="E262" s="19" t="str">
        <f t="shared" si="70"/>
        <v/>
      </c>
      <c r="F262" s="19" t="str">
        <f t="shared" si="71"/>
        <v/>
      </c>
      <c r="G262" s="12" t="s">
        <v>29</v>
      </c>
      <c r="H262" s="12" t="s">
        <v>1775</v>
      </c>
      <c r="I262" s="19"/>
    </row>
    <row r="263" spans="1:10" x14ac:dyDescent="0.25">
      <c r="A263" s="19">
        <f t="shared" si="69"/>
        <v>12</v>
      </c>
      <c r="B263" s="19"/>
      <c r="C263" s="12" t="str">
        <f>_xlfn.XLOOKUP(H263,List!F:F,List!G:G)</f>
        <v>1CS1</v>
      </c>
      <c r="D263" s="19"/>
      <c r="E263" s="19" t="str">
        <f t="shared" si="70"/>
        <v/>
      </c>
      <c r="F263" s="19" t="str">
        <f t="shared" si="71"/>
        <v/>
      </c>
      <c r="G263" s="12" t="s">
        <v>30</v>
      </c>
      <c r="H263" s="12" t="s">
        <v>1776</v>
      </c>
      <c r="I263" s="19"/>
    </row>
    <row r="264" spans="1:10" x14ac:dyDescent="0.25">
      <c r="A264" s="19">
        <f t="shared" si="69"/>
        <v>12</v>
      </c>
      <c r="B264" s="19"/>
      <c r="C264" s="12" t="str">
        <f>_xlfn.XLOOKUP(H264,List!F:F,List!G:G)</f>
        <v>1CS1</v>
      </c>
      <c r="D264" s="19"/>
      <c r="E264" s="19" t="str">
        <f t="shared" si="70"/>
        <v/>
      </c>
      <c r="F264" s="19" t="str">
        <f t="shared" si="71"/>
        <v/>
      </c>
      <c r="G264" s="12" t="s">
        <v>31</v>
      </c>
      <c r="H264" s="12" t="s">
        <v>1777</v>
      </c>
      <c r="I264" s="19"/>
    </row>
    <row r="265" spans="1:10" x14ac:dyDescent="0.25">
      <c r="A265" s="19">
        <f t="shared" si="69"/>
        <v>12</v>
      </c>
      <c r="B265" s="19"/>
      <c r="C265" s="12" t="str">
        <f>_xlfn.XLOOKUP(H265,List!F:F,List!G:G)</f>
        <v>1CS1</v>
      </c>
      <c r="D265" s="19"/>
      <c r="E265" s="19" t="str">
        <f t="shared" si="70"/>
        <v/>
      </c>
      <c r="F265" s="19" t="str">
        <f t="shared" si="71"/>
        <v/>
      </c>
      <c r="G265" s="12" t="s">
        <v>57</v>
      </c>
      <c r="H265" s="12" t="s">
        <v>1778</v>
      </c>
      <c r="I265" s="19"/>
    </row>
    <row r="266" spans="1:10" x14ac:dyDescent="0.25">
      <c r="A266" s="19">
        <v>13</v>
      </c>
      <c r="B266" s="19">
        <f t="shared" ref="B266" si="72">COUNTA(H266:H287)-COUNTIF(H266:H287,"=-")</f>
        <v>22</v>
      </c>
      <c r="C266" s="12" t="str">
        <f>_xlfn.XLOOKUP(H266,List!F:F,List!G:G)</f>
        <v>1CS1</v>
      </c>
      <c r="D266" s="19" t="str" cm="1">
        <f t="array" ref="D266">_xlfn.UNIQUE(C266:C287)</f>
        <v>1CS1</v>
      </c>
      <c r="E266" s="19">
        <f>IF(COUNTIF($C$266:$C$287,D266)=0,"",COUNTIF($C$266:$C$287,D266))</f>
        <v>22</v>
      </c>
      <c r="F266" s="19" t="str">
        <f t="shared" si="60"/>
        <v>1CS1 (22)</v>
      </c>
      <c r="G266" s="12" t="s">
        <v>2</v>
      </c>
      <c r="H266" s="12" t="s">
        <v>1779</v>
      </c>
      <c r="I266" s="19" t="str">
        <f t="shared" ref="I266" si="73">_xlfn.TEXTJOIN(", ",TRUE,H266:H287)</f>
        <v>1CS1-19, 1CS1-20, 1CS1-21, 1CS1-22, 1CS1-23, 1CS1-24, 1CS1-25, 1CS1-26, 1CS1-27, 1CS1-28, 1CS1-29, 1CS1-30, 1CS1-31, 1CS1-32, 1CS1-33, 1CS1-34, 1CS1-35, 1CS1-36, 1CS1-37, 1CS1-38, 1CS1-39, 1CS1-40</v>
      </c>
      <c r="J266" s="3" t="str">
        <f t="shared" ref="J266" si="74">_xlfn.TEXTJOIN(", ",TRUE,F266:F287)</f>
        <v>1CS1 (22)</v>
      </c>
    </row>
    <row r="267" spans="1:10" x14ac:dyDescent="0.25">
      <c r="A267" s="19">
        <f t="shared" ref="A267:A287" si="75">A266</f>
        <v>13</v>
      </c>
      <c r="B267" s="19"/>
      <c r="C267" s="12" t="str">
        <f>_xlfn.XLOOKUP(H267,List!F:F,List!G:G)</f>
        <v>1CS1</v>
      </c>
      <c r="D267" s="19"/>
      <c r="E267" s="19" t="str">
        <f t="shared" ref="E267:E287" si="76">IF(COUNTIF($C$266:$C$287,D267)=0,"",COUNTIF($C$266:$C$287,D267))</f>
        <v/>
      </c>
      <c r="F267" s="19" t="str">
        <f t="shared" ref="F267:F287" si="77">IF(E267="","",(D267&amp;" ("&amp;E267&amp;")"))</f>
        <v/>
      </c>
      <c r="G267" s="12" t="s">
        <v>3</v>
      </c>
      <c r="H267" s="12" t="s">
        <v>1780</v>
      </c>
      <c r="I267" s="19"/>
    </row>
    <row r="268" spans="1:10" x14ac:dyDescent="0.25">
      <c r="A268" s="19">
        <f t="shared" si="75"/>
        <v>13</v>
      </c>
      <c r="B268" s="19"/>
      <c r="C268" s="12" t="str">
        <f>_xlfn.XLOOKUP(H268,List!F:F,List!G:G)</f>
        <v>1CS1</v>
      </c>
      <c r="D268" s="19"/>
      <c r="E268" s="19" t="str">
        <f t="shared" si="76"/>
        <v/>
      </c>
      <c r="F268" s="19" t="str">
        <f t="shared" si="77"/>
        <v/>
      </c>
      <c r="G268" s="12" t="s">
        <v>4</v>
      </c>
      <c r="H268" s="12" t="s">
        <v>1781</v>
      </c>
      <c r="I268" s="19"/>
    </row>
    <row r="269" spans="1:10" x14ac:dyDescent="0.25">
      <c r="A269" s="19">
        <f t="shared" si="75"/>
        <v>13</v>
      </c>
      <c r="B269" s="19"/>
      <c r="C269" s="12" t="str">
        <f>_xlfn.XLOOKUP(H269,List!F:F,List!G:G)</f>
        <v>1CS1</v>
      </c>
      <c r="D269" s="19"/>
      <c r="E269" s="19" t="str">
        <f t="shared" si="76"/>
        <v/>
      </c>
      <c r="F269" s="19" t="str">
        <f t="shared" si="77"/>
        <v/>
      </c>
      <c r="G269" s="12" t="s">
        <v>5</v>
      </c>
      <c r="H269" s="12" t="s">
        <v>1782</v>
      </c>
      <c r="I269" s="19"/>
    </row>
    <row r="270" spans="1:10" x14ac:dyDescent="0.25">
      <c r="A270" s="19">
        <f t="shared" si="75"/>
        <v>13</v>
      </c>
      <c r="B270" s="19"/>
      <c r="C270" s="12" t="str">
        <f>_xlfn.XLOOKUP(H270,List!F:F,List!G:G)</f>
        <v>1CS1</v>
      </c>
      <c r="D270" s="19"/>
      <c r="E270" s="19" t="str">
        <f t="shared" si="76"/>
        <v/>
      </c>
      <c r="F270" s="19" t="str">
        <f t="shared" si="77"/>
        <v/>
      </c>
      <c r="G270" s="12" t="s">
        <v>6</v>
      </c>
      <c r="H270" s="12" t="s">
        <v>1783</v>
      </c>
      <c r="I270" s="19"/>
    </row>
    <row r="271" spans="1:10" x14ac:dyDescent="0.25">
      <c r="A271" s="19">
        <f t="shared" si="75"/>
        <v>13</v>
      </c>
      <c r="B271" s="19"/>
      <c r="C271" s="12" t="str">
        <f>_xlfn.XLOOKUP(H271,List!F:F,List!G:G)</f>
        <v>1CS1</v>
      </c>
      <c r="D271" s="19"/>
      <c r="E271" s="19" t="str">
        <f t="shared" si="76"/>
        <v/>
      </c>
      <c r="F271" s="19" t="str">
        <f t="shared" si="77"/>
        <v/>
      </c>
      <c r="G271" s="12" t="s">
        <v>7</v>
      </c>
      <c r="H271" s="12" t="s">
        <v>1784</v>
      </c>
      <c r="I271" s="19"/>
    </row>
    <row r="272" spans="1:10" x14ac:dyDescent="0.25">
      <c r="A272" s="19">
        <f t="shared" si="75"/>
        <v>13</v>
      </c>
      <c r="B272" s="19"/>
      <c r="C272" s="12" t="str">
        <f>_xlfn.XLOOKUP(H272,List!F:F,List!G:G)</f>
        <v>1CS1</v>
      </c>
      <c r="D272" s="19"/>
      <c r="E272" s="19" t="str">
        <f t="shared" si="76"/>
        <v/>
      </c>
      <c r="F272" s="19" t="str">
        <f t="shared" si="77"/>
        <v/>
      </c>
      <c r="G272" s="12" t="s">
        <v>55</v>
      </c>
      <c r="H272" s="12" t="s">
        <v>1785</v>
      </c>
      <c r="I272" s="19"/>
    </row>
    <row r="273" spans="1:10" x14ac:dyDescent="0.25">
      <c r="A273" s="19">
        <f t="shared" si="75"/>
        <v>13</v>
      </c>
      <c r="B273" s="19"/>
      <c r="C273" s="12" t="str">
        <f>_xlfn.XLOOKUP(H273,List!F:F,List!G:G)</f>
        <v>1CS1</v>
      </c>
      <c r="D273" s="19"/>
      <c r="E273" s="19" t="str">
        <f t="shared" si="76"/>
        <v/>
      </c>
      <c r="F273" s="19" t="str">
        <f t="shared" si="77"/>
        <v/>
      </c>
      <c r="G273" s="12" t="s">
        <v>14</v>
      </c>
      <c r="H273" s="12" t="s">
        <v>1786</v>
      </c>
      <c r="I273" s="19"/>
    </row>
    <row r="274" spans="1:10" x14ac:dyDescent="0.25">
      <c r="A274" s="19">
        <f t="shared" si="75"/>
        <v>13</v>
      </c>
      <c r="B274" s="19"/>
      <c r="C274" s="12" t="str">
        <f>_xlfn.XLOOKUP(H274,List!F:F,List!G:G)</f>
        <v>1CS1</v>
      </c>
      <c r="D274" s="19"/>
      <c r="E274" s="19" t="str">
        <f t="shared" si="76"/>
        <v/>
      </c>
      <c r="F274" s="19" t="str">
        <f t="shared" si="77"/>
        <v/>
      </c>
      <c r="G274" s="12" t="s">
        <v>15</v>
      </c>
      <c r="H274" s="12" t="s">
        <v>1787</v>
      </c>
      <c r="I274" s="19"/>
    </row>
    <row r="275" spans="1:10" x14ac:dyDescent="0.25">
      <c r="A275" s="19">
        <f t="shared" si="75"/>
        <v>13</v>
      </c>
      <c r="B275" s="19"/>
      <c r="C275" s="12" t="str">
        <f>_xlfn.XLOOKUP(H275,List!F:F,List!G:G)</f>
        <v>1CS1</v>
      </c>
      <c r="D275" s="19"/>
      <c r="E275" s="19" t="str">
        <f t="shared" si="76"/>
        <v/>
      </c>
      <c r="F275" s="19" t="str">
        <f t="shared" si="77"/>
        <v/>
      </c>
      <c r="G275" s="12" t="s">
        <v>16</v>
      </c>
      <c r="H275" s="12" t="s">
        <v>1788</v>
      </c>
      <c r="I275" s="19"/>
    </row>
    <row r="276" spans="1:10" x14ac:dyDescent="0.25">
      <c r="A276" s="19">
        <f t="shared" si="75"/>
        <v>13</v>
      </c>
      <c r="B276" s="19"/>
      <c r="C276" s="12" t="str">
        <f>_xlfn.XLOOKUP(H276,List!F:F,List!G:G)</f>
        <v>1CS1</v>
      </c>
      <c r="D276" s="19"/>
      <c r="E276" s="19" t="str">
        <f t="shared" si="76"/>
        <v/>
      </c>
      <c r="F276" s="19" t="str">
        <f t="shared" si="77"/>
        <v/>
      </c>
      <c r="G276" s="12" t="s">
        <v>17</v>
      </c>
      <c r="H276" s="12" t="s">
        <v>1789</v>
      </c>
      <c r="I276" s="19"/>
    </row>
    <row r="277" spans="1:10" x14ac:dyDescent="0.25">
      <c r="A277" s="19">
        <f t="shared" si="75"/>
        <v>13</v>
      </c>
      <c r="B277" s="19"/>
      <c r="C277" s="12" t="str">
        <f>_xlfn.XLOOKUP(H277,List!F:F,List!G:G)</f>
        <v>1CS1</v>
      </c>
      <c r="D277" s="19"/>
      <c r="E277" s="19" t="str">
        <f t="shared" si="76"/>
        <v/>
      </c>
      <c r="F277" s="19" t="str">
        <f t="shared" si="77"/>
        <v/>
      </c>
      <c r="G277" s="12" t="s">
        <v>18</v>
      </c>
      <c r="H277" s="12" t="s">
        <v>1790</v>
      </c>
      <c r="I277" s="19"/>
    </row>
    <row r="278" spans="1:10" x14ac:dyDescent="0.25">
      <c r="A278" s="19">
        <f t="shared" si="75"/>
        <v>13</v>
      </c>
      <c r="B278" s="19"/>
      <c r="C278" s="12" t="str">
        <f>_xlfn.XLOOKUP(H278,List!F:F,List!G:G)</f>
        <v>1CS1</v>
      </c>
      <c r="D278" s="19"/>
      <c r="E278" s="19" t="str">
        <f t="shared" si="76"/>
        <v/>
      </c>
      <c r="F278" s="19" t="str">
        <f t="shared" si="77"/>
        <v/>
      </c>
      <c r="G278" s="12" t="s">
        <v>19</v>
      </c>
      <c r="H278" s="12" t="s">
        <v>1791</v>
      </c>
      <c r="I278" s="19"/>
    </row>
    <row r="279" spans="1:10" x14ac:dyDescent="0.25">
      <c r="A279" s="19">
        <f t="shared" si="75"/>
        <v>13</v>
      </c>
      <c r="B279" s="19"/>
      <c r="C279" s="12" t="str">
        <f>_xlfn.XLOOKUP(H279,List!F:F,List!G:G)</f>
        <v>1CS1</v>
      </c>
      <c r="D279" s="19"/>
      <c r="E279" s="19" t="str">
        <f t="shared" si="76"/>
        <v/>
      </c>
      <c r="F279" s="19" t="str">
        <f t="shared" si="77"/>
        <v/>
      </c>
      <c r="G279" s="12" t="s">
        <v>56</v>
      </c>
      <c r="H279" s="12" t="s">
        <v>1792</v>
      </c>
      <c r="I279" s="19"/>
    </row>
    <row r="280" spans="1:10" x14ac:dyDescent="0.25">
      <c r="A280" s="19">
        <f t="shared" si="75"/>
        <v>13</v>
      </c>
      <c r="B280" s="19"/>
      <c r="C280" s="12" t="str">
        <f>_xlfn.XLOOKUP(H280,List!F:F,List!G:G)</f>
        <v>1CS1</v>
      </c>
      <c r="D280" s="19"/>
      <c r="E280" s="19" t="str">
        <f t="shared" si="76"/>
        <v/>
      </c>
      <c r="F280" s="19" t="str">
        <f t="shared" si="77"/>
        <v/>
      </c>
      <c r="G280" s="12" t="s">
        <v>1387</v>
      </c>
      <c r="H280" s="12" t="s">
        <v>1793</v>
      </c>
      <c r="I280" s="19"/>
    </row>
    <row r="281" spans="1:10" x14ac:dyDescent="0.25">
      <c r="A281" s="19">
        <f t="shared" si="75"/>
        <v>13</v>
      </c>
      <c r="B281" s="19"/>
      <c r="C281" s="12" t="str">
        <f>_xlfn.XLOOKUP(H281,List!F:F,List!G:G)</f>
        <v>1CS1</v>
      </c>
      <c r="D281" s="19"/>
      <c r="E281" s="19" t="str">
        <f t="shared" si="76"/>
        <v/>
      </c>
      <c r="F281" s="19" t="str">
        <f t="shared" si="77"/>
        <v/>
      </c>
      <c r="G281" s="12" t="s">
        <v>26</v>
      </c>
      <c r="H281" s="12" t="s">
        <v>1794</v>
      </c>
      <c r="I281" s="19"/>
    </row>
    <row r="282" spans="1:10" x14ac:dyDescent="0.25">
      <c r="A282" s="19">
        <f t="shared" si="75"/>
        <v>13</v>
      </c>
      <c r="B282" s="19"/>
      <c r="C282" s="12" t="str">
        <f>_xlfn.XLOOKUP(H282,List!F:F,List!G:G)</f>
        <v>1CS1</v>
      </c>
      <c r="D282" s="19"/>
      <c r="E282" s="19" t="str">
        <f t="shared" si="76"/>
        <v/>
      </c>
      <c r="F282" s="19" t="str">
        <f t="shared" si="77"/>
        <v/>
      </c>
      <c r="G282" s="12" t="s">
        <v>27</v>
      </c>
      <c r="H282" s="12" t="s">
        <v>1795</v>
      </c>
      <c r="I282" s="19"/>
    </row>
    <row r="283" spans="1:10" x14ac:dyDescent="0.25">
      <c r="A283" s="19">
        <f t="shared" si="75"/>
        <v>13</v>
      </c>
      <c r="B283" s="19"/>
      <c r="C283" s="12" t="str">
        <f>_xlfn.XLOOKUP(H283,List!F:F,List!G:G)</f>
        <v>1CS1</v>
      </c>
      <c r="D283" s="19"/>
      <c r="E283" s="19" t="str">
        <f t="shared" si="76"/>
        <v/>
      </c>
      <c r="F283" s="19" t="str">
        <f t="shared" si="77"/>
        <v/>
      </c>
      <c r="G283" s="12" t="s">
        <v>28</v>
      </c>
      <c r="H283" s="12" t="s">
        <v>1796</v>
      </c>
      <c r="I283" s="19"/>
    </row>
    <row r="284" spans="1:10" x14ac:dyDescent="0.25">
      <c r="A284" s="19">
        <f t="shared" si="75"/>
        <v>13</v>
      </c>
      <c r="B284" s="19"/>
      <c r="C284" s="12" t="str">
        <f>_xlfn.XLOOKUP(H284,List!F:F,List!G:G)</f>
        <v>1CS1</v>
      </c>
      <c r="D284" s="19"/>
      <c r="E284" s="19" t="str">
        <f t="shared" si="76"/>
        <v/>
      </c>
      <c r="F284" s="19" t="str">
        <f t="shared" si="77"/>
        <v/>
      </c>
      <c r="G284" s="12" t="s">
        <v>29</v>
      </c>
      <c r="H284" s="12" t="s">
        <v>1797</v>
      </c>
      <c r="I284" s="19"/>
    </row>
    <row r="285" spans="1:10" x14ac:dyDescent="0.25">
      <c r="A285" s="19">
        <f t="shared" si="75"/>
        <v>13</v>
      </c>
      <c r="B285" s="19"/>
      <c r="C285" s="12" t="str">
        <f>_xlfn.XLOOKUP(H285,List!F:F,List!G:G)</f>
        <v>1CS1</v>
      </c>
      <c r="D285" s="19"/>
      <c r="E285" s="19" t="str">
        <f t="shared" si="76"/>
        <v/>
      </c>
      <c r="F285" s="19" t="str">
        <f t="shared" si="77"/>
        <v/>
      </c>
      <c r="G285" s="12" t="s">
        <v>30</v>
      </c>
      <c r="H285" s="12" t="s">
        <v>1798</v>
      </c>
      <c r="I285" s="19"/>
    </row>
    <row r="286" spans="1:10" x14ac:dyDescent="0.25">
      <c r="A286" s="19">
        <f t="shared" si="75"/>
        <v>13</v>
      </c>
      <c r="B286" s="19"/>
      <c r="C286" s="12" t="str">
        <f>_xlfn.XLOOKUP(H286,List!F:F,List!G:G)</f>
        <v>1CS1</v>
      </c>
      <c r="D286" s="19"/>
      <c r="E286" s="19" t="str">
        <f t="shared" si="76"/>
        <v/>
      </c>
      <c r="F286" s="19" t="str">
        <f t="shared" si="77"/>
        <v/>
      </c>
      <c r="G286" s="12" t="s">
        <v>31</v>
      </c>
      <c r="H286" s="12" t="s">
        <v>1799</v>
      </c>
      <c r="I286" s="19"/>
    </row>
    <row r="287" spans="1:10" x14ac:dyDescent="0.25">
      <c r="A287" s="19">
        <f t="shared" si="75"/>
        <v>13</v>
      </c>
      <c r="B287" s="19"/>
      <c r="C287" s="12" t="str">
        <f>_xlfn.XLOOKUP(H287,List!F:F,List!G:G)</f>
        <v>1CS1</v>
      </c>
      <c r="D287" s="19"/>
      <c r="E287" s="19" t="str">
        <f t="shared" si="76"/>
        <v/>
      </c>
      <c r="F287" s="19" t="str">
        <f t="shared" si="77"/>
        <v/>
      </c>
      <c r="G287" s="12" t="s">
        <v>57</v>
      </c>
      <c r="H287" s="12" t="s">
        <v>1800</v>
      </c>
      <c r="I287" s="19"/>
    </row>
    <row r="288" spans="1:10" x14ac:dyDescent="0.25">
      <c r="A288" s="19">
        <v>14</v>
      </c>
      <c r="B288" s="19">
        <f t="shared" ref="B288" si="78">COUNTA(H288:H309)-COUNTIF(H288:H309,"=-")</f>
        <v>22</v>
      </c>
      <c r="C288" s="12" t="str">
        <f>_xlfn.XLOOKUP(H288,List!F:F,List!G:G)</f>
        <v>1CS1</v>
      </c>
      <c r="D288" s="19" t="str" cm="1">
        <f t="array" ref="D288">_xlfn.UNIQUE(C288:C309)</f>
        <v>1CS1</v>
      </c>
      <c r="E288" s="19">
        <f>IF(COUNTIF($C$288:$C$309,D288)=0,"",COUNTIF($C$288:$C$309,D288))</f>
        <v>22</v>
      </c>
      <c r="F288" s="19" t="str">
        <f t="shared" ref="F271:F337" si="79">IF(E288="","",(D288&amp;" ("&amp;E288&amp;")"))</f>
        <v>1CS1 (22)</v>
      </c>
      <c r="G288" s="12" t="s">
        <v>2</v>
      </c>
      <c r="H288" s="12" t="s">
        <v>1801</v>
      </c>
      <c r="I288" s="19" t="str">
        <f t="shared" ref="I288" si="80">_xlfn.TEXTJOIN(", ",TRUE,H288:H309)</f>
        <v>1CS1-41, 1CS1-42, 1CS1-43, 1CS1-44, 1CS1-45, 1CS1-46, 1CS1-47, 1CS1-48, 1CS1-49, 1CS1-50, 1CS1-51, 1CS1-52, 1CS1-53, 1CS1-54, 1CS1-55, 1CS1-56, 1CS1-57, 1CS1-58, 1CS1-59, 1CS1-60, 1CS1-61, 1CS1-62</v>
      </c>
      <c r="J288" s="3" t="str">
        <f t="shared" ref="J288" si="81">_xlfn.TEXTJOIN(", ",TRUE,F288:F309)</f>
        <v>1CS1 (22)</v>
      </c>
    </row>
    <row r="289" spans="1:9" x14ac:dyDescent="0.25">
      <c r="A289" s="19">
        <f t="shared" ref="A289:A309" si="82">A288</f>
        <v>14</v>
      </c>
      <c r="B289" s="19"/>
      <c r="C289" s="12" t="str">
        <f>_xlfn.XLOOKUP(H289,List!F:F,List!G:G)</f>
        <v>1CS1</v>
      </c>
      <c r="D289" s="19"/>
      <c r="E289" s="19" t="str">
        <f t="shared" ref="E289:E309" si="83">IF(COUNTIF($C$288:$C$309,D289)=0,"",COUNTIF($C$288:$C$309,D289))</f>
        <v/>
      </c>
      <c r="F289" s="19" t="str">
        <f t="shared" ref="F289:F309" si="84">IF(E289="","",(D289&amp;" ("&amp;E289&amp;")"))</f>
        <v/>
      </c>
      <c r="G289" s="12" t="s">
        <v>3</v>
      </c>
      <c r="H289" s="12" t="s">
        <v>1802</v>
      </c>
      <c r="I289" s="19"/>
    </row>
    <row r="290" spans="1:9" x14ac:dyDescent="0.25">
      <c r="A290" s="19">
        <f t="shared" si="82"/>
        <v>14</v>
      </c>
      <c r="B290" s="19"/>
      <c r="C290" s="12" t="str">
        <f>_xlfn.XLOOKUP(H290,List!F:F,List!G:G)</f>
        <v>1CS1</v>
      </c>
      <c r="D290" s="19"/>
      <c r="E290" s="19" t="str">
        <f t="shared" si="83"/>
        <v/>
      </c>
      <c r="F290" s="19" t="str">
        <f t="shared" si="84"/>
        <v/>
      </c>
      <c r="G290" s="12" t="s">
        <v>4</v>
      </c>
      <c r="H290" s="12" t="s">
        <v>1803</v>
      </c>
      <c r="I290" s="19"/>
    </row>
    <row r="291" spans="1:9" x14ac:dyDescent="0.25">
      <c r="A291" s="19">
        <f t="shared" si="82"/>
        <v>14</v>
      </c>
      <c r="B291" s="19"/>
      <c r="C291" s="12" t="str">
        <f>_xlfn.XLOOKUP(H291,List!F:F,List!G:G)</f>
        <v>1CS1</v>
      </c>
      <c r="D291" s="19"/>
      <c r="E291" s="19" t="str">
        <f t="shared" si="83"/>
        <v/>
      </c>
      <c r="F291" s="19" t="str">
        <f t="shared" si="84"/>
        <v/>
      </c>
      <c r="G291" s="12" t="s">
        <v>5</v>
      </c>
      <c r="H291" s="12" t="s">
        <v>1804</v>
      </c>
      <c r="I291" s="19"/>
    </row>
    <row r="292" spans="1:9" x14ac:dyDescent="0.25">
      <c r="A292" s="19">
        <f t="shared" si="82"/>
        <v>14</v>
      </c>
      <c r="B292" s="19"/>
      <c r="C292" s="12" t="str">
        <f>_xlfn.XLOOKUP(H292,List!F:F,List!G:G)</f>
        <v>1CS1</v>
      </c>
      <c r="D292" s="19"/>
      <c r="E292" s="19" t="str">
        <f t="shared" si="83"/>
        <v/>
      </c>
      <c r="F292" s="19" t="str">
        <f t="shared" si="84"/>
        <v/>
      </c>
      <c r="G292" s="12" t="s">
        <v>6</v>
      </c>
      <c r="H292" s="12" t="s">
        <v>1805</v>
      </c>
      <c r="I292" s="19"/>
    </row>
    <row r="293" spans="1:9" x14ac:dyDescent="0.25">
      <c r="A293" s="19">
        <f t="shared" si="82"/>
        <v>14</v>
      </c>
      <c r="B293" s="19"/>
      <c r="C293" s="12" t="str">
        <f>_xlfn.XLOOKUP(H293,List!F:F,List!G:G)</f>
        <v>1CS1</v>
      </c>
      <c r="D293" s="19"/>
      <c r="E293" s="19" t="str">
        <f t="shared" si="83"/>
        <v/>
      </c>
      <c r="F293" s="19" t="str">
        <f t="shared" si="84"/>
        <v/>
      </c>
      <c r="G293" s="12" t="s">
        <v>7</v>
      </c>
      <c r="H293" s="12" t="s">
        <v>1806</v>
      </c>
      <c r="I293" s="19"/>
    </row>
    <row r="294" spans="1:9" x14ac:dyDescent="0.25">
      <c r="A294" s="19">
        <f t="shared" si="82"/>
        <v>14</v>
      </c>
      <c r="B294" s="19"/>
      <c r="C294" s="12" t="str">
        <f>_xlfn.XLOOKUP(H294,List!F:F,List!G:G)</f>
        <v>1CS1</v>
      </c>
      <c r="D294" s="19"/>
      <c r="E294" s="19" t="str">
        <f t="shared" si="83"/>
        <v/>
      </c>
      <c r="F294" s="19" t="str">
        <f t="shared" si="84"/>
        <v/>
      </c>
      <c r="G294" s="12" t="s">
        <v>55</v>
      </c>
      <c r="H294" s="12" t="s">
        <v>1807</v>
      </c>
      <c r="I294" s="19"/>
    </row>
    <row r="295" spans="1:9" x14ac:dyDescent="0.25">
      <c r="A295" s="19">
        <f t="shared" si="82"/>
        <v>14</v>
      </c>
      <c r="B295" s="19"/>
      <c r="C295" s="12" t="str">
        <f>_xlfn.XLOOKUP(H295,List!F:F,List!G:G)</f>
        <v>1CS1</v>
      </c>
      <c r="D295" s="19"/>
      <c r="E295" s="19" t="str">
        <f t="shared" si="83"/>
        <v/>
      </c>
      <c r="F295" s="19" t="str">
        <f t="shared" si="84"/>
        <v/>
      </c>
      <c r="G295" s="12" t="s">
        <v>14</v>
      </c>
      <c r="H295" s="12" t="s">
        <v>1808</v>
      </c>
      <c r="I295" s="19"/>
    </row>
    <row r="296" spans="1:9" x14ac:dyDescent="0.25">
      <c r="A296" s="19">
        <f t="shared" si="82"/>
        <v>14</v>
      </c>
      <c r="B296" s="19"/>
      <c r="C296" s="12" t="str">
        <f>_xlfn.XLOOKUP(H296,List!F:F,List!G:G)</f>
        <v>1CS1</v>
      </c>
      <c r="D296" s="19"/>
      <c r="E296" s="19" t="str">
        <f t="shared" si="83"/>
        <v/>
      </c>
      <c r="F296" s="19" t="str">
        <f t="shared" si="84"/>
        <v/>
      </c>
      <c r="G296" s="12" t="s">
        <v>15</v>
      </c>
      <c r="H296" s="12" t="s">
        <v>1809</v>
      </c>
      <c r="I296" s="19"/>
    </row>
    <row r="297" spans="1:9" x14ac:dyDescent="0.25">
      <c r="A297" s="19">
        <f t="shared" si="82"/>
        <v>14</v>
      </c>
      <c r="B297" s="19"/>
      <c r="C297" s="12" t="str">
        <f>_xlfn.XLOOKUP(H297,List!F:F,List!G:G)</f>
        <v>1CS1</v>
      </c>
      <c r="D297" s="19"/>
      <c r="E297" s="19" t="str">
        <f t="shared" si="83"/>
        <v/>
      </c>
      <c r="F297" s="19" t="str">
        <f t="shared" si="84"/>
        <v/>
      </c>
      <c r="G297" s="12" t="s">
        <v>16</v>
      </c>
      <c r="H297" s="12" t="s">
        <v>1810</v>
      </c>
      <c r="I297" s="19"/>
    </row>
    <row r="298" spans="1:9" x14ac:dyDescent="0.25">
      <c r="A298" s="19">
        <f t="shared" si="82"/>
        <v>14</v>
      </c>
      <c r="B298" s="19"/>
      <c r="C298" s="12" t="str">
        <f>_xlfn.XLOOKUP(H298,List!F:F,List!G:G)</f>
        <v>1CS1</v>
      </c>
      <c r="D298" s="19"/>
      <c r="E298" s="19" t="str">
        <f t="shared" si="83"/>
        <v/>
      </c>
      <c r="F298" s="19" t="str">
        <f t="shared" si="84"/>
        <v/>
      </c>
      <c r="G298" s="12" t="s">
        <v>17</v>
      </c>
      <c r="H298" s="12" t="s">
        <v>1811</v>
      </c>
      <c r="I298" s="19"/>
    </row>
    <row r="299" spans="1:9" x14ac:dyDescent="0.25">
      <c r="A299" s="19">
        <f t="shared" si="82"/>
        <v>14</v>
      </c>
      <c r="B299" s="19"/>
      <c r="C299" s="12" t="str">
        <f>_xlfn.XLOOKUP(H299,List!F:F,List!G:G)</f>
        <v>1CS1</v>
      </c>
      <c r="D299" s="19"/>
      <c r="E299" s="19" t="str">
        <f t="shared" si="83"/>
        <v/>
      </c>
      <c r="F299" s="19" t="str">
        <f t="shared" si="84"/>
        <v/>
      </c>
      <c r="G299" s="12" t="s">
        <v>18</v>
      </c>
      <c r="H299" s="12" t="s">
        <v>1812</v>
      </c>
      <c r="I299" s="19"/>
    </row>
    <row r="300" spans="1:9" x14ac:dyDescent="0.25">
      <c r="A300" s="19">
        <f t="shared" si="82"/>
        <v>14</v>
      </c>
      <c r="B300" s="19"/>
      <c r="C300" s="12" t="str">
        <f>_xlfn.XLOOKUP(H300,List!F:F,List!G:G)</f>
        <v>1CS1</v>
      </c>
      <c r="D300" s="19"/>
      <c r="E300" s="19" t="str">
        <f t="shared" si="83"/>
        <v/>
      </c>
      <c r="F300" s="19" t="str">
        <f t="shared" si="84"/>
        <v/>
      </c>
      <c r="G300" s="12" t="s">
        <v>19</v>
      </c>
      <c r="H300" s="12" t="s">
        <v>1813</v>
      </c>
      <c r="I300" s="19"/>
    </row>
    <row r="301" spans="1:9" x14ac:dyDescent="0.25">
      <c r="A301" s="19">
        <f t="shared" si="82"/>
        <v>14</v>
      </c>
      <c r="B301" s="19"/>
      <c r="C301" s="12" t="str">
        <f>_xlfn.XLOOKUP(H301,List!F:F,List!G:G)</f>
        <v>1CS1</v>
      </c>
      <c r="D301" s="19"/>
      <c r="E301" s="19" t="str">
        <f t="shared" si="83"/>
        <v/>
      </c>
      <c r="F301" s="19" t="str">
        <f t="shared" si="84"/>
        <v/>
      </c>
      <c r="G301" s="12" t="s">
        <v>56</v>
      </c>
      <c r="H301" s="12" t="s">
        <v>1814</v>
      </c>
      <c r="I301" s="19"/>
    </row>
    <row r="302" spans="1:9" x14ac:dyDescent="0.25">
      <c r="A302" s="19">
        <f t="shared" si="82"/>
        <v>14</v>
      </c>
      <c r="B302" s="19"/>
      <c r="C302" s="12" t="str">
        <f>_xlfn.XLOOKUP(H302,List!F:F,List!G:G)</f>
        <v>1CS1</v>
      </c>
      <c r="D302" s="19"/>
      <c r="E302" s="19" t="str">
        <f t="shared" si="83"/>
        <v/>
      </c>
      <c r="F302" s="19" t="str">
        <f t="shared" si="84"/>
        <v/>
      </c>
      <c r="G302" s="12" t="s">
        <v>1387</v>
      </c>
      <c r="H302" s="12" t="s">
        <v>1815</v>
      </c>
      <c r="I302" s="19"/>
    </row>
    <row r="303" spans="1:9" x14ac:dyDescent="0.25">
      <c r="A303" s="19">
        <f t="shared" si="82"/>
        <v>14</v>
      </c>
      <c r="B303" s="19"/>
      <c r="C303" s="12" t="str">
        <f>_xlfn.XLOOKUP(H303,List!F:F,List!G:G)</f>
        <v>1CS1</v>
      </c>
      <c r="D303" s="19"/>
      <c r="E303" s="19" t="str">
        <f t="shared" si="83"/>
        <v/>
      </c>
      <c r="F303" s="19" t="str">
        <f t="shared" si="84"/>
        <v/>
      </c>
      <c r="G303" s="12" t="s">
        <v>26</v>
      </c>
      <c r="H303" s="12" t="s">
        <v>1816</v>
      </c>
      <c r="I303" s="19"/>
    </row>
    <row r="304" spans="1:9" x14ac:dyDescent="0.25">
      <c r="A304" s="19">
        <f t="shared" si="82"/>
        <v>14</v>
      </c>
      <c r="B304" s="19"/>
      <c r="C304" s="12" t="str">
        <f>_xlfn.XLOOKUP(H304,List!F:F,List!G:G)</f>
        <v>1CS1</v>
      </c>
      <c r="D304" s="19"/>
      <c r="E304" s="19" t="str">
        <f t="shared" si="83"/>
        <v/>
      </c>
      <c r="F304" s="19" t="str">
        <f t="shared" si="84"/>
        <v/>
      </c>
      <c r="G304" s="12" t="s">
        <v>27</v>
      </c>
      <c r="H304" s="12" t="s">
        <v>1817</v>
      </c>
      <c r="I304" s="19"/>
    </row>
    <row r="305" spans="1:10" x14ac:dyDescent="0.25">
      <c r="A305" s="19">
        <f t="shared" si="82"/>
        <v>14</v>
      </c>
      <c r="B305" s="19"/>
      <c r="C305" s="12" t="str">
        <f>_xlfn.XLOOKUP(H305,List!F:F,List!G:G)</f>
        <v>1CS1</v>
      </c>
      <c r="D305" s="19"/>
      <c r="E305" s="19" t="str">
        <f t="shared" si="83"/>
        <v/>
      </c>
      <c r="F305" s="19" t="str">
        <f t="shared" si="84"/>
        <v/>
      </c>
      <c r="G305" s="12" t="s">
        <v>28</v>
      </c>
      <c r="H305" s="12" t="s">
        <v>1818</v>
      </c>
      <c r="I305" s="19"/>
    </row>
    <row r="306" spans="1:10" x14ac:dyDescent="0.25">
      <c r="A306" s="19">
        <f t="shared" si="82"/>
        <v>14</v>
      </c>
      <c r="B306" s="19"/>
      <c r="C306" s="12" t="str">
        <f>_xlfn.XLOOKUP(H306,List!F:F,List!G:G)</f>
        <v>1CS1</v>
      </c>
      <c r="D306" s="19"/>
      <c r="E306" s="19" t="str">
        <f t="shared" si="83"/>
        <v/>
      </c>
      <c r="F306" s="19" t="str">
        <f t="shared" si="84"/>
        <v/>
      </c>
      <c r="G306" s="12" t="s">
        <v>29</v>
      </c>
      <c r="H306" s="12" t="s">
        <v>1819</v>
      </c>
      <c r="I306" s="19"/>
    </row>
    <row r="307" spans="1:10" x14ac:dyDescent="0.25">
      <c r="A307" s="19">
        <f t="shared" si="82"/>
        <v>14</v>
      </c>
      <c r="B307" s="19"/>
      <c r="C307" s="12" t="str">
        <f>_xlfn.XLOOKUP(H307,List!F:F,List!G:G)</f>
        <v>1CS1</v>
      </c>
      <c r="D307" s="19"/>
      <c r="E307" s="19" t="str">
        <f t="shared" si="83"/>
        <v/>
      </c>
      <c r="F307" s="19" t="str">
        <f t="shared" si="84"/>
        <v/>
      </c>
      <c r="G307" s="12" t="s">
        <v>30</v>
      </c>
      <c r="H307" s="12" t="s">
        <v>1820</v>
      </c>
      <c r="I307" s="19"/>
    </row>
    <row r="308" spans="1:10" x14ac:dyDescent="0.25">
      <c r="A308" s="19">
        <f t="shared" si="82"/>
        <v>14</v>
      </c>
      <c r="B308" s="19"/>
      <c r="C308" s="12" t="str">
        <f>_xlfn.XLOOKUP(H308,List!F:F,List!G:G)</f>
        <v>1CS1</v>
      </c>
      <c r="D308" s="19"/>
      <c r="E308" s="19" t="str">
        <f t="shared" si="83"/>
        <v/>
      </c>
      <c r="F308" s="19" t="str">
        <f t="shared" si="84"/>
        <v/>
      </c>
      <c r="G308" s="12" t="s">
        <v>31</v>
      </c>
      <c r="H308" s="12" t="s">
        <v>1821</v>
      </c>
      <c r="I308" s="19"/>
    </row>
    <row r="309" spans="1:10" x14ac:dyDescent="0.25">
      <c r="A309" s="19">
        <f t="shared" si="82"/>
        <v>14</v>
      </c>
      <c r="B309" s="19"/>
      <c r="C309" s="12" t="str">
        <f>_xlfn.XLOOKUP(H309,List!F:F,List!G:G)</f>
        <v>1CS1</v>
      </c>
      <c r="D309" s="19"/>
      <c r="E309" s="19" t="str">
        <f t="shared" si="83"/>
        <v/>
      </c>
      <c r="F309" s="19" t="str">
        <f t="shared" si="84"/>
        <v/>
      </c>
      <c r="G309" s="12" t="s">
        <v>57</v>
      </c>
      <c r="H309" s="12" t="s">
        <v>1822</v>
      </c>
      <c r="I309" s="19"/>
    </row>
    <row r="310" spans="1:10" x14ac:dyDescent="0.25">
      <c r="A310" s="19">
        <v>15</v>
      </c>
      <c r="B310" s="19">
        <f t="shared" ref="B310" si="85">COUNTA(H310:H331)-COUNTIF(H310:H331,"=-")</f>
        <v>22</v>
      </c>
      <c r="C310" s="12" t="str">
        <f>_xlfn.XLOOKUP(H310,List!F:F,List!G:G)</f>
        <v>1CS1</v>
      </c>
      <c r="D310" s="19" t="str" cm="1">
        <f t="array" ref="D310:D311">_xlfn.UNIQUE(C310:C331)</f>
        <v>1CS1</v>
      </c>
      <c r="E310" s="19">
        <f>IF(COUNTIF($C$310:$C$331,D310)=0,"",COUNTIF($C$310:$C$331,D310))</f>
        <v>6</v>
      </c>
      <c r="F310" s="19" t="str">
        <f t="shared" si="79"/>
        <v>1CS1 (6)</v>
      </c>
      <c r="G310" s="12" t="s">
        <v>2</v>
      </c>
      <c r="H310" s="12" t="s">
        <v>1823</v>
      </c>
      <c r="I310" s="19" t="str">
        <f t="shared" ref="I310" si="86">_xlfn.TEXTJOIN(", ",TRUE,H310:H331)</f>
        <v>1CS1-63, 1CS1-64, 1CS1-65, 1CS1-66, 1CS1-67, 1CS1-68, 1CS2-1, 1CS2-2, 1CS2-3, 1CS2-4, 1CS2-5, 1CS2-6, 1CS2-7, 1CS2-8, 1CS2-9, 1CS2-10, 1CS2-11, 1CS2-12, 1CS2-13, 1CS2-14, 1CS2-15, 1CS2-16</v>
      </c>
      <c r="J310" s="3" t="str">
        <f t="shared" ref="J310" si="87">_xlfn.TEXTJOIN(", ",TRUE,F310:F331)</f>
        <v>1CS1 (6), 1CS2 (16)</v>
      </c>
    </row>
    <row r="311" spans="1:10" x14ac:dyDescent="0.25">
      <c r="A311" s="19">
        <f t="shared" ref="A311:A331" si="88">A310</f>
        <v>15</v>
      </c>
      <c r="B311" s="19"/>
      <c r="C311" s="12" t="str">
        <f>_xlfn.XLOOKUP(H311,List!F:F,List!G:G)</f>
        <v>1CS1</v>
      </c>
      <c r="D311" s="19" t="str">
        <v>1CS2</v>
      </c>
      <c r="E311" s="19">
        <f t="shared" ref="E311:E331" si="89">IF(COUNTIF($C$310:$C$331,D311)=0,"",COUNTIF($C$310:$C$331,D311))</f>
        <v>16</v>
      </c>
      <c r="F311" s="19" t="str">
        <f t="shared" ref="F311:F331" si="90">IF(E311="","",(D311&amp;" ("&amp;E311&amp;")"))</f>
        <v>1CS2 (16)</v>
      </c>
      <c r="G311" s="12" t="s">
        <v>3</v>
      </c>
      <c r="H311" s="12" t="s">
        <v>1824</v>
      </c>
      <c r="I311" s="19"/>
    </row>
    <row r="312" spans="1:10" x14ac:dyDescent="0.25">
      <c r="A312" s="19">
        <f t="shared" si="88"/>
        <v>15</v>
      </c>
      <c r="B312" s="19"/>
      <c r="C312" s="12" t="str">
        <f>_xlfn.XLOOKUP(H312,List!F:F,List!G:G)</f>
        <v>1CS1</v>
      </c>
      <c r="D312" s="19"/>
      <c r="E312" s="19" t="str">
        <f t="shared" si="89"/>
        <v/>
      </c>
      <c r="F312" s="19" t="str">
        <f t="shared" si="90"/>
        <v/>
      </c>
      <c r="G312" s="12" t="s">
        <v>4</v>
      </c>
      <c r="H312" s="12" t="s">
        <v>1825</v>
      </c>
      <c r="I312" s="19"/>
    </row>
    <row r="313" spans="1:10" x14ac:dyDescent="0.25">
      <c r="A313" s="19">
        <f t="shared" si="88"/>
        <v>15</v>
      </c>
      <c r="B313" s="19"/>
      <c r="C313" s="12" t="str">
        <f>_xlfn.XLOOKUP(H313,List!F:F,List!G:G)</f>
        <v>1CS1</v>
      </c>
      <c r="D313" s="19"/>
      <c r="E313" s="19" t="str">
        <f t="shared" si="89"/>
        <v/>
      </c>
      <c r="F313" s="19" t="str">
        <f t="shared" si="90"/>
        <v/>
      </c>
      <c r="G313" s="12" t="s">
        <v>5</v>
      </c>
      <c r="H313" s="12" t="s">
        <v>1826</v>
      </c>
      <c r="I313" s="19"/>
    </row>
    <row r="314" spans="1:10" x14ac:dyDescent="0.25">
      <c r="A314" s="19">
        <f t="shared" si="88"/>
        <v>15</v>
      </c>
      <c r="B314" s="19"/>
      <c r="C314" s="12" t="str">
        <f>_xlfn.XLOOKUP(H314,List!F:F,List!G:G)</f>
        <v>1CS1</v>
      </c>
      <c r="D314" s="19"/>
      <c r="E314" s="19" t="str">
        <f t="shared" si="89"/>
        <v/>
      </c>
      <c r="F314" s="19" t="str">
        <f t="shared" si="90"/>
        <v/>
      </c>
      <c r="G314" s="12" t="s">
        <v>6</v>
      </c>
      <c r="H314" s="12" t="s">
        <v>1827</v>
      </c>
      <c r="I314" s="19"/>
    </row>
    <row r="315" spans="1:10" x14ac:dyDescent="0.25">
      <c r="A315" s="19">
        <f t="shared" si="88"/>
        <v>15</v>
      </c>
      <c r="B315" s="19"/>
      <c r="C315" s="12" t="str">
        <f>_xlfn.XLOOKUP(H315,List!F:F,List!G:G)</f>
        <v>1CS1</v>
      </c>
      <c r="D315" s="19"/>
      <c r="E315" s="19" t="str">
        <f t="shared" si="89"/>
        <v/>
      </c>
      <c r="F315" s="19" t="str">
        <f t="shared" si="90"/>
        <v/>
      </c>
      <c r="G315" s="12" t="s">
        <v>7</v>
      </c>
      <c r="H315" s="12" t="s">
        <v>1828</v>
      </c>
      <c r="I315" s="19"/>
    </row>
    <row r="316" spans="1:10" x14ac:dyDescent="0.25">
      <c r="A316" s="19">
        <f t="shared" si="88"/>
        <v>15</v>
      </c>
      <c r="B316" s="19"/>
      <c r="C316" s="12" t="str">
        <f>_xlfn.XLOOKUP(H316,List!F:F,List!G:G)</f>
        <v>1CS2</v>
      </c>
      <c r="D316" s="19"/>
      <c r="E316" s="19" t="str">
        <f t="shared" si="89"/>
        <v/>
      </c>
      <c r="F316" s="19" t="str">
        <f t="shared" si="90"/>
        <v/>
      </c>
      <c r="G316" s="12" t="s">
        <v>55</v>
      </c>
      <c r="H316" s="12" t="s">
        <v>1829</v>
      </c>
      <c r="I316" s="19"/>
    </row>
    <row r="317" spans="1:10" x14ac:dyDescent="0.25">
      <c r="A317" s="19">
        <f t="shared" si="88"/>
        <v>15</v>
      </c>
      <c r="B317" s="19"/>
      <c r="C317" s="12" t="str">
        <f>_xlfn.XLOOKUP(H317,List!F:F,List!G:G)</f>
        <v>1CS2</v>
      </c>
      <c r="D317" s="19"/>
      <c r="E317" s="19" t="str">
        <f t="shared" si="89"/>
        <v/>
      </c>
      <c r="F317" s="19" t="str">
        <f t="shared" si="90"/>
        <v/>
      </c>
      <c r="G317" s="12" t="s">
        <v>14</v>
      </c>
      <c r="H317" s="12" t="s">
        <v>1830</v>
      </c>
      <c r="I317" s="19"/>
    </row>
    <row r="318" spans="1:10" x14ac:dyDescent="0.25">
      <c r="A318" s="19">
        <f t="shared" si="88"/>
        <v>15</v>
      </c>
      <c r="B318" s="19"/>
      <c r="C318" s="12" t="str">
        <f>_xlfn.XLOOKUP(H318,List!F:F,List!G:G)</f>
        <v>1CS2</v>
      </c>
      <c r="D318" s="19"/>
      <c r="E318" s="19" t="str">
        <f t="shared" si="89"/>
        <v/>
      </c>
      <c r="F318" s="19" t="str">
        <f t="shared" si="90"/>
        <v/>
      </c>
      <c r="G318" s="12" t="s">
        <v>15</v>
      </c>
      <c r="H318" s="12" t="s">
        <v>1831</v>
      </c>
      <c r="I318" s="19"/>
    </row>
    <row r="319" spans="1:10" x14ac:dyDescent="0.25">
      <c r="A319" s="19">
        <f t="shared" si="88"/>
        <v>15</v>
      </c>
      <c r="B319" s="19"/>
      <c r="C319" s="12" t="str">
        <f>_xlfn.XLOOKUP(H319,List!F:F,List!G:G)</f>
        <v>1CS2</v>
      </c>
      <c r="D319" s="19"/>
      <c r="E319" s="19" t="str">
        <f t="shared" si="89"/>
        <v/>
      </c>
      <c r="F319" s="19" t="str">
        <f t="shared" si="90"/>
        <v/>
      </c>
      <c r="G319" s="12" t="s">
        <v>16</v>
      </c>
      <c r="H319" s="12" t="s">
        <v>1832</v>
      </c>
      <c r="I319" s="19"/>
    </row>
    <row r="320" spans="1:10" x14ac:dyDescent="0.25">
      <c r="A320" s="19">
        <f t="shared" si="88"/>
        <v>15</v>
      </c>
      <c r="B320" s="19"/>
      <c r="C320" s="12" t="str">
        <f>_xlfn.XLOOKUP(H320,List!F:F,List!G:G)</f>
        <v>1CS2</v>
      </c>
      <c r="D320" s="19"/>
      <c r="E320" s="19" t="str">
        <f t="shared" si="89"/>
        <v/>
      </c>
      <c r="F320" s="19" t="str">
        <f t="shared" si="90"/>
        <v/>
      </c>
      <c r="G320" s="12" t="s">
        <v>17</v>
      </c>
      <c r="H320" s="12" t="s">
        <v>1833</v>
      </c>
      <c r="I320" s="19"/>
    </row>
    <row r="321" spans="1:10" x14ac:dyDescent="0.25">
      <c r="A321" s="19">
        <f t="shared" si="88"/>
        <v>15</v>
      </c>
      <c r="B321" s="19"/>
      <c r="C321" s="12" t="str">
        <f>_xlfn.XLOOKUP(H321,List!F:F,List!G:G)</f>
        <v>1CS2</v>
      </c>
      <c r="D321" s="19"/>
      <c r="E321" s="19" t="str">
        <f t="shared" si="89"/>
        <v/>
      </c>
      <c r="F321" s="19" t="str">
        <f t="shared" si="90"/>
        <v/>
      </c>
      <c r="G321" s="12" t="s">
        <v>18</v>
      </c>
      <c r="H321" s="12" t="s">
        <v>1834</v>
      </c>
      <c r="I321" s="19"/>
    </row>
    <row r="322" spans="1:10" x14ac:dyDescent="0.25">
      <c r="A322" s="19">
        <f t="shared" si="88"/>
        <v>15</v>
      </c>
      <c r="B322" s="19"/>
      <c r="C322" s="12" t="str">
        <f>_xlfn.XLOOKUP(H322,List!F:F,List!G:G)</f>
        <v>1CS2</v>
      </c>
      <c r="D322" s="19"/>
      <c r="E322" s="19" t="str">
        <f t="shared" si="89"/>
        <v/>
      </c>
      <c r="F322" s="19" t="str">
        <f t="shared" si="90"/>
        <v/>
      </c>
      <c r="G322" s="12" t="s">
        <v>19</v>
      </c>
      <c r="H322" s="12" t="s">
        <v>1835</v>
      </c>
      <c r="I322" s="19"/>
    </row>
    <row r="323" spans="1:10" x14ac:dyDescent="0.25">
      <c r="A323" s="19">
        <f t="shared" si="88"/>
        <v>15</v>
      </c>
      <c r="B323" s="19"/>
      <c r="C323" s="12" t="str">
        <f>_xlfn.XLOOKUP(H323,List!F:F,List!G:G)</f>
        <v>1CS2</v>
      </c>
      <c r="D323" s="19"/>
      <c r="E323" s="19" t="str">
        <f t="shared" si="89"/>
        <v/>
      </c>
      <c r="F323" s="19" t="str">
        <f t="shared" si="90"/>
        <v/>
      </c>
      <c r="G323" s="12" t="s">
        <v>56</v>
      </c>
      <c r="H323" s="12" t="s">
        <v>1836</v>
      </c>
      <c r="I323" s="19"/>
    </row>
    <row r="324" spans="1:10" x14ac:dyDescent="0.25">
      <c r="A324" s="19">
        <f t="shared" si="88"/>
        <v>15</v>
      </c>
      <c r="B324" s="19"/>
      <c r="C324" s="12" t="str">
        <f>_xlfn.XLOOKUP(H324,List!F:F,List!G:G)</f>
        <v>1CS2</v>
      </c>
      <c r="D324" s="19"/>
      <c r="E324" s="19" t="str">
        <f t="shared" si="89"/>
        <v/>
      </c>
      <c r="F324" s="19" t="str">
        <f t="shared" si="90"/>
        <v/>
      </c>
      <c r="G324" s="12" t="s">
        <v>1387</v>
      </c>
      <c r="H324" s="12" t="s">
        <v>1837</v>
      </c>
      <c r="I324" s="19"/>
    </row>
    <row r="325" spans="1:10" x14ac:dyDescent="0.25">
      <c r="A325" s="19">
        <f t="shared" si="88"/>
        <v>15</v>
      </c>
      <c r="B325" s="19"/>
      <c r="C325" s="12" t="str">
        <f>_xlfn.XLOOKUP(H325,List!F:F,List!G:G)</f>
        <v>1CS2</v>
      </c>
      <c r="D325" s="19"/>
      <c r="E325" s="19" t="str">
        <f t="shared" si="89"/>
        <v/>
      </c>
      <c r="F325" s="19" t="str">
        <f t="shared" si="90"/>
        <v/>
      </c>
      <c r="G325" s="12" t="s">
        <v>26</v>
      </c>
      <c r="H325" s="12" t="s">
        <v>1838</v>
      </c>
      <c r="I325" s="19"/>
    </row>
    <row r="326" spans="1:10" x14ac:dyDescent="0.25">
      <c r="A326" s="19">
        <f t="shared" si="88"/>
        <v>15</v>
      </c>
      <c r="B326" s="19"/>
      <c r="C326" s="12" t="str">
        <f>_xlfn.XLOOKUP(H326,List!F:F,List!G:G)</f>
        <v>1CS2</v>
      </c>
      <c r="D326" s="19"/>
      <c r="E326" s="19" t="str">
        <f t="shared" si="89"/>
        <v/>
      </c>
      <c r="F326" s="19" t="str">
        <f t="shared" si="90"/>
        <v/>
      </c>
      <c r="G326" s="12" t="s">
        <v>27</v>
      </c>
      <c r="H326" s="12" t="s">
        <v>1839</v>
      </c>
      <c r="I326" s="19"/>
    </row>
    <row r="327" spans="1:10" x14ac:dyDescent="0.25">
      <c r="A327" s="19">
        <f t="shared" si="88"/>
        <v>15</v>
      </c>
      <c r="B327" s="19"/>
      <c r="C327" s="12" t="str">
        <f>_xlfn.XLOOKUP(H327,List!F:F,List!G:G)</f>
        <v>1CS2</v>
      </c>
      <c r="D327" s="19"/>
      <c r="E327" s="19" t="str">
        <f t="shared" si="89"/>
        <v/>
      </c>
      <c r="F327" s="19" t="str">
        <f t="shared" si="90"/>
        <v/>
      </c>
      <c r="G327" s="12" t="s">
        <v>28</v>
      </c>
      <c r="H327" s="12" t="s">
        <v>1840</v>
      </c>
      <c r="I327" s="19"/>
    </row>
    <row r="328" spans="1:10" x14ac:dyDescent="0.25">
      <c r="A328" s="19">
        <f t="shared" si="88"/>
        <v>15</v>
      </c>
      <c r="B328" s="19"/>
      <c r="C328" s="12" t="str">
        <f>_xlfn.XLOOKUP(H328,List!F:F,List!G:G)</f>
        <v>1CS2</v>
      </c>
      <c r="D328" s="19"/>
      <c r="E328" s="19" t="str">
        <f t="shared" si="89"/>
        <v/>
      </c>
      <c r="F328" s="19" t="str">
        <f t="shared" si="90"/>
        <v/>
      </c>
      <c r="G328" s="12" t="s">
        <v>29</v>
      </c>
      <c r="H328" s="12" t="s">
        <v>1841</v>
      </c>
      <c r="I328" s="19"/>
    </row>
    <row r="329" spans="1:10" x14ac:dyDescent="0.25">
      <c r="A329" s="19">
        <f t="shared" si="88"/>
        <v>15</v>
      </c>
      <c r="B329" s="19"/>
      <c r="C329" s="12" t="str">
        <f>_xlfn.XLOOKUP(H329,List!F:F,List!G:G)</f>
        <v>1CS2</v>
      </c>
      <c r="D329" s="19"/>
      <c r="E329" s="19" t="str">
        <f t="shared" si="89"/>
        <v/>
      </c>
      <c r="F329" s="19" t="str">
        <f t="shared" si="90"/>
        <v/>
      </c>
      <c r="G329" s="12" t="s">
        <v>30</v>
      </c>
      <c r="H329" s="12" t="s">
        <v>1842</v>
      </c>
      <c r="I329" s="19"/>
    </row>
    <row r="330" spans="1:10" x14ac:dyDescent="0.25">
      <c r="A330" s="19">
        <f t="shared" si="88"/>
        <v>15</v>
      </c>
      <c r="B330" s="19"/>
      <c r="C330" s="12" t="str">
        <f>_xlfn.XLOOKUP(H330,List!F:F,List!G:G)</f>
        <v>1CS2</v>
      </c>
      <c r="D330" s="19"/>
      <c r="E330" s="19" t="str">
        <f t="shared" si="89"/>
        <v/>
      </c>
      <c r="F330" s="19" t="str">
        <f t="shared" si="90"/>
        <v/>
      </c>
      <c r="G330" s="12" t="s">
        <v>31</v>
      </c>
      <c r="H330" s="12" t="s">
        <v>1843</v>
      </c>
      <c r="I330" s="19"/>
    </row>
    <row r="331" spans="1:10" x14ac:dyDescent="0.25">
      <c r="A331" s="19">
        <f t="shared" si="88"/>
        <v>15</v>
      </c>
      <c r="B331" s="19"/>
      <c r="C331" s="12" t="str">
        <f>_xlfn.XLOOKUP(H331,List!F:F,List!G:G)</f>
        <v>1CS2</v>
      </c>
      <c r="D331" s="19"/>
      <c r="E331" s="19" t="str">
        <f t="shared" si="89"/>
        <v/>
      </c>
      <c r="F331" s="19" t="str">
        <f t="shared" si="90"/>
        <v/>
      </c>
      <c r="G331" s="12" t="s">
        <v>57</v>
      </c>
      <c r="H331" s="12" t="s">
        <v>1844</v>
      </c>
      <c r="I331" s="19"/>
    </row>
    <row r="332" spans="1:10" x14ac:dyDescent="0.25">
      <c r="A332" s="19">
        <v>16</v>
      </c>
      <c r="B332" s="19">
        <f t="shared" ref="B332" si="91">COUNTA(H332:H353)-COUNTIF(H332:H353,"=-")</f>
        <v>22</v>
      </c>
      <c r="C332" s="12" t="str">
        <f>_xlfn.XLOOKUP(H332,List!F:F,List!G:G)</f>
        <v>1CS2</v>
      </c>
      <c r="D332" s="19" t="str" cm="1">
        <f t="array" ref="D332">_xlfn.UNIQUE(C332:C353)</f>
        <v>1CS2</v>
      </c>
      <c r="E332" s="19">
        <f>IF(COUNTIF($C$332:$C$353,D332)=0,"",COUNTIF($C$332:$C$353,D332))</f>
        <v>22</v>
      </c>
      <c r="F332" s="19" t="str">
        <f t="shared" si="79"/>
        <v>1CS2 (22)</v>
      </c>
      <c r="G332" s="12" t="s">
        <v>2</v>
      </c>
      <c r="H332" s="12" t="s">
        <v>1845</v>
      </c>
      <c r="I332" s="19" t="str">
        <f t="shared" ref="I332" si="92">_xlfn.TEXTJOIN(", ",TRUE,H332:H353)</f>
        <v>1CS2-17, 1CS2-18, 1CS2-19, 1CS2-20, 1CS2-21, 1CS2-22, 1CS2-23, 1CS2-24, 1CS2-25, 1CS2-26, 1CS2-27, 1CS2-28, 1CS2-29, 1CS2-30, 1CS2-31, 1CS2-32, 1CS2-33, 1CS2-34, 1CS2-35, 1CS2-36, 1CS2-37, 1CS2-38</v>
      </c>
      <c r="J332" s="3" t="str">
        <f t="shared" ref="J332" si="93">_xlfn.TEXTJOIN(", ",TRUE,F332:F353)</f>
        <v>1CS2 (22)</v>
      </c>
    </row>
    <row r="333" spans="1:10" x14ac:dyDescent="0.25">
      <c r="A333" s="19">
        <f t="shared" ref="A333:A353" si="94">A332</f>
        <v>16</v>
      </c>
      <c r="B333" s="19"/>
      <c r="C333" s="12" t="str">
        <f>_xlfn.XLOOKUP(H333,List!F:F,List!G:G)</f>
        <v>1CS2</v>
      </c>
      <c r="D333" s="19"/>
      <c r="E333" s="19" t="str">
        <f t="shared" ref="E333:E353" si="95">IF(COUNTIF($C$332:$C$353,D333)=0,"",COUNTIF($C$332:$C$353,D333))</f>
        <v/>
      </c>
      <c r="F333" s="19" t="str">
        <f t="shared" si="79"/>
        <v/>
      </c>
      <c r="G333" s="12" t="s">
        <v>3</v>
      </c>
      <c r="H333" s="12" t="s">
        <v>1846</v>
      </c>
      <c r="I333" s="19"/>
    </row>
    <row r="334" spans="1:10" x14ac:dyDescent="0.25">
      <c r="A334" s="19">
        <f t="shared" si="94"/>
        <v>16</v>
      </c>
      <c r="B334" s="19"/>
      <c r="C334" s="12" t="str">
        <f>_xlfn.XLOOKUP(H334,List!F:F,List!G:G)</f>
        <v>1CS2</v>
      </c>
      <c r="D334" s="19"/>
      <c r="E334" s="19" t="str">
        <f t="shared" si="95"/>
        <v/>
      </c>
      <c r="F334" s="19" t="str">
        <f t="shared" si="79"/>
        <v/>
      </c>
      <c r="G334" s="12" t="s">
        <v>4</v>
      </c>
      <c r="H334" s="12" t="s">
        <v>1847</v>
      </c>
      <c r="I334" s="19"/>
    </row>
    <row r="335" spans="1:10" x14ac:dyDescent="0.25">
      <c r="A335" s="19">
        <f t="shared" si="94"/>
        <v>16</v>
      </c>
      <c r="B335" s="19"/>
      <c r="C335" s="12" t="str">
        <f>_xlfn.XLOOKUP(H335,List!F:F,List!G:G)</f>
        <v>1CS2</v>
      </c>
      <c r="D335" s="19"/>
      <c r="E335" s="19" t="str">
        <f t="shared" si="95"/>
        <v/>
      </c>
      <c r="F335" s="19" t="str">
        <f t="shared" si="79"/>
        <v/>
      </c>
      <c r="G335" s="12" t="s">
        <v>5</v>
      </c>
      <c r="H335" s="12" t="s">
        <v>1848</v>
      </c>
      <c r="I335" s="19"/>
    </row>
    <row r="336" spans="1:10" x14ac:dyDescent="0.25">
      <c r="A336" s="19">
        <f t="shared" si="94"/>
        <v>16</v>
      </c>
      <c r="B336" s="19"/>
      <c r="C336" s="12" t="str">
        <f>_xlfn.XLOOKUP(H336,List!F:F,List!G:G)</f>
        <v>1CS2</v>
      </c>
      <c r="D336" s="19"/>
      <c r="E336" s="19" t="str">
        <f t="shared" si="95"/>
        <v/>
      </c>
      <c r="F336" s="19" t="str">
        <f t="shared" si="79"/>
        <v/>
      </c>
      <c r="G336" s="12" t="s">
        <v>6</v>
      </c>
      <c r="H336" s="12" t="s">
        <v>1849</v>
      </c>
      <c r="I336" s="19"/>
    </row>
    <row r="337" spans="1:9" x14ac:dyDescent="0.25">
      <c r="A337" s="19">
        <f t="shared" si="94"/>
        <v>16</v>
      </c>
      <c r="B337" s="19"/>
      <c r="C337" s="12" t="str">
        <f>_xlfn.XLOOKUP(H337,List!F:F,List!G:G)</f>
        <v>1CS2</v>
      </c>
      <c r="D337" s="19"/>
      <c r="E337" s="19" t="str">
        <f t="shared" si="95"/>
        <v/>
      </c>
      <c r="F337" s="19" t="str">
        <f t="shared" si="79"/>
        <v/>
      </c>
      <c r="G337" s="12" t="s">
        <v>7</v>
      </c>
      <c r="H337" s="12" t="s">
        <v>1850</v>
      </c>
      <c r="I337" s="19"/>
    </row>
    <row r="338" spans="1:9" x14ac:dyDescent="0.25">
      <c r="A338" s="19">
        <f t="shared" si="94"/>
        <v>16</v>
      </c>
      <c r="B338" s="19"/>
      <c r="C338" s="12" t="str">
        <f>_xlfn.XLOOKUP(H338,List!F:F,List!G:G)</f>
        <v>1CS2</v>
      </c>
      <c r="D338" s="19"/>
      <c r="E338" s="19" t="str">
        <f t="shared" si="95"/>
        <v/>
      </c>
      <c r="F338" s="19" t="str">
        <f t="shared" ref="F338:F404" si="96">IF(E338="","",(D338&amp;" ("&amp;E338&amp;")"))</f>
        <v/>
      </c>
      <c r="G338" s="12" t="s">
        <v>55</v>
      </c>
      <c r="H338" s="12" t="s">
        <v>1851</v>
      </c>
      <c r="I338" s="19"/>
    </row>
    <row r="339" spans="1:9" x14ac:dyDescent="0.25">
      <c r="A339" s="19">
        <f t="shared" si="94"/>
        <v>16</v>
      </c>
      <c r="B339" s="19"/>
      <c r="C339" s="12" t="str">
        <f>_xlfn.XLOOKUP(H339,List!F:F,List!G:G)</f>
        <v>1CS2</v>
      </c>
      <c r="D339" s="19"/>
      <c r="E339" s="19" t="str">
        <f t="shared" si="95"/>
        <v/>
      </c>
      <c r="F339" s="19" t="str">
        <f t="shared" si="96"/>
        <v/>
      </c>
      <c r="G339" s="12" t="s">
        <v>14</v>
      </c>
      <c r="H339" s="12" t="s">
        <v>1852</v>
      </c>
      <c r="I339" s="19"/>
    </row>
    <row r="340" spans="1:9" x14ac:dyDescent="0.25">
      <c r="A340" s="19">
        <f t="shared" si="94"/>
        <v>16</v>
      </c>
      <c r="B340" s="19"/>
      <c r="C340" s="12" t="str">
        <f>_xlfn.XLOOKUP(H340,List!F:F,List!G:G)</f>
        <v>1CS2</v>
      </c>
      <c r="D340" s="19"/>
      <c r="E340" s="19" t="str">
        <f t="shared" si="95"/>
        <v/>
      </c>
      <c r="F340" s="19" t="str">
        <f t="shared" si="96"/>
        <v/>
      </c>
      <c r="G340" s="12" t="s">
        <v>15</v>
      </c>
      <c r="H340" s="12" t="s">
        <v>1853</v>
      </c>
      <c r="I340" s="19"/>
    </row>
    <row r="341" spans="1:9" x14ac:dyDescent="0.25">
      <c r="A341" s="19">
        <f t="shared" si="94"/>
        <v>16</v>
      </c>
      <c r="B341" s="19"/>
      <c r="C341" s="12" t="str">
        <f>_xlfn.XLOOKUP(H341,List!F:F,List!G:G)</f>
        <v>1CS2</v>
      </c>
      <c r="D341" s="19"/>
      <c r="E341" s="19" t="str">
        <f t="shared" si="95"/>
        <v/>
      </c>
      <c r="F341" s="19" t="str">
        <f t="shared" si="96"/>
        <v/>
      </c>
      <c r="G341" s="12" t="s">
        <v>16</v>
      </c>
      <c r="H341" s="12" t="s">
        <v>1854</v>
      </c>
      <c r="I341" s="19"/>
    </row>
    <row r="342" spans="1:9" x14ac:dyDescent="0.25">
      <c r="A342" s="19">
        <f t="shared" si="94"/>
        <v>16</v>
      </c>
      <c r="B342" s="19"/>
      <c r="C342" s="12" t="str">
        <f>_xlfn.XLOOKUP(H342,List!F:F,List!G:G)</f>
        <v>1CS2</v>
      </c>
      <c r="D342" s="19"/>
      <c r="E342" s="19" t="str">
        <f t="shared" si="95"/>
        <v/>
      </c>
      <c r="F342" s="19" t="str">
        <f t="shared" si="96"/>
        <v/>
      </c>
      <c r="G342" s="12" t="s">
        <v>17</v>
      </c>
      <c r="H342" s="12" t="s">
        <v>1855</v>
      </c>
      <c r="I342" s="19"/>
    </row>
    <row r="343" spans="1:9" x14ac:dyDescent="0.25">
      <c r="A343" s="19">
        <f t="shared" si="94"/>
        <v>16</v>
      </c>
      <c r="B343" s="19"/>
      <c r="C343" s="12" t="str">
        <f>_xlfn.XLOOKUP(H343,List!F:F,List!G:G)</f>
        <v>1CS2</v>
      </c>
      <c r="D343" s="19"/>
      <c r="E343" s="19" t="str">
        <f t="shared" si="95"/>
        <v/>
      </c>
      <c r="F343" s="19" t="str">
        <f t="shared" si="96"/>
        <v/>
      </c>
      <c r="G343" s="12" t="s">
        <v>18</v>
      </c>
      <c r="H343" s="12" t="s">
        <v>1856</v>
      </c>
      <c r="I343" s="19"/>
    </row>
    <row r="344" spans="1:9" x14ac:dyDescent="0.25">
      <c r="A344" s="19">
        <f t="shared" si="94"/>
        <v>16</v>
      </c>
      <c r="B344" s="19"/>
      <c r="C344" s="12" t="str">
        <f>_xlfn.XLOOKUP(H344,List!F:F,List!G:G)</f>
        <v>1CS2</v>
      </c>
      <c r="D344" s="19"/>
      <c r="E344" s="19" t="str">
        <f t="shared" si="95"/>
        <v/>
      </c>
      <c r="F344" s="19" t="str">
        <f t="shared" si="96"/>
        <v/>
      </c>
      <c r="G344" s="12" t="s">
        <v>19</v>
      </c>
      <c r="H344" s="12" t="s">
        <v>1857</v>
      </c>
      <c r="I344" s="19"/>
    </row>
    <row r="345" spans="1:9" x14ac:dyDescent="0.25">
      <c r="A345" s="19">
        <f t="shared" si="94"/>
        <v>16</v>
      </c>
      <c r="B345" s="19"/>
      <c r="C345" s="12" t="str">
        <f>_xlfn.XLOOKUP(H345,List!F:F,List!G:G)</f>
        <v>1CS2</v>
      </c>
      <c r="D345" s="19"/>
      <c r="E345" s="19" t="str">
        <f t="shared" si="95"/>
        <v/>
      </c>
      <c r="F345" s="19" t="str">
        <f t="shared" si="96"/>
        <v/>
      </c>
      <c r="G345" s="12" t="s">
        <v>56</v>
      </c>
      <c r="H345" s="12" t="s">
        <v>1858</v>
      </c>
      <c r="I345" s="19"/>
    </row>
    <row r="346" spans="1:9" x14ac:dyDescent="0.25">
      <c r="A346" s="19">
        <f t="shared" si="94"/>
        <v>16</v>
      </c>
      <c r="B346" s="19"/>
      <c r="C346" s="12" t="str">
        <f>_xlfn.XLOOKUP(H346,List!F:F,List!G:G)</f>
        <v>1CS2</v>
      </c>
      <c r="D346" s="19"/>
      <c r="E346" s="19" t="str">
        <f t="shared" si="95"/>
        <v/>
      </c>
      <c r="F346" s="19" t="str">
        <f t="shared" si="96"/>
        <v/>
      </c>
      <c r="G346" s="12" t="s">
        <v>1387</v>
      </c>
      <c r="H346" s="12" t="s">
        <v>1859</v>
      </c>
      <c r="I346" s="19"/>
    </row>
    <row r="347" spans="1:9" x14ac:dyDescent="0.25">
      <c r="A347" s="19">
        <f t="shared" si="94"/>
        <v>16</v>
      </c>
      <c r="B347" s="19"/>
      <c r="C347" s="12" t="str">
        <f>_xlfn.XLOOKUP(H347,List!F:F,List!G:G)</f>
        <v>1CS2</v>
      </c>
      <c r="D347" s="19"/>
      <c r="E347" s="19" t="str">
        <f t="shared" si="95"/>
        <v/>
      </c>
      <c r="F347" s="19" t="str">
        <f t="shared" si="96"/>
        <v/>
      </c>
      <c r="G347" s="12" t="s">
        <v>26</v>
      </c>
      <c r="H347" s="12" t="s">
        <v>1860</v>
      </c>
      <c r="I347" s="19"/>
    </row>
    <row r="348" spans="1:9" x14ac:dyDescent="0.25">
      <c r="A348" s="19">
        <f t="shared" si="94"/>
        <v>16</v>
      </c>
      <c r="B348" s="19"/>
      <c r="C348" s="12" t="str">
        <f>_xlfn.XLOOKUP(H348,List!F:F,List!G:G)</f>
        <v>1CS2</v>
      </c>
      <c r="D348" s="19"/>
      <c r="E348" s="19" t="str">
        <f t="shared" si="95"/>
        <v/>
      </c>
      <c r="F348" s="19" t="str">
        <f t="shared" si="96"/>
        <v/>
      </c>
      <c r="G348" s="12" t="s">
        <v>27</v>
      </c>
      <c r="H348" s="12" t="s">
        <v>1861</v>
      </c>
      <c r="I348" s="19"/>
    </row>
    <row r="349" spans="1:9" x14ac:dyDescent="0.25">
      <c r="A349" s="19">
        <f t="shared" si="94"/>
        <v>16</v>
      </c>
      <c r="B349" s="19"/>
      <c r="C349" s="12" t="str">
        <f>_xlfn.XLOOKUP(H349,List!F:F,List!G:G)</f>
        <v>1CS2</v>
      </c>
      <c r="D349" s="19"/>
      <c r="E349" s="19" t="str">
        <f t="shared" si="95"/>
        <v/>
      </c>
      <c r="F349" s="19" t="str">
        <f t="shared" si="96"/>
        <v/>
      </c>
      <c r="G349" s="12" t="s">
        <v>28</v>
      </c>
      <c r="H349" s="12" t="s">
        <v>1862</v>
      </c>
      <c r="I349" s="19"/>
    </row>
    <row r="350" spans="1:9" x14ac:dyDescent="0.25">
      <c r="A350" s="19">
        <f t="shared" si="94"/>
        <v>16</v>
      </c>
      <c r="B350" s="19"/>
      <c r="C350" s="12" t="str">
        <f>_xlfn.XLOOKUP(H350,List!F:F,List!G:G)</f>
        <v>1CS2</v>
      </c>
      <c r="D350" s="19"/>
      <c r="E350" s="19" t="str">
        <f t="shared" si="95"/>
        <v/>
      </c>
      <c r="F350" s="19" t="str">
        <f t="shared" si="96"/>
        <v/>
      </c>
      <c r="G350" s="12" t="s">
        <v>29</v>
      </c>
      <c r="H350" s="12" t="s">
        <v>1863</v>
      </c>
      <c r="I350" s="19"/>
    </row>
    <row r="351" spans="1:9" x14ac:dyDescent="0.25">
      <c r="A351" s="19">
        <f t="shared" si="94"/>
        <v>16</v>
      </c>
      <c r="B351" s="19"/>
      <c r="C351" s="12" t="str">
        <f>_xlfn.XLOOKUP(H351,List!F:F,List!G:G)</f>
        <v>1CS2</v>
      </c>
      <c r="D351" s="19"/>
      <c r="E351" s="19" t="str">
        <f t="shared" si="95"/>
        <v/>
      </c>
      <c r="F351" s="19" t="str">
        <f t="shared" si="96"/>
        <v/>
      </c>
      <c r="G351" s="12" t="s">
        <v>30</v>
      </c>
      <c r="H351" s="12" t="s">
        <v>1864</v>
      </c>
      <c r="I351" s="19"/>
    </row>
    <row r="352" spans="1:9" x14ac:dyDescent="0.25">
      <c r="A352" s="19">
        <f t="shared" si="94"/>
        <v>16</v>
      </c>
      <c r="B352" s="19"/>
      <c r="C352" s="12" t="str">
        <f>_xlfn.XLOOKUP(H352,List!F:F,List!G:G)</f>
        <v>1CS2</v>
      </c>
      <c r="D352" s="19"/>
      <c r="E352" s="19" t="str">
        <f t="shared" si="95"/>
        <v/>
      </c>
      <c r="F352" s="19" t="str">
        <f t="shared" si="96"/>
        <v/>
      </c>
      <c r="G352" s="12" t="s">
        <v>31</v>
      </c>
      <c r="H352" s="12" t="s">
        <v>1865</v>
      </c>
      <c r="I352" s="19"/>
    </row>
    <row r="353" spans="1:10" x14ac:dyDescent="0.25">
      <c r="A353" s="19">
        <f t="shared" si="94"/>
        <v>16</v>
      </c>
      <c r="B353" s="19"/>
      <c r="C353" s="12" t="str">
        <f>_xlfn.XLOOKUP(H353,List!F:F,List!G:G)</f>
        <v>1CS2</v>
      </c>
      <c r="D353" s="19"/>
      <c r="E353" s="19" t="str">
        <f t="shared" si="95"/>
        <v/>
      </c>
      <c r="F353" s="19" t="str">
        <f t="shared" si="96"/>
        <v/>
      </c>
      <c r="G353" s="12" t="s">
        <v>57</v>
      </c>
      <c r="H353" s="12" t="s">
        <v>1866</v>
      </c>
      <c r="I353" s="19"/>
    </row>
    <row r="354" spans="1:10" x14ac:dyDescent="0.25">
      <c r="A354" s="19">
        <v>17</v>
      </c>
      <c r="B354" s="19">
        <f t="shared" ref="B354" si="97">COUNTA(H354:H375)-COUNTIF(H354:H375,"=-")</f>
        <v>22</v>
      </c>
      <c r="C354" s="12" t="str">
        <f>_xlfn.XLOOKUP(H354,List!F:F,List!G:G)</f>
        <v>1CS2</v>
      </c>
      <c r="D354" s="19" t="str" cm="1">
        <f t="array" ref="D354">_xlfn.UNIQUE(C354:C375)</f>
        <v>1CS2</v>
      </c>
      <c r="E354" s="19">
        <f>IF(COUNTIF($C$354:$C$375,D354)=0,"",COUNTIF($C$354:$C$375,D354))</f>
        <v>22</v>
      </c>
      <c r="F354" s="19" t="str">
        <f t="shared" si="96"/>
        <v>1CS2 (22)</v>
      </c>
      <c r="G354" s="12" t="s">
        <v>2</v>
      </c>
      <c r="H354" s="12" t="s">
        <v>1867</v>
      </c>
      <c r="I354" s="19" t="str">
        <f t="shared" ref="I354" si="98">_xlfn.TEXTJOIN(", ",TRUE,H354:H375)</f>
        <v>1CS2-39, 1CS2-40, 1CS2-41, 1CS2-42, 1CS2-43, 1CS2-44, 1CS2-45, 1CS2-46, 1CS2-47, 1CS2-48, 1CS2-49, 1CS2-50, 1CS2-51, 1CS2-52, 1CS2-53, 1CS2-54, 1CS2-55, 1CS2-56, 1CS2-57, 1CS2-58, 1CS2-59, 1CS2-60</v>
      </c>
      <c r="J354" s="3" t="str">
        <f t="shared" ref="J354" si="99">_xlfn.TEXTJOIN(", ",TRUE,F354:F375)</f>
        <v>1CS2 (22)</v>
      </c>
    </row>
    <row r="355" spans="1:10" x14ac:dyDescent="0.25">
      <c r="A355" s="19">
        <f t="shared" ref="A355:A375" si="100">A354</f>
        <v>17</v>
      </c>
      <c r="B355" s="19"/>
      <c r="C355" s="12" t="str">
        <f>_xlfn.XLOOKUP(H355,List!F:F,List!G:G)</f>
        <v>1CS2</v>
      </c>
      <c r="D355" s="19"/>
      <c r="E355" s="19" t="str">
        <f t="shared" ref="E355:E375" si="101">IF(COUNTIF($C$354:$C$375,D355)=0,"",COUNTIF($C$354:$C$375,D355))</f>
        <v/>
      </c>
      <c r="F355" s="19" t="str">
        <f t="shared" si="96"/>
        <v/>
      </c>
      <c r="G355" s="12" t="s">
        <v>3</v>
      </c>
      <c r="H355" s="12" t="s">
        <v>1868</v>
      </c>
      <c r="I355" s="19"/>
    </row>
    <row r="356" spans="1:10" x14ac:dyDescent="0.25">
      <c r="A356" s="19">
        <f t="shared" si="100"/>
        <v>17</v>
      </c>
      <c r="B356" s="19"/>
      <c r="C356" s="12" t="str">
        <f>_xlfn.XLOOKUP(H356,List!F:F,List!G:G)</f>
        <v>1CS2</v>
      </c>
      <c r="D356" s="19"/>
      <c r="E356" s="19" t="str">
        <f t="shared" si="101"/>
        <v/>
      </c>
      <c r="F356" s="19" t="str">
        <f t="shared" si="96"/>
        <v/>
      </c>
      <c r="G356" s="12" t="s">
        <v>4</v>
      </c>
      <c r="H356" s="12" t="s">
        <v>1869</v>
      </c>
      <c r="I356" s="19"/>
    </row>
    <row r="357" spans="1:10" x14ac:dyDescent="0.25">
      <c r="A357" s="19">
        <f t="shared" si="100"/>
        <v>17</v>
      </c>
      <c r="B357" s="19"/>
      <c r="C357" s="12" t="str">
        <f>_xlfn.XLOOKUP(H357,List!F:F,List!G:G)</f>
        <v>1CS2</v>
      </c>
      <c r="D357" s="19"/>
      <c r="E357" s="19" t="str">
        <f t="shared" si="101"/>
        <v/>
      </c>
      <c r="F357" s="19" t="str">
        <f t="shared" si="96"/>
        <v/>
      </c>
      <c r="G357" s="12" t="s">
        <v>5</v>
      </c>
      <c r="H357" s="12" t="s">
        <v>1870</v>
      </c>
      <c r="I357" s="19"/>
    </row>
    <row r="358" spans="1:10" x14ac:dyDescent="0.25">
      <c r="A358" s="19">
        <f t="shared" si="100"/>
        <v>17</v>
      </c>
      <c r="B358" s="19"/>
      <c r="C358" s="12" t="str">
        <f>_xlfn.XLOOKUP(H358,List!F:F,List!G:G)</f>
        <v>1CS2</v>
      </c>
      <c r="D358" s="19"/>
      <c r="E358" s="19" t="str">
        <f t="shared" si="101"/>
        <v/>
      </c>
      <c r="F358" s="19" t="str">
        <f t="shared" si="96"/>
        <v/>
      </c>
      <c r="G358" s="12" t="s">
        <v>6</v>
      </c>
      <c r="H358" s="12" t="s">
        <v>1871</v>
      </c>
      <c r="I358" s="19"/>
    </row>
    <row r="359" spans="1:10" x14ac:dyDescent="0.25">
      <c r="A359" s="19">
        <f t="shared" si="100"/>
        <v>17</v>
      </c>
      <c r="B359" s="19"/>
      <c r="C359" s="12" t="str">
        <f>_xlfn.XLOOKUP(H359,List!F:F,List!G:G)</f>
        <v>1CS2</v>
      </c>
      <c r="D359" s="19"/>
      <c r="E359" s="19" t="str">
        <f t="shared" si="101"/>
        <v/>
      </c>
      <c r="F359" s="19" t="str">
        <f t="shared" si="96"/>
        <v/>
      </c>
      <c r="G359" s="12" t="s">
        <v>7</v>
      </c>
      <c r="H359" s="12" t="s">
        <v>1872</v>
      </c>
      <c r="I359" s="19"/>
    </row>
    <row r="360" spans="1:10" x14ac:dyDescent="0.25">
      <c r="A360" s="19">
        <f t="shared" si="100"/>
        <v>17</v>
      </c>
      <c r="B360" s="19"/>
      <c r="C360" s="12" t="str">
        <f>_xlfn.XLOOKUP(H360,List!F:F,List!G:G)</f>
        <v>1CS2</v>
      </c>
      <c r="D360" s="19"/>
      <c r="E360" s="19" t="str">
        <f t="shared" si="101"/>
        <v/>
      </c>
      <c r="F360" s="19" t="str">
        <f t="shared" si="96"/>
        <v/>
      </c>
      <c r="G360" s="12" t="s">
        <v>55</v>
      </c>
      <c r="H360" s="12" t="s">
        <v>1873</v>
      </c>
      <c r="I360" s="19"/>
    </row>
    <row r="361" spans="1:10" x14ac:dyDescent="0.25">
      <c r="A361" s="19">
        <f t="shared" si="100"/>
        <v>17</v>
      </c>
      <c r="B361" s="19"/>
      <c r="C361" s="12" t="str">
        <f>_xlfn.XLOOKUP(H361,List!F:F,List!G:G)</f>
        <v>1CS2</v>
      </c>
      <c r="D361" s="19"/>
      <c r="E361" s="19" t="str">
        <f t="shared" si="101"/>
        <v/>
      </c>
      <c r="F361" s="19" t="str">
        <f t="shared" si="96"/>
        <v/>
      </c>
      <c r="G361" s="12" t="s">
        <v>14</v>
      </c>
      <c r="H361" s="12" t="s">
        <v>1874</v>
      </c>
      <c r="I361" s="19"/>
    </row>
    <row r="362" spans="1:10" x14ac:dyDescent="0.25">
      <c r="A362" s="19">
        <f t="shared" si="100"/>
        <v>17</v>
      </c>
      <c r="B362" s="19"/>
      <c r="C362" s="12" t="str">
        <f>_xlfn.XLOOKUP(H362,List!F:F,List!G:G)</f>
        <v>1CS2</v>
      </c>
      <c r="D362" s="19"/>
      <c r="E362" s="19" t="str">
        <f t="shared" si="101"/>
        <v/>
      </c>
      <c r="F362" s="19" t="str">
        <f t="shared" si="96"/>
        <v/>
      </c>
      <c r="G362" s="12" t="s">
        <v>15</v>
      </c>
      <c r="H362" s="12" t="s">
        <v>1875</v>
      </c>
      <c r="I362" s="19"/>
    </row>
    <row r="363" spans="1:10" x14ac:dyDescent="0.25">
      <c r="A363" s="19">
        <f t="shared" si="100"/>
        <v>17</v>
      </c>
      <c r="B363" s="19"/>
      <c r="C363" s="12" t="str">
        <f>_xlfn.XLOOKUP(H363,List!F:F,List!G:G)</f>
        <v>1CS2</v>
      </c>
      <c r="D363" s="19"/>
      <c r="E363" s="19" t="str">
        <f t="shared" si="101"/>
        <v/>
      </c>
      <c r="F363" s="19" t="str">
        <f t="shared" si="96"/>
        <v/>
      </c>
      <c r="G363" s="12" t="s">
        <v>16</v>
      </c>
      <c r="H363" s="12" t="s">
        <v>1876</v>
      </c>
      <c r="I363" s="19"/>
    </row>
    <row r="364" spans="1:10" x14ac:dyDescent="0.25">
      <c r="A364" s="19">
        <f t="shared" si="100"/>
        <v>17</v>
      </c>
      <c r="B364" s="19"/>
      <c r="C364" s="12" t="str">
        <f>_xlfn.XLOOKUP(H364,List!F:F,List!G:G)</f>
        <v>1CS2</v>
      </c>
      <c r="D364" s="19"/>
      <c r="E364" s="19" t="str">
        <f t="shared" si="101"/>
        <v/>
      </c>
      <c r="F364" s="19" t="str">
        <f t="shared" si="96"/>
        <v/>
      </c>
      <c r="G364" s="12" t="s">
        <v>17</v>
      </c>
      <c r="H364" s="12" t="s">
        <v>1877</v>
      </c>
      <c r="I364" s="19"/>
    </row>
    <row r="365" spans="1:10" x14ac:dyDescent="0.25">
      <c r="A365" s="19">
        <f t="shared" si="100"/>
        <v>17</v>
      </c>
      <c r="B365" s="19"/>
      <c r="C365" s="12" t="str">
        <f>_xlfn.XLOOKUP(H365,List!F:F,List!G:G)</f>
        <v>1CS2</v>
      </c>
      <c r="D365" s="19"/>
      <c r="E365" s="19" t="str">
        <f t="shared" si="101"/>
        <v/>
      </c>
      <c r="F365" s="19" t="str">
        <f t="shared" si="96"/>
        <v/>
      </c>
      <c r="G365" s="12" t="s">
        <v>18</v>
      </c>
      <c r="H365" s="12" t="s">
        <v>1878</v>
      </c>
      <c r="I365" s="19"/>
    </row>
    <row r="366" spans="1:10" x14ac:dyDescent="0.25">
      <c r="A366" s="19">
        <f t="shared" si="100"/>
        <v>17</v>
      </c>
      <c r="B366" s="19"/>
      <c r="C366" s="12" t="str">
        <f>_xlfn.XLOOKUP(H366,List!F:F,List!G:G)</f>
        <v>1CS2</v>
      </c>
      <c r="D366" s="19"/>
      <c r="E366" s="19" t="str">
        <f t="shared" si="101"/>
        <v/>
      </c>
      <c r="F366" s="19" t="str">
        <f t="shared" si="96"/>
        <v/>
      </c>
      <c r="G366" s="12" t="s">
        <v>19</v>
      </c>
      <c r="H366" s="12" t="s">
        <v>1879</v>
      </c>
      <c r="I366" s="19"/>
    </row>
    <row r="367" spans="1:10" x14ac:dyDescent="0.25">
      <c r="A367" s="19">
        <f t="shared" si="100"/>
        <v>17</v>
      </c>
      <c r="B367" s="19"/>
      <c r="C367" s="12" t="str">
        <f>_xlfn.XLOOKUP(H367,List!F:F,List!G:G)</f>
        <v>1CS2</v>
      </c>
      <c r="D367" s="19"/>
      <c r="E367" s="19" t="str">
        <f t="shared" si="101"/>
        <v/>
      </c>
      <c r="F367" s="19" t="str">
        <f t="shared" si="96"/>
        <v/>
      </c>
      <c r="G367" s="12" t="s">
        <v>56</v>
      </c>
      <c r="H367" s="12" t="s">
        <v>1880</v>
      </c>
      <c r="I367" s="19"/>
    </row>
    <row r="368" spans="1:10" x14ac:dyDescent="0.25">
      <c r="A368" s="19">
        <f t="shared" si="100"/>
        <v>17</v>
      </c>
      <c r="B368" s="19"/>
      <c r="C368" s="12" t="str">
        <f>_xlfn.XLOOKUP(H368,List!F:F,List!G:G)</f>
        <v>1CS2</v>
      </c>
      <c r="D368" s="19"/>
      <c r="E368" s="19" t="str">
        <f t="shared" si="101"/>
        <v/>
      </c>
      <c r="F368" s="19" t="str">
        <f t="shared" si="96"/>
        <v/>
      </c>
      <c r="G368" s="12" t="s">
        <v>1387</v>
      </c>
      <c r="H368" s="12" t="s">
        <v>1881</v>
      </c>
      <c r="I368" s="19"/>
    </row>
    <row r="369" spans="1:10" x14ac:dyDescent="0.25">
      <c r="A369" s="19">
        <f t="shared" si="100"/>
        <v>17</v>
      </c>
      <c r="B369" s="19"/>
      <c r="C369" s="12" t="str">
        <f>_xlfn.XLOOKUP(H369,List!F:F,List!G:G)</f>
        <v>1CS2</v>
      </c>
      <c r="D369" s="19"/>
      <c r="E369" s="19" t="str">
        <f t="shared" si="101"/>
        <v/>
      </c>
      <c r="F369" s="19" t="str">
        <f t="shared" si="96"/>
        <v/>
      </c>
      <c r="G369" s="12" t="s">
        <v>26</v>
      </c>
      <c r="H369" s="12" t="s">
        <v>1882</v>
      </c>
      <c r="I369" s="19"/>
    </row>
    <row r="370" spans="1:10" x14ac:dyDescent="0.25">
      <c r="A370" s="19">
        <f t="shared" si="100"/>
        <v>17</v>
      </c>
      <c r="B370" s="19"/>
      <c r="C370" s="12" t="str">
        <f>_xlfn.XLOOKUP(H370,List!F:F,List!G:G)</f>
        <v>1CS2</v>
      </c>
      <c r="D370" s="19"/>
      <c r="E370" s="19" t="str">
        <f t="shared" si="101"/>
        <v/>
      </c>
      <c r="F370" s="19" t="str">
        <f t="shared" si="96"/>
        <v/>
      </c>
      <c r="G370" s="12" t="s">
        <v>27</v>
      </c>
      <c r="H370" s="12" t="s">
        <v>1883</v>
      </c>
      <c r="I370" s="19"/>
    </row>
    <row r="371" spans="1:10" x14ac:dyDescent="0.25">
      <c r="A371" s="19">
        <f t="shared" si="100"/>
        <v>17</v>
      </c>
      <c r="B371" s="19"/>
      <c r="C371" s="12" t="str">
        <f>_xlfn.XLOOKUP(H371,List!F:F,List!G:G)</f>
        <v>1CS2</v>
      </c>
      <c r="D371" s="19"/>
      <c r="E371" s="19" t="str">
        <f t="shared" si="101"/>
        <v/>
      </c>
      <c r="F371" s="19" t="str">
        <f t="shared" si="96"/>
        <v/>
      </c>
      <c r="G371" s="12" t="s">
        <v>28</v>
      </c>
      <c r="H371" s="12" t="s">
        <v>1884</v>
      </c>
      <c r="I371" s="19"/>
    </row>
    <row r="372" spans="1:10" x14ac:dyDescent="0.25">
      <c r="A372" s="19">
        <f t="shared" si="100"/>
        <v>17</v>
      </c>
      <c r="B372" s="19"/>
      <c r="C372" s="12" t="str">
        <f>_xlfn.XLOOKUP(H372,List!F:F,List!G:G)</f>
        <v>1CS2</v>
      </c>
      <c r="D372" s="19"/>
      <c r="E372" s="19" t="str">
        <f t="shared" si="101"/>
        <v/>
      </c>
      <c r="F372" s="19" t="str">
        <f t="shared" si="96"/>
        <v/>
      </c>
      <c r="G372" s="12" t="s">
        <v>29</v>
      </c>
      <c r="H372" s="12" t="s">
        <v>1885</v>
      </c>
      <c r="I372" s="19"/>
    </row>
    <row r="373" spans="1:10" x14ac:dyDescent="0.25">
      <c r="A373" s="19">
        <f t="shared" si="100"/>
        <v>17</v>
      </c>
      <c r="B373" s="19"/>
      <c r="C373" s="12" t="str">
        <f>_xlfn.XLOOKUP(H373,List!F:F,List!G:G)</f>
        <v>1CS2</v>
      </c>
      <c r="D373" s="19"/>
      <c r="E373" s="19" t="str">
        <f t="shared" si="101"/>
        <v/>
      </c>
      <c r="F373" s="19" t="str">
        <f t="shared" si="96"/>
        <v/>
      </c>
      <c r="G373" s="12" t="s">
        <v>30</v>
      </c>
      <c r="H373" s="12" t="s">
        <v>1886</v>
      </c>
      <c r="I373" s="19"/>
    </row>
    <row r="374" spans="1:10" x14ac:dyDescent="0.25">
      <c r="A374" s="19">
        <f t="shared" si="100"/>
        <v>17</v>
      </c>
      <c r="B374" s="19"/>
      <c r="C374" s="12" t="str">
        <f>_xlfn.XLOOKUP(H374,List!F:F,List!G:G)</f>
        <v>1CS2</v>
      </c>
      <c r="D374" s="19"/>
      <c r="E374" s="19" t="str">
        <f t="shared" si="101"/>
        <v/>
      </c>
      <c r="F374" s="19" t="str">
        <f t="shared" si="96"/>
        <v/>
      </c>
      <c r="G374" s="12" t="s">
        <v>31</v>
      </c>
      <c r="H374" s="12" t="s">
        <v>1887</v>
      </c>
      <c r="I374" s="19"/>
    </row>
    <row r="375" spans="1:10" x14ac:dyDescent="0.25">
      <c r="A375" s="19">
        <f t="shared" si="100"/>
        <v>17</v>
      </c>
      <c r="B375" s="19"/>
      <c r="C375" s="12" t="str">
        <f>_xlfn.XLOOKUP(H375,List!F:F,List!G:G)</f>
        <v>1CS2</v>
      </c>
      <c r="D375" s="19"/>
      <c r="E375" s="19" t="str">
        <f t="shared" si="101"/>
        <v/>
      </c>
      <c r="F375" s="19" t="str">
        <f t="shared" si="96"/>
        <v/>
      </c>
      <c r="G375" s="12" t="s">
        <v>57</v>
      </c>
      <c r="H375" s="12" t="s">
        <v>1888</v>
      </c>
      <c r="I375" s="19"/>
    </row>
    <row r="376" spans="1:10" x14ac:dyDescent="0.25">
      <c r="A376" s="19">
        <v>18</v>
      </c>
      <c r="B376" s="19">
        <f t="shared" ref="B376" si="102">COUNTA(H376:H397)-COUNTIF(H376:H397,"=-")</f>
        <v>22</v>
      </c>
      <c r="C376" s="12" t="str">
        <f>_xlfn.XLOOKUP(H376,List!F:F,List!G:G)</f>
        <v>1CS2</v>
      </c>
      <c r="D376" s="19" t="str" cm="1">
        <f t="array" ref="D376:D377">_xlfn.UNIQUE(C376:C397)</f>
        <v>1CS2</v>
      </c>
      <c r="E376" s="19">
        <f>IF(COUNTIF($C$376:$C$397,D376)=0,"",COUNTIF($C$376:$C$397,D376))</f>
        <v>8</v>
      </c>
      <c r="F376" s="19" t="str">
        <f t="shared" si="96"/>
        <v>1CS2 (8)</v>
      </c>
      <c r="G376" s="12" t="s">
        <v>2</v>
      </c>
      <c r="H376" s="12" t="s">
        <v>1889</v>
      </c>
      <c r="I376" s="19" t="str">
        <f t="shared" ref="I376" si="103">_xlfn.TEXTJOIN(", ",TRUE,H376:H397)</f>
        <v>1CS2-61, 1CS2-62, 1CS2-63, 1CS2-64, 1CS2-65, 1CS2-66, 1CS2-67, 1CS2-68, 1CS3-1, 1CS3-2, 1CS3-3, 1CS3-4, 1CS3-5, 1CS3-6, 1CS3-7, 1CS3-8, 1CS3-9, 1CS3-10, 1CS3-11, 1CS3-12, 1CS3-13, 1CS3-14</v>
      </c>
      <c r="J376" s="3" t="str">
        <f t="shared" ref="J376" si="104">_xlfn.TEXTJOIN(", ",TRUE,F376:F397)</f>
        <v>1CS2 (8), 1CS3 (14)</v>
      </c>
    </row>
    <row r="377" spans="1:10" x14ac:dyDescent="0.25">
      <c r="A377" s="19">
        <f t="shared" ref="A377:A397" si="105">A376</f>
        <v>18</v>
      </c>
      <c r="B377" s="19"/>
      <c r="C377" s="12" t="str">
        <f>_xlfn.XLOOKUP(H377,List!F:F,List!G:G)</f>
        <v>1CS2</v>
      </c>
      <c r="D377" s="19" t="str">
        <v>1CS3</v>
      </c>
      <c r="E377" s="19">
        <f t="shared" ref="E377:E397" si="106">IF(COUNTIF($C$376:$C$397,D377)=0,"",COUNTIF($C$376:$C$397,D377))</f>
        <v>14</v>
      </c>
      <c r="F377" s="19" t="str">
        <f t="shared" si="96"/>
        <v>1CS3 (14)</v>
      </c>
      <c r="G377" s="12" t="s">
        <v>3</v>
      </c>
      <c r="H377" s="12" t="s">
        <v>1890</v>
      </c>
      <c r="I377" s="19"/>
    </row>
    <row r="378" spans="1:10" x14ac:dyDescent="0.25">
      <c r="A378" s="19">
        <f t="shared" si="105"/>
        <v>18</v>
      </c>
      <c r="B378" s="19"/>
      <c r="C378" s="12" t="str">
        <f>_xlfn.XLOOKUP(H378,List!F:F,List!G:G)</f>
        <v>1CS2</v>
      </c>
      <c r="D378" s="19"/>
      <c r="E378" s="19" t="str">
        <f t="shared" si="106"/>
        <v/>
      </c>
      <c r="F378" s="19" t="str">
        <f t="shared" si="96"/>
        <v/>
      </c>
      <c r="G378" s="12" t="s">
        <v>4</v>
      </c>
      <c r="H378" s="12" t="s">
        <v>1891</v>
      </c>
      <c r="I378" s="19"/>
    </row>
    <row r="379" spans="1:10" x14ac:dyDescent="0.25">
      <c r="A379" s="19">
        <f t="shared" si="105"/>
        <v>18</v>
      </c>
      <c r="B379" s="19"/>
      <c r="C379" s="12" t="str">
        <f>_xlfn.XLOOKUP(H379,List!F:F,List!G:G)</f>
        <v>1CS2</v>
      </c>
      <c r="D379" s="19"/>
      <c r="E379" s="19" t="str">
        <f t="shared" si="106"/>
        <v/>
      </c>
      <c r="F379" s="19" t="str">
        <f t="shared" si="96"/>
        <v/>
      </c>
      <c r="G379" s="12" t="s">
        <v>5</v>
      </c>
      <c r="H379" s="12" t="s">
        <v>1892</v>
      </c>
      <c r="I379" s="19"/>
    </row>
    <row r="380" spans="1:10" x14ac:dyDescent="0.25">
      <c r="A380" s="19">
        <f t="shared" si="105"/>
        <v>18</v>
      </c>
      <c r="B380" s="19"/>
      <c r="C380" s="12" t="str">
        <f>_xlfn.XLOOKUP(H380,List!F:F,List!G:G)</f>
        <v>1CS2</v>
      </c>
      <c r="D380" s="19"/>
      <c r="E380" s="19" t="str">
        <f t="shared" si="106"/>
        <v/>
      </c>
      <c r="F380" s="19" t="str">
        <f t="shared" si="96"/>
        <v/>
      </c>
      <c r="G380" s="12" t="s">
        <v>6</v>
      </c>
      <c r="H380" s="12" t="s">
        <v>1893</v>
      </c>
      <c r="I380" s="19"/>
    </row>
    <row r="381" spans="1:10" x14ac:dyDescent="0.25">
      <c r="A381" s="19">
        <f t="shared" si="105"/>
        <v>18</v>
      </c>
      <c r="B381" s="19"/>
      <c r="C381" s="12" t="str">
        <f>_xlfn.XLOOKUP(H381,List!F:F,List!G:G)</f>
        <v>1CS2</v>
      </c>
      <c r="D381" s="19"/>
      <c r="E381" s="19" t="str">
        <f t="shared" si="106"/>
        <v/>
      </c>
      <c r="F381" s="19" t="str">
        <f t="shared" si="96"/>
        <v/>
      </c>
      <c r="G381" s="12" t="s">
        <v>7</v>
      </c>
      <c r="H381" s="12" t="s">
        <v>1894</v>
      </c>
      <c r="I381" s="19"/>
    </row>
    <row r="382" spans="1:10" x14ac:dyDescent="0.25">
      <c r="A382" s="19">
        <f t="shared" si="105"/>
        <v>18</v>
      </c>
      <c r="B382" s="19"/>
      <c r="C382" s="12" t="str">
        <f>_xlfn.XLOOKUP(H382,List!F:F,List!G:G)</f>
        <v>1CS2</v>
      </c>
      <c r="D382" s="19"/>
      <c r="E382" s="19" t="str">
        <f t="shared" si="106"/>
        <v/>
      </c>
      <c r="F382" s="19" t="str">
        <f t="shared" si="96"/>
        <v/>
      </c>
      <c r="G382" s="12" t="s">
        <v>55</v>
      </c>
      <c r="H382" s="12" t="s">
        <v>1895</v>
      </c>
      <c r="I382" s="19"/>
    </row>
    <row r="383" spans="1:10" x14ac:dyDescent="0.25">
      <c r="A383" s="19">
        <f t="shared" si="105"/>
        <v>18</v>
      </c>
      <c r="B383" s="19"/>
      <c r="C383" s="12" t="str">
        <f>_xlfn.XLOOKUP(H383,List!F:F,List!G:G)</f>
        <v>1CS2</v>
      </c>
      <c r="D383" s="19"/>
      <c r="E383" s="19" t="str">
        <f t="shared" si="106"/>
        <v/>
      </c>
      <c r="F383" s="19" t="str">
        <f t="shared" si="96"/>
        <v/>
      </c>
      <c r="G383" s="12" t="s">
        <v>14</v>
      </c>
      <c r="H383" s="12" t="s">
        <v>1896</v>
      </c>
      <c r="I383" s="19"/>
    </row>
    <row r="384" spans="1:10" x14ac:dyDescent="0.25">
      <c r="A384" s="19">
        <f t="shared" si="105"/>
        <v>18</v>
      </c>
      <c r="B384" s="19"/>
      <c r="C384" s="12" t="str">
        <f>_xlfn.XLOOKUP(H384,List!F:F,List!G:G)</f>
        <v>1CS3</v>
      </c>
      <c r="D384" s="19"/>
      <c r="E384" s="19" t="str">
        <f t="shared" si="106"/>
        <v/>
      </c>
      <c r="F384" s="19" t="str">
        <f t="shared" si="96"/>
        <v/>
      </c>
      <c r="G384" s="12" t="s">
        <v>15</v>
      </c>
      <c r="H384" s="12" t="s">
        <v>1897</v>
      </c>
      <c r="I384" s="19"/>
    </row>
    <row r="385" spans="1:10" x14ac:dyDescent="0.25">
      <c r="A385" s="19">
        <f t="shared" si="105"/>
        <v>18</v>
      </c>
      <c r="B385" s="19"/>
      <c r="C385" s="12" t="str">
        <f>_xlfn.XLOOKUP(H385,List!F:F,List!G:G)</f>
        <v>1CS3</v>
      </c>
      <c r="D385" s="19"/>
      <c r="E385" s="19" t="str">
        <f t="shared" si="106"/>
        <v/>
      </c>
      <c r="F385" s="19" t="str">
        <f t="shared" si="96"/>
        <v/>
      </c>
      <c r="G385" s="12" t="s">
        <v>16</v>
      </c>
      <c r="H385" s="12" t="s">
        <v>1898</v>
      </c>
      <c r="I385" s="19"/>
    </row>
    <row r="386" spans="1:10" x14ac:dyDescent="0.25">
      <c r="A386" s="19">
        <f t="shared" si="105"/>
        <v>18</v>
      </c>
      <c r="B386" s="19"/>
      <c r="C386" s="12" t="str">
        <f>_xlfn.XLOOKUP(H386,List!F:F,List!G:G)</f>
        <v>1CS3</v>
      </c>
      <c r="D386" s="19"/>
      <c r="E386" s="19" t="str">
        <f t="shared" si="106"/>
        <v/>
      </c>
      <c r="F386" s="19" t="str">
        <f t="shared" si="96"/>
        <v/>
      </c>
      <c r="G386" s="12" t="s">
        <v>17</v>
      </c>
      <c r="H386" s="12" t="s">
        <v>1899</v>
      </c>
      <c r="I386" s="19"/>
    </row>
    <row r="387" spans="1:10" x14ac:dyDescent="0.25">
      <c r="A387" s="19">
        <f t="shared" si="105"/>
        <v>18</v>
      </c>
      <c r="B387" s="19"/>
      <c r="C387" s="12" t="str">
        <f>_xlfn.XLOOKUP(H387,List!F:F,List!G:G)</f>
        <v>1CS3</v>
      </c>
      <c r="D387" s="19"/>
      <c r="E387" s="19" t="str">
        <f t="shared" si="106"/>
        <v/>
      </c>
      <c r="F387" s="19" t="str">
        <f t="shared" si="96"/>
        <v/>
      </c>
      <c r="G387" s="12" t="s">
        <v>18</v>
      </c>
      <c r="H387" s="12" t="s">
        <v>1900</v>
      </c>
      <c r="I387" s="19"/>
    </row>
    <row r="388" spans="1:10" x14ac:dyDescent="0.25">
      <c r="A388" s="19">
        <f t="shared" si="105"/>
        <v>18</v>
      </c>
      <c r="B388" s="19"/>
      <c r="C388" s="12" t="str">
        <f>_xlfn.XLOOKUP(H388,List!F:F,List!G:G)</f>
        <v>1CS3</v>
      </c>
      <c r="D388" s="19"/>
      <c r="E388" s="19" t="str">
        <f t="shared" si="106"/>
        <v/>
      </c>
      <c r="F388" s="19" t="str">
        <f t="shared" si="96"/>
        <v/>
      </c>
      <c r="G388" s="12" t="s">
        <v>19</v>
      </c>
      <c r="H388" s="12" t="s">
        <v>1901</v>
      </c>
      <c r="I388" s="19"/>
    </row>
    <row r="389" spans="1:10" x14ac:dyDescent="0.25">
      <c r="A389" s="19">
        <f t="shared" si="105"/>
        <v>18</v>
      </c>
      <c r="B389" s="19"/>
      <c r="C389" s="12" t="str">
        <f>_xlfn.XLOOKUP(H389,List!F:F,List!G:G)</f>
        <v>1CS3</v>
      </c>
      <c r="D389" s="19"/>
      <c r="E389" s="19" t="str">
        <f t="shared" si="106"/>
        <v/>
      </c>
      <c r="F389" s="19" t="str">
        <f t="shared" si="96"/>
        <v/>
      </c>
      <c r="G389" s="12" t="s">
        <v>56</v>
      </c>
      <c r="H389" s="12" t="s">
        <v>1902</v>
      </c>
      <c r="I389" s="19"/>
    </row>
    <row r="390" spans="1:10" x14ac:dyDescent="0.25">
      <c r="A390" s="19">
        <f t="shared" si="105"/>
        <v>18</v>
      </c>
      <c r="B390" s="19"/>
      <c r="C390" s="12" t="str">
        <f>_xlfn.XLOOKUP(H390,List!F:F,List!G:G)</f>
        <v>1CS3</v>
      </c>
      <c r="D390" s="19"/>
      <c r="E390" s="19" t="str">
        <f t="shared" si="106"/>
        <v/>
      </c>
      <c r="F390" s="19" t="str">
        <f t="shared" si="96"/>
        <v/>
      </c>
      <c r="G390" s="12" t="s">
        <v>1387</v>
      </c>
      <c r="H390" s="12" t="s">
        <v>1903</v>
      </c>
      <c r="I390" s="19"/>
    </row>
    <row r="391" spans="1:10" x14ac:dyDescent="0.25">
      <c r="A391" s="19">
        <f t="shared" si="105"/>
        <v>18</v>
      </c>
      <c r="B391" s="19"/>
      <c r="C391" s="12" t="str">
        <f>_xlfn.XLOOKUP(H391,List!F:F,List!G:G)</f>
        <v>1CS3</v>
      </c>
      <c r="D391" s="19"/>
      <c r="E391" s="19" t="str">
        <f t="shared" si="106"/>
        <v/>
      </c>
      <c r="F391" s="19" t="str">
        <f t="shared" si="96"/>
        <v/>
      </c>
      <c r="G391" s="12" t="s">
        <v>26</v>
      </c>
      <c r="H391" s="12" t="s">
        <v>1904</v>
      </c>
      <c r="I391" s="19"/>
    </row>
    <row r="392" spans="1:10" x14ac:dyDescent="0.25">
      <c r="A392" s="19">
        <f t="shared" si="105"/>
        <v>18</v>
      </c>
      <c r="B392" s="19"/>
      <c r="C392" s="12" t="str">
        <f>_xlfn.XLOOKUP(H392,List!F:F,List!G:G)</f>
        <v>1CS3</v>
      </c>
      <c r="D392" s="19"/>
      <c r="E392" s="19" t="str">
        <f t="shared" si="106"/>
        <v/>
      </c>
      <c r="F392" s="19" t="str">
        <f t="shared" si="96"/>
        <v/>
      </c>
      <c r="G392" s="12" t="s">
        <v>27</v>
      </c>
      <c r="H392" s="12" t="s">
        <v>1905</v>
      </c>
      <c r="I392" s="19"/>
    </row>
    <row r="393" spans="1:10" x14ac:dyDescent="0.25">
      <c r="A393" s="19">
        <f t="shared" si="105"/>
        <v>18</v>
      </c>
      <c r="B393" s="19"/>
      <c r="C393" s="12" t="str">
        <f>_xlfn.XLOOKUP(H393,List!F:F,List!G:G)</f>
        <v>1CS3</v>
      </c>
      <c r="D393" s="19"/>
      <c r="E393" s="19" t="str">
        <f t="shared" si="106"/>
        <v/>
      </c>
      <c r="F393" s="19" t="str">
        <f t="shared" si="96"/>
        <v/>
      </c>
      <c r="G393" s="12" t="s">
        <v>28</v>
      </c>
      <c r="H393" s="12" t="s">
        <v>1906</v>
      </c>
      <c r="I393" s="19"/>
    </row>
    <row r="394" spans="1:10" x14ac:dyDescent="0.25">
      <c r="A394" s="19">
        <f t="shared" si="105"/>
        <v>18</v>
      </c>
      <c r="B394" s="19"/>
      <c r="C394" s="12" t="str">
        <f>_xlfn.XLOOKUP(H394,List!F:F,List!G:G)</f>
        <v>1CS3</v>
      </c>
      <c r="D394" s="19"/>
      <c r="E394" s="19" t="str">
        <f t="shared" si="106"/>
        <v/>
      </c>
      <c r="F394" s="19" t="str">
        <f t="shared" si="96"/>
        <v/>
      </c>
      <c r="G394" s="12" t="s">
        <v>29</v>
      </c>
      <c r="H394" s="12" t="s">
        <v>1907</v>
      </c>
      <c r="I394" s="19"/>
    </row>
    <row r="395" spans="1:10" x14ac:dyDescent="0.25">
      <c r="A395" s="19">
        <f t="shared" si="105"/>
        <v>18</v>
      </c>
      <c r="B395" s="19"/>
      <c r="C395" s="12" t="str">
        <f>_xlfn.XLOOKUP(H395,List!F:F,List!G:G)</f>
        <v>1CS3</v>
      </c>
      <c r="D395" s="19"/>
      <c r="E395" s="19" t="str">
        <f t="shared" si="106"/>
        <v/>
      </c>
      <c r="F395" s="19" t="str">
        <f t="shared" si="96"/>
        <v/>
      </c>
      <c r="G395" s="12" t="s">
        <v>30</v>
      </c>
      <c r="H395" s="12" t="s">
        <v>1908</v>
      </c>
      <c r="I395" s="19"/>
    </row>
    <row r="396" spans="1:10" x14ac:dyDescent="0.25">
      <c r="A396" s="19">
        <f t="shared" si="105"/>
        <v>18</v>
      </c>
      <c r="B396" s="19"/>
      <c r="C396" s="12" t="str">
        <f>_xlfn.XLOOKUP(H396,List!F:F,List!G:G)</f>
        <v>1CS3</v>
      </c>
      <c r="D396" s="19"/>
      <c r="E396" s="19" t="str">
        <f t="shared" si="106"/>
        <v/>
      </c>
      <c r="F396" s="19" t="str">
        <f t="shared" si="96"/>
        <v/>
      </c>
      <c r="G396" s="12" t="s">
        <v>31</v>
      </c>
      <c r="H396" s="12" t="s">
        <v>1909</v>
      </c>
      <c r="I396" s="19"/>
    </row>
    <row r="397" spans="1:10" x14ac:dyDescent="0.25">
      <c r="A397" s="19">
        <f t="shared" si="105"/>
        <v>18</v>
      </c>
      <c r="B397" s="19"/>
      <c r="C397" s="12" t="str">
        <f>_xlfn.XLOOKUP(H397,List!F:F,List!G:G)</f>
        <v>1CS3</v>
      </c>
      <c r="D397" s="19"/>
      <c r="E397" s="19" t="str">
        <f t="shared" si="106"/>
        <v/>
      </c>
      <c r="F397" s="19" t="str">
        <f t="shared" si="96"/>
        <v/>
      </c>
      <c r="G397" s="12" t="s">
        <v>57</v>
      </c>
      <c r="H397" s="12" t="s">
        <v>1910</v>
      </c>
      <c r="I397" s="19"/>
    </row>
    <row r="398" spans="1:10" x14ac:dyDescent="0.25">
      <c r="A398" s="19">
        <v>19</v>
      </c>
      <c r="B398" s="19">
        <f t="shared" ref="B398" si="107">COUNTA(H398:H419)-COUNTIF(H398:H419,"=-")</f>
        <v>22</v>
      </c>
      <c r="C398" s="12" t="str">
        <f>_xlfn.XLOOKUP(H398,List!F:F,List!G:G)</f>
        <v>1CS3</v>
      </c>
      <c r="D398" s="19" t="str" cm="1">
        <f t="array" ref="D398">_xlfn.UNIQUE(C398:C419)</f>
        <v>1CS3</v>
      </c>
      <c r="E398" s="19">
        <f>IF(COUNTIF($C$398:$C$419,D398)=0,"",COUNTIF($C$398:$C$419,D398))</f>
        <v>22</v>
      </c>
      <c r="F398" s="19" t="str">
        <f t="shared" si="96"/>
        <v>1CS3 (22)</v>
      </c>
      <c r="G398" s="12" t="s">
        <v>2</v>
      </c>
      <c r="H398" s="12" t="s">
        <v>1911</v>
      </c>
      <c r="I398" s="19" t="str">
        <f t="shared" ref="I398" si="108">_xlfn.TEXTJOIN(", ",TRUE,H398:H419)</f>
        <v>1CS3-15, 1CS3-16, 1CS3-17, 1CS3-18, 1CS3-19, 1CS3-20, 1CS3-21, 1CS3-22, 1CS3-23, 1CS3-24, 1CS3-25, 1CS3-26, 1CS3-27, 1CS3-28, 1CS3-29, 1CS3-30, 1CS3-31, 1CS3-32, 1CS3-33, 1CS3-34, 1CS3-35, 1CS3-36</v>
      </c>
      <c r="J398" s="3" t="str">
        <f t="shared" ref="J398" si="109">_xlfn.TEXTJOIN(", ",TRUE,F398:F419)</f>
        <v>1CS3 (22)</v>
      </c>
    </row>
    <row r="399" spans="1:10" x14ac:dyDescent="0.25">
      <c r="A399" s="19">
        <f t="shared" ref="A399:A441" si="110">A398</f>
        <v>19</v>
      </c>
      <c r="B399" s="19"/>
      <c r="C399" s="12" t="str">
        <f>_xlfn.XLOOKUP(H399,List!F:F,List!G:G)</f>
        <v>1CS3</v>
      </c>
      <c r="D399" s="19"/>
      <c r="E399" s="19" t="str">
        <f t="shared" ref="E399:E419" si="111">IF(COUNTIF($C$398:$C$419,D399)=0,"",COUNTIF($C$398:$C$419,D399))</f>
        <v/>
      </c>
      <c r="F399" s="19" t="str">
        <f t="shared" si="96"/>
        <v/>
      </c>
      <c r="G399" s="12" t="s">
        <v>3</v>
      </c>
      <c r="H399" s="12" t="s">
        <v>1912</v>
      </c>
      <c r="I399" s="19"/>
    </row>
    <row r="400" spans="1:10" x14ac:dyDescent="0.25">
      <c r="A400" s="19">
        <f t="shared" si="110"/>
        <v>19</v>
      </c>
      <c r="B400" s="19"/>
      <c r="C400" s="12" t="str">
        <f>_xlfn.XLOOKUP(H400,List!F:F,List!G:G)</f>
        <v>1CS3</v>
      </c>
      <c r="D400" s="19"/>
      <c r="E400" s="19" t="str">
        <f t="shared" si="111"/>
        <v/>
      </c>
      <c r="F400" s="19" t="str">
        <f t="shared" si="96"/>
        <v/>
      </c>
      <c r="G400" s="12" t="s">
        <v>4</v>
      </c>
      <c r="H400" s="12" t="s">
        <v>1913</v>
      </c>
      <c r="I400" s="19"/>
    </row>
    <row r="401" spans="1:9" x14ac:dyDescent="0.25">
      <c r="A401" s="19">
        <f t="shared" si="110"/>
        <v>19</v>
      </c>
      <c r="B401" s="19"/>
      <c r="C401" s="12" t="str">
        <f>_xlfn.XLOOKUP(H401,List!F:F,List!G:G)</f>
        <v>1CS3</v>
      </c>
      <c r="D401" s="19"/>
      <c r="E401" s="19" t="str">
        <f t="shared" si="111"/>
        <v/>
      </c>
      <c r="F401" s="19" t="str">
        <f t="shared" si="96"/>
        <v/>
      </c>
      <c r="G401" s="12" t="s">
        <v>5</v>
      </c>
      <c r="H401" s="12" t="s">
        <v>1914</v>
      </c>
      <c r="I401" s="19"/>
    </row>
    <row r="402" spans="1:9" x14ac:dyDescent="0.25">
      <c r="A402" s="19">
        <f t="shared" si="110"/>
        <v>19</v>
      </c>
      <c r="B402" s="19"/>
      <c r="C402" s="12" t="str">
        <f>_xlfn.XLOOKUP(H402,List!F:F,List!G:G)</f>
        <v>1CS3</v>
      </c>
      <c r="D402" s="19"/>
      <c r="E402" s="19" t="str">
        <f t="shared" si="111"/>
        <v/>
      </c>
      <c r="F402" s="19" t="str">
        <f t="shared" si="96"/>
        <v/>
      </c>
      <c r="G402" s="12" t="s">
        <v>6</v>
      </c>
      <c r="H402" s="12" t="s">
        <v>1915</v>
      </c>
      <c r="I402" s="19"/>
    </row>
    <row r="403" spans="1:9" x14ac:dyDescent="0.25">
      <c r="A403" s="19">
        <f t="shared" si="110"/>
        <v>19</v>
      </c>
      <c r="B403" s="19"/>
      <c r="C403" s="12" t="str">
        <f>_xlfn.XLOOKUP(H403,List!F:F,List!G:G)</f>
        <v>1CS3</v>
      </c>
      <c r="D403" s="19"/>
      <c r="E403" s="19" t="str">
        <f t="shared" si="111"/>
        <v/>
      </c>
      <c r="F403" s="19" t="str">
        <f t="shared" si="96"/>
        <v/>
      </c>
      <c r="G403" s="12" t="s">
        <v>7</v>
      </c>
      <c r="H403" s="12" t="s">
        <v>1916</v>
      </c>
      <c r="I403" s="19"/>
    </row>
    <row r="404" spans="1:9" x14ac:dyDescent="0.25">
      <c r="A404" s="19">
        <f t="shared" si="110"/>
        <v>19</v>
      </c>
      <c r="B404" s="19"/>
      <c r="C404" s="12" t="str">
        <f>_xlfn.XLOOKUP(H404,List!F:F,List!G:G)</f>
        <v>1CS3</v>
      </c>
      <c r="D404" s="19"/>
      <c r="E404" s="19" t="str">
        <f t="shared" si="111"/>
        <v/>
      </c>
      <c r="F404" s="19" t="str">
        <f t="shared" si="96"/>
        <v/>
      </c>
      <c r="G404" s="12" t="s">
        <v>55</v>
      </c>
      <c r="H404" s="12" t="s">
        <v>1917</v>
      </c>
      <c r="I404" s="19"/>
    </row>
    <row r="405" spans="1:9" x14ac:dyDescent="0.25">
      <c r="A405" s="19">
        <f t="shared" si="110"/>
        <v>19</v>
      </c>
      <c r="B405" s="19"/>
      <c r="C405" s="12" t="str">
        <f>_xlfn.XLOOKUP(H405,List!F:F,List!G:G)</f>
        <v>1CS3</v>
      </c>
      <c r="D405" s="19"/>
      <c r="E405" s="19" t="str">
        <f t="shared" si="111"/>
        <v/>
      </c>
      <c r="F405" s="19" t="str">
        <f t="shared" ref="F405:F471" si="112">IF(E405="","",(D405&amp;" ("&amp;E405&amp;")"))</f>
        <v/>
      </c>
      <c r="G405" s="12" t="s">
        <v>14</v>
      </c>
      <c r="H405" s="12" t="s">
        <v>1918</v>
      </c>
      <c r="I405" s="19"/>
    </row>
    <row r="406" spans="1:9" x14ac:dyDescent="0.25">
      <c r="A406" s="19">
        <f t="shared" si="110"/>
        <v>19</v>
      </c>
      <c r="B406" s="19"/>
      <c r="C406" s="12" t="str">
        <f>_xlfn.XLOOKUP(H406,List!F:F,List!G:G)</f>
        <v>1CS3</v>
      </c>
      <c r="D406" s="19"/>
      <c r="E406" s="19" t="str">
        <f t="shared" si="111"/>
        <v/>
      </c>
      <c r="F406" s="19" t="str">
        <f t="shared" si="112"/>
        <v/>
      </c>
      <c r="G406" s="12" t="s">
        <v>15</v>
      </c>
      <c r="H406" s="12" t="s">
        <v>1919</v>
      </c>
      <c r="I406" s="19"/>
    </row>
    <row r="407" spans="1:9" x14ac:dyDescent="0.25">
      <c r="A407" s="19">
        <f t="shared" si="110"/>
        <v>19</v>
      </c>
      <c r="B407" s="19"/>
      <c r="C407" s="12" t="str">
        <f>_xlfn.XLOOKUP(H407,List!F:F,List!G:G)</f>
        <v>1CS3</v>
      </c>
      <c r="D407" s="19"/>
      <c r="E407" s="19" t="str">
        <f t="shared" si="111"/>
        <v/>
      </c>
      <c r="F407" s="19" t="str">
        <f t="shared" si="112"/>
        <v/>
      </c>
      <c r="G407" s="12" t="s">
        <v>16</v>
      </c>
      <c r="H407" s="12" t="s">
        <v>1920</v>
      </c>
      <c r="I407" s="19"/>
    </row>
    <row r="408" spans="1:9" x14ac:dyDescent="0.25">
      <c r="A408" s="19">
        <f t="shared" si="110"/>
        <v>19</v>
      </c>
      <c r="B408" s="19"/>
      <c r="C408" s="12" t="str">
        <f>_xlfn.XLOOKUP(H408,List!F:F,List!G:G)</f>
        <v>1CS3</v>
      </c>
      <c r="D408" s="19"/>
      <c r="E408" s="19" t="str">
        <f t="shared" si="111"/>
        <v/>
      </c>
      <c r="F408" s="19" t="str">
        <f t="shared" si="112"/>
        <v/>
      </c>
      <c r="G408" s="12" t="s">
        <v>17</v>
      </c>
      <c r="H408" s="12" t="s">
        <v>1921</v>
      </c>
      <c r="I408" s="19"/>
    </row>
    <row r="409" spans="1:9" x14ac:dyDescent="0.25">
      <c r="A409" s="19">
        <f t="shared" si="110"/>
        <v>19</v>
      </c>
      <c r="B409" s="19"/>
      <c r="C409" s="12" t="str">
        <f>_xlfn.XLOOKUP(H409,List!F:F,List!G:G)</f>
        <v>1CS3</v>
      </c>
      <c r="D409" s="19"/>
      <c r="E409" s="19" t="str">
        <f t="shared" si="111"/>
        <v/>
      </c>
      <c r="F409" s="19" t="str">
        <f t="shared" si="112"/>
        <v/>
      </c>
      <c r="G409" s="12" t="s">
        <v>18</v>
      </c>
      <c r="H409" s="12" t="s">
        <v>1922</v>
      </c>
      <c r="I409" s="19"/>
    </row>
    <row r="410" spans="1:9" x14ac:dyDescent="0.25">
      <c r="A410" s="19">
        <f t="shared" si="110"/>
        <v>19</v>
      </c>
      <c r="B410" s="19"/>
      <c r="C410" s="12" t="str">
        <f>_xlfn.XLOOKUP(H410,List!F:F,List!G:G)</f>
        <v>1CS3</v>
      </c>
      <c r="D410" s="19"/>
      <c r="E410" s="19" t="str">
        <f t="shared" si="111"/>
        <v/>
      </c>
      <c r="F410" s="19" t="str">
        <f t="shared" si="112"/>
        <v/>
      </c>
      <c r="G410" s="12" t="s">
        <v>19</v>
      </c>
      <c r="H410" s="12" t="s">
        <v>1923</v>
      </c>
      <c r="I410" s="19"/>
    </row>
    <row r="411" spans="1:9" x14ac:dyDescent="0.25">
      <c r="A411" s="19">
        <f t="shared" si="110"/>
        <v>19</v>
      </c>
      <c r="B411" s="19"/>
      <c r="C411" s="12" t="str">
        <f>_xlfn.XLOOKUP(H411,List!F:F,List!G:G)</f>
        <v>1CS3</v>
      </c>
      <c r="D411" s="19"/>
      <c r="E411" s="19" t="str">
        <f t="shared" si="111"/>
        <v/>
      </c>
      <c r="F411" s="19" t="str">
        <f t="shared" si="112"/>
        <v/>
      </c>
      <c r="G411" s="12" t="s">
        <v>56</v>
      </c>
      <c r="H411" s="12" t="s">
        <v>1924</v>
      </c>
      <c r="I411" s="19"/>
    </row>
    <row r="412" spans="1:9" x14ac:dyDescent="0.25">
      <c r="A412" s="19">
        <f t="shared" si="110"/>
        <v>19</v>
      </c>
      <c r="B412" s="19"/>
      <c r="C412" s="12" t="str">
        <f>_xlfn.XLOOKUP(H412,List!F:F,List!G:G)</f>
        <v>1CS3</v>
      </c>
      <c r="D412" s="19"/>
      <c r="E412" s="19" t="str">
        <f t="shared" si="111"/>
        <v/>
      </c>
      <c r="F412" s="19" t="str">
        <f t="shared" si="112"/>
        <v/>
      </c>
      <c r="G412" s="12" t="s">
        <v>1387</v>
      </c>
      <c r="H412" s="12" t="s">
        <v>1925</v>
      </c>
      <c r="I412" s="19"/>
    </row>
    <row r="413" spans="1:9" x14ac:dyDescent="0.25">
      <c r="A413" s="19">
        <f t="shared" si="110"/>
        <v>19</v>
      </c>
      <c r="B413" s="19"/>
      <c r="C413" s="12" t="str">
        <f>_xlfn.XLOOKUP(H413,List!F:F,List!G:G)</f>
        <v>1CS3</v>
      </c>
      <c r="D413" s="19"/>
      <c r="E413" s="19" t="str">
        <f t="shared" si="111"/>
        <v/>
      </c>
      <c r="F413" s="19" t="str">
        <f t="shared" si="112"/>
        <v/>
      </c>
      <c r="G413" s="12" t="s">
        <v>26</v>
      </c>
      <c r="H413" s="12" t="s">
        <v>1926</v>
      </c>
      <c r="I413" s="19"/>
    </row>
    <row r="414" spans="1:9" x14ac:dyDescent="0.25">
      <c r="A414" s="19">
        <f t="shared" si="110"/>
        <v>19</v>
      </c>
      <c r="B414" s="19"/>
      <c r="C414" s="12" t="str">
        <f>_xlfn.XLOOKUP(H414,List!F:F,List!G:G)</f>
        <v>1CS3</v>
      </c>
      <c r="D414" s="19"/>
      <c r="E414" s="19" t="str">
        <f t="shared" si="111"/>
        <v/>
      </c>
      <c r="F414" s="19" t="str">
        <f t="shared" si="112"/>
        <v/>
      </c>
      <c r="G414" s="12" t="s">
        <v>27</v>
      </c>
      <c r="H414" s="12" t="s">
        <v>1927</v>
      </c>
      <c r="I414" s="19"/>
    </row>
    <row r="415" spans="1:9" x14ac:dyDescent="0.25">
      <c r="A415" s="19">
        <f t="shared" si="110"/>
        <v>19</v>
      </c>
      <c r="B415" s="19"/>
      <c r="C415" s="12" t="str">
        <f>_xlfn.XLOOKUP(H415,List!F:F,List!G:G)</f>
        <v>1CS3</v>
      </c>
      <c r="D415" s="19"/>
      <c r="E415" s="19" t="str">
        <f t="shared" si="111"/>
        <v/>
      </c>
      <c r="F415" s="19" t="str">
        <f t="shared" si="112"/>
        <v/>
      </c>
      <c r="G415" s="12" t="s">
        <v>28</v>
      </c>
      <c r="H415" s="12" t="s">
        <v>1928</v>
      </c>
      <c r="I415" s="19"/>
    </row>
    <row r="416" spans="1:9" x14ac:dyDescent="0.25">
      <c r="A416" s="19">
        <f t="shared" si="110"/>
        <v>19</v>
      </c>
      <c r="B416" s="19"/>
      <c r="C416" s="12" t="str">
        <f>_xlfn.XLOOKUP(H416,List!F:F,List!G:G)</f>
        <v>1CS3</v>
      </c>
      <c r="D416" s="19"/>
      <c r="E416" s="19" t="str">
        <f t="shared" si="111"/>
        <v/>
      </c>
      <c r="F416" s="19" t="str">
        <f t="shared" si="112"/>
        <v/>
      </c>
      <c r="G416" s="12" t="s">
        <v>29</v>
      </c>
      <c r="H416" s="12" t="s">
        <v>1929</v>
      </c>
      <c r="I416" s="19"/>
    </row>
    <row r="417" spans="1:10" x14ac:dyDescent="0.25">
      <c r="A417" s="19">
        <f t="shared" si="110"/>
        <v>19</v>
      </c>
      <c r="B417" s="19"/>
      <c r="C417" s="12" t="str">
        <f>_xlfn.XLOOKUP(H417,List!F:F,List!G:G)</f>
        <v>1CS3</v>
      </c>
      <c r="D417" s="19"/>
      <c r="E417" s="19" t="str">
        <f t="shared" si="111"/>
        <v/>
      </c>
      <c r="F417" s="19" t="str">
        <f t="shared" si="112"/>
        <v/>
      </c>
      <c r="G417" s="12" t="s">
        <v>30</v>
      </c>
      <c r="H417" s="12" t="s">
        <v>1930</v>
      </c>
      <c r="I417" s="19"/>
    </row>
    <row r="418" spans="1:10" x14ac:dyDescent="0.25">
      <c r="A418" s="19">
        <f t="shared" si="110"/>
        <v>19</v>
      </c>
      <c r="B418" s="19"/>
      <c r="C418" s="12" t="str">
        <f>_xlfn.XLOOKUP(H418,List!F:F,List!G:G)</f>
        <v>1CS3</v>
      </c>
      <c r="D418" s="19"/>
      <c r="E418" s="19" t="str">
        <f t="shared" si="111"/>
        <v/>
      </c>
      <c r="F418" s="19" t="str">
        <f t="shared" si="112"/>
        <v/>
      </c>
      <c r="G418" s="12" t="s">
        <v>31</v>
      </c>
      <c r="H418" s="12" t="s">
        <v>1931</v>
      </c>
      <c r="I418" s="19"/>
    </row>
    <row r="419" spans="1:10" x14ac:dyDescent="0.25">
      <c r="A419" s="19">
        <f t="shared" si="110"/>
        <v>19</v>
      </c>
      <c r="B419" s="19"/>
      <c r="C419" s="12" t="str">
        <f>_xlfn.XLOOKUP(H419,List!F:F,List!G:G)</f>
        <v>1CS3</v>
      </c>
      <c r="D419" s="19"/>
      <c r="E419" s="19" t="str">
        <f t="shared" si="111"/>
        <v/>
      </c>
      <c r="F419" s="19" t="str">
        <f t="shared" si="112"/>
        <v/>
      </c>
      <c r="G419" s="12" t="s">
        <v>57</v>
      </c>
      <c r="H419" s="12" t="s">
        <v>1932</v>
      </c>
      <c r="I419" s="19"/>
    </row>
    <row r="420" spans="1:10" x14ac:dyDescent="0.25">
      <c r="A420" s="19">
        <v>20</v>
      </c>
      <c r="B420" s="19">
        <f t="shared" ref="B420" si="113">COUNTA(H420:H441)-COUNTIF(H420:H441,"=-")</f>
        <v>22</v>
      </c>
      <c r="C420" s="12" t="str">
        <f>_xlfn.XLOOKUP(H420,List!F:F,List!G:G)</f>
        <v>1CS3</v>
      </c>
      <c r="D420" s="19" t="str" cm="1">
        <f t="array" ref="D420">_xlfn.UNIQUE(C420:C441)</f>
        <v>1CS3</v>
      </c>
      <c r="E420" s="19">
        <f>IF(COUNTIF($C$420:$C$441,D420)=0,"",COUNTIF($C$420:$C$441,D420))</f>
        <v>22</v>
      </c>
      <c r="F420" s="19" t="str">
        <f t="shared" si="112"/>
        <v>1CS3 (22)</v>
      </c>
      <c r="G420" s="12" t="s">
        <v>2</v>
      </c>
      <c r="H420" s="12" t="s">
        <v>1933</v>
      </c>
      <c r="I420" s="19" t="str">
        <f t="shared" ref="I420" si="114">_xlfn.TEXTJOIN(", ",TRUE,H420:H441)</f>
        <v>1CS3-37, 1CS3-38, 1CS3-39, 1CS3-40, 1CS3-41, 1CS3-42, 1CS3-43, 1CS3-44, 1CS3-45, 1CS3-46, 1CS3-47, 1CS3-48, 1CS3-49, 1CS3-50, 1CS3-51, 1CS3-52, 1CS3-53, 1CS3-54, 1CS3-55, 1CS3-56, 1CS3-57, 1CS3-58</v>
      </c>
      <c r="J420" s="3" t="str">
        <f t="shared" ref="J420" si="115">_xlfn.TEXTJOIN(", ",TRUE,F420:F441)</f>
        <v>1CS3 (22)</v>
      </c>
    </row>
    <row r="421" spans="1:10" x14ac:dyDescent="0.25">
      <c r="A421" s="19">
        <f t="shared" ref="A421:A441" si="116">A420</f>
        <v>20</v>
      </c>
      <c r="B421" s="19"/>
      <c r="C421" s="12" t="str">
        <f>_xlfn.XLOOKUP(H421,List!F:F,List!G:G)</f>
        <v>1CS3</v>
      </c>
      <c r="D421" s="19"/>
      <c r="E421" s="19" t="str">
        <f t="shared" ref="E421:E441" si="117">IF(COUNTIF($C$420:$C$441,D421)=0,"",COUNTIF($C$420:$C$441,D421))</f>
        <v/>
      </c>
      <c r="F421" s="19" t="str">
        <f t="shared" si="112"/>
        <v/>
      </c>
      <c r="G421" s="12" t="s">
        <v>3</v>
      </c>
      <c r="H421" s="12" t="s">
        <v>1934</v>
      </c>
      <c r="I421" s="19"/>
    </row>
    <row r="422" spans="1:10" x14ac:dyDescent="0.25">
      <c r="A422" s="19">
        <f t="shared" si="116"/>
        <v>20</v>
      </c>
      <c r="B422" s="19"/>
      <c r="C422" s="12" t="str">
        <f>_xlfn.XLOOKUP(H422,List!F:F,List!G:G)</f>
        <v>1CS3</v>
      </c>
      <c r="D422" s="19"/>
      <c r="E422" s="19" t="str">
        <f t="shared" si="117"/>
        <v/>
      </c>
      <c r="F422" s="19" t="str">
        <f t="shared" si="112"/>
        <v/>
      </c>
      <c r="G422" s="12" t="s">
        <v>4</v>
      </c>
      <c r="H422" s="12" t="s">
        <v>1935</v>
      </c>
      <c r="I422" s="19"/>
    </row>
    <row r="423" spans="1:10" x14ac:dyDescent="0.25">
      <c r="A423" s="19">
        <f t="shared" si="116"/>
        <v>20</v>
      </c>
      <c r="B423" s="19"/>
      <c r="C423" s="12" t="str">
        <f>_xlfn.XLOOKUP(H423,List!F:F,List!G:G)</f>
        <v>1CS3</v>
      </c>
      <c r="D423" s="19"/>
      <c r="E423" s="19" t="str">
        <f t="shared" si="117"/>
        <v/>
      </c>
      <c r="F423" s="19" t="str">
        <f t="shared" si="112"/>
        <v/>
      </c>
      <c r="G423" s="12" t="s">
        <v>5</v>
      </c>
      <c r="H423" s="12" t="s">
        <v>1936</v>
      </c>
      <c r="I423" s="19"/>
    </row>
    <row r="424" spans="1:10" x14ac:dyDescent="0.25">
      <c r="A424" s="19">
        <f t="shared" si="116"/>
        <v>20</v>
      </c>
      <c r="B424" s="19"/>
      <c r="C424" s="12" t="str">
        <f>_xlfn.XLOOKUP(H424,List!F:F,List!G:G)</f>
        <v>1CS3</v>
      </c>
      <c r="D424" s="19"/>
      <c r="E424" s="19" t="str">
        <f t="shared" si="117"/>
        <v/>
      </c>
      <c r="F424" s="19" t="str">
        <f t="shared" si="112"/>
        <v/>
      </c>
      <c r="G424" s="12" t="s">
        <v>6</v>
      </c>
      <c r="H424" s="12" t="s">
        <v>1937</v>
      </c>
      <c r="I424" s="19"/>
    </row>
    <row r="425" spans="1:10" x14ac:dyDescent="0.25">
      <c r="A425" s="19">
        <f t="shared" si="116"/>
        <v>20</v>
      </c>
      <c r="B425" s="19"/>
      <c r="C425" s="12" t="str">
        <f>_xlfn.XLOOKUP(H425,List!F:F,List!G:G)</f>
        <v>1CS3</v>
      </c>
      <c r="D425" s="19"/>
      <c r="E425" s="19" t="str">
        <f t="shared" si="117"/>
        <v/>
      </c>
      <c r="F425" s="19" t="str">
        <f t="shared" si="112"/>
        <v/>
      </c>
      <c r="G425" s="12" t="s">
        <v>7</v>
      </c>
      <c r="H425" s="12" t="s">
        <v>1938</v>
      </c>
      <c r="I425" s="19"/>
    </row>
    <row r="426" spans="1:10" x14ac:dyDescent="0.25">
      <c r="A426" s="19">
        <f t="shared" si="116"/>
        <v>20</v>
      </c>
      <c r="B426" s="19"/>
      <c r="C426" s="12" t="str">
        <f>_xlfn.XLOOKUP(H426,List!F:F,List!G:G)</f>
        <v>1CS3</v>
      </c>
      <c r="D426" s="19"/>
      <c r="E426" s="19" t="str">
        <f t="shared" si="117"/>
        <v/>
      </c>
      <c r="F426" s="19" t="str">
        <f t="shared" si="112"/>
        <v/>
      </c>
      <c r="G426" s="12" t="s">
        <v>55</v>
      </c>
      <c r="H426" s="12" t="s">
        <v>1939</v>
      </c>
      <c r="I426" s="19"/>
    </row>
    <row r="427" spans="1:10" x14ac:dyDescent="0.25">
      <c r="A427" s="19">
        <f t="shared" si="116"/>
        <v>20</v>
      </c>
      <c r="B427" s="19"/>
      <c r="C427" s="12" t="str">
        <f>_xlfn.XLOOKUP(H427,List!F:F,List!G:G)</f>
        <v>1CS3</v>
      </c>
      <c r="D427" s="19"/>
      <c r="E427" s="19" t="str">
        <f t="shared" si="117"/>
        <v/>
      </c>
      <c r="F427" s="19" t="str">
        <f t="shared" si="112"/>
        <v/>
      </c>
      <c r="G427" s="12" t="s">
        <v>14</v>
      </c>
      <c r="H427" s="12" t="s">
        <v>1940</v>
      </c>
      <c r="I427" s="19"/>
    </row>
    <row r="428" spans="1:10" x14ac:dyDescent="0.25">
      <c r="A428" s="19">
        <f t="shared" si="116"/>
        <v>20</v>
      </c>
      <c r="B428" s="19"/>
      <c r="C428" s="12" t="str">
        <f>_xlfn.XLOOKUP(H428,List!F:F,List!G:G)</f>
        <v>1CS3</v>
      </c>
      <c r="D428" s="19"/>
      <c r="E428" s="19" t="str">
        <f t="shared" si="117"/>
        <v/>
      </c>
      <c r="F428" s="19" t="str">
        <f t="shared" si="112"/>
        <v/>
      </c>
      <c r="G428" s="12" t="s">
        <v>15</v>
      </c>
      <c r="H428" s="12" t="s">
        <v>1941</v>
      </c>
      <c r="I428" s="19"/>
    </row>
    <row r="429" spans="1:10" x14ac:dyDescent="0.25">
      <c r="A429" s="19">
        <f t="shared" si="116"/>
        <v>20</v>
      </c>
      <c r="B429" s="19"/>
      <c r="C429" s="12" t="str">
        <f>_xlfn.XLOOKUP(H429,List!F:F,List!G:G)</f>
        <v>1CS3</v>
      </c>
      <c r="D429" s="19"/>
      <c r="E429" s="19" t="str">
        <f t="shared" si="117"/>
        <v/>
      </c>
      <c r="F429" s="19" t="str">
        <f t="shared" si="112"/>
        <v/>
      </c>
      <c r="G429" s="12" t="s">
        <v>16</v>
      </c>
      <c r="H429" s="12" t="s">
        <v>1942</v>
      </c>
      <c r="I429" s="19"/>
    </row>
    <row r="430" spans="1:10" x14ac:dyDescent="0.25">
      <c r="A430" s="19">
        <f t="shared" si="116"/>
        <v>20</v>
      </c>
      <c r="B430" s="19"/>
      <c r="C430" s="12" t="str">
        <f>_xlfn.XLOOKUP(H430,List!F:F,List!G:G)</f>
        <v>1CS3</v>
      </c>
      <c r="D430" s="19"/>
      <c r="E430" s="19" t="str">
        <f t="shared" si="117"/>
        <v/>
      </c>
      <c r="F430" s="19" t="str">
        <f t="shared" si="112"/>
        <v/>
      </c>
      <c r="G430" s="12" t="s">
        <v>17</v>
      </c>
      <c r="H430" s="12" t="s">
        <v>1943</v>
      </c>
      <c r="I430" s="19"/>
    </row>
    <row r="431" spans="1:10" x14ac:dyDescent="0.25">
      <c r="A431" s="19">
        <f t="shared" si="116"/>
        <v>20</v>
      </c>
      <c r="B431" s="19"/>
      <c r="C431" s="12" t="str">
        <f>_xlfn.XLOOKUP(H431,List!F:F,List!G:G)</f>
        <v>1CS3</v>
      </c>
      <c r="D431" s="19"/>
      <c r="E431" s="19" t="str">
        <f t="shared" si="117"/>
        <v/>
      </c>
      <c r="F431" s="19" t="str">
        <f t="shared" si="112"/>
        <v/>
      </c>
      <c r="G431" s="12" t="s">
        <v>18</v>
      </c>
      <c r="H431" s="12" t="s">
        <v>1944</v>
      </c>
      <c r="I431" s="19"/>
    </row>
    <row r="432" spans="1:10" x14ac:dyDescent="0.25">
      <c r="A432" s="19">
        <f t="shared" si="116"/>
        <v>20</v>
      </c>
      <c r="B432" s="19"/>
      <c r="C432" s="12" t="str">
        <f>_xlfn.XLOOKUP(H432,List!F:F,List!G:G)</f>
        <v>1CS3</v>
      </c>
      <c r="D432" s="19"/>
      <c r="E432" s="19" t="str">
        <f t="shared" si="117"/>
        <v/>
      </c>
      <c r="F432" s="19" t="str">
        <f t="shared" si="112"/>
        <v/>
      </c>
      <c r="G432" s="12" t="s">
        <v>19</v>
      </c>
      <c r="H432" s="12" t="s">
        <v>1945</v>
      </c>
      <c r="I432" s="19"/>
    </row>
    <row r="433" spans="1:10" x14ac:dyDescent="0.25">
      <c r="A433" s="19">
        <f t="shared" si="116"/>
        <v>20</v>
      </c>
      <c r="B433" s="19"/>
      <c r="C433" s="12" t="str">
        <f>_xlfn.XLOOKUP(H433,List!F:F,List!G:G)</f>
        <v>1CS3</v>
      </c>
      <c r="D433" s="19"/>
      <c r="E433" s="19" t="str">
        <f t="shared" si="117"/>
        <v/>
      </c>
      <c r="F433" s="19" t="str">
        <f t="shared" si="112"/>
        <v/>
      </c>
      <c r="G433" s="12" t="s">
        <v>56</v>
      </c>
      <c r="H433" s="12" t="s">
        <v>1946</v>
      </c>
      <c r="I433" s="19"/>
    </row>
    <row r="434" spans="1:10" x14ac:dyDescent="0.25">
      <c r="A434" s="19">
        <f t="shared" si="116"/>
        <v>20</v>
      </c>
      <c r="B434" s="19"/>
      <c r="C434" s="12" t="str">
        <f>_xlfn.XLOOKUP(H434,List!F:F,List!G:G)</f>
        <v>1CS3</v>
      </c>
      <c r="D434" s="19"/>
      <c r="E434" s="19" t="str">
        <f t="shared" si="117"/>
        <v/>
      </c>
      <c r="F434" s="19" t="str">
        <f t="shared" si="112"/>
        <v/>
      </c>
      <c r="G434" s="12" t="s">
        <v>1387</v>
      </c>
      <c r="H434" s="12" t="s">
        <v>1947</v>
      </c>
      <c r="I434" s="19"/>
    </row>
    <row r="435" spans="1:10" x14ac:dyDescent="0.25">
      <c r="A435" s="19">
        <f t="shared" si="116"/>
        <v>20</v>
      </c>
      <c r="B435" s="19"/>
      <c r="C435" s="12" t="str">
        <f>_xlfn.XLOOKUP(H435,List!F:F,List!G:G)</f>
        <v>1CS3</v>
      </c>
      <c r="D435" s="19"/>
      <c r="E435" s="19" t="str">
        <f t="shared" si="117"/>
        <v/>
      </c>
      <c r="F435" s="19" t="str">
        <f t="shared" si="112"/>
        <v/>
      </c>
      <c r="G435" s="12" t="s">
        <v>26</v>
      </c>
      <c r="H435" s="12" t="s">
        <v>1948</v>
      </c>
      <c r="I435" s="19"/>
    </row>
    <row r="436" spans="1:10" x14ac:dyDescent="0.25">
      <c r="A436" s="19">
        <f t="shared" si="116"/>
        <v>20</v>
      </c>
      <c r="B436" s="19"/>
      <c r="C436" s="12" t="str">
        <f>_xlfn.XLOOKUP(H436,List!F:F,List!G:G)</f>
        <v>1CS3</v>
      </c>
      <c r="D436" s="19"/>
      <c r="E436" s="19" t="str">
        <f t="shared" si="117"/>
        <v/>
      </c>
      <c r="F436" s="19" t="str">
        <f t="shared" si="112"/>
        <v/>
      </c>
      <c r="G436" s="12" t="s">
        <v>27</v>
      </c>
      <c r="H436" s="12" t="s">
        <v>1949</v>
      </c>
      <c r="I436" s="19"/>
    </row>
    <row r="437" spans="1:10" x14ac:dyDescent="0.25">
      <c r="A437" s="19">
        <f t="shared" si="116"/>
        <v>20</v>
      </c>
      <c r="B437" s="19"/>
      <c r="C437" s="12" t="str">
        <f>_xlfn.XLOOKUP(H437,List!F:F,List!G:G)</f>
        <v>1CS3</v>
      </c>
      <c r="D437" s="19"/>
      <c r="E437" s="19" t="str">
        <f t="shared" si="117"/>
        <v/>
      </c>
      <c r="F437" s="19" t="str">
        <f t="shared" si="112"/>
        <v/>
      </c>
      <c r="G437" s="12" t="s">
        <v>28</v>
      </c>
      <c r="H437" s="12" t="s">
        <v>1950</v>
      </c>
      <c r="I437" s="19"/>
    </row>
    <row r="438" spans="1:10" x14ac:dyDescent="0.25">
      <c r="A438" s="19">
        <f t="shared" si="116"/>
        <v>20</v>
      </c>
      <c r="B438" s="19"/>
      <c r="C438" s="12" t="str">
        <f>_xlfn.XLOOKUP(H438,List!F:F,List!G:G)</f>
        <v>1CS3</v>
      </c>
      <c r="D438" s="19"/>
      <c r="E438" s="19" t="str">
        <f t="shared" si="117"/>
        <v/>
      </c>
      <c r="F438" s="19" t="str">
        <f t="shared" si="112"/>
        <v/>
      </c>
      <c r="G438" s="12" t="s">
        <v>29</v>
      </c>
      <c r="H438" s="12" t="s">
        <v>1951</v>
      </c>
      <c r="I438" s="19"/>
    </row>
    <row r="439" spans="1:10" x14ac:dyDescent="0.25">
      <c r="A439" s="19">
        <f t="shared" si="116"/>
        <v>20</v>
      </c>
      <c r="B439" s="19"/>
      <c r="C439" s="12" t="str">
        <f>_xlfn.XLOOKUP(H439,List!F:F,List!G:G)</f>
        <v>1CS3</v>
      </c>
      <c r="D439" s="19"/>
      <c r="E439" s="19" t="str">
        <f t="shared" si="117"/>
        <v/>
      </c>
      <c r="F439" s="19" t="str">
        <f t="shared" si="112"/>
        <v/>
      </c>
      <c r="G439" s="12" t="s">
        <v>30</v>
      </c>
      <c r="H439" s="12" t="s">
        <v>1952</v>
      </c>
      <c r="I439" s="19"/>
    </row>
    <row r="440" spans="1:10" x14ac:dyDescent="0.25">
      <c r="A440" s="19">
        <f t="shared" si="116"/>
        <v>20</v>
      </c>
      <c r="B440" s="19"/>
      <c r="C440" s="12" t="str">
        <f>_xlfn.XLOOKUP(H440,List!F:F,List!G:G)</f>
        <v>1CS3</v>
      </c>
      <c r="D440" s="19"/>
      <c r="E440" s="19" t="str">
        <f t="shared" si="117"/>
        <v/>
      </c>
      <c r="F440" s="19" t="str">
        <f t="shared" si="112"/>
        <v/>
      </c>
      <c r="G440" s="12" t="s">
        <v>31</v>
      </c>
      <c r="H440" s="12" t="s">
        <v>1953</v>
      </c>
      <c r="I440" s="19"/>
    </row>
    <row r="441" spans="1:10" x14ac:dyDescent="0.25">
      <c r="A441" s="19">
        <f t="shared" si="116"/>
        <v>20</v>
      </c>
      <c r="B441" s="19"/>
      <c r="C441" s="12" t="str">
        <f>_xlfn.XLOOKUP(H441,List!F:F,List!G:G)</f>
        <v>1CS3</v>
      </c>
      <c r="D441" s="19"/>
      <c r="E441" s="19" t="str">
        <f t="shared" si="117"/>
        <v/>
      </c>
      <c r="F441" s="19" t="str">
        <f t="shared" si="112"/>
        <v/>
      </c>
      <c r="G441" s="12" t="s">
        <v>57</v>
      </c>
      <c r="H441" s="12" t="s">
        <v>1954</v>
      </c>
      <c r="I441" s="19"/>
    </row>
    <row r="442" spans="1:10" x14ac:dyDescent="0.25">
      <c r="A442" s="19">
        <v>21</v>
      </c>
      <c r="B442" s="19">
        <f t="shared" ref="B442" si="118">COUNTA(H442:H463)-COUNTIF(H442:H463,"=-")</f>
        <v>22</v>
      </c>
      <c r="C442" s="12" t="str">
        <f>_xlfn.XLOOKUP(H442,List!F:F,List!G:G)</f>
        <v>1CS3</v>
      </c>
      <c r="D442" s="19" t="str" cm="1">
        <f t="array" ref="D442:D443">_xlfn.UNIQUE(C442:C463)</f>
        <v>1CS3</v>
      </c>
      <c r="E442" s="19">
        <f>IF(COUNTIF($C$442:$C$463,D442)=0,"",COUNTIF($C$442:$C$463,D442))</f>
        <v>9</v>
      </c>
      <c r="F442" s="19" t="str">
        <f t="shared" si="112"/>
        <v>1CS3 (9)</v>
      </c>
      <c r="G442" s="12" t="s">
        <v>2</v>
      </c>
      <c r="H442" s="12" t="s">
        <v>1955</v>
      </c>
      <c r="I442" s="19" t="str">
        <f t="shared" ref="I442" si="119">_xlfn.TEXTJOIN(", ",TRUE,H442:H463)</f>
        <v>1CS3-59, 1CS3-60, 1CS3-61, 1CS3-62, 1CS3-63, 1CS3-64, 1CS3-65, 1CS3-66, 1CS3-67, 1CS4-1, 1CS4-2, 1CS4-3, 1CS4-4, 1CS4-5, 1CS4-6, 1CS4-7, 1CS4-8, 1CS4-9, 1CS4-10, 1CS4-11, 1CS4-12, 1CS4-13</v>
      </c>
      <c r="J442" s="3" t="str">
        <f t="shared" ref="J442" si="120">_xlfn.TEXTJOIN(", ",TRUE,F442:F463)</f>
        <v>1CS3 (9), 1CS4 (13)</v>
      </c>
    </row>
    <row r="443" spans="1:10" x14ac:dyDescent="0.25">
      <c r="A443" s="19">
        <f t="shared" ref="A443:A463" si="121">A442</f>
        <v>21</v>
      </c>
      <c r="B443" s="19"/>
      <c r="C443" s="12" t="str">
        <f>_xlfn.XLOOKUP(H443,List!F:F,List!G:G)</f>
        <v>1CS3</v>
      </c>
      <c r="D443" s="19" t="str">
        <v>1CS4</v>
      </c>
      <c r="E443" s="19">
        <f t="shared" ref="E443:E463" si="122">IF(COUNTIF($C$442:$C$463,D443)=0,"",COUNTIF($C$442:$C$463,D443))</f>
        <v>13</v>
      </c>
      <c r="F443" s="19" t="str">
        <f t="shared" si="112"/>
        <v>1CS4 (13)</v>
      </c>
      <c r="G443" s="12" t="s">
        <v>3</v>
      </c>
      <c r="H443" s="12" t="s">
        <v>1956</v>
      </c>
      <c r="I443" s="19"/>
    </row>
    <row r="444" spans="1:10" x14ac:dyDescent="0.25">
      <c r="A444" s="19">
        <f t="shared" si="121"/>
        <v>21</v>
      </c>
      <c r="B444" s="19"/>
      <c r="C444" s="12" t="str">
        <f>_xlfn.XLOOKUP(H444,List!F:F,List!G:G)</f>
        <v>1CS3</v>
      </c>
      <c r="D444" s="19"/>
      <c r="E444" s="19" t="str">
        <f t="shared" si="122"/>
        <v/>
      </c>
      <c r="F444" s="19" t="str">
        <f t="shared" si="112"/>
        <v/>
      </c>
      <c r="G444" s="12" t="s">
        <v>4</v>
      </c>
      <c r="H444" s="12" t="s">
        <v>1957</v>
      </c>
      <c r="I444" s="19"/>
    </row>
    <row r="445" spans="1:10" x14ac:dyDescent="0.25">
      <c r="A445" s="19">
        <f t="shared" si="121"/>
        <v>21</v>
      </c>
      <c r="B445" s="19"/>
      <c r="C445" s="12" t="str">
        <f>_xlfn.XLOOKUP(H445,List!F:F,List!G:G)</f>
        <v>1CS3</v>
      </c>
      <c r="D445" s="19"/>
      <c r="E445" s="19" t="str">
        <f t="shared" si="122"/>
        <v/>
      </c>
      <c r="F445" s="19" t="str">
        <f t="shared" si="112"/>
        <v/>
      </c>
      <c r="G445" s="12" t="s">
        <v>5</v>
      </c>
      <c r="H445" s="12" t="s">
        <v>1958</v>
      </c>
      <c r="I445" s="19"/>
    </row>
    <row r="446" spans="1:10" x14ac:dyDescent="0.25">
      <c r="A446" s="19">
        <f t="shared" si="121"/>
        <v>21</v>
      </c>
      <c r="B446" s="19"/>
      <c r="C446" s="12" t="str">
        <f>_xlfn.XLOOKUP(H446,List!F:F,List!G:G)</f>
        <v>1CS3</v>
      </c>
      <c r="D446" s="19"/>
      <c r="E446" s="19" t="str">
        <f t="shared" si="122"/>
        <v/>
      </c>
      <c r="F446" s="19" t="str">
        <f t="shared" si="112"/>
        <v/>
      </c>
      <c r="G446" s="12" t="s">
        <v>6</v>
      </c>
      <c r="H446" s="12" t="s">
        <v>1959</v>
      </c>
      <c r="I446" s="19"/>
    </row>
    <row r="447" spans="1:10" x14ac:dyDescent="0.25">
      <c r="A447" s="19">
        <f t="shared" si="121"/>
        <v>21</v>
      </c>
      <c r="B447" s="19"/>
      <c r="C447" s="12" t="str">
        <f>_xlfn.XLOOKUP(H447,List!F:F,List!G:G)</f>
        <v>1CS3</v>
      </c>
      <c r="D447" s="19"/>
      <c r="E447" s="19" t="str">
        <f t="shared" si="122"/>
        <v/>
      </c>
      <c r="F447" s="19" t="str">
        <f t="shared" si="112"/>
        <v/>
      </c>
      <c r="G447" s="12" t="s">
        <v>7</v>
      </c>
      <c r="H447" s="12" t="s">
        <v>1960</v>
      </c>
      <c r="I447" s="19"/>
    </row>
    <row r="448" spans="1:10" x14ac:dyDescent="0.25">
      <c r="A448" s="19">
        <f t="shared" si="121"/>
        <v>21</v>
      </c>
      <c r="B448" s="19"/>
      <c r="C448" s="12" t="str">
        <f>_xlfn.XLOOKUP(H448,List!F:F,List!G:G)</f>
        <v>1CS3</v>
      </c>
      <c r="D448" s="19"/>
      <c r="E448" s="19" t="str">
        <f t="shared" si="122"/>
        <v/>
      </c>
      <c r="F448" s="19" t="str">
        <f t="shared" si="112"/>
        <v/>
      </c>
      <c r="G448" s="12" t="s">
        <v>55</v>
      </c>
      <c r="H448" s="12" t="s">
        <v>1961</v>
      </c>
      <c r="I448" s="19"/>
    </row>
    <row r="449" spans="1:10" x14ac:dyDescent="0.25">
      <c r="A449" s="19">
        <f t="shared" si="121"/>
        <v>21</v>
      </c>
      <c r="B449" s="19"/>
      <c r="C449" s="12" t="str">
        <f>_xlfn.XLOOKUP(H449,List!F:F,List!G:G)</f>
        <v>1CS3</v>
      </c>
      <c r="D449" s="19"/>
      <c r="E449" s="19" t="str">
        <f t="shared" si="122"/>
        <v/>
      </c>
      <c r="F449" s="19" t="str">
        <f t="shared" si="112"/>
        <v/>
      </c>
      <c r="G449" s="12" t="s">
        <v>14</v>
      </c>
      <c r="H449" s="12" t="s">
        <v>1962</v>
      </c>
      <c r="I449" s="19"/>
    </row>
    <row r="450" spans="1:10" x14ac:dyDescent="0.25">
      <c r="A450" s="19">
        <f t="shared" si="121"/>
        <v>21</v>
      </c>
      <c r="B450" s="19"/>
      <c r="C450" s="12" t="str">
        <f>_xlfn.XLOOKUP(H450,List!F:F,List!G:G)</f>
        <v>1CS3</v>
      </c>
      <c r="D450" s="19"/>
      <c r="E450" s="19" t="str">
        <f t="shared" si="122"/>
        <v/>
      </c>
      <c r="F450" s="19" t="str">
        <f t="shared" si="112"/>
        <v/>
      </c>
      <c r="G450" s="12" t="s">
        <v>15</v>
      </c>
      <c r="H450" s="12" t="s">
        <v>1963</v>
      </c>
      <c r="I450" s="19"/>
    </row>
    <row r="451" spans="1:10" x14ac:dyDescent="0.25">
      <c r="A451" s="19">
        <f t="shared" si="121"/>
        <v>21</v>
      </c>
      <c r="B451" s="19"/>
      <c r="C451" s="12" t="str">
        <f>_xlfn.XLOOKUP(H451,List!F:F,List!G:G)</f>
        <v>1CS4</v>
      </c>
      <c r="D451" s="19"/>
      <c r="E451" s="19" t="str">
        <f t="shared" si="122"/>
        <v/>
      </c>
      <c r="F451" s="19" t="str">
        <f t="shared" si="112"/>
        <v/>
      </c>
      <c r="G451" s="12" t="s">
        <v>16</v>
      </c>
      <c r="H451" s="12" t="s">
        <v>1964</v>
      </c>
      <c r="I451" s="19"/>
    </row>
    <row r="452" spans="1:10" x14ac:dyDescent="0.25">
      <c r="A452" s="19">
        <f t="shared" si="121"/>
        <v>21</v>
      </c>
      <c r="B452" s="19"/>
      <c r="C452" s="12" t="str">
        <f>_xlfn.XLOOKUP(H452,List!F:F,List!G:G)</f>
        <v>1CS4</v>
      </c>
      <c r="D452" s="19"/>
      <c r="E452" s="19" t="str">
        <f t="shared" si="122"/>
        <v/>
      </c>
      <c r="F452" s="19" t="str">
        <f t="shared" si="112"/>
        <v/>
      </c>
      <c r="G452" s="12" t="s">
        <v>17</v>
      </c>
      <c r="H452" s="12" t="s">
        <v>1965</v>
      </c>
      <c r="I452" s="19"/>
    </row>
    <row r="453" spans="1:10" x14ac:dyDescent="0.25">
      <c r="A453" s="19">
        <f t="shared" si="121"/>
        <v>21</v>
      </c>
      <c r="B453" s="19"/>
      <c r="C453" s="12" t="str">
        <f>_xlfn.XLOOKUP(H453,List!F:F,List!G:G)</f>
        <v>1CS4</v>
      </c>
      <c r="D453" s="19"/>
      <c r="E453" s="19" t="str">
        <f t="shared" si="122"/>
        <v/>
      </c>
      <c r="F453" s="19" t="str">
        <f t="shared" si="112"/>
        <v/>
      </c>
      <c r="G453" s="12" t="s">
        <v>18</v>
      </c>
      <c r="H453" s="12" t="s">
        <v>1966</v>
      </c>
      <c r="I453" s="19"/>
    </row>
    <row r="454" spans="1:10" x14ac:dyDescent="0.25">
      <c r="A454" s="19">
        <f t="shared" si="121"/>
        <v>21</v>
      </c>
      <c r="B454" s="19"/>
      <c r="C454" s="12" t="str">
        <f>_xlfn.XLOOKUP(H454,List!F:F,List!G:G)</f>
        <v>1CS4</v>
      </c>
      <c r="D454" s="19"/>
      <c r="E454" s="19" t="str">
        <f t="shared" si="122"/>
        <v/>
      </c>
      <c r="F454" s="19" t="str">
        <f t="shared" si="112"/>
        <v/>
      </c>
      <c r="G454" s="12" t="s">
        <v>19</v>
      </c>
      <c r="H454" s="12" t="s">
        <v>1967</v>
      </c>
      <c r="I454" s="19"/>
    </row>
    <row r="455" spans="1:10" x14ac:dyDescent="0.25">
      <c r="A455" s="19">
        <f t="shared" si="121"/>
        <v>21</v>
      </c>
      <c r="B455" s="19"/>
      <c r="C455" s="12" t="str">
        <f>_xlfn.XLOOKUP(H455,List!F:F,List!G:G)</f>
        <v>1CS4</v>
      </c>
      <c r="D455" s="19"/>
      <c r="E455" s="19" t="str">
        <f t="shared" si="122"/>
        <v/>
      </c>
      <c r="F455" s="19" t="str">
        <f t="shared" si="112"/>
        <v/>
      </c>
      <c r="G455" s="12" t="s">
        <v>56</v>
      </c>
      <c r="H455" s="12" t="s">
        <v>1968</v>
      </c>
      <c r="I455" s="19"/>
    </row>
    <row r="456" spans="1:10" x14ac:dyDescent="0.25">
      <c r="A456" s="19">
        <f t="shared" si="121"/>
        <v>21</v>
      </c>
      <c r="B456" s="19"/>
      <c r="C456" s="12" t="str">
        <f>_xlfn.XLOOKUP(H456,List!F:F,List!G:G)</f>
        <v>1CS4</v>
      </c>
      <c r="D456" s="19"/>
      <c r="E456" s="19" t="str">
        <f t="shared" si="122"/>
        <v/>
      </c>
      <c r="F456" s="19" t="str">
        <f t="shared" si="112"/>
        <v/>
      </c>
      <c r="G456" s="12" t="s">
        <v>1387</v>
      </c>
      <c r="H456" s="12" t="s">
        <v>1969</v>
      </c>
      <c r="I456" s="19"/>
    </row>
    <row r="457" spans="1:10" x14ac:dyDescent="0.25">
      <c r="A457" s="19">
        <f t="shared" si="121"/>
        <v>21</v>
      </c>
      <c r="B457" s="19"/>
      <c r="C457" s="12" t="str">
        <f>_xlfn.XLOOKUP(H457,List!F:F,List!G:G)</f>
        <v>1CS4</v>
      </c>
      <c r="D457" s="19"/>
      <c r="E457" s="19" t="str">
        <f t="shared" si="122"/>
        <v/>
      </c>
      <c r="F457" s="19" t="str">
        <f t="shared" si="112"/>
        <v/>
      </c>
      <c r="G457" s="12" t="s">
        <v>26</v>
      </c>
      <c r="H457" s="12" t="s">
        <v>1970</v>
      </c>
      <c r="I457" s="19"/>
    </row>
    <row r="458" spans="1:10" x14ac:dyDescent="0.25">
      <c r="A458" s="19">
        <f t="shared" si="121"/>
        <v>21</v>
      </c>
      <c r="B458" s="19"/>
      <c r="C458" s="12" t="str">
        <f>_xlfn.XLOOKUP(H458,List!F:F,List!G:G)</f>
        <v>1CS4</v>
      </c>
      <c r="D458" s="19"/>
      <c r="E458" s="19" t="str">
        <f t="shared" si="122"/>
        <v/>
      </c>
      <c r="F458" s="19" t="str">
        <f t="shared" si="112"/>
        <v/>
      </c>
      <c r="G458" s="12" t="s">
        <v>27</v>
      </c>
      <c r="H458" s="12" t="s">
        <v>1971</v>
      </c>
      <c r="I458" s="19"/>
    </row>
    <row r="459" spans="1:10" x14ac:dyDescent="0.25">
      <c r="A459" s="19">
        <f t="shared" si="121"/>
        <v>21</v>
      </c>
      <c r="B459" s="19"/>
      <c r="C459" s="12" t="str">
        <f>_xlfn.XLOOKUP(H459,List!F:F,List!G:G)</f>
        <v>1CS4</v>
      </c>
      <c r="D459" s="19"/>
      <c r="E459" s="19" t="str">
        <f t="shared" si="122"/>
        <v/>
      </c>
      <c r="F459" s="19" t="str">
        <f t="shared" si="112"/>
        <v/>
      </c>
      <c r="G459" s="12" t="s">
        <v>28</v>
      </c>
      <c r="H459" s="12" t="s">
        <v>1972</v>
      </c>
      <c r="I459" s="19"/>
    </row>
    <row r="460" spans="1:10" x14ac:dyDescent="0.25">
      <c r="A460" s="19">
        <f t="shared" si="121"/>
        <v>21</v>
      </c>
      <c r="B460" s="19"/>
      <c r="C460" s="12" t="str">
        <f>_xlfn.XLOOKUP(H460,List!F:F,List!G:G)</f>
        <v>1CS4</v>
      </c>
      <c r="D460" s="19"/>
      <c r="E460" s="19" t="str">
        <f t="shared" si="122"/>
        <v/>
      </c>
      <c r="F460" s="19" t="str">
        <f t="shared" si="112"/>
        <v/>
      </c>
      <c r="G460" s="12" t="s">
        <v>29</v>
      </c>
      <c r="H460" s="12" t="s">
        <v>1973</v>
      </c>
      <c r="I460" s="19"/>
    </row>
    <row r="461" spans="1:10" x14ac:dyDescent="0.25">
      <c r="A461" s="19">
        <f t="shared" si="121"/>
        <v>21</v>
      </c>
      <c r="B461" s="19"/>
      <c r="C461" s="12" t="str">
        <f>_xlfn.XLOOKUP(H461,List!F:F,List!G:G)</f>
        <v>1CS4</v>
      </c>
      <c r="D461" s="19"/>
      <c r="E461" s="19" t="str">
        <f t="shared" si="122"/>
        <v/>
      </c>
      <c r="F461" s="19" t="str">
        <f t="shared" si="112"/>
        <v/>
      </c>
      <c r="G461" s="12" t="s">
        <v>30</v>
      </c>
      <c r="H461" s="12" t="s">
        <v>1974</v>
      </c>
      <c r="I461" s="19"/>
    </row>
    <row r="462" spans="1:10" x14ac:dyDescent="0.25">
      <c r="A462" s="19">
        <f t="shared" si="121"/>
        <v>21</v>
      </c>
      <c r="B462" s="19"/>
      <c r="C462" s="12" t="str">
        <f>_xlfn.XLOOKUP(H462,List!F:F,List!G:G)</f>
        <v>1CS4</v>
      </c>
      <c r="D462" s="19"/>
      <c r="E462" s="19" t="str">
        <f t="shared" si="122"/>
        <v/>
      </c>
      <c r="F462" s="19" t="str">
        <f t="shared" si="112"/>
        <v/>
      </c>
      <c r="G462" s="12" t="s">
        <v>31</v>
      </c>
      <c r="H462" s="12" t="s">
        <v>1975</v>
      </c>
      <c r="I462" s="19"/>
    </row>
    <row r="463" spans="1:10" x14ac:dyDescent="0.25">
      <c r="A463" s="19">
        <f t="shared" si="121"/>
        <v>21</v>
      </c>
      <c r="B463" s="19"/>
      <c r="C463" s="12" t="str">
        <f>_xlfn.XLOOKUP(H463,List!F:F,List!G:G)</f>
        <v>1CS4</v>
      </c>
      <c r="D463" s="19"/>
      <c r="E463" s="19" t="str">
        <f t="shared" si="122"/>
        <v/>
      </c>
      <c r="F463" s="19" t="str">
        <f t="shared" si="112"/>
        <v/>
      </c>
      <c r="G463" s="12" t="s">
        <v>57</v>
      </c>
      <c r="H463" s="12" t="s">
        <v>1976</v>
      </c>
      <c r="I463" s="19"/>
    </row>
    <row r="464" spans="1:10" x14ac:dyDescent="0.25">
      <c r="A464" s="19">
        <v>22</v>
      </c>
      <c r="B464" s="19">
        <f t="shared" ref="B464" si="123">COUNTA(H464:H485)-COUNTIF(H464:H485,"=-")</f>
        <v>22</v>
      </c>
      <c r="C464" s="12" t="str">
        <f>_xlfn.XLOOKUP(H464,List!F:F,List!G:G)</f>
        <v>1CS4</v>
      </c>
      <c r="D464" s="19" t="str" cm="1">
        <f t="array" ref="D464">_xlfn.UNIQUE(C464:C485)</f>
        <v>1CS4</v>
      </c>
      <c r="E464" s="19">
        <f>IF(COUNTIF($C$464:$C$485,D464)=0,"",COUNTIF($C$464:$C$485,D464))</f>
        <v>22</v>
      </c>
      <c r="F464" s="19" t="str">
        <f t="shared" si="112"/>
        <v>1CS4 (22)</v>
      </c>
      <c r="G464" s="12" t="s">
        <v>2</v>
      </c>
      <c r="H464" s="12" t="s">
        <v>1977</v>
      </c>
      <c r="I464" s="19" t="str">
        <f t="shared" ref="I464" si="124">_xlfn.TEXTJOIN(", ",TRUE,H464:H485)</f>
        <v>1CS4-14, 1CS4-15, 1CS4-16, 1CS4-17, 1CS4-18, 1CS4-19, 1CS4-20, 1CS4-21, 1CS4-22, 1CS4-23, 1CS4-24, 1CS4-25, 1CS4-26, 1CS4-27, 1CS4-28, 1CS4-29, 1CS4-30, 1CS4-31, 1CS4-32, 1CS4-33, 1CS4-34, 1CS4-35</v>
      </c>
      <c r="J464" s="3" t="str">
        <f t="shared" ref="J464" si="125">_xlfn.TEXTJOIN(", ",TRUE,F464:F485)</f>
        <v>1CS4 (22)</v>
      </c>
    </row>
    <row r="465" spans="1:9" x14ac:dyDescent="0.25">
      <c r="A465" s="19">
        <f t="shared" ref="A465:A485" si="126">A464</f>
        <v>22</v>
      </c>
      <c r="B465" s="19"/>
      <c r="C465" s="12" t="str">
        <f>_xlfn.XLOOKUP(H465,List!F:F,List!G:G)</f>
        <v>1CS4</v>
      </c>
      <c r="D465" s="19"/>
      <c r="E465" s="19" t="str">
        <f t="shared" ref="E465:E485" si="127">IF(COUNTIF($C$464:$C$485,D465)=0,"",COUNTIF($C$464:$C$485,D465))</f>
        <v/>
      </c>
      <c r="F465" s="19" t="str">
        <f t="shared" si="112"/>
        <v/>
      </c>
      <c r="G465" s="12" t="s">
        <v>3</v>
      </c>
      <c r="H465" s="12" t="s">
        <v>1978</v>
      </c>
      <c r="I465" s="19"/>
    </row>
    <row r="466" spans="1:9" x14ac:dyDescent="0.25">
      <c r="A466" s="19">
        <f t="shared" si="126"/>
        <v>22</v>
      </c>
      <c r="B466" s="19"/>
      <c r="C466" s="12" t="str">
        <f>_xlfn.XLOOKUP(H466,List!F:F,List!G:G)</f>
        <v>1CS4</v>
      </c>
      <c r="D466" s="19"/>
      <c r="E466" s="19" t="str">
        <f t="shared" si="127"/>
        <v/>
      </c>
      <c r="F466" s="19" t="str">
        <f t="shared" si="112"/>
        <v/>
      </c>
      <c r="G466" s="12" t="s">
        <v>4</v>
      </c>
      <c r="H466" s="12" t="s">
        <v>1979</v>
      </c>
      <c r="I466" s="19"/>
    </row>
    <row r="467" spans="1:9" x14ac:dyDescent="0.25">
      <c r="A467" s="19">
        <f t="shared" si="126"/>
        <v>22</v>
      </c>
      <c r="B467" s="19"/>
      <c r="C467" s="12" t="str">
        <f>_xlfn.XLOOKUP(H467,List!F:F,List!G:G)</f>
        <v>1CS4</v>
      </c>
      <c r="D467" s="19"/>
      <c r="E467" s="19" t="str">
        <f t="shared" si="127"/>
        <v/>
      </c>
      <c r="F467" s="19" t="str">
        <f t="shared" si="112"/>
        <v/>
      </c>
      <c r="G467" s="12" t="s">
        <v>5</v>
      </c>
      <c r="H467" s="12" t="s">
        <v>1980</v>
      </c>
      <c r="I467" s="19"/>
    </row>
    <row r="468" spans="1:9" x14ac:dyDescent="0.25">
      <c r="A468" s="19">
        <f t="shared" si="126"/>
        <v>22</v>
      </c>
      <c r="B468" s="19"/>
      <c r="C468" s="12" t="str">
        <f>_xlfn.XLOOKUP(H468,List!F:F,List!G:G)</f>
        <v>1CS4</v>
      </c>
      <c r="D468" s="19"/>
      <c r="E468" s="19" t="str">
        <f t="shared" si="127"/>
        <v/>
      </c>
      <c r="F468" s="19" t="str">
        <f t="shared" si="112"/>
        <v/>
      </c>
      <c r="G468" s="12" t="s">
        <v>6</v>
      </c>
      <c r="H468" s="12" t="s">
        <v>1981</v>
      </c>
      <c r="I468" s="19"/>
    </row>
    <row r="469" spans="1:9" x14ac:dyDescent="0.25">
      <c r="A469" s="19">
        <f t="shared" si="126"/>
        <v>22</v>
      </c>
      <c r="B469" s="19"/>
      <c r="C469" s="12" t="str">
        <f>_xlfn.XLOOKUP(H469,List!F:F,List!G:G)</f>
        <v>1CS4</v>
      </c>
      <c r="D469" s="19"/>
      <c r="E469" s="19" t="str">
        <f t="shared" si="127"/>
        <v/>
      </c>
      <c r="F469" s="19" t="str">
        <f t="shared" si="112"/>
        <v/>
      </c>
      <c r="G469" s="12" t="s">
        <v>7</v>
      </c>
      <c r="H469" s="12" t="s">
        <v>1982</v>
      </c>
      <c r="I469" s="19"/>
    </row>
    <row r="470" spans="1:9" x14ac:dyDescent="0.25">
      <c r="A470" s="19">
        <f t="shared" si="126"/>
        <v>22</v>
      </c>
      <c r="B470" s="19"/>
      <c r="C470" s="12" t="str">
        <f>_xlfn.XLOOKUP(H470,List!F:F,List!G:G)</f>
        <v>1CS4</v>
      </c>
      <c r="D470" s="19"/>
      <c r="E470" s="19" t="str">
        <f t="shared" si="127"/>
        <v/>
      </c>
      <c r="F470" s="19" t="str">
        <f t="shared" si="112"/>
        <v/>
      </c>
      <c r="G470" s="12" t="s">
        <v>55</v>
      </c>
      <c r="H470" s="12" t="s">
        <v>1983</v>
      </c>
      <c r="I470" s="19"/>
    </row>
    <row r="471" spans="1:9" x14ac:dyDescent="0.25">
      <c r="A471" s="19">
        <f t="shared" si="126"/>
        <v>22</v>
      </c>
      <c r="B471" s="19"/>
      <c r="C471" s="12" t="str">
        <f>_xlfn.XLOOKUP(H471,List!F:F,List!G:G)</f>
        <v>1CS4</v>
      </c>
      <c r="D471" s="19"/>
      <c r="E471" s="19" t="str">
        <f t="shared" si="127"/>
        <v/>
      </c>
      <c r="F471" s="19" t="str">
        <f t="shared" si="112"/>
        <v/>
      </c>
      <c r="G471" s="12" t="s">
        <v>14</v>
      </c>
      <c r="H471" s="12" t="s">
        <v>1984</v>
      </c>
      <c r="I471" s="19"/>
    </row>
    <row r="472" spans="1:9" x14ac:dyDescent="0.25">
      <c r="A472" s="19">
        <f t="shared" si="126"/>
        <v>22</v>
      </c>
      <c r="B472" s="19"/>
      <c r="C472" s="12" t="str">
        <f>_xlfn.XLOOKUP(H472,List!F:F,List!G:G)</f>
        <v>1CS4</v>
      </c>
      <c r="D472" s="19"/>
      <c r="E472" s="19" t="str">
        <f t="shared" si="127"/>
        <v/>
      </c>
      <c r="F472" s="19" t="str">
        <f t="shared" ref="F472:F538" si="128">IF(E472="","",(D472&amp;" ("&amp;E472&amp;")"))</f>
        <v/>
      </c>
      <c r="G472" s="12" t="s">
        <v>15</v>
      </c>
      <c r="H472" s="12" t="s">
        <v>1985</v>
      </c>
      <c r="I472" s="19"/>
    </row>
    <row r="473" spans="1:9" x14ac:dyDescent="0.25">
      <c r="A473" s="19">
        <f t="shared" si="126"/>
        <v>22</v>
      </c>
      <c r="B473" s="19"/>
      <c r="C473" s="12" t="str">
        <f>_xlfn.XLOOKUP(H473,List!F:F,List!G:G)</f>
        <v>1CS4</v>
      </c>
      <c r="D473" s="19"/>
      <c r="E473" s="19" t="str">
        <f t="shared" si="127"/>
        <v/>
      </c>
      <c r="F473" s="19" t="str">
        <f t="shared" si="128"/>
        <v/>
      </c>
      <c r="G473" s="12" t="s">
        <v>16</v>
      </c>
      <c r="H473" s="12" t="s">
        <v>1986</v>
      </c>
      <c r="I473" s="19"/>
    </row>
    <row r="474" spans="1:9" x14ac:dyDescent="0.25">
      <c r="A474" s="19">
        <f t="shared" si="126"/>
        <v>22</v>
      </c>
      <c r="B474" s="19"/>
      <c r="C474" s="12" t="str">
        <f>_xlfn.XLOOKUP(H474,List!F:F,List!G:G)</f>
        <v>1CS4</v>
      </c>
      <c r="D474" s="19"/>
      <c r="E474" s="19" t="str">
        <f t="shared" si="127"/>
        <v/>
      </c>
      <c r="F474" s="19" t="str">
        <f t="shared" si="128"/>
        <v/>
      </c>
      <c r="G474" s="12" t="s">
        <v>17</v>
      </c>
      <c r="H474" s="12" t="s">
        <v>1987</v>
      </c>
      <c r="I474" s="19"/>
    </row>
    <row r="475" spans="1:9" x14ac:dyDescent="0.25">
      <c r="A475" s="19">
        <f t="shared" si="126"/>
        <v>22</v>
      </c>
      <c r="B475" s="19"/>
      <c r="C475" s="12" t="str">
        <f>_xlfn.XLOOKUP(H475,List!F:F,List!G:G)</f>
        <v>1CS4</v>
      </c>
      <c r="D475" s="19"/>
      <c r="E475" s="19" t="str">
        <f t="shared" si="127"/>
        <v/>
      </c>
      <c r="F475" s="19" t="str">
        <f t="shared" si="128"/>
        <v/>
      </c>
      <c r="G475" s="12" t="s">
        <v>18</v>
      </c>
      <c r="H475" s="12" t="s">
        <v>1988</v>
      </c>
      <c r="I475" s="19"/>
    </row>
    <row r="476" spans="1:9" x14ac:dyDescent="0.25">
      <c r="A476" s="19">
        <f t="shared" si="126"/>
        <v>22</v>
      </c>
      <c r="B476" s="19"/>
      <c r="C476" s="12" t="str">
        <f>_xlfn.XLOOKUP(H476,List!F:F,List!G:G)</f>
        <v>1CS4</v>
      </c>
      <c r="D476" s="19"/>
      <c r="E476" s="19" t="str">
        <f t="shared" si="127"/>
        <v/>
      </c>
      <c r="F476" s="19" t="str">
        <f t="shared" si="128"/>
        <v/>
      </c>
      <c r="G476" s="12" t="s">
        <v>19</v>
      </c>
      <c r="H476" s="12" t="s">
        <v>1989</v>
      </c>
      <c r="I476" s="19"/>
    </row>
    <row r="477" spans="1:9" x14ac:dyDescent="0.25">
      <c r="A477" s="19">
        <f t="shared" si="126"/>
        <v>22</v>
      </c>
      <c r="B477" s="19"/>
      <c r="C477" s="12" t="str">
        <f>_xlfn.XLOOKUP(H477,List!F:F,List!G:G)</f>
        <v>1CS4</v>
      </c>
      <c r="D477" s="19"/>
      <c r="E477" s="19" t="str">
        <f t="shared" si="127"/>
        <v/>
      </c>
      <c r="F477" s="19" t="str">
        <f t="shared" si="128"/>
        <v/>
      </c>
      <c r="G477" s="12" t="s">
        <v>56</v>
      </c>
      <c r="H477" s="12" t="s">
        <v>1990</v>
      </c>
      <c r="I477" s="19"/>
    </row>
    <row r="478" spans="1:9" x14ac:dyDescent="0.25">
      <c r="A478" s="19">
        <f t="shared" si="126"/>
        <v>22</v>
      </c>
      <c r="B478" s="19"/>
      <c r="C478" s="12" t="str">
        <f>_xlfn.XLOOKUP(H478,List!F:F,List!G:G)</f>
        <v>1CS4</v>
      </c>
      <c r="D478" s="19"/>
      <c r="E478" s="19" t="str">
        <f t="shared" si="127"/>
        <v/>
      </c>
      <c r="F478" s="19" t="str">
        <f t="shared" si="128"/>
        <v/>
      </c>
      <c r="G478" s="12" t="s">
        <v>1387</v>
      </c>
      <c r="H478" s="12" t="s">
        <v>1991</v>
      </c>
      <c r="I478" s="19"/>
    </row>
    <row r="479" spans="1:9" x14ac:dyDescent="0.25">
      <c r="A479" s="19">
        <f t="shared" si="126"/>
        <v>22</v>
      </c>
      <c r="B479" s="19"/>
      <c r="C479" s="12" t="str">
        <f>_xlfn.XLOOKUP(H479,List!F:F,List!G:G)</f>
        <v>1CS4</v>
      </c>
      <c r="D479" s="19"/>
      <c r="E479" s="19" t="str">
        <f t="shared" si="127"/>
        <v/>
      </c>
      <c r="F479" s="19" t="str">
        <f t="shared" si="128"/>
        <v/>
      </c>
      <c r="G479" s="12" t="s">
        <v>26</v>
      </c>
      <c r="H479" s="12" t="s">
        <v>1992</v>
      </c>
      <c r="I479" s="19"/>
    </row>
    <row r="480" spans="1:9" x14ac:dyDescent="0.25">
      <c r="A480" s="19">
        <f t="shared" si="126"/>
        <v>22</v>
      </c>
      <c r="B480" s="19"/>
      <c r="C480" s="12" t="str">
        <f>_xlfn.XLOOKUP(H480,List!F:F,List!G:G)</f>
        <v>1CS4</v>
      </c>
      <c r="D480" s="19"/>
      <c r="E480" s="19" t="str">
        <f t="shared" si="127"/>
        <v/>
      </c>
      <c r="F480" s="19" t="str">
        <f t="shared" si="128"/>
        <v/>
      </c>
      <c r="G480" s="12" t="s">
        <v>27</v>
      </c>
      <c r="H480" s="12" t="s">
        <v>1993</v>
      </c>
      <c r="I480" s="19"/>
    </row>
    <row r="481" spans="1:10" x14ac:dyDescent="0.25">
      <c r="A481" s="19">
        <f t="shared" si="126"/>
        <v>22</v>
      </c>
      <c r="B481" s="19"/>
      <c r="C481" s="12" t="str">
        <f>_xlfn.XLOOKUP(H481,List!F:F,List!G:G)</f>
        <v>1CS4</v>
      </c>
      <c r="D481" s="19"/>
      <c r="E481" s="19" t="str">
        <f t="shared" si="127"/>
        <v/>
      </c>
      <c r="F481" s="19" t="str">
        <f t="shared" si="128"/>
        <v/>
      </c>
      <c r="G481" s="12" t="s">
        <v>28</v>
      </c>
      <c r="H481" s="12" t="s">
        <v>1994</v>
      </c>
      <c r="I481" s="19"/>
    </row>
    <row r="482" spans="1:10" x14ac:dyDescent="0.25">
      <c r="A482" s="19">
        <f t="shared" si="126"/>
        <v>22</v>
      </c>
      <c r="B482" s="19"/>
      <c r="C482" s="12" t="str">
        <f>_xlfn.XLOOKUP(H482,List!F:F,List!G:G)</f>
        <v>1CS4</v>
      </c>
      <c r="D482" s="19"/>
      <c r="E482" s="19" t="str">
        <f t="shared" si="127"/>
        <v/>
      </c>
      <c r="F482" s="19" t="str">
        <f t="shared" si="128"/>
        <v/>
      </c>
      <c r="G482" s="12" t="s">
        <v>29</v>
      </c>
      <c r="H482" s="12" t="s">
        <v>1995</v>
      </c>
      <c r="I482" s="19"/>
    </row>
    <row r="483" spans="1:10" x14ac:dyDescent="0.25">
      <c r="A483" s="19">
        <f t="shared" si="126"/>
        <v>22</v>
      </c>
      <c r="B483" s="19"/>
      <c r="C483" s="12" t="str">
        <f>_xlfn.XLOOKUP(H483,List!F:F,List!G:G)</f>
        <v>1CS4</v>
      </c>
      <c r="D483" s="19"/>
      <c r="E483" s="19" t="str">
        <f t="shared" si="127"/>
        <v/>
      </c>
      <c r="F483" s="19" t="str">
        <f t="shared" si="128"/>
        <v/>
      </c>
      <c r="G483" s="12" t="s">
        <v>30</v>
      </c>
      <c r="H483" s="12" t="s">
        <v>1996</v>
      </c>
      <c r="I483" s="19"/>
    </row>
    <row r="484" spans="1:10" x14ac:dyDescent="0.25">
      <c r="A484" s="19">
        <f t="shared" si="126"/>
        <v>22</v>
      </c>
      <c r="B484" s="19"/>
      <c r="C484" s="12" t="str">
        <f>_xlfn.XLOOKUP(H484,List!F:F,List!G:G)</f>
        <v>1CS4</v>
      </c>
      <c r="D484" s="19"/>
      <c r="E484" s="19" t="str">
        <f t="shared" si="127"/>
        <v/>
      </c>
      <c r="F484" s="19" t="str">
        <f t="shared" si="128"/>
        <v/>
      </c>
      <c r="G484" s="12" t="s">
        <v>31</v>
      </c>
      <c r="H484" s="12" t="s">
        <v>1997</v>
      </c>
      <c r="I484" s="19"/>
    </row>
    <row r="485" spans="1:10" x14ac:dyDescent="0.25">
      <c r="A485" s="19">
        <f t="shared" si="126"/>
        <v>22</v>
      </c>
      <c r="B485" s="19"/>
      <c r="C485" s="12" t="str">
        <f>_xlfn.XLOOKUP(H485,List!F:F,List!G:G)</f>
        <v>1CS4</v>
      </c>
      <c r="D485" s="19"/>
      <c r="E485" s="19" t="str">
        <f t="shared" si="127"/>
        <v/>
      </c>
      <c r="F485" s="19" t="str">
        <f t="shared" si="128"/>
        <v/>
      </c>
      <c r="G485" s="12" t="s">
        <v>57</v>
      </c>
      <c r="H485" s="12" t="s">
        <v>1998</v>
      </c>
      <c r="I485" s="19"/>
    </row>
    <row r="486" spans="1:10" x14ac:dyDescent="0.25">
      <c r="A486" s="19">
        <v>23</v>
      </c>
      <c r="B486" s="19">
        <f t="shared" ref="B486" si="129">COUNTA(H486:H507)-COUNTIF(H486:H507,"=-")</f>
        <v>22</v>
      </c>
      <c r="C486" s="12" t="str">
        <f>_xlfn.XLOOKUP(H486,List!F:F,List!G:G)</f>
        <v>1CS4</v>
      </c>
      <c r="D486" s="19" t="str" cm="1">
        <f t="array" ref="D486">_xlfn.UNIQUE(C486:C507)</f>
        <v>1CS4</v>
      </c>
      <c r="E486" s="19">
        <f>IF(COUNTIF($C$486:$C$507,D486)=0,"",COUNTIF($C$486:$C$507,D486))</f>
        <v>22</v>
      </c>
      <c r="F486" s="19" t="str">
        <f t="shared" si="128"/>
        <v>1CS4 (22)</v>
      </c>
      <c r="G486" s="12" t="s">
        <v>2</v>
      </c>
      <c r="H486" s="12" t="s">
        <v>1999</v>
      </c>
      <c r="I486" s="19" t="str">
        <f t="shared" ref="I486" si="130">_xlfn.TEXTJOIN(", ",TRUE,H486:H507)</f>
        <v>1CS4-36, 1CS4-37, 1CS4-38, 1CS4-39, 1CS4-40, 1CS4-41, 1CS4-42, 1CS4-43, 1CS4-44, 1CS4-45, 1CS4-46, 1CS4-47, 1CS4-48, 1CS4-49, 1CS4-50, 1CS4-51, 1CS4-52, 1CS4-53, 1CS4-54, 1CS4-55, 1CS4-56, 1CS4-57</v>
      </c>
      <c r="J486" s="3" t="str">
        <f t="shared" ref="J486" si="131">_xlfn.TEXTJOIN(", ",TRUE,F486:F507)</f>
        <v>1CS4 (22)</v>
      </c>
    </row>
    <row r="487" spans="1:10" x14ac:dyDescent="0.25">
      <c r="A487" s="19">
        <f t="shared" ref="A487:A507" si="132">A486</f>
        <v>23</v>
      </c>
      <c r="B487" s="19"/>
      <c r="C487" s="12" t="str">
        <f>_xlfn.XLOOKUP(H487,List!F:F,List!G:G)</f>
        <v>1CS4</v>
      </c>
      <c r="D487" s="19"/>
      <c r="E487" s="19" t="str">
        <f t="shared" ref="E487:E507" si="133">IF(COUNTIF($C$486:$C$507,D487)=0,"",COUNTIF($C$486:$C$507,D487))</f>
        <v/>
      </c>
      <c r="F487" s="19" t="str">
        <f t="shared" si="128"/>
        <v/>
      </c>
      <c r="G487" s="12" t="s">
        <v>3</v>
      </c>
      <c r="H487" s="12" t="s">
        <v>2000</v>
      </c>
      <c r="I487" s="19"/>
    </row>
    <row r="488" spans="1:10" x14ac:dyDescent="0.25">
      <c r="A488" s="19">
        <f t="shared" si="132"/>
        <v>23</v>
      </c>
      <c r="B488" s="19"/>
      <c r="C488" s="12" t="str">
        <f>_xlfn.XLOOKUP(H488,List!F:F,List!G:G)</f>
        <v>1CS4</v>
      </c>
      <c r="D488" s="19"/>
      <c r="E488" s="19" t="str">
        <f t="shared" si="133"/>
        <v/>
      </c>
      <c r="F488" s="19" t="str">
        <f t="shared" si="128"/>
        <v/>
      </c>
      <c r="G488" s="12" t="s">
        <v>4</v>
      </c>
      <c r="H488" s="12" t="s">
        <v>2001</v>
      </c>
      <c r="I488" s="19"/>
    </row>
    <row r="489" spans="1:10" x14ac:dyDescent="0.25">
      <c r="A489" s="19">
        <f t="shared" si="132"/>
        <v>23</v>
      </c>
      <c r="B489" s="19"/>
      <c r="C489" s="12" t="str">
        <f>_xlfn.XLOOKUP(H489,List!F:F,List!G:G)</f>
        <v>1CS4</v>
      </c>
      <c r="D489" s="19"/>
      <c r="E489" s="19" t="str">
        <f t="shared" si="133"/>
        <v/>
      </c>
      <c r="F489" s="19" t="str">
        <f t="shared" si="128"/>
        <v/>
      </c>
      <c r="G489" s="12" t="s">
        <v>5</v>
      </c>
      <c r="H489" s="12" t="s">
        <v>2002</v>
      </c>
      <c r="I489" s="19"/>
    </row>
    <row r="490" spans="1:10" x14ac:dyDescent="0.25">
      <c r="A490" s="19">
        <f t="shared" si="132"/>
        <v>23</v>
      </c>
      <c r="B490" s="19"/>
      <c r="C490" s="12" t="str">
        <f>_xlfn.XLOOKUP(H490,List!F:F,List!G:G)</f>
        <v>1CS4</v>
      </c>
      <c r="D490" s="19"/>
      <c r="E490" s="19" t="str">
        <f t="shared" si="133"/>
        <v/>
      </c>
      <c r="F490" s="19" t="str">
        <f t="shared" si="128"/>
        <v/>
      </c>
      <c r="G490" s="12" t="s">
        <v>6</v>
      </c>
      <c r="H490" s="12" t="s">
        <v>2003</v>
      </c>
      <c r="I490" s="19"/>
    </row>
    <row r="491" spans="1:10" x14ac:dyDescent="0.25">
      <c r="A491" s="19">
        <f t="shared" si="132"/>
        <v>23</v>
      </c>
      <c r="B491" s="19"/>
      <c r="C491" s="12" t="str">
        <f>_xlfn.XLOOKUP(H491,List!F:F,List!G:G)</f>
        <v>1CS4</v>
      </c>
      <c r="D491" s="19"/>
      <c r="E491" s="19" t="str">
        <f t="shared" si="133"/>
        <v/>
      </c>
      <c r="F491" s="19" t="str">
        <f t="shared" si="128"/>
        <v/>
      </c>
      <c r="G491" s="12" t="s">
        <v>7</v>
      </c>
      <c r="H491" s="12" t="s">
        <v>2004</v>
      </c>
      <c r="I491" s="19"/>
    </row>
    <row r="492" spans="1:10" x14ac:dyDescent="0.25">
      <c r="A492" s="19">
        <f t="shared" si="132"/>
        <v>23</v>
      </c>
      <c r="B492" s="19"/>
      <c r="C492" s="12" t="str">
        <f>_xlfn.XLOOKUP(H492,List!F:F,List!G:G)</f>
        <v>1CS4</v>
      </c>
      <c r="D492" s="19"/>
      <c r="E492" s="19" t="str">
        <f t="shared" si="133"/>
        <v/>
      </c>
      <c r="F492" s="19" t="str">
        <f t="shared" si="128"/>
        <v/>
      </c>
      <c r="G492" s="12" t="s">
        <v>55</v>
      </c>
      <c r="H492" s="12" t="s">
        <v>2005</v>
      </c>
      <c r="I492" s="19"/>
    </row>
    <row r="493" spans="1:10" x14ac:dyDescent="0.25">
      <c r="A493" s="19">
        <f t="shared" si="132"/>
        <v>23</v>
      </c>
      <c r="B493" s="19"/>
      <c r="C493" s="12" t="str">
        <f>_xlfn.XLOOKUP(H493,List!F:F,List!G:G)</f>
        <v>1CS4</v>
      </c>
      <c r="D493" s="19"/>
      <c r="E493" s="19" t="str">
        <f t="shared" si="133"/>
        <v/>
      </c>
      <c r="F493" s="19" t="str">
        <f t="shared" si="128"/>
        <v/>
      </c>
      <c r="G493" s="12" t="s">
        <v>14</v>
      </c>
      <c r="H493" s="12" t="s">
        <v>2006</v>
      </c>
      <c r="I493" s="19"/>
    </row>
    <row r="494" spans="1:10" x14ac:dyDescent="0.25">
      <c r="A494" s="19">
        <f t="shared" si="132"/>
        <v>23</v>
      </c>
      <c r="B494" s="19"/>
      <c r="C494" s="12" t="str">
        <f>_xlfn.XLOOKUP(H494,List!F:F,List!G:G)</f>
        <v>1CS4</v>
      </c>
      <c r="D494" s="19"/>
      <c r="E494" s="19" t="str">
        <f t="shared" si="133"/>
        <v/>
      </c>
      <c r="F494" s="19" t="str">
        <f t="shared" si="128"/>
        <v/>
      </c>
      <c r="G494" s="12" t="s">
        <v>15</v>
      </c>
      <c r="H494" s="12" t="s">
        <v>2007</v>
      </c>
      <c r="I494" s="19"/>
    </row>
    <row r="495" spans="1:10" x14ac:dyDescent="0.25">
      <c r="A495" s="19">
        <f t="shared" si="132"/>
        <v>23</v>
      </c>
      <c r="B495" s="19"/>
      <c r="C495" s="12" t="str">
        <f>_xlfn.XLOOKUP(H495,List!F:F,List!G:G)</f>
        <v>1CS4</v>
      </c>
      <c r="D495" s="19"/>
      <c r="E495" s="19" t="str">
        <f t="shared" si="133"/>
        <v/>
      </c>
      <c r="F495" s="19" t="str">
        <f t="shared" si="128"/>
        <v/>
      </c>
      <c r="G495" s="12" t="s">
        <v>16</v>
      </c>
      <c r="H495" s="12" t="s">
        <v>2008</v>
      </c>
      <c r="I495" s="19"/>
    </row>
    <row r="496" spans="1:10" x14ac:dyDescent="0.25">
      <c r="A496" s="19">
        <f t="shared" si="132"/>
        <v>23</v>
      </c>
      <c r="B496" s="19"/>
      <c r="C496" s="12" t="str">
        <f>_xlfn.XLOOKUP(H496,List!F:F,List!G:G)</f>
        <v>1CS4</v>
      </c>
      <c r="D496" s="19"/>
      <c r="E496" s="19" t="str">
        <f t="shared" si="133"/>
        <v/>
      </c>
      <c r="F496" s="19" t="str">
        <f t="shared" si="128"/>
        <v/>
      </c>
      <c r="G496" s="12" t="s">
        <v>17</v>
      </c>
      <c r="H496" s="12" t="s">
        <v>2009</v>
      </c>
      <c r="I496" s="19"/>
    </row>
    <row r="497" spans="1:10" x14ac:dyDescent="0.25">
      <c r="A497" s="19">
        <f t="shared" si="132"/>
        <v>23</v>
      </c>
      <c r="B497" s="19"/>
      <c r="C497" s="12" t="str">
        <f>_xlfn.XLOOKUP(H497,List!F:F,List!G:G)</f>
        <v>1CS4</v>
      </c>
      <c r="D497" s="19"/>
      <c r="E497" s="19" t="str">
        <f t="shared" si="133"/>
        <v/>
      </c>
      <c r="F497" s="19" t="str">
        <f t="shared" si="128"/>
        <v/>
      </c>
      <c r="G497" s="12" t="s">
        <v>18</v>
      </c>
      <c r="H497" s="12" t="s">
        <v>2010</v>
      </c>
      <c r="I497" s="19"/>
    </row>
    <row r="498" spans="1:10" x14ac:dyDescent="0.25">
      <c r="A498" s="19">
        <f t="shared" si="132"/>
        <v>23</v>
      </c>
      <c r="B498" s="19"/>
      <c r="C498" s="12" t="str">
        <f>_xlfn.XLOOKUP(H498,List!F:F,List!G:G)</f>
        <v>1CS4</v>
      </c>
      <c r="D498" s="19"/>
      <c r="E498" s="19" t="str">
        <f t="shared" si="133"/>
        <v/>
      </c>
      <c r="F498" s="19" t="str">
        <f t="shared" si="128"/>
        <v/>
      </c>
      <c r="G498" s="12" t="s">
        <v>19</v>
      </c>
      <c r="H498" s="12" t="s">
        <v>2011</v>
      </c>
      <c r="I498" s="19"/>
    </row>
    <row r="499" spans="1:10" x14ac:dyDescent="0.25">
      <c r="A499" s="19">
        <f t="shared" si="132"/>
        <v>23</v>
      </c>
      <c r="B499" s="19"/>
      <c r="C499" s="12" t="str">
        <f>_xlfn.XLOOKUP(H499,List!F:F,List!G:G)</f>
        <v>1CS4</v>
      </c>
      <c r="D499" s="19"/>
      <c r="E499" s="19" t="str">
        <f t="shared" si="133"/>
        <v/>
      </c>
      <c r="F499" s="19" t="str">
        <f t="shared" si="128"/>
        <v/>
      </c>
      <c r="G499" s="12" t="s">
        <v>56</v>
      </c>
      <c r="H499" s="12" t="s">
        <v>2012</v>
      </c>
      <c r="I499" s="19"/>
    </row>
    <row r="500" spans="1:10" x14ac:dyDescent="0.25">
      <c r="A500" s="19">
        <f t="shared" si="132"/>
        <v>23</v>
      </c>
      <c r="B500" s="19"/>
      <c r="C500" s="12" t="str">
        <f>_xlfn.XLOOKUP(H500,List!F:F,List!G:G)</f>
        <v>1CS4</v>
      </c>
      <c r="D500" s="19"/>
      <c r="E500" s="19" t="str">
        <f t="shared" si="133"/>
        <v/>
      </c>
      <c r="F500" s="19" t="str">
        <f t="shared" si="128"/>
        <v/>
      </c>
      <c r="G500" s="12" t="s">
        <v>1387</v>
      </c>
      <c r="H500" s="12" t="s">
        <v>2013</v>
      </c>
      <c r="I500" s="19"/>
    </row>
    <row r="501" spans="1:10" x14ac:dyDescent="0.25">
      <c r="A501" s="19">
        <f t="shared" si="132"/>
        <v>23</v>
      </c>
      <c r="B501" s="19"/>
      <c r="C501" s="12" t="str">
        <f>_xlfn.XLOOKUP(H501,List!F:F,List!G:G)</f>
        <v>1CS4</v>
      </c>
      <c r="D501" s="19"/>
      <c r="E501" s="19" t="str">
        <f t="shared" si="133"/>
        <v/>
      </c>
      <c r="F501" s="19" t="str">
        <f t="shared" si="128"/>
        <v/>
      </c>
      <c r="G501" s="12" t="s">
        <v>26</v>
      </c>
      <c r="H501" s="12" t="s">
        <v>2014</v>
      </c>
      <c r="I501" s="19"/>
    </row>
    <row r="502" spans="1:10" x14ac:dyDescent="0.25">
      <c r="A502" s="19">
        <f t="shared" si="132"/>
        <v>23</v>
      </c>
      <c r="B502" s="19"/>
      <c r="C502" s="12" t="str">
        <f>_xlfn.XLOOKUP(H502,List!F:F,List!G:G)</f>
        <v>1CS4</v>
      </c>
      <c r="D502" s="19"/>
      <c r="E502" s="19" t="str">
        <f t="shared" si="133"/>
        <v/>
      </c>
      <c r="F502" s="19" t="str">
        <f t="shared" si="128"/>
        <v/>
      </c>
      <c r="G502" s="12" t="s">
        <v>27</v>
      </c>
      <c r="H502" s="12" t="s">
        <v>2015</v>
      </c>
      <c r="I502" s="19"/>
    </row>
    <row r="503" spans="1:10" x14ac:dyDescent="0.25">
      <c r="A503" s="19">
        <f t="shared" si="132"/>
        <v>23</v>
      </c>
      <c r="B503" s="19"/>
      <c r="C503" s="12" t="str">
        <f>_xlfn.XLOOKUP(H503,List!F:F,List!G:G)</f>
        <v>1CS4</v>
      </c>
      <c r="D503" s="19"/>
      <c r="E503" s="19" t="str">
        <f t="shared" si="133"/>
        <v/>
      </c>
      <c r="F503" s="19" t="str">
        <f t="shared" si="128"/>
        <v/>
      </c>
      <c r="G503" s="12" t="s">
        <v>28</v>
      </c>
      <c r="H503" s="12" t="s">
        <v>2016</v>
      </c>
      <c r="I503" s="19"/>
    </row>
    <row r="504" spans="1:10" x14ac:dyDescent="0.25">
      <c r="A504" s="19">
        <f t="shared" si="132"/>
        <v>23</v>
      </c>
      <c r="B504" s="19"/>
      <c r="C504" s="12" t="str">
        <f>_xlfn.XLOOKUP(H504,List!F:F,List!G:G)</f>
        <v>1CS4</v>
      </c>
      <c r="D504" s="19"/>
      <c r="E504" s="19" t="str">
        <f t="shared" si="133"/>
        <v/>
      </c>
      <c r="F504" s="19" t="str">
        <f t="shared" si="128"/>
        <v/>
      </c>
      <c r="G504" s="12" t="s">
        <v>29</v>
      </c>
      <c r="H504" s="12" t="s">
        <v>2017</v>
      </c>
      <c r="I504" s="19"/>
    </row>
    <row r="505" spans="1:10" x14ac:dyDescent="0.25">
      <c r="A505" s="19">
        <f t="shared" si="132"/>
        <v>23</v>
      </c>
      <c r="B505" s="19"/>
      <c r="C505" s="12" t="str">
        <f>_xlfn.XLOOKUP(H505,List!F:F,List!G:G)</f>
        <v>1CS4</v>
      </c>
      <c r="D505" s="19"/>
      <c r="E505" s="19" t="str">
        <f t="shared" si="133"/>
        <v/>
      </c>
      <c r="F505" s="19" t="str">
        <f t="shared" si="128"/>
        <v/>
      </c>
      <c r="G505" s="12" t="s">
        <v>30</v>
      </c>
      <c r="H505" s="12" t="s">
        <v>2018</v>
      </c>
      <c r="I505" s="19"/>
    </row>
    <row r="506" spans="1:10" x14ac:dyDescent="0.25">
      <c r="A506" s="19">
        <f t="shared" si="132"/>
        <v>23</v>
      </c>
      <c r="B506" s="19"/>
      <c r="C506" s="12" t="str">
        <f>_xlfn.XLOOKUP(H506,List!F:F,List!G:G)</f>
        <v>1CS4</v>
      </c>
      <c r="D506" s="19"/>
      <c r="E506" s="19" t="str">
        <f t="shared" si="133"/>
        <v/>
      </c>
      <c r="F506" s="19" t="str">
        <f t="shared" si="128"/>
        <v/>
      </c>
      <c r="G506" s="12" t="s">
        <v>31</v>
      </c>
      <c r="H506" s="12" t="s">
        <v>2019</v>
      </c>
      <c r="I506" s="19"/>
    </row>
    <row r="507" spans="1:10" x14ac:dyDescent="0.25">
      <c r="A507" s="19">
        <f t="shared" si="132"/>
        <v>23</v>
      </c>
      <c r="B507" s="19"/>
      <c r="C507" s="12" t="str">
        <f>_xlfn.XLOOKUP(H507,List!F:F,List!G:G)</f>
        <v>1CS4</v>
      </c>
      <c r="D507" s="19"/>
      <c r="E507" s="19" t="str">
        <f t="shared" si="133"/>
        <v/>
      </c>
      <c r="F507" s="19" t="str">
        <f t="shared" si="128"/>
        <v/>
      </c>
      <c r="G507" s="12" t="s">
        <v>57</v>
      </c>
      <c r="H507" s="12" t="s">
        <v>2020</v>
      </c>
      <c r="I507" s="19"/>
    </row>
    <row r="508" spans="1:10" x14ac:dyDescent="0.25">
      <c r="A508" s="19">
        <v>24</v>
      </c>
      <c r="B508" s="19">
        <f t="shared" ref="B508" si="134">COUNTA(H508:H529)-COUNTIF(H508:H529,"=-")</f>
        <v>22</v>
      </c>
      <c r="C508" s="12" t="str">
        <f>_xlfn.XLOOKUP(H508,List!F:F,List!G:G)</f>
        <v>1MCA</v>
      </c>
      <c r="D508" s="19" t="str" cm="1">
        <f t="array" ref="D508">_xlfn.UNIQUE(C508:C529)</f>
        <v>1MCA</v>
      </c>
      <c r="E508" s="19">
        <f>IF(COUNTIF($C$508:$C$529,D508)=0,"",COUNTIF($C$508:$C$529,D508))</f>
        <v>22</v>
      </c>
      <c r="F508" s="19" t="str">
        <f t="shared" si="128"/>
        <v>1MCA (22)</v>
      </c>
      <c r="G508" s="12" t="s">
        <v>2</v>
      </c>
      <c r="H508" s="12" t="s">
        <v>1244</v>
      </c>
      <c r="I508" s="19" t="str">
        <f t="shared" ref="I508" si="135">_xlfn.TEXTJOIN(", ",TRUE,H508:H529)</f>
        <v>1MCA-1, 1MCA-2, 1MCA-3, 1MCA-4, 1MCA-5, 1MCA-6, 1MCA-7, 1MCA-8, 1MCA-9, 1MCA-10, 1MCA-11, 1MCA-12, 1MCA-13, 1MCA-14, 1MCA-15, 1MCA-16, 1MCA-17, 1MCA-18, 1MCA-19, 1MCA-20, 1MCA-21, 1MCA-22</v>
      </c>
      <c r="J508" s="3" t="str">
        <f t="shared" ref="J508" si="136">_xlfn.TEXTJOIN(", ",TRUE,F508:F529)</f>
        <v>1MCA (22)</v>
      </c>
    </row>
    <row r="509" spans="1:10" x14ac:dyDescent="0.25">
      <c r="A509" s="19">
        <f t="shared" ref="A509:A529" si="137">A508</f>
        <v>24</v>
      </c>
      <c r="B509" s="19"/>
      <c r="C509" s="12" t="str">
        <f>_xlfn.XLOOKUP(H509,List!F:F,List!G:G)</f>
        <v>1MCA</v>
      </c>
      <c r="D509" s="19"/>
      <c r="E509" s="19" t="str">
        <f t="shared" ref="E509:E529" si="138">IF(COUNTIF($C$508:$C$529,D509)=0,"",COUNTIF($C$508:$C$529,D509))</f>
        <v/>
      </c>
      <c r="F509" s="19" t="str">
        <f t="shared" si="128"/>
        <v/>
      </c>
      <c r="G509" s="12" t="s">
        <v>3</v>
      </c>
      <c r="H509" s="12" t="s">
        <v>1245</v>
      </c>
      <c r="I509" s="19"/>
    </row>
    <row r="510" spans="1:10" x14ac:dyDescent="0.25">
      <c r="A510" s="19">
        <f t="shared" si="137"/>
        <v>24</v>
      </c>
      <c r="B510" s="19"/>
      <c r="C510" s="12" t="str">
        <f>_xlfn.XLOOKUP(H510,List!F:F,List!G:G)</f>
        <v>1MCA</v>
      </c>
      <c r="D510" s="19"/>
      <c r="E510" s="19" t="str">
        <f t="shared" si="138"/>
        <v/>
      </c>
      <c r="F510" s="19" t="str">
        <f t="shared" si="128"/>
        <v/>
      </c>
      <c r="G510" s="12" t="s">
        <v>4</v>
      </c>
      <c r="H510" s="12" t="s">
        <v>1246</v>
      </c>
      <c r="I510" s="19"/>
    </row>
    <row r="511" spans="1:10" x14ac:dyDescent="0.25">
      <c r="A511" s="19">
        <f t="shared" si="137"/>
        <v>24</v>
      </c>
      <c r="B511" s="19"/>
      <c r="C511" s="12" t="str">
        <f>_xlfn.XLOOKUP(H511,List!F:F,List!G:G)</f>
        <v>1MCA</v>
      </c>
      <c r="D511" s="19"/>
      <c r="E511" s="19" t="str">
        <f t="shared" si="138"/>
        <v/>
      </c>
      <c r="F511" s="19" t="str">
        <f t="shared" si="128"/>
        <v/>
      </c>
      <c r="G511" s="12" t="s">
        <v>5</v>
      </c>
      <c r="H511" s="12" t="s">
        <v>1247</v>
      </c>
      <c r="I511" s="19"/>
    </row>
    <row r="512" spans="1:10" x14ac:dyDescent="0.25">
      <c r="A512" s="19">
        <f t="shared" si="137"/>
        <v>24</v>
      </c>
      <c r="B512" s="19"/>
      <c r="C512" s="12" t="str">
        <f>_xlfn.XLOOKUP(H512,List!F:F,List!G:G)</f>
        <v>1MCA</v>
      </c>
      <c r="D512" s="19"/>
      <c r="E512" s="19" t="str">
        <f t="shared" si="138"/>
        <v/>
      </c>
      <c r="F512" s="19" t="str">
        <f t="shared" si="128"/>
        <v/>
      </c>
      <c r="G512" s="12" t="s">
        <v>6</v>
      </c>
      <c r="H512" s="12" t="s">
        <v>1248</v>
      </c>
      <c r="I512" s="19"/>
    </row>
    <row r="513" spans="1:9" x14ac:dyDescent="0.25">
      <c r="A513" s="19">
        <f t="shared" si="137"/>
        <v>24</v>
      </c>
      <c r="B513" s="19"/>
      <c r="C513" s="12" t="str">
        <f>_xlfn.XLOOKUP(H513,List!F:F,List!G:G)</f>
        <v>1MCA</v>
      </c>
      <c r="D513" s="19"/>
      <c r="E513" s="19" t="str">
        <f t="shared" si="138"/>
        <v/>
      </c>
      <c r="F513" s="19" t="str">
        <f t="shared" si="128"/>
        <v/>
      </c>
      <c r="G513" s="12" t="s">
        <v>7</v>
      </c>
      <c r="H513" s="12" t="s">
        <v>1249</v>
      </c>
      <c r="I513" s="19"/>
    </row>
    <row r="514" spans="1:9" x14ac:dyDescent="0.25">
      <c r="A514" s="19">
        <f t="shared" si="137"/>
        <v>24</v>
      </c>
      <c r="B514" s="19"/>
      <c r="C514" s="12" t="str">
        <f>_xlfn.XLOOKUP(H514,List!F:F,List!G:G)</f>
        <v>1MCA</v>
      </c>
      <c r="D514" s="19"/>
      <c r="E514" s="19" t="str">
        <f t="shared" si="138"/>
        <v/>
      </c>
      <c r="F514" s="19" t="str">
        <f t="shared" si="128"/>
        <v/>
      </c>
      <c r="G514" s="12" t="s">
        <v>55</v>
      </c>
      <c r="H514" s="12" t="s">
        <v>1250</v>
      </c>
      <c r="I514" s="19"/>
    </row>
    <row r="515" spans="1:9" x14ac:dyDescent="0.25">
      <c r="A515" s="19">
        <f t="shared" si="137"/>
        <v>24</v>
      </c>
      <c r="B515" s="19"/>
      <c r="C515" s="12" t="str">
        <f>_xlfn.XLOOKUP(H515,List!F:F,List!G:G)</f>
        <v>1MCA</v>
      </c>
      <c r="D515" s="19"/>
      <c r="E515" s="19" t="str">
        <f t="shared" si="138"/>
        <v/>
      </c>
      <c r="F515" s="19" t="str">
        <f t="shared" si="128"/>
        <v/>
      </c>
      <c r="G515" s="12" t="s">
        <v>14</v>
      </c>
      <c r="H515" s="12" t="s">
        <v>1251</v>
      </c>
      <c r="I515" s="19"/>
    </row>
    <row r="516" spans="1:9" x14ac:dyDescent="0.25">
      <c r="A516" s="19">
        <f t="shared" si="137"/>
        <v>24</v>
      </c>
      <c r="B516" s="19"/>
      <c r="C516" s="12" t="str">
        <f>_xlfn.XLOOKUP(H516,List!F:F,List!G:G)</f>
        <v>1MCA</v>
      </c>
      <c r="D516" s="19"/>
      <c r="E516" s="19" t="str">
        <f t="shared" si="138"/>
        <v/>
      </c>
      <c r="F516" s="19" t="str">
        <f t="shared" si="128"/>
        <v/>
      </c>
      <c r="G516" s="12" t="s">
        <v>15</v>
      </c>
      <c r="H516" s="12" t="s">
        <v>1252</v>
      </c>
      <c r="I516" s="19"/>
    </row>
    <row r="517" spans="1:9" x14ac:dyDescent="0.25">
      <c r="A517" s="19">
        <f t="shared" si="137"/>
        <v>24</v>
      </c>
      <c r="B517" s="19"/>
      <c r="C517" s="12" t="str">
        <f>_xlfn.XLOOKUP(H517,List!F:F,List!G:G)</f>
        <v>1MCA</v>
      </c>
      <c r="D517" s="19"/>
      <c r="E517" s="19" t="str">
        <f t="shared" si="138"/>
        <v/>
      </c>
      <c r="F517" s="19" t="str">
        <f t="shared" si="128"/>
        <v/>
      </c>
      <c r="G517" s="12" t="s">
        <v>16</v>
      </c>
      <c r="H517" s="12" t="s">
        <v>1253</v>
      </c>
      <c r="I517" s="19"/>
    </row>
    <row r="518" spans="1:9" x14ac:dyDescent="0.25">
      <c r="A518" s="19">
        <f t="shared" si="137"/>
        <v>24</v>
      </c>
      <c r="B518" s="19"/>
      <c r="C518" s="12" t="str">
        <f>_xlfn.XLOOKUP(H518,List!F:F,List!G:G)</f>
        <v>1MCA</v>
      </c>
      <c r="D518" s="19"/>
      <c r="E518" s="19" t="str">
        <f t="shared" si="138"/>
        <v/>
      </c>
      <c r="F518" s="19" t="str">
        <f t="shared" si="128"/>
        <v/>
      </c>
      <c r="G518" s="12" t="s">
        <v>17</v>
      </c>
      <c r="H518" s="12" t="s">
        <v>1254</v>
      </c>
      <c r="I518" s="19"/>
    </row>
    <row r="519" spans="1:9" x14ac:dyDescent="0.25">
      <c r="A519" s="19">
        <f t="shared" si="137"/>
        <v>24</v>
      </c>
      <c r="B519" s="19"/>
      <c r="C519" s="12" t="str">
        <f>_xlfn.XLOOKUP(H519,List!F:F,List!G:G)</f>
        <v>1MCA</v>
      </c>
      <c r="D519" s="19"/>
      <c r="E519" s="19" t="str">
        <f t="shared" si="138"/>
        <v/>
      </c>
      <c r="F519" s="19" t="str">
        <f t="shared" si="128"/>
        <v/>
      </c>
      <c r="G519" s="12" t="s">
        <v>18</v>
      </c>
      <c r="H519" s="12" t="s">
        <v>1255</v>
      </c>
      <c r="I519" s="19"/>
    </row>
    <row r="520" spans="1:9" x14ac:dyDescent="0.25">
      <c r="A520" s="19">
        <f t="shared" si="137"/>
        <v>24</v>
      </c>
      <c r="B520" s="19"/>
      <c r="C520" s="12" t="str">
        <f>_xlfn.XLOOKUP(H520,List!F:F,List!G:G)</f>
        <v>1MCA</v>
      </c>
      <c r="D520" s="19"/>
      <c r="E520" s="19" t="str">
        <f t="shared" si="138"/>
        <v/>
      </c>
      <c r="F520" s="19" t="str">
        <f t="shared" si="128"/>
        <v/>
      </c>
      <c r="G520" s="12" t="s">
        <v>19</v>
      </c>
      <c r="H520" s="12" t="s">
        <v>1256</v>
      </c>
      <c r="I520" s="19"/>
    </row>
    <row r="521" spans="1:9" x14ac:dyDescent="0.25">
      <c r="A521" s="19">
        <f t="shared" si="137"/>
        <v>24</v>
      </c>
      <c r="B521" s="19"/>
      <c r="C521" s="12" t="str">
        <f>_xlfn.XLOOKUP(H521,List!F:F,List!G:G)</f>
        <v>1MCA</v>
      </c>
      <c r="D521" s="19"/>
      <c r="E521" s="19" t="str">
        <f t="shared" si="138"/>
        <v/>
      </c>
      <c r="F521" s="19" t="str">
        <f t="shared" si="128"/>
        <v/>
      </c>
      <c r="G521" s="12" t="s">
        <v>56</v>
      </c>
      <c r="H521" s="12" t="s">
        <v>1257</v>
      </c>
      <c r="I521" s="19"/>
    </row>
    <row r="522" spans="1:9" x14ac:dyDescent="0.25">
      <c r="A522" s="19">
        <f t="shared" si="137"/>
        <v>24</v>
      </c>
      <c r="B522" s="19"/>
      <c r="C522" s="12" t="str">
        <f>_xlfn.XLOOKUP(H522,List!F:F,List!G:G)</f>
        <v>1MCA</v>
      </c>
      <c r="D522" s="19"/>
      <c r="E522" s="19" t="str">
        <f t="shared" si="138"/>
        <v/>
      </c>
      <c r="F522" s="19" t="str">
        <f t="shared" si="128"/>
        <v/>
      </c>
      <c r="G522" s="12" t="s">
        <v>1387</v>
      </c>
      <c r="H522" s="12" t="s">
        <v>1258</v>
      </c>
      <c r="I522" s="19"/>
    </row>
    <row r="523" spans="1:9" x14ac:dyDescent="0.25">
      <c r="A523" s="19">
        <f t="shared" si="137"/>
        <v>24</v>
      </c>
      <c r="B523" s="19"/>
      <c r="C523" s="12" t="str">
        <f>_xlfn.XLOOKUP(H523,List!F:F,List!G:G)</f>
        <v>1MCA</v>
      </c>
      <c r="D523" s="19"/>
      <c r="E523" s="19" t="str">
        <f t="shared" si="138"/>
        <v/>
      </c>
      <c r="F523" s="19" t="str">
        <f t="shared" si="128"/>
        <v/>
      </c>
      <c r="G523" s="12" t="s">
        <v>26</v>
      </c>
      <c r="H523" s="12" t="s">
        <v>1259</v>
      </c>
      <c r="I523" s="19"/>
    </row>
    <row r="524" spans="1:9" x14ac:dyDescent="0.25">
      <c r="A524" s="19">
        <f t="shared" si="137"/>
        <v>24</v>
      </c>
      <c r="B524" s="19"/>
      <c r="C524" s="12" t="str">
        <f>_xlfn.XLOOKUP(H524,List!F:F,List!G:G)</f>
        <v>1MCA</v>
      </c>
      <c r="D524" s="19"/>
      <c r="E524" s="19" t="str">
        <f t="shared" si="138"/>
        <v/>
      </c>
      <c r="F524" s="19" t="str">
        <f t="shared" si="128"/>
        <v/>
      </c>
      <c r="G524" s="12" t="s">
        <v>27</v>
      </c>
      <c r="H524" s="12" t="s">
        <v>1260</v>
      </c>
      <c r="I524" s="19"/>
    </row>
    <row r="525" spans="1:9" x14ac:dyDescent="0.25">
      <c r="A525" s="19">
        <f t="shared" si="137"/>
        <v>24</v>
      </c>
      <c r="B525" s="19"/>
      <c r="C525" s="12" t="str">
        <f>_xlfn.XLOOKUP(H525,List!F:F,List!G:G)</f>
        <v>1MCA</v>
      </c>
      <c r="D525" s="19"/>
      <c r="E525" s="19" t="str">
        <f t="shared" si="138"/>
        <v/>
      </c>
      <c r="F525" s="19" t="str">
        <f t="shared" si="128"/>
        <v/>
      </c>
      <c r="G525" s="12" t="s">
        <v>28</v>
      </c>
      <c r="H525" s="12" t="s">
        <v>1261</v>
      </c>
      <c r="I525" s="19"/>
    </row>
    <row r="526" spans="1:9" x14ac:dyDescent="0.25">
      <c r="A526" s="19">
        <f t="shared" si="137"/>
        <v>24</v>
      </c>
      <c r="B526" s="19"/>
      <c r="C526" s="12" t="str">
        <f>_xlfn.XLOOKUP(H526,List!F:F,List!G:G)</f>
        <v>1MCA</v>
      </c>
      <c r="D526" s="19"/>
      <c r="E526" s="19" t="str">
        <f t="shared" si="138"/>
        <v/>
      </c>
      <c r="F526" s="19" t="str">
        <f t="shared" si="128"/>
        <v/>
      </c>
      <c r="G526" s="12" t="s">
        <v>29</v>
      </c>
      <c r="H526" s="12" t="s">
        <v>1262</v>
      </c>
      <c r="I526" s="19"/>
    </row>
    <row r="527" spans="1:9" x14ac:dyDescent="0.25">
      <c r="A527" s="19">
        <f t="shared" si="137"/>
        <v>24</v>
      </c>
      <c r="B527" s="19"/>
      <c r="C527" s="12" t="str">
        <f>_xlfn.XLOOKUP(H527,List!F:F,List!G:G)</f>
        <v>1MCA</v>
      </c>
      <c r="D527" s="19"/>
      <c r="E527" s="19" t="str">
        <f t="shared" si="138"/>
        <v/>
      </c>
      <c r="F527" s="19" t="str">
        <f t="shared" si="128"/>
        <v/>
      </c>
      <c r="G527" s="12" t="s">
        <v>30</v>
      </c>
      <c r="H527" s="12" t="s">
        <v>1263</v>
      </c>
      <c r="I527" s="19"/>
    </row>
    <row r="528" spans="1:9" x14ac:dyDescent="0.25">
      <c r="A528" s="19">
        <f t="shared" si="137"/>
        <v>24</v>
      </c>
      <c r="B528" s="19"/>
      <c r="C528" s="12" t="str">
        <f>_xlfn.XLOOKUP(H528,List!F:F,List!G:G)</f>
        <v>1MCA</v>
      </c>
      <c r="D528" s="19"/>
      <c r="E528" s="19" t="str">
        <f t="shared" si="138"/>
        <v/>
      </c>
      <c r="F528" s="19" t="str">
        <f t="shared" si="128"/>
        <v/>
      </c>
      <c r="G528" s="12" t="s">
        <v>31</v>
      </c>
      <c r="H528" s="12" t="s">
        <v>1264</v>
      </c>
      <c r="I528" s="19"/>
    </row>
    <row r="529" spans="1:10" x14ac:dyDescent="0.25">
      <c r="A529" s="19">
        <f t="shared" si="137"/>
        <v>24</v>
      </c>
      <c r="B529" s="19"/>
      <c r="C529" s="12" t="str">
        <f>_xlfn.XLOOKUP(H529,List!F:F,List!G:G)</f>
        <v>1MCA</v>
      </c>
      <c r="D529" s="19"/>
      <c r="E529" s="19" t="str">
        <f t="shared" si="138"/>
        <v/>
      </c>
      <c r="F529" s="19" t="str">
        <f t="shared" si="128"/>
        <v/>
      </c>
      <c r="G529" s="12" t="s">
        <v>57</v>
      </c>
      <c r="H529" s="12" t="s">
        <v>1265</v>
      </c>
      <c r="I529" s="19"/>
    </row>
    <row r="530" spans="1:10" x14ac:dyDescent="0.25">
      <c r="A530" s="19">
        <v>25</v>
      </c>
      <c r="B530" s="19">
        <f t="shared" ref="B530" si="139">COUNTA(H530:H551)-COUNTIF(H530:H551,"=-")</f>
        <v>0</v>
      </c>
      <c r="C530" s="12" t="e">
        <f>_xlfn.XLOOKUP(H530,List!F:F,List!G:G)</f>
        <v>#N/A</v>
      </c>
      <c r="D530" s="19" t="e" cm="1">
        <f t="array" ref="D530">_xlfn.UNIQUE(C530:C551)</f>
        <v>#N/A</v>
      </c>
      <c r="E530" s="19">
        <f>IF(COUNTIF($C$530:$C$551,D530)=0,"",COUNTIF($C$530:$C$551,D530))</f>
        <v>22</v>
      </c>
      <c r="F530" s="19" t="e">
        <f t="shared" si="128"/>
        <v>#N/A</v>
      </c>
      <c r="G530" s="12" t="s">
        <v>2</v>
      </c>
      <c r="H530" s="12"/>
      <c r="I530" s="19" t="str">
        <f t="shared" ref="I530" si="140">_xlfn.TEXTJOIN(", ",TRUE,H530:H551)</f>
        <v/>
      </c>
      <c r="J530" s="3" t="e">
        <f t="shared" ref="J530" si="141">_xlfn.TEXTJOIN(", ",TRUE,F530:F551)</f>
        <v>#N/A</v>
      </c>
    </row>
    <row r="531" spans="1:10" x14ac:dyDescent="0.25">
      <c r="A531" s="19">
        <f t="shared" ref="A531:A551" si="142">A530</f>
        <v>25</v>
      </c>
      <c r="B531" s="19"/>
      <c r="C531" s="12" t="e">
        <f>_xlfn.XLOOKUP(H531,List!F:F,List!G:G)</f>
        <v>#N/A</v>
      </c>
      <c r="D531" s="19"/>
      <c r="E531" s="19" t="str">
        <f t="shared" ref="E531:E551" si="143">IF(COUNTIF($C$530:$C$551,D531)=0,"",COUNTIF($C$530:$C$551,D531))</f>
        <v/>
      </c>
      <c r="F531" s="19" t="str">
        <f t="shared" si="128"/>
        <v/>
      </c>
      <c r="G531" s="12" t="s">
        <v>3</v>
      </c>
      <c r="H531" s="12"/>
      <c r="I531" s="19"/>
    </row>
    <row r="532" spans="1:10" x14ac:dyDescent="0.25">
      <c r="A532" s="19">
        <f t="shared" si="142"/>
        <v>25</v>
      </c>
      <c r="B532" s="19"/>
      <c r="C532" s="12" t="e">
        <f>_xlfn.XLOOKUP(H532,List!F:F,List!G:G)</f>
        <v>#N/A</v>
      </c>
      <c r="D532" s="19"/>
      <c r="E532" s="19" t="str">
        <f t="shared" si="143"/>
        <v/>
      </c>
      <c r="F532" s="19" t="str">
        <f t="shared" si="128"/>
        <v/>
      </c>
      <c r="G532" s="12" t="s">
        <v>4</v>
      </c>
      <c r="H532" s="12"/>
      <c r="I532" s="19"/>
    </row>
    <row r="533" spans="1:10" x14ac:dyDescent="0.25">
      <c r="A533" s="19">
        <f t="shared" si="142"/>
        <v>25</v>
      </c>
      <c r="B533" s="19"/>
      <c r="C533" s="12" t="e">
        <f>_xlfn.XLOOKUP(H533,List!F:F,List!G:G)</f>
        <v>#N/A</v>
      </c>
      <c r="D533" s="19"/>
      <c r="E533" s="19" t="str">
        <f t="shared" si="143"/>
        <v/>
      </c>
      <c r="F533" s="19" t="str">
        <f t="shared" si="128"/>
        <v/>
      </c>
      <c r="G533" s="12" t="s">
        <v>5</v>
      </c>
      <c r="H533" s="12"/>
      <c r="I533" s="19"/>
    </row>
    <row r="534" spans="1:10" x14ac:dyDescent="0.25">
      <c r="A534" s="19">
        <f t="shared" si="142"/>
        <v>25</v>
      </c>
      <c r="B534" s="19"/>
      <c r="C534" s="12" t="e">
        <f>_xlfn.XLOOKUP(H534,List!F:F,List!G:G)</f>
        <v>#N/A</v>
      </c>
      <c r="D534" s="19"/>
      <c r="E534" s="19" t="str">
        <f t="shared" si="143"/>
        <v/>
      </c>
      <c r="F534" s="19" t="str">
        <f t="shared" si="128"/>
        <v/>
      </c>
      <c r="G534" s="12" t="s">
        <v>6</v>
      </c>
      <c r="H534" s="12"/>
      <c r="I534" s="19"/>
    </row>
    <row r="535" spans="1:10" x14ac:dyDescent="0.25">
      <c r="A535" s="19">
        <f t="shared" si="142"/>
        <v>25</v>
      </c>
      <c r="B535" s="19"/>
      <c r="C535" s="12" t="e">
        <f>_xlfn.XLOOKUP(H535,List!F:F,List!G:G)</f>
        <v>#N/A</v>
      </c>
      <c r="D535" s="19"/>
      <c r="E535" s="19" t="str">
        <f t="shared" si="143"/>
        <v/>
      </c>
      <c r="F535" s="19" t="str">
        <f t="shared" si="128"/>
        <v/>
      </c>
      <c r="G535" s="12" t="s">
        <v>7</v>
      </c>
      <c r="H535" s="12"/>
      <c r="I535" s="19"/>
    </row>
    <row r="536" spans="1:10" x14ac:dyDescent="0.25">
      <c r="A536" s="19">
        <f t="shared" si="142"/>
        <v>25</v>
      </c>
      <c r="B536" s="19"/>
      <c r="C536" s="12" t="e">
        <f>_xlfn.XLOOKUP(H536,List!F:F,List!G:G)</f>
        <v>#N/A</v>
      </c>
      <c r="D536" s="19"/>
      <c r="E536" s="19" t="str">
        <f t="shared" si="143"/>
        <v/>
      </c>
      <c r="F536" s="19" t="str">
        <f t="shared" si="128"/>
        <v/>
      </c>
      <c r="G536" s="12" t="s">
        <v>55</v>
      </c>
      <c r="H536" s="12"/>
      <c r="I536" s="19"/>
    </row>
    <row r="537" spans="1:10" x14ac:dyDescent="0.25">
      <c r="A537" s="19">
        <f t="shared" si="142"/>
        <v>25</v>
      </c>
      <c r="B537" s="19"/>
      <c r="C537" s="12" t="e">
        <f>_xlfn.XLOOKUP(H537,List!F:F,List!G:G)</f>
        <v>#N/A</v>
      </c>
      <c r="D537" s="19"/>
      <c r="E537" s="19" t="str">
        <f t="shared" si="143"/>
        <v/>
      </c>
      <c r="F537" s="19" t="str">
        <f t="shared" si="128"/>
        <v/>
      </c>
      <c r="G537" s="12" t="s">
        <v>14</v>
      </c>
      <c r="H537" s="12"/>
      <c r="I537" s="19"/>
    </row>
    <row r="538" spans="1:10" x14ac:dyDescent="0.25">
      <c r="A538" s="19">
        <f t="shared" si="142"/>
        <v>25</v>
      </c>
      <c r="B538" s="19"/>
      <c r="C538" s="12" t="e">
        <f>_xlfn.XLOOKUP(H538,List!F:F,List!G:G)</f>
        <v>#N/A</v>
      </c>
      <c r="D538" s="19"/>
      <c r="E538" s="19" t="str">
        <f t="shared" si="143"/>
        <v/>
      </c>
      <c r="F538" s="19" t="str">
        <f t="shared" si="128"/>
        <v/>
      </c>
      <c r="G538" s="12" t="s">
        <v>15</v>
      </c>
      <c r="H538" s="12"/>
      <c r="I538" s="19"/>
    </row>
    <row r="539" spans="1:10" x14ac:dyDescent="0.25">
      <c r="A539" s="19">
        <f t="shared" si="142"/>
        <v>25</v>
      </c>
      <c r="B539" s="19"/>
      <c r="C539" s="12" t="e">
        <f>_xlfn.XLOOKUP(H539,List!F:F,List!G:G)</f>
        <v>#N/A</v>
      </c>
      <c r="D539" s="19"/>
      <c r="E539" s="19" t="str">
        <f t="shared" si="143"/>
        <v/>
      </c>
      <c r="F539" s="19" t="str">
        <f t="shared" ref="F539:F605" si="144">IF(E539="","",(D539&amp;" ("&amp;E539&amp;")"))</f>
        <v/>
      </c>
      <c r="G539" s="12" t="s">
        <v>16</v>
      </c>
      <c r="H539" s="12"/>
      <c r="I539" s="19"/>
    </row>
    <row r="540" spans="1:10" x14ac:dyDescent="0.25">
      <c r="A540" s="19">
        <f t="shared" si="142"/>
        <v>25</v>
      </c>
      <c r="B540" s="19"/>
      <c r="C540" s="12" t="e">
        <f>_xlfn.XLOOKUP(H540,List!F:F,List!G:G)</f>
        <v>#N/A</v>
      </c>
      <c r="D540" s="19"/>
      <c r="E540" s="19" t="str">
        <f t="shared" si="143"/>
        <v/>
      </c>
      <c r="F540" s="19" t="str">
        <f t="shared" si="144"/>
        <v/>
      </c>
      <c r="G540" s="12" t="s">
        <v>17</v>
      </c>
      <c r="H540" s="12"/>
      <c r="I540" s="19"/>
    </row>
    <row r="541" spans="1:10" x14ac:dyDescent="0.25">
      <c r="A541" s="19">
        <f t="shared" si="142"/>
        <v>25</v>
      </c>
      <c r="B541" s="19"/>
      <c r="C541" s="12" t="e">
        <f>_xlfn.XLOOKUP(H541,List!F:F,List!G:G)</f>
        <v>#N/A</v>
      </c>
      <c r="D541" s="19"/>
      <c r="E541" s="19" t="str">
        <f t="shared" si="143"/>
        <v/>
      </c>
      <c r="F541" s="19" t="str">
        <f t="shared" si="144"/>
        <v/>
      </c>
      <c r="G541" s="12" t="s">
        <v>18</v>
      </c>
      <c r="H541" s="12"/>
      <c r="I541" s="19"/>
    </row>
    <row r="542" spans="1:10" x14ac:dyDescent="0.25">
      <c r="A542" s="19">
        <f t="shared" si="142"/>
        <v>25</v>
      </c>
      <c r="B542" s="19"/>
      <c r="C542" s="12" t="e">
        <f>_xlfn.XLOOKUP(H542,List!F:F,List!G:G)</f>
        <v>#N/A</v>
      </c>
      <c r="D542" s="19"/>
      <c r="E542" s="19" t="str">
        <f t="shared" si="143"/>
        <v/>
      </c>
      <c r="F542" s="19" t="str">
        <f t="shared" si="144"/>
        <v/>
      </c>
      <c r="G542" s="12" t="s">
        <v>19</v>
      </c>
      <c r="H542" s="12"/>
      <c r="I542" s="19"/>
    </row>
    <row r="543" spans="1:10" x14ac:dyDescent="0.25">
      <c r="A543" s="19">
        <f t="shared" si="142"/>
        <v>25</v>
      </c>
      <c r="B543" s="19"/>
      <c r="C543" s="12" t="e">
        <f>_xlfn.XLOOKUP(H543,List!F:F,List!G:G)</f>
        <v>#N/A</v>
      </c>
      <c r="D543" s="19"/>
      <c r="E543" s="19" t="str">
        <f t="shared" si="143"/>
        <v/>
      </c>
      <c r="F543" s="19" t="str">
        <f t="shared" si="144"/>
        <v/>
      </c>
      <c r="G543" s="12" t="s">
        <v>56</v>
      </c>
      <c r="H543" s="12"/>
      <c r="I543" s="19"/>
    </row>
    <row r="544" spans="1:10" x14ac:dyDescent="0.25">
      <c r="A544" s="19">
        <f t="shared" si="142"/>
        <v>25</v>
      </c>
      <c r="B544" s="19"/>
      <c r="C544" s="12" t="e">
        <f>_xlfn.XLOOKUP(H544,List!F:F,List!G:G)</f>
        <v>#N/A</v>
      </c>
      <c r="D544" s="19"/>
      <c r="E544" s="19" t="str">
        <f t="shared" si="143"/>
        <v/>
      </c>
      <c r="F544" s="19" t="str">
        <f t="shared" si="144"/>
        <v/>
      </c>
      <c r="G544" s="12" t="s">
        <v>1387</v>
      </c>
      <c r="H544" s="12"/>
      <c r="I544" s="19"/>
    </row>
    <row r="545" spans="1:10" x14ac:dyDescent="0.25">
      <c r="A545" s="19">
        <f t="shared" si="142"/>
        <v>25</v>
      </c>
      <c r="B545" s="19"/>
      <c r="C545" s="12" t="e">
        <f>_xlfn.XLOOKUP(H545,List!F:F,List!G:G)</f>
        <v>#N/A</v>
      </c>
      <c r="D545" s="19"/>
      <c r="E545" s="19" t="str">
        <f t="shared" si="143"/>
        <v/>
      </c>
      <c r="F545" s="19" t="str">
        <f t="shared" si="144"/>
        <v/>
      </c>
      <c r="G545" s="12" t="s">
        <v>26</v>
      </c>
      <c r="H545" s="12"/>
      <c r="I545" s="19"/>
    </row>
    <row r="546" spans="1:10" x14ac:dyDescent="0.25">
      <c r="A546" s="19">
        <f t="shared" si="142"/>
        <v>25</v>
      </c>
      <c r="B546" s="19"/>
      <c r="C546" s="12" t="e">
        <f>_xlfn.XLOOKUP(H546,List!F:F,List!G:G)</f>
        <v>#N/A</v>
      </c>
      <c r="D546" s="19"/>
      <c r="E546" s="19" t="str">
        <f t="shared" si="143"/>
        <v/>
      </c>
      <c r="F546" s="19" t="str">
        <f t="shared" si="144"/>
        <v/>
      </c>
      <c r="G546" s="12" t="s">
        <v>27</v>
      </c>
      <c r="H546" s="12"/>
      <c r="I546" s="19"/>
    </row>
    <row r="547" spans="1:10" x14ac:dyDescent="0.25">
      <c r="A547" s="19">
        <f t="shared" si="142"/>
        <v>25</v>
      </c>
      <c r="B547" s="19"/>
      <c r="C547" s="12" t="e">
        <f>_xlfn.XLOOKUP(H547,List!F:F,List!G:G)</f>
        <v>#N/A</v>
      </c>
      <c r="D547" s="19"/>
      <c r="E547" s="19" t="str">
        <f t="shared" si="143"/>
        <v/>
      </c>
      <c r="F547" s="19" t="str">
        <f t="shared" si="144"/>
        <v/>
      </c>
      <c r="G547" s="12" t="s">
        <v>28</v>
      </c>
      <c r="H547" s="12"/>
      <c r="I547" s="19"/>
    </row>
    <row r="548" spans="1:10" x14ac:dyDescent="0.25">
      <c r="A548" s="19">
        <f t="shared" si="142"/>
        <v>25</v>
      </c>
      <c r="B548" s="19"/>
      <c r="C548" s="12" t="e">
        <f>_xlfn.XLOOKUP(H548,List!F:F,List!G:G)</f>
        <v>#N/A</v>
      </c>
      <c r="D548" s="19"/>
      <c r="E548" s="19" t="str">
        <f t="shared" si="143"/>
        <v/>
      </c>
      <c r="F548" s="19" t="str">
        <f t="shared" si="144"/>
        <v/>
      </c>
      <c r="G548" s="12" t="s">
        <v>29</v>
      </c>
      <c r="H548" s="12"/>
      <c r="I548" s="19"/>
    </row>
    <row r="549" spans="1:10" x14ac:dyDescent="0.25">
      <c r="A549" s="19">
        <f t="shared" si="142"/>
        <v>25</v>
      </c>
      <c r="B549" s="19"/>
      <c r="C549" s="12" t="e">
        <f>_xlfn.XLOOKUP(H549,List!F:F,List!G:G)</f>
        <v>#N/A</v>
      </c>
      <c r="D549" s="19"/>
      <c r="E549" s="19" t="str">
        <f t="shared" si="143"/>
        <v/>
      </c>
      <c r="F549" s="19" t="str">
        <f t="shared" si="144"/>
        <v/>
      </c>
      <c r="G549" s="12" t="s">
        <v>30</v>
      </c>
      <c r="H549" s="12"/>
      <c r="I549" s="19"/>
    </row>
    <row r="550" spans="1:10" x14ac:dyDescent="0.25">
      <c r="A550" s="19">
        <f t="shared" si="142"/>
        <v>25</v>
      </c>
      <c r="B550" s="19"/>
      <c r="C550" s="12" t="e">
        <f>_xlfn.XLOOKUP(H550,List!F:F,List!G:G)</f>
        <v>#N/A</v>
      </c>
      <c r="D550" s="19"/>
      <c r="E550" s="19" t="str">
        <f t="shared" si="143"/>
        <v/>
      </c>
      <c r="F550" s="19" t="str">
        <f t="shared" si="144"/>
        <v/>
      </c>
      <c r="G550" s="12" t="s">
        <v>31</v>
      </c>
      <c r="H550" s="12"/>
      <c r="I550" s="19"/>
    </row>
    <row r="551" spans="1:10" x14ac:dyDescent="0.25">
      <c r="A551" s="19">
        <f t="shared" si="142"/>
        <v>25</v>
      </c>
      <c r="B551" s="19"/>
      <c r="C551" s="12" t="e">
        <f>_xlfn.XLOOKUP(H551,List!F:F,List!G:G)</f>
        <v>#N/A</v>
      </c>
      <c r="D551" s="19"/>
      <c r="E551" s="19" t="str">
        <f t="shared" si="143"/>
        <v/>
      </c>
      <c r="F551" s="19" t="str">
        <f t="shared" si="144"/>
        <v/>
      </c>
      <c r="G551" s="12" t="s">
        <v>57</v>
      </c>
      <c r="H551" s="12"/>
      <c r="I551" s="19"/>
    </row>
    <row r="552" spans="1:10" x14ac:dyDescent="0.25">
      <c r="A552" s="19">
        <v>26</v>
      </c>
      <c r="B552" s="19">
        <f t="shared" ref="B552" si="145">COUNTA(H552:H573)-COUNTIF(H552:H573,"=-")</f>
        <v>0</v>
      </c>
      <c r="C552" s="12" t="e">
        <f>_xlfn.XLOOKUP(H552,List!F:F,List!G:G)</f>
        <v>#N/A</v>
      </c>
      <c r="D552" s="19" t="e" cm="1">
        <f t="array" ref="D552">_xlfn.UNIQUE(C552:C573)</f>
        <v>#N/A</v>
      </c>
      <c r="E552" s="19">
        <f>IF(COUNTIF($C$552:$C$573,D552)=0,"",COUNTIF($C$552:$C$573,D552))</f>
        <v>22</v>
      </c>
      <c r="F552" s="19" t="e">
        <f t="shared" si="144"/>
        <v>#N/A</v>
      </c>
      <c r="G552" s="12" t="s">
        <v>2</v>
      </c>
      <c r="H552" s="12"/>
      <c r="I552" s="19" t="str">
        <f t="shared" ref="I552" si="146">_xlfn.TEXTJOIN(", ",TRUE,H552:H573)</f>
        <v/>
      </c>
      <c r="J552" s="3" t="e">
        <f t="shared" ref="J552" si="147">_xlfn.TEXTJOIN(", ",TRUE,F552:F573)</f>
        <v>#N/A</v>
      </c>
    </row>
    <row r="553" spans="1:10" x14ac:dyDescent="0.25">
      <c r="A553" s="19">
        <f t="shared" ref="A553:A573" si="148">A552</f>
        <v>26</v>
      </c>
      <c r="B553" s="19"/>
      <c r="C553" s="12" t="e">
        <f>_xlfn.XLOOKUP(H553,List!F:F,List!G:G)</f>
        <v>#N/A</v>
      </c>
      <c r="D553" s="19"/>
      <c r="E553" s="19" t="str">
        <f t="shared" ref="E553:E573" si="149">IF(COUNTIF($C$552:$C$573,D553)=0,"",COUNTIF($C$552:$C$573,D553))</f>
        <v/>
      </c>
      <c r="F553" s="19" t="str">
        <f t="shared" si="144"/>
        <v/>
      </c>
      <c r="G553" s="12" t="s">
        <v>3</v>
      </c>
      <c r="H553" s="12"/>
      <c r="I553" s="19"/>
    </row>
    <row r="554" spans="1:10" x14ac:dyDescent="0.25">
      <c r="A554" s="19">
        <f t="shared" si="148"/>
        <v>26</v>
      </c>
      <c r="B554" s="19"/>
      <c r="C554" s="12" t="e">
        <f>_xlfn.XLOOKUP(H554,List!F:F,List!G:G)</f>
        <v>#N/A</v>
      </c>
      <c r="D554" s="19"/>
      <c r="E554" s="19" t="str">
        <f t="shared" si="149"/>
        <v/>
      </c>
      <c r="F554" s="19" t="str">
        <f t="shared" si="144"/>
        <v/>
      </c>
      <c r="G554" s="12" t="s">
        <v>4</v>
      </c>
      <c r="H554" s="12"/>
      <c r="I554" s="19"/>
    </row>
    <row r="555" spans="1:10" x14ac:dyDescent="0.25">
      <c r="A555" s="19">
        <f t="shared" si="148"/>
        <v>26</v>
      </c>
      <c r="B555" s="19"/>
      <c r="C555" s="12" t="e">
        <f>_xlfn.XLOOKUP(H555,List!F:F,List!G:G)</f>
        <v>#N/A</v>
      </c>
      <c r="D555" s="19"/>
      <c r="E555" s="19" t="str">
        <f t="shared" si="149"/>
        <v/>
      </c>
      <c r="F555" s="19" t="str">
        <f t="shared" si="144"/>
        <v/>
      </c>
      <c r="G555" s="12" t="s">
        <v>5</v>
      </c>
      <c r="H555" s="12"/>
      <c r="I555" s="19"/>
    </row>
    <row r="556" spans="1:10" x14ac:dyDescent="0.25">
      <c r="A556" s="19">
        <f t="shared" si="148"/>
        <v>26</v>
      </c>
      <c r="B556" s="19"/>
      <c r="C556" s="12" t="e">
        <f>_xlfn.XLOOKUP(H556,List!F:F,List!G:G)</f>
        <v>#N/A</v>
      </c>
      <c r="D556" s="19"/>
      <c r="E556" s="19" t="str">
        <f t="shared" si="149"/>
        <v/>
      </c>
      <c r="F556" s="19" t="str">
        <f t="shared" si="144"/>
        <v/>
      </c>
      <c r="G556" s="12" t="s">
        <v>6</v>
      </c>
      <c r="H556" s="12"/>
      <c r="I556" s="19"/>
    </row>
    <row r="557" spans="1:10" x14ac:dyDescent="0.25">
      <c r="A557" s="19">
        <f t="shared" si="148"/>
        <v>26</v>
      </c>
      <c r="B557" s="19"/>
      <c r="C557" s="12" t="e">
        <f>_xlfn.XLOOKUP(H557,List!F:F,List!G:G)</f>
        <v>#N/A</v>
      </c>
      <c r="D557" s="19"/>
      <c r="E557" s="19" t="str">
        <f t="shared" si="149"/>
        <v/>
      </c>
      <c r="F557" s="19" t="str">
        <f t="shared" si="144"/>
        <v/>
      </c>
      <c r="G557" s="12" t="s">
        <v>7</v>
      </c>
      <c r="H557" s="12"/>
      <c r="I557" s="19"/>
    </row>
    <row r="558" spans="1:10" x14ac:dyDescent="0.25">
      <c r="A558" s="19">
        <f t="shared" si="148"/>
        <v>26</v>
      </c>
      <c r="B558" s="19"/>
      <c r="C558" s="12" t="e">
        <f>_xlfn.XLOOKUP(H558,List!F:F,List!G:G)</f>
        <v>#N/A</v>
      </c>
      <c r="D558" s="19"/>
      <c r="E558" s="19" t="str">
        <f t="shared" si="149"/>
        <v/>
      </c>
      <c r="F558" s="19" t="str">
        <f t="shared" si="144"/>
        <v/>
      </c>
      <c r="G558" s="12" t="s">
        <v>55</v>
      </c>
      <c r="H558" s="12"/>
      <c r="I558" s="19"/>
    </row>
    <row r="559" spans="1:10" x14ac:dyDescent="0.25">
      <c r="A559" s="19">
        <f t="shared" si="148"/>
        <v>26</v>
      </c>
      <c r="B559" s="19"/>
      <c r="C559" s="12" t="e">
        <f>_xlfn.XLOOKUP(H559,List!F:F,List!G:G)</f>
        <v>#N/A</v>
      </c>
      <c r="D559" s="19"/>
      <c r="E559" s="19" t="str">
        <f t="shared" si="149"/>
        <v/>
      </c>
      <c r="F559" s="19" t="str">
        <f t="shared" si="144"/>
        <v/>
      </c>
      <c r="G559" s="12" t="s">
        <v>14</v>
      </c>
      <c r="H559" s="12"/>
      <c r="I559" s="19"/>
    </row>
    <row r="560" spans="1:10" x14ac:dyDescent="0.25">
      <c r="A560" s="19">
        <f t="shared" si="148"/>
        <v>26</v>
      </c>
      <c r="B560" s="19"/>
      <c r="C560" s="12" t="e">
        <f>_xlfn.XLOOKUP(H560,List!F:F,List!G:G)</f>
        <v>#N/A</v>
      </c>
      <c r="D560" s="19"/>
      <c r="E560" s="19" t="str">
        <f t="shared" si="149"/>
        <v/>
      </c>
      <c r="F560" s="19" t="str">
        <f t="shared" si="144"/>
        <v/>
      </c>
      <c r="G560" s="12" t="s">
        <v>15</v>
      </c>
      <c r="H560" s="12"/>
      <c r="I560" s="19"/>
    </row>
    <row r="561" spans="1:10" x14ac:dyDescent="0.25">
      <c r="A561" s="19">
        <f t="shared" si="148"/>
        <v>26</v>
      </c>
      <c r="B561" s="19"/>
      <c r="C561" s="12" t="e">
        <f>_xlfn.XLOOKUP(H561,List!F:F,List!G:G)</f>
        <v>#N/A</v>
      </c>
      <c r="D561" s="19"/>
      <c r="E561" s="19" t="str">
        <f t="shared" si="149"/>
        <v/>
      </c>
      <c r="F561" s="19" t="str">
        <f t="shared" si="144"/>
        <v/>
      </c>
      <c r="G561" s="12" t="s">
        <v>16</v>
      </c>
      <c r="H561" s="12"/>
      <c r="I561" s="19"/>
    </row>
    <row r="562" spans="1:10" x14ac:dyDescent="0.25">
      <c r="A562" s="19">
        <f t="shared" si="148"/>
        <v>26</v>
      </c>
      <c r="B562" s="19"/>
      <c r="C562" s="12" t="e">
        <f>_xlfn.XLOOKUP(H562,List!F:F,List!G:G)</f>
        <v>#N/A</v>
      </c>
      <c r="D562" s="19"/>
      <c r="E562" s="19" t="str">
        <f t="shared" si="149"/>
        <v/>
      </c>
      <c r="F562" s="19" t="str">
        <f t="shared" si="144"/>
        <v/>
      </c>
      <c r="G562" s="12" t="s">
        <v>17</v>
      </c>
      <c r="H562" s="12"/>
      <c r="I562" s="19"/>
    </row>
    <row r="563" spans="1:10" x14ac:dyDescent="0.25">
      <c r="A563" s="19">
        <f t="shared" si="148"/>
        <v>26</v>
      </c>
      <c r="B563" s="19"/>
      <c r="C563" s="12" t="e">
        <f>_xlfn.XLOOKUP(H563,List!F:F,List!G:G)</f>
        <v>#N/A</v>
      </c>
      <c r="D563" s="19"/>
      <c r="E563" s="19" t="str">
        <f t="shared" si="149"/>
        <v/>
      </c>
      <c r="F563" s="19" t="str">
        <f t="shared" si="144"/>
        <v/>
      </c>
      <c r="G563" s="12" t="s">
        <v>18</v>
      </c>
      <c r="H563" s="12"/>
      <c r="I563" s="19"/>
    </row>
    <row r="564" spans="1:10" x14ac:dyDescent="0.25">
      <c r="A564" s="19">
        <f t="shared" si="148"/>
        <v>26</v>
      </c>
      <c r="B564" s="19"/>
      <c r="C564" s="12" t="e">
        <f>_xlfn.XLOOKUP(H564,List!F:F,List!G:G)</f>
        <v>#N/A</v>
      </c>
      <c r="D564" s="19"/>
      <c r="E564" s="19" t="str">
        <f t="shared" si="149"/>
        <v/>
      </c>
      <c r="F564" s="19" t="str">
        <f t="shared" si="144"/>
        <v/>
      </c>
      <c r="G564" s="12" t="s">
        <v>19</v>
      </c>
      <c r="H564" s="12"/>
      <c r="I564" s="19"/>
    </row>
    <row r="565" spans="1:10" x14ac:dyDescent="0.25">
      <c r="A565" s="19">
        <f t="shared" si="148"/>
        <v>26</v>
      </c>
      <c r="B565" s="19"/>
      <c r="C565" s="12" t="e">
        <f>_xlfn.XLOOKUP(H565,List!F:F,List!G:G)</f>
        <v>#N/A</v>
      </c>
      <c r="D565" s="19"/>
      <c r="E565" s="19" t="str">
        <f t="shared" si="149"/>
        <v/>
      </c>
      <c r="F565" s="19" t="str">
        <f t="shared" si="144"/>
        <v/>
      </c>
      <c r="G565" s="12" t="s">
        <v>56</v>
      </c>
      <c r="H565" s="12"/>
      <c r="I565" s="19"/>
    </row>
    <row r="566" spans="1:10" x14ac:dyDescent="0.25">
      <c r="A566" s="19">
        <f t="shared" si="148"/>
        <v>26</v>
      </c>
      <c r="B566" s="19"/>
      <c r="C566" s="12" t="e">
        <f>_xlfn.XLOOKUP(H566,List!F:F,List!G:G)</f>
        <v>#N/A</v>
      </c>
      <c r="D566" s="19"/>
      <c r="E566" s="19" t="str">
        <f t="shared" si="149"/>
        <v/>
      </c>
      <c r="F566" s="19" t="str">
        <f t="shared" si="144"/>
        <v/>
      </c>
      <c r="G566" s="12" t="s">
        <v>1387</v>
      </c>
      <c r="H566" s="12"/>
      <c r="I566" s="19"/>
    </row>
    <row r="567" spans="1:10" x14ac:dyDescent="0.25">
      <c r="A567" s="19">
        <f t="shared" si="148"/>
        <v>26</v>
      </c>
      <c r="B567" s="19"/>
      <c r="C567" s="12" t="e">
        <f>_xlfn.XLOOKUP(H567,List!F:F,List!G:G)</f>
        <v>#N/A</v>
      </c>
      <c r="D567" s="19"/>
      <c r="E567" s="19" t="str">
        <f t="shared" si="149"/>
        <v/>
      </c>
      <c r="F567" s="19" t="str">
        <f t="shared" si="144"/>
        <v/>
      </c>
      <c r="G567" s="12" t="s">
        <v>26</v>
      </c>
      <c r="H567" s="12"/>
      <c r="I567" s="19"/>
    </row>
    <row r="568" spans="1:10" x14ac:dyDescent="0.25">
      <c r="A568" s="19">
        <f t="shared" si="148"/>
        <v>26</v>
      </c>
      <c r="B568" s="19"/>
      <c r="C568" s="12" t="e">
        <f>_xlfn.XLOOKUP(H568,List!F:F,List!G:G)</f>
        <v>#N/A</v>
      </c>
      <c r="D568" s="19"/>
      <c r="E568" s="19" t="str">
        <f t="shared" si="149"/>
        <v/>
      </c>
      <c r="F568" s="19" t="str">
        <f t="shared" si="144"/>
        <v/>
      </c>
      <c r="G568" s="12" t="s">
        <v>27</v>
      </c>
      <c r="H568" s="12"/>
      <c r="I568" s="19"/>
    </row>
    <row r="569" spans="1:10" x14ac:dyDescent="0.25">
      <c r="A569" s="19">
        <f t="shared" si="148"/>
        <v>26</v>
      </c>
      <c r="B569" s="19"/>
      <c r="C569" s="12" t="e">
        <f>_xlfn.XLOOKUP(H569,List!F:F,List!G:G)</f>
        <v>#N/A</v>
      </c>
      <c r="D569" s="19"/>
      <c r="E569" s="19" t="str">
        <f t="shared" si="149"/>
        <v/>
      </c>
      <c r="F569" s="19" t="str">
        <f t="shared" si="144"/>
        <v/>
      </c>
      <c r="G569" s="12" t="s">
        <v>28</v>
      </c>
      <c r="H569" s="12"/>
      <c r="I569" s="19"/>
    </row>
    <row r="570" spans="1:10" x14ac:dyDescent="0.25">
      <c r="A570" s="19">
        <f t="shared" si="148"/>
        <v>26</v>
      </c>
      <c r="B570" s="19"/>
      <c r="C570" s="12" t="e">
        <f>_xlfn.XLOOKUP(H570,List!F:F,List!G:G)</f>
        <v>#N/A</v>
      </c>
      <c r="D570" s="19"/>
      <c r="E570" s="19" t="str">
        <f t="shared" si="149"/>
        <v/>
      </c>
      <c r="F570" s="19" t="str">
        <f t="shared" si="144"/>
        <v/>
      </c>
      <c r="G570" s="12" t="s">
        <v>29</v>
      </c>
      <c r="H570" s="12"/>
      <c r="I570" s="19"/>
    </row>
    <row r="571" spans="1:10" x14ac:dyDescent="0.25">
      <c r="A571" s="19">
        <f t="shared" si="148"/>
        <v>26</v>
      </c>
      <c r="B571" s="19"/>
      <c r="C571" s="12" t="e">
        <f>_xlfn.XLOOKUP(H571,List!F:F,List!G:G)</f>
        <v>#N/A</v>
      </c>
      <c r="D571" s="19"/>
      <c r="E571" s="19" t="str">
        <f t="shared" si="149"/>
        <v/>
      </c>
      <c r="F571" s="19" t="str">
        <f t="shared" si="144"/>
        <v/>
      </c>
      <c r="G571" s="12" t="s">
        <v>30</v>
      </c>
      <c r="H571" s="12"/>
      <c r="I571" s="19"/>
    </row>
    <row r="572" spans="1:10" x14ac:dyDescent="0.25">
      <c r="A572" s="19">
        <f t="shared" si="148"/>
        <v>26</v>
      </c>
      <c r="B572" s="19"/>
      <c r="C572" s="12" t="e">
        <f>_xlfn.XLOOKUP(H572,List!F:F,List!G:G)</f>
        <v>#N/A</v>
      </c>
      <c r="D572" s="19"/>
      <c r="E572" s="19" t="str">
        <f t="shared" si="149"/>
        <v/>
      </c>
      <c r="F572" s="19" t="str">
        <f t="shared" si="144"/>
        <v/>
      </c>
      <c r="G572" s="12" t="s">
        <v>31</v>
      </c>
      <c r="H572" s="12"/>
      <c r="I572" s="19"/>
    </row>
    <row r="573" spans="1:10" x14ac:dyDescent="0.25">
      <c r="A573" s="19">
        <f t="shared" si="148"/>
        <v>26</v>
      </c>
      <c r="B573" s="19"/>
      <c r="C573" s="12" t="e">
        <f>_xlfn.XLOOKUP(H573,List!F:F,List!G:G)</f>
        <v>#N/A</v>
      </c>
      <c r="D573" s="19"/>
      <c r="E573" s="19" t="str">
        <f t="shared" si="149"/>
        <v/>
      </c>
      <c r="F573" s="19" t="str">
        <f t="shared" si="144"/>
        <v/>
      </c>
      <c r="G573" s="12" t="s">
        <v>57</v>
      </c>
      <c r="H573" s="12"/>
      <c r="I573" s="19"/>
    </row>
    <row r="574" spans="1:10" x14ac:dyDescent="0.25">
      <c r="A574" s="19">
        <v>27</v>
      </c>
      <c r="B574" s="19">
        <f t="shared" ref="B574" si="150">COUNTA(H574:H595)-COUNTIF(H574:H595,"=-")</f>
        <v>0</v>
      </c>
      <c r="C574" s="12" t="e">
        <f>_xlfn.XLOOKUP(H574,List!F:F,List!G:G)</f>
        <v>#N/A</v>
      </c>
      <c r="D574" s="19" t="e" cm="1">
        <f t="array" ref="D574">_xlfn.UNIQUE(C574:C595)</f>
        <v>#N/A</v>
      </c>
      <c r="E574" s="19">
        <f>IF(COUNTIF($C$574:$C$595,D574)=0,"",COUNTIF($C$574:$C$595,D574))</f>
        <v>22</v>
      </c>
      <c r="F574" s="19" t="e">
        <f t="shared" si="144"/>
        <v>#N/A</v>
      </c>
      <c r="G574" s="12" t="s">
        <v>2</v>
      </c>
      <c r="H574" s="12"/>
      <c r="I574" s="19" t="str">
        <f t="shared" ref="I574" si="151">_xlfn.TEXTJOIN(", ",TRUE,H574:H595)</f>
        <v/>
      </c>
      <c r="J574" s="3" t="e">
        <f t="shared" ref="J574" si="152">_xlfn.TEXTJOIN(", ",TRUE,F574:F595)</f>
        <v>#N/A</v>
      </c>
    </row>
    <row r="575" spans="1:10" x14ac:dyDescent="0.25">
      <c r="A575" s="19">
        <f t="shared" ref="A575:A595" si="153">A574</f>
        <v>27</v>
      </c>
      <c r="B575" s="19"/>
      <c r="C575" s="12" t="e">
        <f>_xlfn.XLOOKUP(H575,List!F:F,List!G:G)</f>
        <v>#N/A</v>
      </c>
      <c r="D575" s="19"/>
      <c r="E575" s="19" t="str">
        <f t="shared" ref="E575:E595" si="154">IF(COUNTIF($C$574:$C$595,D575)=0,"",COUNTIF($C$574:$C$595,D575))</f>
        <v/>
      </c>
      <c r="F575" s="19" t="str">
        <f t="shared" si="144"/>
        <v/>
      </c>
      <c r="G575" s="12" t="s">
        <v>3</v>
      </c>
      <c r="H575" s="12"/>
      <c r="I575" s="19"/>
    </row>
    <row r="576" spans="1:10" x14ac:dyDescent="0.25">
      <c r="A576" s="19">
        <f t="shared" si="153"/>
        <v>27</v>
      </c>
      <c r="B576" s="19"/>
      <c r="C576" s="12" t="e">
        <f>_xlfn.XLOOKUP(H576,List!F:F,List!G:G)</f>
        <v>#N/A</v>
      </c>
      <c r="D576" s="19"/>
      <c r="E576" s="19" t="str">
        <f t="shared" si="154"/>
        <v/>
      </c>
      <c r="F576" s="19" t="str">
        <f t="shared" si="144"/>
        <v/>
      </c>
      <c r="G576" s="12" t="s">
        <v>4</v>
      </c>
      <c r="H576" s="12"/>
      <c r="I576" s="19"/>
    </row>
    <row r="577" spans="1:9" x14ac:dyDescent="0.25">
      <c r="A577" s="19">
        <f t="shared" si="153"/>
        <v>27</v>
      </c>
      <c r="B577" s="19"/>
      <c r="C577" s="12" t="e">
        <f>_xlfn.XLOOKUP(H577,List!F:F,List!G:G)</f>
        <v>#N/A</v>
      </c>
      <c r="D577" s="19"/>
      <c r="E577" s="19" t="str">
        <f t="shared" si="154"/>
        <v/>
      </c>
      <c r="F577" s="19" t="str">
        <f t="shared" si="144"/>
        <v/>
      </c>
      <c r="G577" s="12" t="s">
        <v>5</v>
      </c>
      <c r="H577" s="12"/>
      <c r="I577" s="19"/>
    </row>
    <row r="578" spans="1:9" x14ac:dyDescent="0.25">
      <c r="A578" s="19">
        <f t="shared" si="153"/>
        <v>27</v>
      </c>
      <c r="B578" s="19"/>
      <c r="C578" s="12" t="e">
        <f>_xlfn.XLOOKUP(H578,List!F:F,List!G:G)</f>
        <v>#N/A</v>
      </c>
      <c r="D578" s="19"/>
      <c r="E578" s="19" t="str">
        <f t="shared" si="154"/>
        <v/>
      </c>
      <c r="F578" s="19" t="str">
        <f t="shared" si="144"/>
        <v/>
      </c>
      <c r="G578" s="12" t="s">
        <v>6</v>
      </c>
      <c r="H578" s="12"/>
      <c r="I578" s="19"/>
    </row>
    <row r="579" spans="1:9" x14ac:dyDescent="0.25">
      <c r="A579" s="19">
        <f t="shared" si="153"/>
        <v>27</v>
      </c>
      <c r="B579" s="19"/>
      <c r="C579" s="12" t="e">
        <f>_xlfn.XLOOKUP(H579,List!F:F,List!G:G)</f>
        <v>#N/A</v>
      </c>
      <c r="D579" s="19"/>
      <c r="E579" s="19" t="str">
        <f t="shared" si="154"/>
        <v/>
      </c>
      <c r="F579" s="19" t="str">
        <f t="shared" si="144"/>
        <v/>
      </c>
      <c r="G579" s="12" t="s">
        <v>7</v>
      </c>
      <c r="H579" s="12"/>
      <c r="I579" s="19"/>
    </row>
    <row r="580" spans="1:9" x14ac:dyDescent="0.25">
      <c r="A580" s="19">
        <f t="shared" si="153"/>
        <v>27</v>
      </c>
      <c r="B580" s="19"/>
      <c r="C580" s="12" t="e">
        <f>_xlfn.XLOOKUP(H580,List!F:F,List!G:G)</f>
        <v>#N/A</v>
      </c>
      <c r="D580" s="19"/>
      <c r="E580" s="19" t="str">
        <f t="shared" si="154"/>
        <v/>
      </c>
      <c r="F580" s="19" t="str">
        <f t="shared" si="144"/>
        <v/>
      </c>
      <c r="G580" s="12" t="s">
        <v>55</v>
      </c>
      <c r="H580" s="12"/>
      <c r="I580" s="19"/>
    </row>
    <row r="581" spans="1:9" x14ac:dyDescent="0.25">
      <c r="A581" s="19">
        <f t="shared" si="153"/>
        <v>27</v>
      </c>
      <c r="B581" s="19"/>
      <c r="C581" s="12" t="e">
        <f>_xlfn.XLOOKUP(H581,List!F:F,List!G:G)</f>
        <v>#N/A</v>
      </c>
      <c r="D581" s="19"/>
      <c r="E581" s="19" t="str">
        <f t="shared" si="154"/>
        <v/>
      </c>
      <c r="F581" s="19" t="str">
        <f t="shared" si="144"/>
        <v/>
      </c>
      <c r="G581" s="12" t="s">
        <v>14</v>
      </c>
      <c r="H581" s="12"/>
      <c r="I581" s="19"/>
    </row>
    <row r="582" spans="1:9" x14ac:dyDescent="0.25">
      <c r="A582" s="19">
        <f t="shared" si="153"/>
        <v>27</v>
      </c>
      <c r="B582" s="19"/>
      <c r="C582" s="12" t="e">
        <f>_xlfn.XLOOKUP(H582,List!F:F,List!G:G)</f>
        <v>#N/A</v>
      </c>
      <c r="D582" s="19"/>
      <c r="E582" s="19" t="str">
        <f t="shared" si="154"/>
        <v/>
      </c>
      <c r="F582" s="19" t="str">
        <f t="shared" si="144"/>
        <v/>
      </c>
      <c r="G582" s="12" t="s">
        <v>15</v>
      </c>
      <c r="H582" s="12"/>
      <c r="I582" s="19"/>
    </row>
    <row r="583" spans="1:9" x14ac:dyDescent="0.25">
      <c r="A583" s="19">
        <f t="shared" si="153"/>
        <v>27</v>
      </c>
      <c r="B583" s="19"/>
      <c r="C583" s="12" t="e">
        <f>_xlfn.XLOOKUP(H583,List!F:F,List!G:G)</f>
        <v>#N/A</v>
      </c>
      <c r="D583" s="19"/>
      <c r="E583" s="19" t="str">
        <f t="shared" si="154"/>
        <v/>
      </c>
      <c r="F583" s="19" t="str">
        <f t="shared" si="144"/>
        <v/>
      </c>
      <c r="G583" s="12" t="s">
        <v>16</v>
      </c>
      <c r="H583" s="12"/>
      <c r="I583" s="19"/>
    </row>
    <row r="584" spans="1:9" x14ac:dyDescent="0.25">
      <c r="A584" s="19">
        <f t="shared" si="153"/>
        <v>27</v>
      </c>
      <c r="B584" s="19"/>
      <c r="C584" s="12" t="e">
        <f>_xlfn.XLOOKUP(H584,List!F:F,List!G:G)</f>
        <v>#N/A</v>
      </c>
      <c r="D584" s="19"/>
      <c r="E584" s="19" t="str">
        <f t="shared" si="154"/>
        <v/>
      </c>
      <c r="F584" s="19" t="str">
        <f t="shared" si="144"/>
        <v/>
      </c>
      <c r="G584" s="12" t="s">
        <v>17</v>
      </c>
      <c r="H584" s="12"/>
      <c r="I584" s="19"/>
    </row>
    <row r="585" spans="1:9" x14ac:dyDescent="0.25">
      <c r="A585" s="19">
        <f t="shared" si="153"/>
        <v>27</v>
      </c>
      <c r="B585" s="19"/>
      <c r="C585" s="12" t="e">
        <f>_xlfn.XLOOKUP(H585,List!F:F,List!G:G)</f>
        <v>#N/A</v>
      </c>
      <c r="D585" s="19"/>
      <c r="E585" s="19" t="str">
        <f t="shared" si="154"/>
        <v/>
      </c>
      <c r="F585" s="19" t="str">
        <f t="shared" si="144"/>
        <v/>
      </c>
      <c r="G585" s="12" t="s">
        <v>18</v>
      </c>
      <c r="H585" s="12"/>
      <c r="I585" s="19"/>
    </row>
    <row r="586" spans="1:9" x14ac:dyDescent="0.25">
      <c r="A586" s="19">
        <f t="shared" si="153"/>
        <v>27</v>
      </c>
      <c r="B586" s="19"/>
      <c r="C586" s="12" t="e">
        <f>_xlfn.XLOOKUP(H586,List!F:F,List!G:G)</f>
        <v>#N/A</v>
      </c>
      <c r="D586" s="19"/>
      <c r="E586" s="19" t="str">
        <f t="shared" si="154"/>
        <v/>
      </c>
      <c r="F586" s="19" t="str">
        <f t="shared" si="144"/>
        <v/>
      </c>
      <c r="G586" s="12" t="s">
        <v>19</v>
      </c>
      <c r="H586" s="12"/>
      <c r="I586" s="19"/>
    </row>
    <row r="587" spans="1:9" x14ac:dyDescent="0.25">
      <c r="A587" s="19">
        <f t="shared" si="153"/>
        <v>27</v>
      </c>
      <c r="B587" s="19"/>
      <c r="C587" s="12" t="e">
        <f>_xlfn.XLOOKUP(H587,List!F:F,List!G:G)</f>
        <v>#N/A</v>
      </c>
      <c r="D587" s="19"/>
      <c r="E587" s="19" t="str">
        <f t="shared" si="154"/>
        <v/>
      </c>
      <c r="F587" s="19" t="str">
        <f t="shared" si="144"/>
        <v/>
      </c>
      <c r="G587" s="12" t="s">
        <v>56</v>
      </c>
      <c r="H587" s="12"/>
      <c r="I587" s="19"/>
    </row>
    <row r="588" spans="1:9" x14ac:dyDescent="0.25">
      <c r="A588" s="19">
        <f t="shared" si="153"/>
        <v>27</v>
      </c>
      <c r="B588" s="19"/>
      <c r="C588" s="12" t="e">
        <f>_xlfn.XLOOKUP(H588,List!F:F,List!G:G)</f>
        <v>#N/A</v>
      </c>
      <c r="D588" s="19"/>
      <c r="E588" s="19" t="str">
        <f t="shared" si="154"/>
        <v/>
      </c>
      <c r="F588" s="19" t="str">
        <f t="shared" si="144"/>
        <v/>
      </c>
      <c r="G588" s="12" t="s">
        <v>1387</v>
      </c>
      <c r="H588" s="12"/>
      <c r="I588" s="19"/>
    </row>
    <row r="589" spans="1:9" x14ac:dyDescent="0.25">
      <c r="A589" s="19">
        <f t="shared" si="153"/>
        <v>27</v>
      </c>
      <c r="B589" s="19"/>
      <c r="C589" s="12" t="e">
        <f>_xlfn.XLOOKUP(H589,List!F:F,List!G:G)</f>
        <v>#N/A</v>
      </c>
      <c r="D589" s="19"/>
      <c r="E589" s="19" t="str">
        <f t="shared" si="154"/>
        <v/>
      </c>
      <c r="F589" s="19" t="str">
        <f t="shared" si="144"/>
        <v/>
      </c>
      <c r="G589" s="12" t="s">
        <v>26</v>
      </c>
      <c r="H589" s="12"/>
      <c r="I589" s="19"/>
    </row>
    <row r="590" spans="1:9" x14ac:dyDescent="0.25">
      <c r="A590" s="19">
        <f t="shared" si="153"/>
        <v>27</v>
      </c>
      <c r="B590" s="19"/>
      <c r="C590" s="12" t="e">
        <f>_xlfn.XLOOKUP(H590,List!F:F,List!G:G)</f>
        <v>#N/A</v>
      </c>
      <c r="D590" s="19"/>
      <c r="E590" s="19" t="str">
        <f t="shared" si="154"/>
        <v/>
      </c>
      <c r="F590" s="19" t="str">
        <f t="shared" si="144"/>
        <v/>
      </c>
      <c r="G590" s="12" t="s">
        <v>27</v>
      </c>
      <c r="H590" s="12"/>
      <c r="I590" s="19"/>
    </row>
    <row r="591" spans="1:9" x14ac:dyDescent="0.25">
      <c r="A591" s="19">
        <f t="shared" si="153"/>
        <v>27</v>
      </c>
      <c r="B591" s="19"/>
      <c r="C591" s="12" t="e">
        <f>_xlfn.XLOOKUP(H591,List!F:F,List!G:G)</f>
        <v>#N/A</v>
      </c>
      <c r="D591" s="19"/>
      <c r="E591" s="19" t="str">
        <f t="shared" si="154"/>
        <v/>
      </c>
      <c r="F591" s="19" t="str">
        <f t="shared" si="144"/>
        <v/>
      </c>
      <c r="G591" s="12" t="s">
        <v>28</v>
      </c>
      <c r="H591" s="12"/>
      <c r="I591" s="19"/>
    </row>
    <row r="592" spans="1:9" x14ac:dyDescent="0.25">
      <c r="A592" s="19">
        <f t="shared" si="153"/>
        <v>27</v>
      </c>
      <c r="B592" s="19"/>
      <c r="C592" s="12" t="e">
        <f>_xlfn.XLOOKUP(H592,List!F:F,List!G:G)</f>
        <v>#N/A</v>
      </c>
      <c r="D592" s="19"/>
      <c r="E592" s="19" t="str">
        <f t="shared" si="154"/>
        <v/>
      </c>
      <c r="F592" s="19" t="str">
        <f t="shared" si="144"/>
        <v/>
      </c>
      <c r="G592" s="12" t="s">
        <v>29</v>
      </c>
      <c r="H592" s="12"/>
      <c r="I592" s="19"/>
    </row>
    <row r="593" spans="1:10" x14ac:dyDescent="0.25">
      <c r="A593" s="19">
        <f t="shared" si="153"/>
        <v>27</v>
      </c>
      <c r="B593" s="19"/>
      <c r="C593" s="12" t="e">
        <f>_xlfn.XLOOKUP(H593,List!F:F,List!G:G)</f>
        <v>#N/A</v>
      </c>
      <c r="D593" s="19"/>
      <c r="E593" s="19" t="str">
        <f t="shared" si="154"/>
        <v/>
      </c>
      <c r="F593" s="19" t="str">
        <f t="shared" si="144"/>
        <v/>
      </c>
      <c r="G593" s="12" t="s">
        <v>30</v>
      </c>
      <c r="H593" s="12"/>
      <c r="I593" s="19"/>
    </row>
    <row r="594" spans="1:10" x14ac:dyDescent="0.25">
      <c r="A594" s="19">
        <f t="shared" si="153"/>
        <v>27</v>
      </c>
      <c r="B594" s="19"/>
      <c r="C594" s="12" t="e">
        <f>_xlfn.XLOOKUP(H594,List!F:F,List!G:G)</f>
        <v>#N/A</v>
      </c>
      <c r="D594" s="19"/>
      <c r="E594" s="19" t="str">
        <f t="shared" si="154"/>
        <v/>
      </c>
      <c r="F594" s="19" t="str">
        <f t="shared" si="144"/>
        <v/>
      </c>
      <c r="G594" s="12" t="s">
        <v>31</v>
      </c>
      <c r="H594" s="12"/>
      <c r="I594" s="19"/>
    </row>
    <row r="595" spans="1:10" x14ac:dyDescent="0.25">
      <c r="A595" s="19">
        <f t="shared" si="153"/>
        <v>27</v>
      </c>
      <c r="B595" s="19"/>
      <c r="C595" s="12" t="e">
        <f>_xlfn.XLOOKUP(H595,List!F:F,List!G:G)</f>
        <v>#N/A</v>
      </c>
      <c r="D595" s="19"/>
      <c r="E595" s="19" t="str">
        <f t="shared" si="154"/>
        <v/>
      </c>
      <c r="F595" s="19" t="str">
        <f t="shared" si="144"/>
        <v/>
      </c>
      <c r="G595" s="12" t="s">
        <v>57</v>
      </c>
      <c r="H595" s="12"/>
      <c r="I595" s="19"/>
    </row>
    <row r="596" spans="1:10" x14ac:dyDescent="0.25">
      <c r="A596" s="19">
        <v>28</v>
      </c>
      <c r="B596" s="19">
        <f t="shared" ref="B596" si="155">COUNTA(H596:H617)-COUNTIF(H596:H617,"=-")</f>
        <v>0</v>
      </c>
      <c r="C596" s="12" t="e">
        <f>_xlfn.XLOOKUP(H596,List!F:F,List!G:G)</f>
        <v>#N/A</v>
      </c>
      <c r="D596" s="19" t="e" cm="1">
        <f t="array" ref="D596">_xlfn.UNIQUE(C596:C617)</f>
        <v>#N/A</v>
      </c>
      <c r="E596" s="19">
        <f>IF(COUNTIF($C$596:$C$617,D596)=0,"",COUNTIF($C$596:$C$617,D596))</f>
        <v>22</v>
      </c>
      <c r="F596" s="19" t="e">
        <f t="shared" si="144"/>
        <v>#N/A</v>
      </c>
      <c r="G596" s="12" t="s">
        <v>2</v>
      </c>
      <c r="H596" s="12"/>
      <c r="I596" s="19" t="str">
        <f t="shared" ref="I596" si="156">_xlfn.TEXTJOIN(", ",TRUE,H596:H617)</f>
        <v/>
      </c>
      <c r="J596" s="3" t="e">
        <f t="shared" ref="J596" si="157">_xlfn.TEXTJOIN(", ",TRUE,F596:F617)</f>
        <v>#N/A</v>
      </c>
    </row>
    <row r="597" spans="1:10" x14ac:dyDescent="0.25">
      <c r="A597" s="19">
        <f t="shared" ref="A597:A617" si="158">A596</f>
        <v>28</v>
      </c>
      <c r="B597" s="19"/>
      <c r="C597" s="12" t="e">
        <f>_xlfn.XLOOKUP(H597,List!F:F,List!G:G)</f>
        <v>#N/A</v>
      </c>
      <c r="D597" s="19"/>
      <c r="E597" s="19" t="str">
        <f t="shared" ref="E597:E617" si="159">IF(COUNTIF($C$596:$C$617,D597)=0,"",COUNTIF($C$596:$C$617,D597))</f>
        <v/>
      </c>
      <c r="F597" s="19" t="str">
        <f t="shared" si="144"/>
        <v/>
      </c>
      <c r="G597" s="12" t="s">
        <v>3</v>
      </c>
      <c r="H597" s="12"/>
      <c r="I597" s="19"/>
    </row>
    <row r="598" spans="1:10" x14ac:dyDescent="0.25">
      <c r="A598" s="19">
        <f t="shared" si="158"/>
        <v>28</v>
      </c>
      <c r="B598" s="19"/>
      <c r="C598" s="12" t="e">
        <f>_xlfn.XLOOKUP(H598,List!F:F,List!G:G)</f>
        <v>#N/A</v>
      </c>
      <c r="D598" s="19"/>
      <c r="E598" s="19" t="str">
        <f t="shared" si="159"/>
        <v/>
      </c>
      <c r="F598" s="19" t="str">
        <f t="shared" si="144"/>
        <v/>
      </c>
      <c r="G598" s="12" t="s">
        <v>4</v>
      </c>
      <c r="H598" s="12"/>
      <c r="I598" s="19"/>
    </row>
    <row r="599" spans="1:10" x14ac:dyDescent="0.25">
      <c r="A599" s="19">
        <f t="shared" si="158"/>
        <v>28</v>
      </c>
      <c r="B599" s="19"/>
      <c r="C599" s="12" t="e">
        <f>_xlfn.XLOOKUP(H599,List!F:F,List!G:G)</f>
        <v>#N/A</v>
      </c>
      <c r="D599" s="19"/>
      <c r="E599" s="19" t="str">
        <f t="shared" si="159"/>
        <v/>
      </c>
      <c r="F599" s="19" t="str">
        <f t="shared" si="144"/>
        <v/>
      </c>
      <c r="G599" s="12" t="s">
        <v>5</v>
      </c>
      <c r="H599" s="12"/>
      <c r="I599" s="19"/>
    </row>
    <row r="600" spans="1:10" x14ac:dyDescent="0.25">
      <c r="A600" s="19">
        <f t="shared" si="158"/>
        <v>28</v>
      </c>
      <c r="B600" s="19"/>
      <c r="C600" s="12" t="e">
        <f>_xlfn.XLOOKUP(H600,List!F:F,List!G:G)</f>
        <v>#N/A</v>
      </c>
      <c r="D600" s="19"/>
      <c r="E600" s="19" t="str">
        <f t="shared" si="159"/>
        <v/>
      </c>
      <c r="F600" s="19" t="str">
        <f t="shared" si="144"/>
        <v/>
      </c>
      <c r="G600" s="12" t="s">
        <v>6</v>
      </c>
      <c r="H600" s="12"/>
      <c r="I600" s="19"/>
    </row>
    <row r="601" spans="1:10" x14ac:dyDescent="0.25">
      <c r="A601" s="19">
        <f t="shared" si="158"/>
        <v>28</v>
      </c>
      <c r="B601" s="19"/>
      <c r="C601" s="12" t="e">
        <f>_xlfn.XLOOKUP(H601,List!F:F,List!G:G)</f>
        <v>#N/A</v>
      </c>
      <c r="D601" s="19"/>
      <c r="E601" s="19" t="str">
        <f t="shared" si="159"/>
        <v/>
      </c>
      <c r="F601" s="19" t="str">
        <f t="shared" si="144"/>
        <v/>
      </c>
      <c r="G601" s="12" t="s">
        <v>7</v>
      </c>
      <c r="H601" s="12"/>
      <c r="I601" s="19"/>
    </row>
    <row r="602" spans="1:10" x14ac:dyDescent="0.25">
      <c r="A602" s="19">
        <f t="shared" si="158"/>
        <v>28</v>
      </c>
      <c r="B602" s="19"/>
      <c r="C602" s="12" t="e">
        <f>_xlfn.XLOOKUP(H602,List!F:F,List!G:G)</f>
        <v>#N/A</v>
      </c>
      <c r="D602" s="19"/>
      <c r="E602" s="19" t="str">
        <f t="shared" si="159"/>
        <v/>
      </c>
      <c r="F602" s="19" t="str">
        <f t="shared" si="144"/>
        <v/>
      </c>
      <c r="G602" s="12" t="s">
        <v>55</v>
      </c>
      <c r="H602" s="12"/>
      <c r="I602" s="19"/>
    </row>
    <row r="603" spans="1:10" x14ac:dyDescent="0.25">
      <c r="A603" s="19">
        <f t="shared" si="158"/>
        <v>28</v>
      </c>
      <c r="B603" s="19"/>
      <c r="C603" s="12" t="e">
        <f>_xlfn.XLOOKUP(H603,List!F:F,List!G:G)</f>
        <v>#N/A</v>
      </c>
      <c r="D603" s="19"/>
      <c r="E603" s="19" t="str">
        <f t="shared" si="159"/>
        <v/>
      </c>
      <c r="F603" s="19" t="str">
        <f t="shared" si="144"/>
        <v/>
      </c>
      <c r="G603" s="12" t="s">
        <v>14</v>
      </c>
      <c r="H603" s="12"/>
      <c r="I603" s="19"/>
    </row>
    <row r="604" spans="1:10" x14ac:dyDescent="0.25">
      <c r="A604" s="19">
        <f t="shared" si="158"/>
        <v>28</v>
      </c>
      <c r="B604" s="19"/>
      <c r="C604" s="12" t="e">
        <f>_xlfn.XLOOKUP(H604,List!F:F,List!G:G)</f>
        <v>#N/A</v>
      </c>
      <c r="D604" s="19"/>
      <c r="E604" s="19" t="str">
        <f t="shared" si="159"/>
        <v/>
      </c>
      <c r="F604" s="19" t="str">
        <f t="shared" si="144"/>
        <v/>
      </c>
      <c r="G604" s="12" t="s">
        <v>15</v>
      </c>
      <c r="H604" s="12"/>
      <c r="I604" s="19"/>
    </row>
    <row r="605" spans="1:10" x14ac:dyDescent="0.25">
      <c r="A605" s="19">
        <f t="shared" si="158"/>
        <v>28</v>
      </c>
      <c r="B605" s="19"/>
      <c r="C605" s="12" t="e">
        <f>_xlfn.XLOOKUP(H605,List!F:F,List!G:G)</f>
        <v>#N/A</v>
      </c>
      <c r="D605" s="19"/>
      <c r="E605" s="19" t="str">
        <f t="shared" si="159"/>
        <v/>
      </c>
      <c r="F605" s="19" t="str">
        <f t="shared" si="144"/>
        <v/>
      </c>
      <c r="G605" s="12" t="s">
        <v>16</v>
      </c>
      <c r="H605" s="12"/>
      <c r="I605" s="19"/>
    </row>
    <row r="606" spans="1:10" x14ac:dyDescent="0.25">
      <c r="A606" s="19">
        <f t="shared" si="158"/>
        <v>28</v>
      </c>
      <c r="B606" s="19"/>
      <c r="C606" s="12" t="e">
        <f>_xlfn.XLOOKUP(H606,List!F:F,List!G:G)</f>
        <v>#N/A</v>
      </c>
      <c r="D606" s="19"/>
      <c r="E606" s="19" t="str">
        <f t="shared" si="159"/>
        <v/>
      </c>
      <c r="F606" s="19" t="str">
        <f t="shared" ref="F606:F661" si="160">IF(E606="","",(D606&amp;" ("&amp;E606&amp;")"))</f>
        <v/>
      </c>
      <c r="G606" s="12" t="s">
        <v>17</v>
      </c>
      <c r="H606" s="12"/>
      <c r="I606" s="19"/>
    </row>
    <row r="607" spans="1:10" x14ac:dyDescent="0.25">
      <c r="A607" s="19">
        <f t="shared" si="158"/>
        <v>28</v>
      </c>
      <c r="B607" s="19"/>
      <c r="C607" s="12" t="e">
        <f>_xlfn.XLOOKUP(H607,List!F:F,List!G:G)</f>
        <v>#N/A</v>
      </c>
      <c r="D607" s="19"/>
      <c r="E607" s="19" t="str">
        <f t="shared" si="159"/>
        <v/>
      </c>
      <c r="F607" s="19" t="str">
        <f t="shared" si="160"/>
        <v/>
      </c>
      <c r="G607" s="12" t="s">
        <v>18</v>
      </c>
      <c r="H607" s="12"/>
      <c r="I607" s="19"/>
    </row>
    <row r="608" spans="1:10" x14ac:dyDescent="0.25">
      <c r="A608" s="19">
        <f t="shared" si="158"/>
        <v>28</v>
      </c>
      <c r="B608" s="19"/>
      <c r="C608" s="12" t="e">
        <f>_xlfn.XLOOKUP(H608,List!F:F,List!G:G)</f>
        <v>#N/A</v>
      </c>
      <c r="D608" s="19"/>
      <c r="E608" s="19" t="str">
        <f t="shared" si="159"/>
        <v/>
      </c>
      <c r="F608" s="19" t="str">
        <f t="shared" si="160"/>
        <v/>
      </c>
      <c r="G608" s="12" t="s">
        <v>19</v>
      </c>
      <c r="H608" s="12"/>
      <c r="I608" s="19"/>
    </row>
    <row r="609" spans="1:10" x14ac:dyDescent="0.25">
      <c r="A609" s="19">
        <f t="shared" si="158"/>
        <v>28</v>
      </c>
      <c r="B609" s="19"/>
      <c r="C609" s="12" t="e">
        <f>_xlfn.XLOOKUP(H609,List!F:F,List!G:G)</f>
        <v>#N/A</v>
      </c>
      <c r="D609" s="19"/>
      <c r="E609" s="19" t="str">
        <f t="shared" si="159"/>
        <v/>
      </c>
      <c r="F609" s="19" t="str">
        <f t="shared" si="160"/>
        <v/>
      </c>
      <c r="G609" s="12" t="s">
        <v>56</v>
      </c>
      <c r="H609" s="12"/>
      <c r="I609" s="19"/>
    </row>
    <row r="610" spans="1:10" x14ac:dyDescent="0.25">
      <c r="A610" s="19">
        <f t="shared" si="158"/>
        <v>28</v>
      </c>
      <c r="B610" s="19"/>
      <c r="C610" s="12" t="e">
        <f>_xlfn.XLOOKUP(H610,List!F:F,List!G:G)</f>
        <v>#N/A</v>
      </c>
      <c r="D610" s="19"/>
      <c r="E610" s="19" t="str">
        <f t="shared" si="159"/>
        <v/>
      </c>
      <c r="F610" s="19" t="str">
        <f t="shared" si="160"/>
        <v/>
      </c>
      <c r="G610" s="12" t="s">
        <v>1387</v>
      </c>
      <c r="H610" s="12"/>
      <c r="I610" s="19"/>
    </row>
    <row r="611" spans="1:10" x14ac:dyDescent="0.25">
      <c r="A611" s="19">
        <f t="shared" si="158"/>
        <v>28</v>
      </c>
      <c r="B611" s="19"/>
      <c r="C611" s="12" t="e">
        <f>_xlfn.XLOOKUP(H611,List!F:F,List!G:G)</f>
        <v>#N/A</v>
      </c>
      <c r="D611" s="19"/>
      <c r="E611" s="19" t="str">
        <f t="shared" si="159"/>
        <v/>
      </c>
      <c r="F611" s="19" t="str">
        <f t="shared" si="160"/>
        <v/>
      </c>
      <c r="G611" s="12" t="s">
        <v>26</v>
      </c>
      <c r="H611" s="12"/>
      <c r="I611" s="19"/>
    </row>
    <row r="612" spans="1:10" x14ac:dyDescent="0.25">
      <c r="A612" s="19">
        <f t="shared" si="158"/>
        <v>28</v>
      </c>
      <c r="B612" s="19"/>
      <c r="C612" s="12" t="e">
        <f>_xlfn.XLOOKUP(H612,List!F:F,List!G:G)</f>
        <v>#N/A</v>
      </c>
      <c r="D612" s="19"/>
      <c r="E612" s="19" t="str">
        <f t="shared" si="159"/>
        <v/>
      </c>
      <c r="F612" s="19" t="str">
        <f t="shared" si="160"/>
        <v/>
      </c>
      <c r="G612" s="12" t="s">
        <v>27</v>
      </c>
      <c r="H612" s="12"/>
      <c r="I612" s="19"/>
    </row>
    <row r="613" spans="1:10" x14ac:dyDescent="0.25">
      <c r="A613" s="19">
        <f t="shared" si="158"/>
        <v>28</v>
      </c>
      <c r="B613" s="19"/>
      <c r="C613" s="12" t="e">
        <f>_xlfn.XLOOKUP(H613,List!F:F,List!G:G)</f>
        <v>#N/A</v>
      </c>
      <c r="D613" s="19"/>
      <c r="E613" s="19" t="str">
        <f t="shared" si="159"/>
        <v/>
      </c>
      <c r="F613" s="19" t="str">
        <f t="shared" si="160"/>
        <v/>
      </c>
      <c r="G613" s="12" t="s">
        <v>28</v>
      </c>
      <c r="H613" s="12"/>
      <c r="I613" s="19"/>
    </row>
    <row r="614" spans="1:10" x14ac:dyDescent="0.25">
      <c r="A614" s="19">
        <f t="shared" si="158"/>
        <v>28</v>
      </c>
      <c r="B614" s="19"/>
      <c r="C614" s="12" t="e">
        <f>_xlfn.XLOOKUP(H614,List!F:F,List!G:G)</f>
        <v>#N/A</v>
      </c>
      <c r="D614" s="19"/>
      <c r="E614" s="19" t="str">
        <f t="shared" si="159"/>
        <v/>
      </c>
      <c r="F614" s="19" t="str">
        <f t="shared" si="160"/>
        <v/>
      </c>
      <c r="G614" s="12" t="s">
        <v>29</v>
      </c>
      <c r="H614" s="12"/>
      <c r="I614" s="19"/>
    </row>
    <row r="615" spans="1:10" x14ac:dyDescent="0.25">
      <c r="A615" s="19">
        <f t="shared" si="158"/>
        <v>28</v>
      </c>
      <c r="B615" s="19"/>
      <c r="C615" s="12" t="e">
        <f>_xlfn.XLOOKUP(H615,List!F:F,List!G:G)</f>
        <v>#N/A</v>
      </c>
      <c r="D615" s="19"/>
      <c r="E615" s="19" t="str">
        <f t="shared" si="159"/>
        <v/>
      </c>
      <c r="F615" s="19" t="str">
        <f t="shared" si="160"/>
        <v/>
      </c>
      <c r="G615" s="12" t="s">
        <v>30</v>
      </c>
      <c r="H615" s="12"/>
      <c r="I615" s="19"/>
    </row>
    <row r="616" spans="1:10" x14ac:dyDescent="0.25">
      <c r="A616" s="19">
        <f t="shared" si="158"/>
        <v>28</v>
      </c>
      <c r="B616" s="19"/>
      <c r="C616" s="12" t="e">
        <f>_xlfn.XLOOKUP(H616,List!F:F,List!G:G)</f>
        <v>#N/A</v>
      </c>
      <c r="D616" s="19"/>
      <c r="E616" s="19" t="str">
        <f t="shared" si="159"/>
        <v/>
      </c>
      <c r="F616" s="19" t="str">
        <f t="shared" si="160"/>
        <v/>
      </c>
      <c r="G616" s="12" t="s">
        <v>31</v>
      </c>
      <c r="H616" s="12"/>
      <c r="I616" s="19"/>
    </row>
    <row r="617" spans="1:10" x14ac:dyDescent="0.25">
      <c r="A617" s="19">
        <f t="shared" si="158"/>
        <v>28</v>
      </c>
      <c r="B617" s="19"/>
      <c r="C617" s="12" t="e">
        <f>_xlfn.XLOOKUP(H617,List!F:F,List!G:G)</f>
        <v>#N/A</v>
      </c>
      <c r="D617" s="19"/>
      <c r="E617" s="19" t="str">
        <f t="shared" si="159"/>
        <v/>
      </c>
      <c r="F617" s="19" t="str">
        <f t="shared" si="160"/>
        <v/>
      </c>
      <c r="G617" s="12" t="s">
        <v>57</v>
      </c>
      <c r="H617" s="12"/>
      <c r="I617" s="19"/>
    </row>
    <row r="618" spans="1:10" x14ac:dyDescent="0.25">
      <c r="A618" s="19">
        <v>29</v>
      </c>
      <c r="B618" s="19">
        <f t="shared" ref="B618" si="161">COUNTA(H618:H639)-COUNTIF(H618:H639,"=-")</f>
        <v>0</v>
      </c>
      <c r="C618" s="12" t="e">
        <f>_xlfn.XLOOKUP(H618,List!F:F,List!G:G)</f>
        <v>#N/A</v>
      </c>
      <c r="D618" s="19" t="e" cm="1">
        <f t="array" ref="D618">_xlfn.UNIQUE(C618:C639)</f>
        <v>#N/A</v>
      </c>
      <c r="E618" s="19">
        <f>IF(COUNTIF($C$618:$C$639,D618)=0,"",COUNTIF($C$618:$C$639,D618))</f>
        <v>22</v>
      </c>
      <c r="F618" s="19" t="e">
        <f t="shared" si="160"/>
        <v>#N/A</v>
      </c>
      <c r="G618" s="12" t="s">
        <v>2</v>
      </c>
      <c r="H618" s="12"/>
      <c r="I618" s="19" t="str">
        <f t="shared" ref="I618" si="162">_xlfn.TEXTJOIN(", ",TRUE,H618:H639)</f>
        <v/>
      </c>
      <c r="J618" s="3" t="e">
        <f t="shared" ref="J618" si="163">_xlfn.TEXTJOIN(", ",TRUE,F618:F639)</f>
        <v>#N/A</v>
      </c>
    </row>
    <row r="619" spans="1:10" x14ac:dyDescent="0.25">
      <c r="A619" s="19">
        <f t="shared" ref="A619:A639" si="164">A618</f>
        <v>29</v>
      </c>
      <c r="B619" s="19"/>
      <c r="C619" s="12" t="e">
        <f>_xlfn.XLOOKUP(H619,List!F:F,List!G:G)</f>
        <v>#N/A</v>
      </c>
      <c r="D619" s="19"/>
      <c r="E619" s="19" t="str">
        <f t="shared" ref="E619:E639" si="165">IF(COUNTIF($C$618:$C$639,D619)=0,"",COUNTIF($C$618:$C$639,D619))</f>
        <v/>
      </c>
      <c r="F619" s="19" t="str">
        <f t="shared" si="160"/>
        <v/>
      </c>
      <c r="G619" s="12" t="s">
        <v>3</v>
      </c>
      <c r="H619" s="12"/>
      <c r="I619" s="19"/>
    </row>
    <row r="620" spans="1:10" x14ac:dyDescent="0.25">
      <c r="A620" s="19">
        <f t="shared" si="164"/>
        <v>29</v>
      </c>
      <c r="B620" s="19"/>
      <c r="C620" s="12" t="e">
        <f>_xlfn.XLOOKUP(H620,List!F:F,List!G:G)</f>
        <v>#N/A</v>
      </c>
      <c r="D620" s="19"/>
      <c r="E620" s="19" t="str">
        <f t="shared" si="165"/>
        <v/>
      </c>
      <c r="F620" s="19" t="str">
        <f t="shared" si="160"/>
        <v/>
      </c>
      <c r="G620" s="12" t="s">
        <v>4</v>
      </c>
      <c r="H620" s="12"/>
      <c r="I620" s="19"/>
    </row>
    <row r="621" spans="1:10" x14ac:dyDescent="0.25">
      <c r="A621" s="19">
        <f t="shared" si="164"/>
        <v>29</v>
      </c>
      <c r="B621" s="19"/>
      <c r="C621" s="12" t="e">
        <f>_xlfn.XLOOKUP(H621,List!F:F,List!G:G)</f>
        <v>#N/A</v>
      </c>
      <c r="D621" s="19"/>
      <c r="E621" s="19" t="str">
        <f t="shared" si="165"/>
        <v/>
      </c>
      <c r="F621" s="19" t="str">
        <f t="shared" si="160"/>
        <v/>
      </c>
      <c r="G621" s="12" t="s">
        <v>5</v>
      </c>
      <c r="H621" s="12"/>
      <c r="I621" s="19"/>
    </row>
    <row r="622" spans="1:10" x14ac:dyDescent="0.25">
      <c r="A622" s="19">
        <f t="shared" si="164"/>
        <v>29</v>
      </c>
      <c r="B622" s="19"/>
      <c r="C622" s="12" t="e">
        <f>_xlfn.XLOOKUP(H622,List!F:F,List!G:G)</f>
        <v>#N/A</v>
      </c>
      <c r="D622" s="19"/>
      <c r="E622" s="19" t="str">
        <f t="shared" si="165"/>
        <v/>
      </c>
      <c r="F622" s="19" t="str">
        <f t="shared" si="160"/>
        <v/>
      </c>
      <c r="G622" s="12" t="s">
        <v>6</v>
      </c>
      <c r="H622" s="12"/>
      <c r="I622" s="19"/>
    </row>
    <row r="623" spans="1:10" x14ac:dyDescent="0.25">
      <c r="A623" s="19">
        <f t="shared" si="164"/>
        <v>29</v>
      </c>
      <c r="B623" s="19"/>
      <c r="C623" s="12" t="e">
        <f>_xlfn.XLOOKUP(H623,List!F:F,List!G:G)</f>
        <v>#N/A</v>
      </c>
      <c r="D623" s="19"/>
      <c r="E623" s="19" t="str">
        <f t="shared" si="165"/>
        <v/>
      </c>
      <c r="F623" s="19" t="str">
        <f t="shared" si="160"/>
        <v/>
      </c>
      <c r="G623" s="12" t="s">
        <v>7</v>
      </c>
      <c r="H623" s="12"/>
      <c r="I623" s="19"/>
    </row>
    <row r="624" spans="1:10" x14ac:dyDescent="0.25">
      <c r="A624" s="19">
        <f t="shared" si="164"/>
        <v>29</v>
      </c>
      <c r="B624" s="19"/>
      <c r="C624" s="12" t="e">
        <f>_xlfn.XLOOKUP(H624,List!F:F,List!G:G)</f>
        <v>#N/A</v>
      </c>
      <c r="D624" s="19"/>
      <c r="E624" s="19" t="str">
        <f t="shared" si="165"/>
        <v/>
      </c>
      <c r="F624" s="19" t="str">
        <f t="shared" si="160"/>
        <v/>
      </c>
      <c r="G624" s="12" t="s">
        <v>55</v>
      </c>
      <c r="H624" s="12"/>
      <c r="I624" s="19"/>
    </row>
    <row r="625" spans="1:10" x14ac:dyDescent="0.25">
      <c r="A625" s="19">
        <f t="shared" si="164"/>
        <v>29</v>
      </c>
      <c r="B625" s="19"/>
      <c r="C625" s="12" t="e">
        <f>_xlfn.XLOOKUP(H625,List!F:F,List!G:G)</f>
        <v>#N/A</v>
      </c>
      <c r="D625" s="19"/>
      <c r="E625" s="19" t="str">
        <f t="shared" si="165"/>
        <v/>
      </c>
      <c r="F625" s="19" t="str">
        <f t="shared" si="160"/>
        <v/>
      </c>
      <c r="G625" s="12" t="s">
        <v>14</v>
      </c>
      <c r="H625" s="12"/>
      <c r="I625" s="19"/>
    </row>
    <row r="626" spans="1:10" x14ac:dyDescent="0.25">
      <c r="A626" s="19">
        <f t="shared" si="164"/>
        <v>29</v>
      </c>
      <c r="B626" s="19"/>
      <c r="C626" s="12" t="e">
        <f>_xlfn.XLOOKUP(H626,List!F:F,List!G:G)</f>
        <v>#N/A</v>
      </c>
      <c r="D626" s="19"/>
      <c r="E626" s="19" t="str">
        <f t="shared" si="165"/>
        <v/>
      </c>
      <c r="F626" s="19" t="str">
        <f t="shared" si="160"/>
        <v/>
      </c>
      <c r="G626" s="12" t="s">
        <v>15</v>
      </c>
      <c r="H626" s="12"/>
      <c r="I626" s="19"/>
    </row>
    <row r="627" spans="1:10" x14ac:dyDescent="0.25">
      <c r="A627" s="19">
        <f t="shared" si="164"/>
        <v>29</v>
      </c>
      <c r="B627" s="19"/>
      <c r="C627" s="12" t="e">
        <f>_xlfn.XLOOKUP(H627,List!F:F,List!G:G)</f>
        <v>#N/A</v>
      </c>
      <c r="D627" s="19"/>
      <c r="E627" s="19" t="str">
        <f t="shared" si="165"/>
        <v/>
      </c>
      <c r="F627" s="19" t="str">
        <f t="shared" si="160"/>
        <v/>
      </c>
      <c r="G627" s="12" t="s">
        <v>16</v>
      </c>
      <c r="H627" s="12"/>
      <c r="I627" s="19"/>
    </row>
    <row r="628" spans="1:10" x14ac:dyDescent="0.25">
      <c r="A628" s="19">
        <f t="shared" si="164"/>
        <v>29</v>
      </c>
      <c r="B628" s="19"/>
      <c r="C628" s="12" t="e">
        <f>_xlfn.XLOOKUP(H628,List!F:F,List!G:G)</f>
        <v>#N/A</v>
      </c>
      <c r="D628" s="19"/>
      <c r="E628" s="19" t="str">
        <f t="shared" si="165"/>
        <v/>
      </c>
      <c r="F628" s="19" t="str">
        <f t="shared" si="160"/>
        <v/>
      </c>
      <c r="G628" s="12" t="s">
        <v>17</v>
      </c>
      <c r="H628" s="12"/>
      <c r="I628" s="19"/>
    </row>
    <row r="629" spans="1:10" x14ac:dyDescent="0.25">
      <c r="A629" s="19">
        <f t="shared" si="164"/>
        <v>29</v>
      </c>
      <c r="B629" s="19"/>
      <c r="C629" s="12" t="e">
        <f>_xlfn.XLOOKUP(H629,List!F:F,List!G:G)</f>
        <v>#N/A</v>
      </c>
      <c r="D629" s="19"/>
      <c r="E629" s="19" t="str">
        <f t="shared" si="165"/>
        <v/>
      </c>
      <c r="F629" s="19" t="str">
        <f t="shared" si="160"/>
        <v/>
      </c>
      <c r="G629" s="12" t="s">
        <v>18</v>
      </c>
      <c r="H629" s="12"/>
      <c r="I629" s="19"/>
    </row>
    <row r="630" spans="1:10" x14ac:dyDescent="0.25">
      <c r="A630" s="19">
        <f t="shared" si="164"/>
        <v>29</v>
      </c>
      <c r="B630" s="19"/>
      <c r="C630" s="12" t="e">
        <f>_xlfn.XLOOKUP(H630,List!F:F,List!G:G)</f>
        <v>#N/A</v>
      </c>
      <c r="D630" s="19"/>
      <c r="E630" s="19" t="str">
        <f t="shared" si="165"/>
        <v/>
      </c>
      <c r="F630" s="19" t="str">
        <f t="shared" si="160"/>
        <v/>
      </c>
      <c r="G630" s="12" t="s">
        <v>19</v>
      </c>
      <c r="H630" s="12"/>
      <c r="I630" s="19"/>
    </row>
    <row r="631" spans="1:10" x14ac:dyDescent="0.25">
      <c r="A631" s="19">
        <f t="shared" si="164"/>
        <v>29</v>
      </c>
      <c r="B631" s="19"/>
      <c r="C631" s="12" t="e">
        <f>_xlfn.XLOOKUP(H631,List!F:F,List!G:G)</f>
        <v>#N/A</v>
      </c>
      <c r="D631" s="19"/>
      <c r="E631" s="19" t="str">
        <f t="shared" si="165"/>
        <v/>
      </c>
      <c r="F631" s="19" t="str">
        <f t="shared" si="160"/>
        <v/>
      </c>
      <c r="G631" s="12" t="s">
        <v>56</v>
      </c>
      <c r="H631" s="12"/>
      <c r="I631" s="19"/>
    </row>
    <row r="632" spans="1:10" x14ac:dyDescent="0.25">
      <c r="A632" s="19">
        <f t="shared" si="164"/>
        <v>29</v>
      </c>
      <c r="B632" s="19"/>
      <c r="C632" s="12" t="e">
        <f>_xlfn.XLOOKUP(H632,List!F:F,List!G:G)</f>
        <v>#N/A</v>
      </c>
      <c r="D632" s="19"/>
      <c r="E632" s="19" t="str">
        <f>IF(COUNTIF($C$618:$C$639,D632)=0,"",COUNTIF($C$618:$C$639,D632))</f>
        <v/>
      </c>
      <c r="F632" s="19" t="str">
        <f t="shared" si="160"/>
        <v/>
      </c>
      <c r="G632" s="12" t="s">
        <v>1387</v>
      </c>
      <c r="H632" s="12"/>
      <c r="I632" s="19"/>
    </row>
    <row r="633" spans="1:10" x14ac:dyDescent="0.25">
      <c r="A633" s="19">
        <f t="shared" si="164"/>
        <v>29</v>
      </c>
      <c r="B633" s="19"/>
      <c r="C633" s="12" t="e">
        <f>_xlfn.XLOOKUP(H633,List!F:F,List!G:G)</f>
        <v>#N/A</v>
      </c>
      <c r="D633" s="19"/>
      <c r="E633" s="19" t="str">
        <f t="shared" si="165"/>
        <v/>
      </c>
      <c r="F633" s="19" t="str">
        <f t="shared" si="160"/>
        <v/>
      </c>
      <c r="G633" s="12" t="s">
        <v>26</v>
      </c>
      <c r="H633" s="12"/>
      <c r="I633" s="19"/>
    </row>
    <row r="634" spans="1:10" x14ac:dyDescent="0.25">
      <c r="A634" s="19">
        <f t="shared" si="164"/>
        <v>29</v>
      </c>
      <c r="B634" s="19"/>
      <c r="C634" s="12" t="e">
        <f>_xlfn.XLOOKUP(H634,List!F:F,List!G:G)</f>
        <v>#N/A</v>
      </c>
      <c r="D634" s="19"/>
      <c r="E634" s="19" t="str">
        <f t="shared" si="165"/>
        <v/>
      </c>
      <c r="F634" s="19" t="str">
        <f t="shared" si="160"/>
        <v/>
      </c>
      <c r="G634" s="12" t="s">
        <v>27</v>
      </c>
      <c r="H634" s="12"/>
      <c r="I634" s="19"/>
    </row>
    <row r="635" spans="1:10" x14ac:dyDescent="0.25">
      <c r="A635" s="19">
        <f t="shared" si="164"/>
        <v>29</v>
      </c>
      <c r="B635" s="19"/>
      <c r="C635" s="12" t="e">
        <f>_xlfn.XLOOKUP(H635,List!F:F,List!G:G)</f>
        <v>#N/A</v>
      </c>
      <c r="D635" s="19"/>
      <c r="E635" s="19" t="str">
        <f t="shared" si="165"/>
        <v/>
      </c>
      <c r="F635" s="19" t="str">
        <f t="shared" si="160"/>
        <v/>
      </c>
      <c r="G635" s="12" t="s">
        <v>28</v>
      </c>
      <c r="H635" s="12"/>
      <c r="I635" s="19"/>
    </row>
    <row r="636" spans="1:10" x14ac:dyDescent="0.25">
      <c r="A636" s="19">
        <f t="shared" si="164"/>
        <v>29</v>
      </c>
      <c r="B636" s="19"/>
      <c r="C636" s="12" t="e">
        <f>_xlfn.XLOOKUP(H636,List!F:F,List!G:G)</f>
        <v>#N/A</v>
      </c>
      <c r="D636" s="19"/>
      <c r="E636" s="19" t="str">
        <f t="shared" si="165"/>
        <v/>
      </c>
      <c r="F636" s="19" t="str">
        <f t="shared" si="160"/>
        <v/>
      </c>
      <c r="G636" s="12" t="s">
        <v>29</v>
      </c>
      <c r="H636" s="12"/>
      <c r="I636" s="19"/>
    </row>
    <row r="637" spans="1:10" x14ac:dyDescent="0.25">
      <c r="A637" s="19">
        <f t="shared" si="164"/>
        <v>29</v>
      </c>
      <c r="B637" s="19"/>
      <c r="C637" s="12" t="e">
        <f>_xlfn.XLOOKUP(H637,List!F:F,List!G:G)</f>
        <v>#N/A</v>
      </c>
      <c r="D637" s="19"/>
      <c r="E637" s="19" t="str">
        <f t="shared" si="165"/>
        <v/>
      </c>
      <c r="F637" s="19" t="str">
        <f t="shared" si="160"/>
        <v/>
      </c>
      <c r="G637" s="12" t="s">
        <v>30</v>
      </c>
      <c r="H637" s="12"/>
      <c r="I637" s="19"/>
    </row>
    <row r="638" spans="1:10" x14ac:dyDescent="0.25">
      <c r="A638" s="19">
        <f t="shared" si="164"/>
        <v>29</v>
      </c>
      <c r="B638" s="19"/>
      <c r="C638" s="12" t="e">
        <f>_xlfn.XLOOKUP(H638,List!F:F,List!G:G)</f>
        <v>#N/A</v>
      </c>
      <c r="D638" s="19"/>
      <c r="E638" s="19" t="str">
        <f t="shared" si="165"/>
        <v/>
      </c>
      <c r="F638" s="19" t="str">
        <f t="shared" si="160"/>
        <v/>
      </c>
      <c r="G638" s="12" t="s">
        <v>31</v>
      </c>
      <c r="H638" s="12"/>
      <c r="I638" s="19"/>
    </row>
    <row r="639" spans="1:10" x14ac:dyDescent="0.25">
      <c r="A639" s="19">
        <f t="shared" si="164"/>
        <v>29</v>
      </c>
      <c r="B639" s="19"/>
      <c r="C639" s="12" t="e">
        <f>_xlfn.XLOOKUP(H639,List!F:F,List!G:G)</f>
        <v>#N/A</v>
      </c>
      <c r="D639" s="19"/>
      <c r="E639" s="19" t="str">
        <f t="shared" si="165"/>
        <v/>
      </c>
      <c r="F639" s="19" t="str">
        <f t="shared" si="160"/>
        <v/>
      </c>
      <c r="G639" s="12" t="s">
        <v>57</v>
      </c>
      <c r="H639" s="12"/>
      <c r="I639" s="19"/>
    </row>
    <row r="640" spans="1:10" x14ac:dyDescent="0.25">
      <c r="A640" s="19">
        <v>30</v>
      </c>
      <c r="B640" s="19">
        <f t="shared" ref="B640" si="166">COUNTA(H640:H661)-COUNTIF(H640:H661,"=-")</f>
        <v>0</v>
      </c>
      <c r="C640" s="12" t="e">
        <f>_xlfn.XLOOKUP(H640,List!F:F,List!G:G)</f>
        <v>#N/A</v>
      </c>
      <c r="D640" s="19" t="e" cm="1">
        <f t="array" ref="D640">_xlfn.UNIQUE(C640:C661)</f>
        <v>#N/A</v>
      </c>
      <c r="E640" s="19">
        <f>IF(COUNTIF($C$640:$C$661,D640)=0,"",COUNTIF($C$640:$C$661,D640))</f>
        <v>22</v>
      </c>
      <c r="F640" s="19" t="e">
        <f t="shared" si="160"/>
        <v>#N/A</v>
      </c>
      <c r="G640" s="12" t="s">
        <v>2</v>
      </c>
      <c r="H640" s="12"/>
      <c r="I640" s="19" t="str">
        <f t="shared" ref="I640" si="167">_xlfn.TEXTJOIN(", ",TRUE,H640:H661)</f>
        <v/>
      </c>
      <c r="J640" s="3" t="e">
        <f t="shared" ref="J640" si="168">_xlfn.TEXTJOIN(", ",TRUE,F640:F661)</f>
        <v>#N/A</v>
      </c>
    </row>
    <row r="641" spans="1:9" x14ac:dyDescent="0.25">
      <c r="A641" s="19">
        <f t="shared" ref="A641:A661" si="169">A640</f>
        <v>30</v>
      </c>
      <c r="B641" s="19"/>
      <c r="C641" s="12" t="e">
        <f>_xlfn.XLOOKUP(H641,List!F:F,List!G:G)</f>
        <v>#N/A</v>
      </c>
      <c r="D641" s="19"/>
      <c r="E641" s="19" t="str">
        <f t="shared" ref="E641:E661" si="170">IF(COUNTIF($C$640:$C$661,D641)=0,"",COUNTIF($C$640:$C$661,D641))</f>
        <v/>
      </c>
      <c r="F641" s="19" t="str">
        <f t="shared" si="160"/>
        <v/>
      </c>
      <c r="G641" s="12" t="s">
        <v>3</v>
      </c>
      <c r="H641" s="12"/>
      <c r="I641" s="19"/>
    </row>
    <row r="642" spans="1:9" x14ac:dyDescent="0.25">
      <c r="A642" s="19">
        <f t="shared" si="169"/>
        <v>30</v>
      </c>
      <c r="B642" s="19"/>
      <c r="C642" s="12" t="e">
        <f>_xlfn.XLOOKUP(H642,List!F:F,List!G:G)</f>
        <v>#N/A</v>
      </c>
      <c r="D642" s="19"/>
      <c r="E642" s="19" t="str">
        <f t="shared" si="170"/>
        <v/>
      </c>
      <c r="F642" s="19" t="str">
        <f t="shared" si="160"/>
        <v/>
      </c>
      <c r="G642" s="12" t="s">
        <v>4</v>
      </c>
      <c r="H642" s="12"/>
      <c r="I642" s="19"/>
    </row>
    <row r="643" spans="1:9" x14ac:dyDescent="0.25">
      <c r="A643" s="19">
        <f t="shared" si="169"/>
        <v>30</v>
      </c>
      <c r="B643" s="19"/>
      <c r="C643" s="12" t="e">
        <f>_xlfn.XLOOKUP(H643,List!F:F,List!G:G)</f>
        <v>#N/A</v>
      </c>
      <c r="D643" s="19"/>
      <c r="E643" s="19" t="str">
        <f t="shared" si="170"/>
        <v/>
      </c>
      <c r="F643" s="19" t="str">
        <f t="shared" si="160"/>
        <v/>
      </c>
      <c r="G643" s="12" t="s">
        <v>5</v>
      </c>
      <c r="H643" s="12"/>
      <c r="I643" s="19"/>
    </row>
    <row r="644" spans="1:9" x14ac:dyDescent="0.25">
      <c r="A644" s="19">
        <f t="shared" si="169"/>
        <v>30</v>
      </c>
      <c r="B644" s="19"/>
      <c r="C644" s="12" t="e">
        <f>_xlfn.XLOOKUP(H644,List!F:F,List!G:G)</f>
        <v>#N/A</v>
      </c>
      <c r="D644" s="19"/>
      <c r="E644" s="19" t="str">
        <f t="shared" si="170"/>
        <v/>
      </c>
      <c r="F644" s="19" t="str">
        <f t="shared" si="160"/>
        <v/>
      </c>
      <c r="G644" s="12" t="s">
        <v>6</v>
      </c>
      <c r="H644" s="12"/>
      <c r="I644" s="19"/>
    </row>
    <row r="645" spans="1:9" x14ac:dyDescent="0.25">
      <c r="A645" s="19">
        <f t="shared" si="169"/>
        <v>30</v>
      </c>
      <c r="B645" s="19"/>
      <c r="C645" s="12" t="e">
        <f>_xlfn.XLOOKUP(H645,List!F:F,List!G:G)</f>
        <v>#N/A</v>
      </c>
      <c r="D645" s="19"/>
      <c r="E645" s="19" t="str">
        <f t="shared" si="170"/>
        <v/>
      </c>
      <c r="F645" s="19" t="str">
        <f t="shared" si="160"/>
        <v/>
      </c>
      <c r="G645" s="12" t="s">
        <v>7</v>
      </c>
      <c r="H645" s="12"/>
      <c r="I645" s="19"/>
    </row>
    <row r="646" spans="1:9" x14ac:dyDescent="0.25">
      <c r="A646" s="19">
        <f t="shared" si="169"/>
        <v>30</v>
      </c>
      <c r="B646" s="19"/>
      <c r="C646" s="12" t="e">
        <f>_xlfn.XLOOKUP(H646,List!F:F,List!G:G)</f>
        <v>#N/A</v>
      </c>
      <c r="D646" s="19"/>
      <c r="E646" s="19" t="str">
        <f t="shared" si="170"/>
        <v/>
      </c>
      <c r="F646" s="19" t="str">
        <f t="shared" si="160"/>
        <v/>
      </c>
      <c r="G646" s="12" t="s">
        <v>55</v>
      </c>
      <c r="H646" s="12"/>
      <c r="I646" s="19"/>
    </row>
    <row r="647" spans="1:9" x14ac:dyDescent="0.25">
      <c r="A647" s="19">
        <f t="shared" si="169"/>
        <v>30</v>
      </c>
      <c r="B647" s="19"/>
      <c r="C647" s="12" t="e">
        <f>_xlfn.XLOOKUP(H647,List!F:F,List!G:G)</f>
        <v>#N/A</v>
      </c>
      <c r="D647" s="19"/>
      <c r="E647" s="19" t="str">
        <f t="shared" si="170"/>
        <v/>
      </c>
      <c r="F647" s="19" t="str">
        <f t="shared" si="160"/>
        <v/>
      </c>
      <c r="G647" s="12" t="s">
        <v>14</v>
      </c>
      <c r="H647" s="12"/>
      <c r="I647" s="19"/>
    </row>
    <row r="648" spans="1:9" x14ac:dyDescent="0.25">
      <c r="A648" s="19">
        <f t="shared" si="169"/>
        <v>30</v>
      </c>
      <c r="B648" s="19"/>
      <c r="C648" s="12" t="e">
        <f>_xlfn.XLOOKUP(H648,List!F:F,List!G:G)</f>
        <v>#N/A</v>
      </c>
      <c r="D648" s="19"/>
      <c r="E648" s="19" t="str">
        <f t="shared" si="170"/>
        <v/>
      </c>
      <c r="F648" s="19" t="str">
        <f t="shared" si="160"/>
        <v/>
      </c>
      <c r="G648" s="12" t="s">
        <v>15</v>
      </c>
      <c r="H648" s="12"/>
      <c r="I648" s="19"/>
    </row>
    <row r="649" spans="1:9" x14ac:dyDescent="0.25">
      <c r="A649" s="19">
        <f t="shared" si="169"/>
        <v>30</v>
      </c>
      <c r="B649" s="19"/>
      <c r="C649" s="12" t="e">
        <f>_xlfn.XLOOKUP(H649,List!F:F,List!G:G)</f>
        <v>#N/A</v>
      </c>
      <c r="D649" s="19"/>
      <c r="E649" s="19" t="str">
        <f t="shared" si="170"/>
        <v/>
      </c>
      <c r="F649" s="19" t="str">
        <f t="shared" si="160"/>
        <v/>
      </c>
      <c r="G649" s="12" t="s">
        <v>16</v>
      </c>
      <c r="H649" s="12"/>
      <c r="I649" s="19"/>
    </row>
    <row r="650" spans="1:9" x14ac:dyDescent="0.25">
      <c r="A650" s="19">
        <f t="shared" si="169"/>
        <v>30</v>
      </c>
      <c r="B650" s="19"/>
      <c r="C650" s="12" t="e">
        <f>_xlfn.XLOOKUP(H650,List!F:F,List!G:G)</f>
        <v>#N/A</v>
      </c>
      <c r="D650" s="19"/>
      <c r="E650" s="19" t="str">
        <f t="shared" si="170"/>
        <v/>
      </c>
      <c r="F650" s="19" t="str">
        <f t="shared" si="160"/>
        <v/>
      </c>
      <c r="G650" s="12" t="s">
        <v>17</v>
      </c>
      <c r="H650" s="12"/>
      <c r="I650" s="19"/>
    </row>
    <row r="651" spans="1:9" x14ac:dyDescent="0.25">
      <c r="A651" s="19">
        <f t="shared" si="169"/>
        <v>30</v>
      </c>
      <c r="B651" s="19"/>
      <c r="C651" s="12" t="e">
        <f>_xlfn.XLOOKUP(H651,List!F:F,List!G:G)</f>
        <v>#N/A</v>
      </c>
      <c r="D651" s="19"/>
      <c r="E651" s="19" t="str">
        <f t="shared" si="170"/>
        <v/>
      </c>
      <c r="F651" s="19" t="str">
        <f t="shared" si="160"/>
        <v/>
      </c>
      <c r="G651" s="12" t="s">
        <v>18</v>
      </c>
      <c r="H651" s="12"/>
      <c r="I651" s="19"/>
    </row>
    <row r="652" spans="1:9" x14ac:dyDescent="0.25">
      <c r="A652" s="19">
        <f t="shared" si="169"/>
        <v>30</v>
      </c>
      <c r="B652" s="19"/>
      <c r="C652" s="12" t="e">
        <f>_xlfn.XLOOKUP(H652,List!F:F,List!G:G)</f>
        <v>#N/A</v>
      </c>
      <c r="D652" s="19"/>
      <c r="E652" s="19" t="str">
        <f t="shared" si="170"/>
        <v/>
      </c>
      <c r="F652" s="19" t="str">
        <f t="shared" si="160"/>
        <v/>
      </c>
      <c r="G652" s="12" t="s">
        <v>19</v>
      </c>
      <c r="H652" s="12"/>
      <c r="I652" s="19"/>
    </row>
    <row r="653" spans="1:9" x14ac:dyDescent="0.25">
      <c r="A653" s="19">
        <f t="shared" si="169"/>
        <v>30</v>
      </c>
      <c r="B653" s="19"/>
      <c r="C653" s="12" t="e">
        <f>_xlfn.XLOOKUP(H653,List!F:F,List!G:G)</f>
        <v>#N/A</v>
      </c>
      <c r="D653" s="19"/>
      <c r="E653" s="19" t="str">
        <f t="shared" si="170"/>
        <v/>
      </c>
      <c r="F653" s="19" t="str">
        <f t="shared" si="160"/>
        <v/>
      </c>
      <c r="G653" s="12" t="s">
        <v>56</v>
      </c>
      <c r="H653" s="12"/>
      <c r="I653" s="19"/>
    </row>
    <row r="654" spans="1:9" x14ac:dyDescent="0.25">
      <c r="A654" s="19">
        <f t="shared" si="169"/>
        <v>30</v>
      </c>
      <c r="B654" s="19"/>
      <c r="C654" s="12" t="e">
        <f>_xlfn.XLOOKUP(H654,List!F:F,List!G:G)</f>
        <v>#N/A</v>
      </c>
      <c r="D654" s="19"/>
      <c r="E654" s="19" t="str">
        <f>IF(COUNTIF($C$640:$C$661,D654)=0,"",COUNTIF($C$640:$C$661,D654))</f>
        <v/>
      </c>
      <c r="F654" s="19" t="str">
        <f t="shared" si="160"/>
        <v/>
      </c>
      <c r="G654" s="12" t="s">
        <v>1387</v>
      </c>
      <c r="H654" s="12"/>
      <c r="I654" s="19"/>
    </row>
    <row r="655" spans="1:9" x14ac:dyDescent="0.25">
      <c r="A655" s="19">
        <f t="shared" si="169"/>
        <v>30</v>
      </c>
      <c r="B655" s="19"/>
      <c r="C655" s="12" t="e">
        <f>_xlfn.XLOOKUP(H655,List!F:F,List!G:G)</f>
        <v>#N/A</v>
      </c>
      <c r="D655" s="19"/>
      <c r="E655" s="19" t="str">
        <f t="shared" si="170"/>
        <v/>
      </c>
      <c r="F655" s="19" t="str">
        <f t="shared" si="160"/>
        <v/>
      </c>
      <c r="G655" s="12" t="s">
        <v>26</v>
      </c>
      <c r="H655" s="12"/>
      <c r="I655" s="19"/>
    </row>
    <row r="656" spans="1:9" x14ac:dyDescent="0.25">
      <c r="A656" s="19">
        <f t="shared" si="169"/>
        <v>30</v>
      </c>
      <c r="B656" s="19"/>
      <c r="C656" s="12" t="e">
        <f>_xlfn.XLOOKUP(H656,List!F:F,List!G:G)</f>
        <v>#N/A</v>
      </c>
      <c r="D656" s="19"/>
      <c r="E656" s="19" t="str">
        <f t="shared" si="170"/>
        <v/>
      </c>
      <c r="F656" s="19" t="str">
        <f t="shared" si="160"/>
        <v/>
      </c>
      <c r="G656" s="12" t="s">
        <v>27</v>
      </c>
      <c r="H656" s="12"/>
      <c r="I656" s="19"/>
    </row>
    <row r="657" spans="1:9" x14ac:dyDescent="0.25">
      <c r="A657" s="19">
        <f t="shared" si="169"/>
        <v>30</v>
      </c>
      <c r="B657" s="19"/>
      <c r="C657" s="12" t="e">
        <f>_xlfn.XLOOKUP(H657,List!F:F,List!G:G)</f>
        <v>#N/A</v>
      </c>
      <c r="D657" s="19"/>
      <c r="E657" s="19" t="str">
        <f t="shared" si="170"/>
        <v/>
      </c>
      <c r="F657" s="19" t="str">
        <f t="shared" si="160"/>
        <v/>
      </c>
      <c r="G657" s="12" t="s">
        <v>28</v>
      </c>
      <c r="H657" s="12"/>
      <c r="I657" s="19"/>
    </row>
    <row r="658" spans="1:9" x14ac:dyDescent="0.25">
      <c r="A658" s="19">
        <f t="shared" si="169"/>
        <v>30</v>
      </c>
      <c r="B658" s="19"/>
      <c r="C658" s="12" t="e">
        <f>_xlfn.XLOOKUP(H658,List!F:F,List!G:G)</f>
        <v>#N/A</v>
      </c>
      <c r="D658" s="19"/>
      <c r="E658" s="19" t="str">
        <f t="shared" si="170"/>
        <v/>
      </c>
      <c r="F658" s="19" t="str">
        <f t="shared" si="160"/>
        <v/>
      </c>
      <c r="G658" s="12" t="s">
        <v>29</v>
      </c>
      <c r="H658" s="12"/>
      <c r="I658" s="19"/>
    </row>
    <row r="659" spans="1:9" x14ac:dyDescent="0.25">
      <c r="A659" s="19">
        <f t="shared" si="169"/>
        <v>30</v>
      </c>
      <c r="B659" s="19"/>
      <c r="C659" s="12" t="e">
        <f>_xlfn.XLOOKUP(H659,List!F:F,List!G:G)</f>
        <v>#N/A</v>
      </c>
      <c r="D659" s="19"/>
      <c r="E659" s="19" t="str">
        <f t="shared" si="170"/>
        <v/>
      </c>
      <c r="F659" s="19" t="str">
        <f t="shared" si="160"/>
        <v/>
      </c>
      <c r="G659" s="12" t="s">
        <v>30</v>
      </c>
      <c r="H659" s="12"/>
      <c r="I659" s="19"/>
    </row>
    <row r="660" spans="1:9" x14ac:dyDescent="0.25">
      <c r="A660" s="19">
        <f t="shared" si="169"/>
        <v>30</v>
      </c>
      <c r="B660" s="19"/>
      <c r="C660" s="12" t="e">
        <f>_xlfn.XLOOKUP(H660,List!F:F,List!G:G)</f>
        <v>#N/A</v>
      </c>
      <c r="D660" s="19"/>
      <c r="E660" s="19" t="str">
        <f t="shared" si="170"/>
        <v/>
      </c>
      <c r="F660" s="19" t="str">
        <f t="shared" si="160"/>
        <v/>
      </c>
      <c r="G660" s="12" t="s">
        <v>31</v>
      </c>
      <c r="H660" s="12"/>
      <c r="I660" s="19"/>
    </row>
    <row r="661" spans="1:9" x14ac:dyDescent="0.25">
      <c r="A661" s="19">
        <f t="shared" si="169"/>
        <v>30</v>
      </c>
      <c r="B661" s="19"/>
      <c r="C661" s="12" t="e">
        <f>_xlfn.XLOOKUP(H661,List!F:F,List!G:G)</f>
        <v>#N/A</v>
      </c>
      <c r="D661" s="19"/>
      <c r="E661" s="19" t="str">
        <f t="shared" si="170"/>
        <v/>
      </c>
      <c r="F661" s="19" t="str">
        <f t="shared" si="160"/>
        <v/>
      </c>
      <c r="G661" s="12" t="s">
        <v>57</v>
      </c>
      <c r="H661" s="12"/>
      <c r="I661" s="19"/>
    </row>
  </sheetData>
  <protectedRanges>
    <protectedRange sqref="H2:H661" name="REGISTER NUMBER"/>
  </protectedRange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J631"/>
  <sheetViews>
    <sheetView zoomScale="85" zoomScaleNormal="85" workbookViewId="0">
      <pane xSplit="1" topLeftCell="B1" activePane="topRight" state="frozen"/>
      <selection activeCell="K5" sqref="K5"/>
      <selection pane="topRight" activeCell="I219" sqref="I219"/>
    </sheetView>
  </sheetViews>
  <sheetFormatPr defaultRowHeight="15" x14ac:dyDescent="0.25"/>
  <cols>
    <col min="1" max="1" width="4.140625" style="26" bestFit="1" customWidth="1"/>
    <col min="2" max="2" width="10.140625" style="27" customWidth="1"/>
    <col min="3" max="3" width="11.42578125" style="57" bestFit="1" customWidth="1"/>
    <col min="4" max="4" width="8.7109375" style="27" bestFit="1" customWidth="1"/>
    <col min="5" max="5" width="8.7109375" style="27" customWidth="1"/>
    <col min="6" max="6" width="9.5703125" style="27" customWidth="1"/>
    <col min="7" max="7" width="5.85546875" style="3" bestFit="1" customWidth="1"/>
    <col min="8" max="8" width="14.28515625" style="3" bestFit="1" customWidth="1"/>
    <col min="9" max="9" width="126.85546875" style="27" customWidth="1"/>
    <col min="10" max="10" width="31" style="3" customWidth="1"/>
    <col min="11" max="16384" width="9.140625" style="3"/>
  </cols>
  <sheetData>
    <row r="1" spans="1:10" s="17" customFormat="1" ht="35.25" customHeight="1" x14ac:dyDescent="0.25">
      <c r="A1" s="25" t="s">
        <v>36</v>
      </c>
      <c r="B1" s="53" t="s">
        <v>39</v>
      </c>
      <c r="C1" s="55" t="s">
        <v>33</v>
      </c>
      <c r="D1" s="25" t="s">
        <v>70</v>
      </c>
      <c r="E1" s="25" t="s">
        <v>71</v>
      </c>
      <c r="F1" s="25" t="s">
        <v>72</v>
      </c>
      <c r="G1" s="16" t="s">
        <v>37</v>
      </c>
      <c r="H1" s="16" t="s">
        <v>90</v>
      </c>
      <c r="I1" s="25" t="s">
        <v>40</v>
      </c>
      <c r="J1" s="17" t="s">
        <v>746</v>
      </c>
    </row>
    <row r="2" spans="1:10" x14ac:dyDescent="0.25">
      <c r="A2" s="26">
        <v>1</v>
      </c>
      <c r="B2" s="54">
        <f>COUNTA(H2:H22)-COUNTIF(H2:H22,"=-")</f>
        <v>21</v>
      </c>
      <c r="C2" s="56" t="str">
        <f>_xlfn.XLOOKUP(H2,List!F:F,List!G:G)</f>
        <v>3CS3</v>
      </c>
      <c r="D2" s="26" t="str" cm="1">
        <f t="array" ref="D2:D3">_xlfn.UNIQUE(C2:C22)</f>
        <v>3CS3</v>
      </c>
      <c r="E2" s="26">
        <f>IF(COUNTIF(C2:C22,D2)=0,"",COUNTIF(C2:C22,D2))</f>
        <v>7</v>
      </c>
      <c r="F2" s="26" t="str">
        <f>IF(E2="","",(D2&amp;" ("&amp;E2&amp;")"))</f>
        <v>3CS3 (7)</v>
      </c>
      <c r="G2" s="1" t="s">
        <v>8</v>
      </c>
      <c r="H2" s="1" t="s">
        <v>1590</v>
      </c>
      <c r="I2" s="26" t="str">
        <f>_xlfn.TEXTJOIN(", ",TRUE,H2:H22)</f>
        <v>3CS3-64, 3CS3-65, 3CS3-66, 3CS3-67, 3CS3-68, 3CS3-69, 3CS3-70, 3CS-DS-1, 3CS-DS-2, 3CS-DS-3, 3CS-DS-4, 3CS-DS-5, 3CS-DS-6, 3CS-DS-7, 3CS-DS-8, 3CS-DS-9, 3CS-DS-10, 3CS-DS-11, 3CS-DS-12, 3CS-DS-13, 3CS-DS-14</v>
      </c>
      <c r="J2" s="3" t="str">
        <f>_xlfn.TEXTJOIN(", ",TRUE,F2:F22)</f>
        <v>3CS3 (7), 3CS-DS (14)</v>
      </c>
    </row>
    <row r="3" spans="1:10" x14ac:dyDescent="0.25">
      <c r="A3" s="26">
        <f t="shared" ref="A3:A22" si="0">A2</f>
        <v>1</v>
      </c>
      <c r="B3" s="54"/>
      <c r="C3" s="56" t="str">
        <f>_xlfn.XLOOKUP(H3,List!F:F,List!G:G)</f>
        <v>3CS3</v>
      </c>
      <c r="D3" s="26" t="str">
        <v>3CS-DS</v>
      </c>
      <c r="E3" s="26">
        <f>IF(COUNTIF(C2:C22,D3)=0,"",COUNTIF(C2:C22,D3))</f>
        <v>14</v>
      </c>
      <c r="F3" s="26" t="str">
        <f t="shared" ref="F3:F66" si="1">IF(E3="","",(D3&amp;" ("&amp;E3&amp;")"))</f>
        <v>3CS-DS (14)</v>
      </c>
      <c r="G3" s="1" t="s">
        <v>9</v>
      </c>
      <c r="H3" s="1" t="s">
        <v>1591</v>
      </c>
      <c r="I3" s="26"/>
    </row>
    <row r="4" spans="1:10" x14ac:dyDescent="0.25">
      <c r="A4" s="26">
        <f t="shared" si="0"/>
        <v>1</v>
      </c>
      <c r="B4" s="54"/>
      <c r="C4" s="56" t="str">
        <f>_xlfn.XLOOKUP(H4,List!F:F,List!G:G)</f>
        <v>3CS3</v>
      </c>
      <c r="D4" s="26"/>
      <c r="E4" s="26" t="str">
        <f>IF(COUNTIF(C2:C22,D4)=0,"",COUNTIF(C2:C22,D4))</f>
        <v/>
      </c>
      <c r="F4" s="26" t="str">
        <f t="shared" si="1"/>
        <v/>
      </c>
      <c r="G4" s="1" t="s">
        <v>10</v>
      </c>
      <c r="H4" s="1" t="s">
        <v>1592</v>
      </c>
      <c r="I4" s="26"/>
    </row>
    <row r="5" spans="1:10" x14ac:dyDescent="0.25">
      <c r="A5" s="26">
        <f t="shared" si="0"/>
        <v>1</v>
      </c>
      <c r="B5" s="54"/>
      <c r="C5" s="56" t="str">
        <f>_xlfn.XLOOKUP(H5,List!F:F,List!G:G)</f>
        <v>3CS3</v>
      </c>
      <c r="D5" s="26"/>
      <c r="E5" s="26" t="str">
        <f>IF(COUNTIF(C2:C22,D5)=0,"",COUNTIF(C2:C22,D5))</f>
        <v/>
      </c>
      <c r="F5" s="26" t="str">
        <f t="shared" si="1"/>
        <v/>
      </c>
      <c r="G5" s="1" t="s">
        <v>11</v>
      </c>
      <c r="H5" s="1" t="s">
        <v>1593</v>
      </c>
      <c r="I5" s="26"/>
    </row>
    <row r="6" spans="1:10" x14ac:dyDescent="0.25">
      <c r="A6" s="26">
        <f t="shared" si="0"/>
        <v>1</v>
      </c>
      <c r="B6" s="54"/>
      <c r="C6" s="56" t="str">
        <f>_xlfn.XLOOKUP(H6,List!F:F,List!G:G)</f>
        <v>3CS3</v>
      </c>
      <c r="D6" s="26"/>
      <c r="E6" s="26" t="str">
        <f>IF(COUNTIF(C2:C22,D6)=0,"",COUNTIF(C2:C22,D6))</f>
        <v/>
      </c>
      <c r="F6" s="26" t="str">
        <f t="shared" si="1"/>
        <v/>
      </c>
      <c r="G6" s="1" t="s">
        <v>12</v>
      </c>
      <c r="H6" s="1" t="s">
        <v>1594</v>
      </c>
      <c r="I6" s="26"/>
    </row>
    <row r="7" spans="1:10" x14ac:dyDescent="0.25">
      <c r="A7" s="26">
        <f t="shared" si="0"/>
        <v>1</v>
      </c>
      <c r="B7" s="54"/>
      <c r="C7" s="56" t="str">
        <f>_xlfn.XLOOKUP(H7,List!F:F,List!G:G)</f>
        <v>3CS3</v>
      </c>
      <c r="D7" s="26"/>
      <c r="E7" s="26" t="str">
        <f>IF(COUNTIF(C2:C22,D7)=0,"",COUNTIF(C2:C22,D7))</f>
        <v/>
      </c>
      <c r="F7" s="26" t="str">
        <f t="shared" si="1"/>
        <v/>
      </c>
      <c r="G7" s="1" t="s">
        <v>13</v>
      </c>
      <c r="H7" s="1" t="s">
        <v>1595</v>
      </c>
      <c r="I7" s="26"/>
    </row>
    <row r="8" spans="1:10" x14ac:dyDescent="0.25">
      <c r="A8" s="26">
        <f t="shared" si="0"/>
        <v>1</v>
      </c>
      <c r="B8" s="54"/>
      <c r="C8" s="56" t="str">
        <f>_xlfn.XLOOKUP(H8,List!F:F,List!G:G)</f>
        <v>3CS3</v>
      </c>
      <c r="D8" s="26"/>
      <c r="E8" s="26" t="str">
        <f>IF(COUNTIF(C2:C22,D8)=0,"",COUNTIF(C2:C22,D8))</f>
        <v/>
      </c>
      <c r="F8" s="26" t="str">
        <f t="shared" si="1"/>
        <v/>
      </c>
      <c r="G8" s="1" t="s">
        <v>61</v>
      </c>
      <c r="H8" s="1" t="s">
        <v>1596</v>
      </c>
      <c r="I8" s="26"/>
    </row>
    <row r="9" spans="1:10" x14ac:dyDescent="0.25">
      <c r="A9" s="26">
        <f t="shared" si="0"/>
        <v>1</v>
      </c>
      <c r="B9" s="54"/>
      <c r="C9" s="56" t="str">
        <f>_xlfn.XLOOKUP(H9,List!F:F,List!G:G)</f>
        <v>3CS-DS</v>
      </c>
      <c r="D9" s="26"/>
      <c r="E9" s="26" t="str">
        <f>IF(COUNTIF(C2:C22,D9)=0,"",COUNTIF(C2:C22,D9))</f>
        <v/>
      </c>
      <c r="F9" s="26" t="str">
        <f t="shared" si="1"/>
        <v/>
      </c>
      <c r="G9" s="1" t="s">
        <v>20</v>
      </c>
      <c r="H9" s="1" t="s">
        <v>1597</v>
      </c>
      <c r="I9" s="26"/>
    </row>
    <row r="10" spans="1:10" x14ac:dyDescent="0.25">
      <c r="A10" s="26">
        <f t="shared" si="0"/>
        <v>1</v>
      </c>
      <c r="B10" s="54"/>
      <c r="C10" s="56" t="str">
        <f>_xlfn.XLOOKUP(H10,List!F:F,List!G:G)</f>
        <v>3CS-DS</v>
      </c>
      <c r="D10" s="26"/>
      <c r="E10" s="26" t="str">
        <f>IF(COUNTIF(C2:C22,D10)=0,"",COUNTIF(C2:C22,D10))</f>
        <v/>
      </c>
      <c r="F10" s="26" t="str">
        <f t="shared" si="1"/>
        <v/>
      </c>
      <c r="G10" s="1" t="s">
        <v>21</v>
      </c>
      <c r="H10" s="1" t="s">
        <v>1598</v>
      </c>
      <c r="I10" s="26"/>
    </row>
    <row r="11" spans="1:10" x14ac:dyDescent="0.25">
      <c r="A11" s="26">
        <f t="shared" si="0"/>
        <v>1</v>
      </c>
      <c r="B11" s="54"/>
      <c r="C11" s="56" t="str">
        <f>_xlfn.XLOOKUP(H11,List!F:F,List!G:G)</f>
        <v>3CS-DS</v>
      </c>
      <c r="D11" s="26"/>
      <c r="E11" s="26" t="str">
        <f>IF(COUNTIF(C2:C22,D11)=0,"",COUNTIF(C2:C22,D11))</f>
        <v/>
      </c>
      <c r="F11" s="26" t="str">
        <f t="shared" si="1"/>
        <v/>
      </c>
      <c r="G11" s="1" t="s">
        <v>22</v>
      </c>
      <c r="H11" s="1" t="s">
        <v>1599</v>
      </c>
      <c r="I11" s="26"/>
    </row>
    <row r="12" spans="1:10" x14ac:dyDescent="0.25">
      <c r="A12" s="26">
        <f t="shared" si="0"/>
        <v>1</v>
      </c>
      <c r="B12" s="54"/>
      <c r="C12" s="56" t="str">
        <f>_xlfn.XLOOKUP(H12,List!F:F,List!G:G)</f>
        <v>3CS-DS</v>
      </c>
      <c r="D12" s="26"/>
      <c r="E12" s="26" t="str">
        <f>IF(COUNTIF(C2:C22,D12)=0,"",COUNTIF(C2:C22,D12))</f>
        <v/>
      </c>
      <c r="F12" s="26" t="str">
        <f t="shared" si="1"/>
        <v/>
      </c>
      <c r="G12" s="1" t="s">
        <v>23</v>
      </c>
      <c r="H12" s="1" t="s">
        <v>1600</v>
      </c>
      <c r="I12" s="26"/>
    </row>
    <row r="13" spans="1:10" x14ac:dyDescent="0.25">
      <c r="A13" s="26">
        <f t="shared" si="0"/>
        <v>1</v>
      </c>
      <c r="B13" s="54"/>
      <c r="C13" s="56" t="str">
        <f>_xlfn.XLOOKUP(H13,List!F:F,List!G:G)</f>
        <v>3CS-DS</v>
      </c>
      <c r="D13" s="26"/>
      <c r="E13" s="26" t="str">
        <f>IF(COUNTIF(C2:C22,D13)=0,"",COUNTIF(C2:C22,D13))</f>
        <v/>
      </c>
      <c r="F13" s="26" t="str">
        <f t="shared" si="1"/>
        <v/>
      </c>
      <c r="G13" s="1" t="s">
        <v>24</v>
      </c>
      <c r="H13" s="1" t="s">
        <v>1601</v>
      </c>
      <c r="I13" s="26"/>
    </row>
    <row r="14" spans="1:10" x14ac:dyDescent="0.25">
      <c r="A14" s="26">
        <f t="shared" si="0"/>
        <v>1</v>
      </c>
      <c r="B14" s="54"/>
      <c r="C14" s="56" t="str">
        <f>_xlfn.XLOOKUP(H14,List!F:F,List!G:G)</f>
        <v>3CS-DS</v>
      </c>
      <c r="D14" s="26"/>
      <c r="E14" s="26" t="str">
        <f>IF(COUNTIF(C2:C22,D14)=0,"",COUNTIF(C2:C22,D14))</f>
        <v/>
      </c>
      <c r="F14" s="26" t="str">
        <f t="shared" si="1"/>
        <v/>
      </c>
      <c r="G14" s="1" t="s">
        <v>25</v>
      </c>
      <c r="H14" s="1" t="s">
        <v>1602</v>
      </c>
      <c r="I14" s="26"/>
    </row>
    <row r="15" spans="1:10" x14ac:dyDescent="0.25">
      <c r="A15" s="26">
        <f t="shared" si="0"/>
        <v>1</v>
      </c>
      <c r="B15" s="54"/>
      <c r="C15" s="56" t="str">
        <f>_xlfn.XLOOKUP(H15,List!F:F,List!G:G)</f>
        <v>3CS-DS</v>
      </c>
      <c r="D15" s="26"/>
      <c r="E15" s="26" t="str">
        <f>IF(COUNTIF(C2:C22,D15)=0,"",COUNTIF(C2:C22,D15))</f>
        <v/>
      </c>
      <c r="F15" s="26" t="str">
        <f t="shared" si="1"/>
        <v/>
      </c>
      <c r="G15" s="1" t="s">
        <v>62</v>
      </c>
      <c r="H15" s="1" t="s">
        <v>1603</v>
      </c>
      <c r="I15" s="26"/>
    </row>
    <row r="16" spans="1:10" x14ac:dyDescent="0.25">
      <c r="A16" s="26">
        <f t="shared" si="0"/>
        <v>1</v>
      </c>
      <c r="B16" s="54"/>
      <c r="C16" s="56" t="str">
        <f>_xlfn.XLOOKUP(H16,List!F:F,List!G:G)</f>
        <v>3CS-DS</v>
      </c>
      <c r="D16" s="26"/>
      <c r="E16" s="26" t="str">
        <f>IF(COUNTIF(C2:C22,D16)=0,"",COUNTIF(C2:C22,D16))</f>
        <v/>
      </c>
      <c r="F16" s="26" t="str">
        <f t="shared" si="1"/>
        <v/>
      </c>
      <c r="G16" s="1" t="s">
        <v>63</v>
      </c>
      <c r="H16" s="1" t="s">
        <v>1604</v>
      </c>
      <c r="I16" s="26"/>
    </row>
    <row r="17" spans="1:10" x14ac:dyDescent="0.25">
      <c r="A17" s="26">
        <f t="shared" si="0"/>
        <v>1</v>
      </c>
      <c r="B17" s="54"/>
      <c r="C17" s="56" t="str">
        <f>_xlfn.XLOOKUP(H17,List!F:F,List!G:G)</f>
        <v>3CS-DS</v>
      </c>
      <c r="D17" s="26"/>
      <c r="E17" s="26" t="str">
        <f>IF(COUNTIF(C2:C22,D17)=0,"",COUNTIF(C2:C22,D17))</f>
        <v/>
      </c>
      <c r="F17" s="26" t="str">
        <f t="shared" si="1"/>
        <v/>
      </c>
      <c r="G17" s="1" t="s">
        <v>64</v>
      </c>
      <c r="H17" s="1" t="s">
        <v>1605</v>
      </c>
      <c r="I17" s="26"/>
    </row>
    <row r="18" spans="1:10" x14ac:dyDescent="0.25">
      <c r="A18" s="26">
        <f t="shared" si="0"/>
        <v>1</v>
      </c>
      <c r="B18" s="54"/>
      <c r="C18" s="56" t="str">
        <f>_xlfn.XLOOKUP(H18,List!F:F,List!G:G)</f>
        <v>3CS-DS</v>
      </c>
      <c r="D18" s="26"/>
      <c r="E18" s="26" t="str">
        <f>IF(COUNTIF(C2:C22,D18)=0,"",COUNTIF(C2:C22,D18))</f>
        <v/>
      </c>
      <c r="F18" s="26" t="str">
        <f t="shared" si="1"/>
        <v/>
      </c>
      <c r="G18" s="1" t="s">
        <v>65</v>
      </c>
      <c r="H18" s="1" t="s">
        <v>1606</v>
      </c>
      <c r="I18" s="26"/>
    </row>
    <row r="19" spans="1:10" x14ac:dyDescent="0.25">
      <c r="A19" s="26">
        <f t="shared" si="0"/>
        <v>1</v>
      </c>
      <c r="B19" s="54"/>
      <c r="C19" s="56" t="str">
        <f>_xlfn.XLOOKUP(H19,List!F:F,List!G:G)</f>
        <v>3CS-DS</v>
      </c>
      <c r="D19" s="26"/>
      <c r="E19" s="26" t="str">
        <f>IF(COUNTIF(C2:C22,D19)=0,"",COUNTIF(C2:C22,D19))</f>
        <v/>
      </c>
      <c r="F19" s="26" t="str">
        <f t="shared" si="1"/>
        <v/>
      </c>
      <c r="G19" s="1" t="s">
        <v>66</v>
      </c>
      <c r="H19" s="1" t="s">
        <v>1607</v>
      </c>
      <c r="I19" s="26"/>
    </row>
    <row r="20" spans="1:10" x14ac:dyDescent="0.25">
      <c r="A20" s="26">
        <f t="shared" si="0"/>
        <v>1</v>
      </c>
      <c r="B20" s="54"/>
      <c r="C20" s="56" t="str">
        <f>_xlfn.XLOOKUP(H20,List!F:F,List!G:G)</f>
        <v>3CS-DS</v>
      </c>
      <c r="D20" s="26"/>
      <c r="E20" s="26" t="str">
        <f>IF(COUNTIF(C2:C22,D20)=0,"",COUNTIF(C2:C22,D20))</f>
        <v/>
      </c>
      <c r="F20" s="26" t="str">
        <f t="shared" si="1"/>
        <v/>
      </c>
      <c r="G20" s="1" t="s">
        <v>67</v>
      </c>
      <c r="H20" s="1" t="s">
        <v>1608</v>
      </c>
      <c r="I20" s="26"/>
    </row>
    <row r="21" spans="1:10" x14ac:dyDescent="0.25">
      <c r="A21" s="26">
        <f t="shared" si="0"/>
        <v>1</v>
      </c>
      <c r="B21" s="54"/>
      <c r="C21" s="56" t="str">
        <f>_xlfn.XLOOKUP(H21,List!F:F,List!G:G)</f>
        <v>3CS-DS</v>
      </c>
      <c r="D21" s="26"/>
      <c r="E21" s="26" t="str">
        <f>IF(COUNTIF(C2:C22,D21)=0,"",COUNTIF(C2:C22,D21))</f>
        <v/>
      </c>
      <c r="F21" s="26" t="str">
        <f t="shared" si="1"/>
        <v/>
      </c>
      <c r="G21" s="1" t="s">
        <v>68</v>
      </c>
      <c r="H21" s="1" t="s">
        <v>1609</v>
      </c>
      <c r="I21" s="26"/>
    </row>
    <row r="22" spans="1:10" x14ac:dyDescent="0.25">
      <c r="A22" s="26">
        <f t="shared" si="0"/>
        <v>1</v>
      </c>
      <c r="B22" s="54"/>
      <c r="C22" s="56" t="str">
        <f>_xlfn.XLOOKUP(H22,List!F:F,List!G:G)</f>
        <v>3CS-DS</v>
      </c>
      <c r="D22" s="26"/>
      <c r="E22" s="26" t="str">
        <f>IF(COUNTIF(C2:C22,D22)=0,"",COUNTIF(C2:C22,D22))</f>
        <v/>
      </c>
      <c r="F22" s="26" t="str">
        <f t="shared" si="1"/>
        <v/>
      </c>
      <c r="G22" s="1" t="s">
        <v>69</v>
      </c>
      <c r="H22" s="1" t="s">
        <v>1610</v>
      </c>
      <c r="I22" s="26"/>
    </row>
    <row r="23" spans="1:10" x14ac:dyDescent="0.25">
      <c r="A23" s="26">
        <v>2</v>
      </c>
      <c r="B23" s="54">
        <f t="shared" ref="B23" si="2">COUNTA(H23:H43)-COUNTIF(H23:H43,"=-")</f>
        <v>21</v>
      </c>
      <c r="C23" s="56" t="str">
        <f>_xlfn.XLOOKUP(H23,List!F:F,List!G:G)</f>
        <v>3CS-DS</v>
      </c>
      <c r="D23" s="26" t="str" cm="1">
        <f t="array" ref="D23">_xlfn.UNIQUE(C23:C43)</f>
        <v>3CS-DS</v>
      </c>
      <c r="E23" s="26">
        <f>IF(COUNTIF(C23:C43,D23)=0,"",COUNTIF(C23:C43,D23))</f>
        <v>21</v>
      </c>
      <c r="F23" s="26" t="str">
        <f t="shared" si="1"/>
        <v>3CS-DS (21)</v>
      </c>
      <c r="G23" s="1" t="s">
        <v>8</v>
      </c>
      <c r="H23" s="1" t="s">
        <v>1611</v>
      </c>
      <c r="I23" s="26" t="str">
        <f t="shared" ref="I23" si="3">_xlfn.TEXTJOIN(", ",TRUE,H23:H43)</f>
        <v>3CS-DS-15, 3CS-DS-16, 3CS-DS-17, 3CS-DS-18, 3CS-DS-19, 3CS-DS-20, 3CS-DS-21, 3CS-DS-22, 3CS-DS-23, 3CS-DS-24, 3CS-DS-25, 3CS-DS-26, 3CS-DS-27, 3CS-DS-28, 3CS-DS-29, 3CS-DS-30, 3CS-DS-31, 3CS-DS-32, 3CS-DS-33, 3CS-DS-34, 3CS-DS-35</v>
      </c>
      <c r="J23" s="3" t="str">
        <f t="shared" ref="J23" si="4">_xlfn.TEXTJOIN(", ",TRUE,F23:F43)</f>
        <v>3CS-DS (21)</v>
      </c>
    </row>
    <row r="24" spans="1:10" x14ac:dyDescent="0.25">
      <c r="A24" s="26">
        <f t="shared" ref="A24:A43" si="5">A23</f>
        <v>2</v>
      </c>
      <c r="B24" s="54"/>
      <c r="C24" s="56" t="str">
        <f>_xlfn.XLOOKUP(H24,List!F:F,List!G:G)</f>
        <v>3CS-DS</v>
      </c>
      <c r="D24" s="26"/>
      <c r="E24" s="26" t="str">
        <f>IF(COUNTIF(C23:C43,D24)=0,"",COUNTIF(C23:C43,D24))</f>
        <v/>
      </c>
      <c r="F24" s="26" t="str">
        <f t="shared" si="1"/>
        <v/>
      </c>
      <c r="G24" s="1" t="s">
        <v>9</v>
      </c>
      <c r="H24" s="1" t="s">
        <v>1612</v>
      </c>
      <c r="I24" s="26"/>
    </row>
    <row r="25" spans="1:10" x14ac:dyDescent="0.25">
      <c r="A25" s="26">
        <f t="shared" si="5"/>
        <v>2</v>
      </c>
      <c r="B25" s="54"/>
      <c r="C25" s="56" t="str">
        <f>_xlfn.XLOOKUP(H25,List!F:F,List!G:G)</f>
        <v>3CS-DS</v>
      </c>
      <c r="D25" s="26"/>
      <c r="E25" s="26" t="str">
        <f>IF(COUNTIF(C23:C43,D25)=0,"",COUNTIF(C23:C43,D25))</f>
        <v/>
      </c>
      <c r="F25" s="26" t="str">
        <f t="shared" si="1"/>
        <v/>
      </c>
      <c r="G25" s="1" t="s">
        <v>10</v>
      </c>
      <c r="H25" s="1" t="s">
        <v>1613</v>
      </c>
      <c r="I25" s="26"/>
    </row>
    <row r="26" spans="1:10" x14ac:dyDescent="0.25">
      <c r="A26" s="26">
        <f t="shared" si="5"/>
        <v>2</v>
      </c>
      <c r="B26" s="54"/>
      <c r="C26" s="56" t="str">
        <f>_xlfn.XLOOKUP(H26,List!F:F,List!G:G)</f>
        <v>3CS-DS</v>
      </c>
      <c r="D26" s="26"/>
      <c r="E26" s="26" t="str">
        <f>IF(COUNTIF(C23:C43,D26)=0,"",COUNTIF(C23:C43,D26))</f>
        <v/>
      </c>
      <c r="F26" s="26" t="str">
        <f t="shared" si="1"/>
        <v/>
      </c>
      <c r="G26" s="1" t="s">
        <v>11</v>
      </c>
      <c r="H26" s="1" t="s">
        <v>1614</v>
      </c>
      <c r="I26" s="26"/>
    </row>
    <row r="27" spans="1:10" x14ac:dyDescent="0.25">
      <c r="A27" s="26">
        <f t="shared" si="5"/>
        <v>2</v>
      </c>
      <c r="B27" s="54"/>
      <c r="C27" s="56" t="str">
        <f>_xlfn.XLOOKUP(H27,List!F:F,List!G:G)</f>
        <v>3CS-DS</v>
      </c>
      <c r="D27" s="26"/>
      <c r="E27" s="26" t="str">
        <f>IF(COUNTIF(C23:C43,D27)=0,"",COUNTIF(C23:C43,D27))</f>
        <v/>
      </c>
      <c r="F27" s="26" t="str">
        <f t="shared" si="1"/>
        <v/>
      </c>
      <c r="G27" s="1" t="s">
        <v>12</v>
      </c>
      <c r="H27" s="1" t="s">
        <v>1615</v>
      </c>
      <c r="I27" s="26"/>
    </row>
    <row r="28" spans="1:10" x14ac:dyDescent="0.25">
      <c r="A28" s="26">
        <f t="shared" si="5"/>
        <v>2</v>
      </c>
      <c r="B28" s="54"/>
      <c r="C28" s="56" t="str">
        <f>_xlfn.XLOOKUP(H28,List!F:F,List!G:G)</f>
        <v>3CS-DS</v>
      </c>
      <c r="D28" s="26"/>
      <c r="E28" s="26" t="str">
        <f>IF(COUNTIF(C23:C43,D28)=0,"",COUNTIF(C23:C43,D28))</f>
        <v/>
      </c>
      <c r="F28" s="26" t="str">
        <f t="shared" si="1"/>
        <v/>
      </c>
      <c r="G28" s="1" t="s">
        <v>13</v>
      </c>
      <c r="H28" s="1" t="s">
        <v>1616</v>
      </c>
      <c r="I28" s="26"/>
    </row>
    <row r="29" spans="1:10" x14ac:dyDescent="0.25">
      <c r="A29" s="26">
        <f t="shared" si="5"/>
        <v>2</v>
      </c>
      <c r="B29" s="54"/>
      <c r="C29" s="56" t="str">
        <f>_xlfn.XLOOKUP(H29,List!F:F,List!G:G)</f>
        <v>3CS-DS</v>
      </c>
      <c r="D29" s="26"/>
      <c r="E29" s="26" t="str">
        <f>IF(COUNTIF(C23:C43,D29)=0,"",COUNTIF(C23:C43,D29))</f>
        <v/>
      </c>
      <c r="F29" s="26" t="str">
        <f t="shared" si="1"/>
        <v/>
      </c>
      <c r="G29" s="1" t="s">
        <v>61</v>
      </c>
      <c r="H29" s="1" t="s">
        <v>1617</v>
      </c>
      <c r="I29" s="26"/>
    </row>
    <row r="30" spans="1:10" x14ac:dyDescent="0.25">
      <c r="A30" s="26">
        <f t="shared" si="5"/>
        <v>2</v>
      </c>
      <c r="B30" s="54"/>
      <c r="C30" s="56" t="str">
        <f>_xlfn.XLOOKUP(H30,List!F:F,List!G:G)</f>
        <v>3CS-DS</v>
      </c>
      <c r="D30" s="26"/>
      <c r="E30" s="26" t="str">
        <f>IF(COUNTIF(C23:C43,D30)=0,"",COUNTIF(C23:C43,D30))</f>
        <v/>
      </c>
      <c r="F30" s="26" t="str">
        <f t="shared" si="1"/>
        <v/>
      </c>
      <c r="G30" s="1" t="s">
        <v>20</v>
      </c>
      <c r="H30" s="1" t="s">
        <v>1618</v>
      </c>
      <c r="I30" s="26"/>
    </row>
    <row r="31" spans="1:10" x14ac:dyDescent="0.25">
      <c r="A31" s="26">
        <f t="shared" si="5"/>
        <v>2</v>
      </c>
      <c r="B31" s="54"/>
      <c r="C31" s="56" t="str">
        <f>_xlfn.XLOOKUP(H31,List!F:F,List!G:G)</f>
        <v>3CS-DS</v>
      </c>
      <c r="D31" s="26"/>
      <c r="E31" s="26" t="str">
        <f>IF(COUNTIF(C23:C43,D31)=0,"",COUNTIF(C23:C43,D31))</f>
        <v/>
      </c>
      <c r="F31" s="26" t="str">
        <f t="shared" si="1"/>
        <v/>
      </c>
      <c r="G31" s="1" t="s">
        <v>21</v>
      </c>
      <c r="H31" s="1" t="s">
        <v>1619</v>
      </c>
      <c r="I31" s="26"/>
    </row>
    <row r="32" spans="1:10" x14ac:dyDescent="0.25">
      <c r="A32" s="26">
        <f t="shared" si="5"/>
        <v>2</v>
      </c>
      <c r="B32" s="54"/>
      <c r="C32" s="56" t="str">
        <f>_xlfn.XLOOKUP(H32,List!F:F,List!G:G)</f>
        <v>3CS-DS</v>
      </c>
      <c r="D32" s="26"/>
      <c r="E32" s="26" t="str">
        <f>IF(COUNTIF(C23:C43,D32)=0,"",COUNTIF(C23:C43,D32))</f>
        <v/>
      </c>
      <c r="F32" s="26" t="str">
        <f t="shared" si="1"/>
        <v/>
      </c>
      <c r="G32" s="1" t="s">
        <v>22</v>
      </c>
      <c r="H32" s="1" t="s">
        <v>1620</v>
      </c>
      <c r="I32" s="26"/>
    </row>
    <row r="33" spans="1:10" x14ac:dyDescent="0.25">
      <c r="A33" s="26">
        <f t="shared" si="5"/>
        <v>2</v>
      </c>
      <c r="B33" s="54"/>
      <c r="C33" s="56" t="str">
        <f>_xlfn.XLOOKUP(H33,List!F:F,List!G:G)</f>
        <v>3CS-DS</v>
      </c>
      <c r="D33" s="26"/>
      <c r="E33" s="26" t="str">
        <f>IF(COUNTIF(C23:C43,D33)=0,"",COUNTIF(C23:C43,D33))</f>
        <v/>
      </c>
      <c r="F33" s="26" t="str">
        <f t="shared" si="1"/>
        <v/>
      </c>
      <c r="G33" s="1" t="s">
        <v>23</v>
      </c>
      <c r="H33" s="1" t="s">
        <v>1621</v>
      </c>
      <c r="I33" s="26"/>
    </row>
    <row r="34" spans="1:10" x14ac:dyDescent="0.25">
      <c r="A34" s="26">
        <f t="shared" si="5"/>
        <v>2</v>
      </c>
      <c r="B34" s="54"/>
      <c r="C34" s="56" t="str">
        <f>_xlfn.XLOOKUP(H34,List!F:F,List!G:G)</f>
        <v>3CS-DS</v>
      </c>
      <c r="D34" s="26"/>
      <c r="E34" s="26" t="str">
        <f>IF(COUNTIF(C23:C43,D34)=0,"",COUNTIF(C23:C43,D34))</f>
        <v/>
      </c>
      <c r="F34" s="26" t="str">
        <f t="shared" si="1"/>
        <v/>
      </c>
      <c r="G34" s="1" t="s">
        <v>24</v>
      </c>
      <c r="H34" s="1" t="s">
        <v>1622</v>
      </c>
      <c r="I34" s="26"/>
    </row>
    <row r="35" spans="1:10" x14ac:dyDescent="0.25">
      <c r="A35" s="26">
        <f t="shared" si="5"/>
        <v>2</v>
      </c>
      <c r="B35" s="54"/>
      <c r="C35" s="56" t="str">
        <f>_xlfn.XLOOKUP(H35,List!F:F,List!G:G)</f>
        <v>3CS-DS</v>
      </c>
      <c r="D35" s="26"/>
      <c r="E35" s="26" t="str">
        <f>IF(COUNTIF(C23:C43,D35)=0,"",COUNTIF(C23:C43,D35))</f>
        <v/>
      </c>
      <c r="F35" s="26" t="str">
        <f t="shared" si="1"/>
        <v/>
      </c>
      <c r="G35" s="1" t="s">
        <v>25</v>
      </c>
      <c r="H35" s="1" t="s">
        <v>1623</v>
      </c>
      <c r="I35" s="26"/>
    </row>
    <row r="36" spans="1:10" x14ac:dyDescent="0.25">
      <c r="A36" s="26">
        <f t="shared" si="5"/>
        <v>2</v>
      </c>
      <c r="B36" s="54"/>
      <c r="C36" s="56" t="str">
        <f>_xlfn.XLOOKUP(H36,List!F:F,List!G:G)</f>
        <v>3CS-DS</v>
      </c>
      <c r="D36" s="26"/>
      <c r="E36" s="26" t="str">
        <f>IF(COUNTIF(C23:C43,D36)=0,"",COUNTIF(C23:C43,D36))</f>
        <v/>
      </c>
      <c r="F36" s="26" t="str">
        <f t="shared" si="1"/>
        <v/>
      </c>
      <c r="G36" s="1" t="s">
        <v>62</v>
      </c>
      <c r="H36" s="1" t="s">
        <v>1624</v>
      </c>
      <c r="I36" s="26"/>
    </row>
    <row r="37" spans="1:10" x14ac:dyDescent="0.25">
      <c r="A37" s="26">
        <f t="shared" si="5"/>
        <v>2</v>
      </c>
      <c r="B37" s="54"/>
      <c r="C37" s="56" t="str">
        <f>_xlfn.XLOOKUP(H37,List!F:F,List!G:G)</f>
        <v>3CS-DS</v>
      </c>
      <c r="D37" s="26"/>
      <c r="E37" s="26" t="str">
        <f>IF(COUNTIF(C23:C43,D37)=0,"",COUNTIF(C23:C43,D37))</f>
        <v/>
      </c>
      <c r="F37" s="26" t="str">
        <f t="shared" si="1"/>
        <v/>
      </c>
      <c r="G37" s="1" t="s">
        <v>63</v>
      </c>
      <c r="H37" s="1" t="s">
        <v>1625</v>
      </c>
      <c r="I37" s="26"/>
    </row>
    <row r="38" spans="1:10" x14ac:dyDescent="0.25">
      <c r="A38" s="26">
        <f t="shared" si="5"/>
        <v>2</v>
      </c>
      <c r="B38" s="54"/>
      <c r="C38" s="56" t="str">
        <f>_xlfn.XLOOKUP(H38,List!F:F,List!G:G)</f>
        <v>3CS-DS</v>
      </c>
      <c r="D38" s="26"/>
      <c r="E38" s="26" t="str">
        <f>IF(COUNTIF(C23:C43,D38)=0,"",COUNTIF(C23:C43,D38))</f>
        <v/>
      </c>
      <c r="F38" s="26" t="str">
        <f t="shared" si="1"/>
        <v/>
      </c>
      <c r="G38" s="1" t="s">
        <v>64</v>
      </c>
      <c r="H38" s="1" t="s">
        <v>1626</v>
      </c>
      <c r="I38" s="26"/>
    </row>
    <row r="39" spans="1:10" x14ac:dyDescent="0.25">
      <c r="A39" s="26">
        <f t="shared" si="5"/>
        <v>2</v>
      </c>
      <c r="B39" s="54"/>
      <c r="C39" s="56" t="str">
        <f>_xlfn.XLOOKUP(H39,List!F:F,List!G:G)</f>
        <v>3CS-DS</v>
      </c>
      <c r="D39" s="26"/>
      <c r="E39" s="26" t="str">
        <f>IF(COUNTIF(C23:C43,D39)=0,"",COUNTIF(C23:C43,D39))</f>
        <v/>
      </c>
      <c r="F39" s="26" t="str">
        <f t="shared" si="1"/>
        <v/>
      </c>
      <c r="G39" s="1" t="s">
        <v>65</v>
      </c>
      <c r="H39" s="1" t="s">
        <v>1627</v>
      </c>
      <c r="I39" s="26"/>
    </row>
    <row r="40" spans="1:10" x14ac:dyDescent="0.25">
      <c r="A40" s="26">
        <f t="shared" si="5"/>
        <v>2</v>
      </c>
      <c r="B40" s="54"/>
      <c r="C40" s="56" t="str">
        <f>_xlfn.XLOOKUP(H40,List!F:F,List!G:G)</f>
        <v>3CS-DS</v>
      </c>
      <c r="D40" s="26"/>
      <c r="E40" s="26" t="str">
        <f>IF(COUNTIF(C23:C43,D40)=0,"",COUNTIF(C23:C43,D40))</f>
        <v/>
      </c>
      <c r="F40" s="26" t="str">
        <f t="shared" si="1"/>
        <v/>
      </c>
      <c r="G40" s="1" t="s">
        <v>66</v>
      </c>
      <c r="H40" s="1" t="s">
        <v>1628</v>
      </c>
      <c r="I40" s="26"/>
    </row>
    <row r="41" spans="1:10" x14ac:dyDescent="0.25">
      <c r="A41" s="26">
        <f t="shared" si="5"/>
        <v>2</v>
      </c>
      <c r="B41" s="54"/>
      <c r="C41" s="56" t="str">
        <f>_xlfn.XLOOKUP(H41,List!F:F,List!G:G)</f>
        <v>3CS-DS</v>
      </c>
      <c r="D41" s="26"/>
      <c r="E41" s="26" t="str">
        <f>IF(COUNTIF(C23:C43,D41)=0,"",COUNTIF(C23:C43,D41))</f>
        <v/>
      </c>
      <c r="F41" s="26" t="str">
        <f t="shared" si="1"/>
        <v/>
      </c>
      <c r="G41" s="1" t="s">
        <v>67</v>
      </c>
      <c r="H41" s="1" t="s">
        <v>1629</v>
      </c>
      <c r="I41" s="26"/>
    </row>
    <row r="42" spans="1:10" x14ac:dyDescent="0.25">
      <c r="A42" s="26">
        <f t="shared" si="5"/>
        <v>2</v>
      </c>
      <c r="B42" s="54"/>
      <c r="C42" s="56" t="str">
        <f>_xlfn.XLOOKUP(H42,List!F:F,List!G:G)</f>
        <v>3CS-DS</v>
      </c>
      <c r="D42" s="26"/>
      <c r="E42" s="26" t="str">
        <f>IF(COUNTIF(C23:C43,D42)=0,"",COUNTIF(C23:C43,D42))</f>
        <v/>
      </c>
      <c r="F42" s="26" t="str">
        <f t="shared" si="1"/>
        <v/>
      </c>
      <c r="G42" s="1" t="s">
        <v>68</v>
      </c>
      <c r="H42" s="1" t="s">
        <v>1630</v>
      </c>
      <c r="I42" s="26"/>
    </row>
    <row r="43" spans="1:10" x14ac:dyDescent="0.25">
      <c r="A43" s="26">
        <f t="shared" si="5"/>
        <v>2</v>
      </c>
      <c r="B43" s="54"/>
      <c r="C43" s="56" t="str">
        <f>_xlfn.XLOOKUP(H43,List!F:F,List!G:G)</f>
        <v>3CS-DS</v>
      </c>
      <c r="D43" s="26"/>
      <c r="E43" s="26" t="str">
        <f>IF(COUNTIF(C23:C43,D43)=0,"",COUNTIF(C23:C43,D43))</f>
        <v/>
      </c>
      <c r="F43" s="26" t="str">
        <f t="shared" si="1"/>
        <v/>
      </c>
      <c r="G43" s="1" t="s">
        <v>69</v>
      </c>
      <c r="H43" s="1" t="s">
        <v>1631</v>
      </c>
      <c r="I43" s="26"/>
    </row>
    <row r="44" spans="1:10" x14ac:dyDescent="0.25">
      <c r="A44" s="26">
        <v>3</v>
      </c>
      <c r="B44" s="54">
        <f t="shared" ref="B44" si="6">COUNTA(H44:H64)-COUNTIF(H44:H64,"=-")</f>
        <v>21</v>
      </c>
      <c r="C44" s="56" t="str">
        <f>_xlfn.XLOOKUP(H44,List!F:F,List!G:G)</f>
        <v>3CS-DS</v>
      </c>
      <c r="D44" s="26" t="str" cm="1">
        <f t="array" ref="D44">_xlfn.UNIQUE(C44:C64)</f>
        <v>3CS-DS</v>
      </c>
      <c r="E44" s="26">
        <f>IF(COUNTIF(C44:C64,D44)=0,"",COUNTIF(C44:C64,D44))</f>
        <v>21</v>
      </c>
      <c r="F44" s="26" t="str">
        <f t="shared" si="1"/>
        <v>3CS-DS (21)</v>
      </c>
      <c r="G44" s="1" t="s">
        <v>8</v>
      </c>
      <c r="H44" s="1" t="s">
        <v>1632</v>
      </c>
      <c r="I44" s="26" t="str">
        <f t="shared" ref="I44" si="7">_xlfn.TEXTJOIN(", ",TRUE,H44:H64)</f>
        <v>3CS-DS-36, 3CS-DS-37, 3CS-DS-38, 3CS-DS-39, 3CS-DS-40, 3CS-DS-41, 3CS-DS-42, 3CS-DS-43, 3CS-DS-44, 3CS-DS-45, 3CS-DS-46, 3CS-DS-47, 3CS-DS-48, 3CS-DS-49, 3CS-DS-50, 3CS-DS-51, 3CS-DS-52, 3CS-DS-53, 3CS-DS-54, 3CS-DS-55, 3CS-DS-56</v>
      </c>
      <c r="J44" s="3" t="str">
        <f t="shared" ref="J44" si="8">_xlfn.TEXTJOIN(", ",TRUE,F44:F64)</f>
        <v>3CS-DS (21)</v>
      </c>
    </row>
    <row r="45" spans="1:10" x14ac:dyDescent="0.25">
      <c r="A45" s="26">
        <f t="shared" ref="A45:A64" si="9">A44</f>
        <v>3</v>
      </c>
      <c r="B45" s="54"/>
      <c r="C45" s="56" t="str">
        <f>_xlfn.XLOOKUP(H45,List!F:F,List!G:G)</f>
        <v>3CS-DS</v>
      </c>
      <c r="D45" s="26"/>
      <c r="E45" s="26" t="str">
        <f>IF(COUNTIF(C44:C64,D45)=0,"",COUNTIF(C44:C64,D45))</f>
        <v/>
      </c>
      <c r="F45" s="26" t="str">
        <f t="shared" si="1"/>
        <v/>
      </c>
      <c r="G45" s="1" t="s">
        <v>9</v>
      </c>
      <c r="H45" s="1" t="s">
        <v>1633</v>
      </c>
      <c r="I45" s="26"/>
    </row>
    <row r="46" spans="1:10" x14ac:dyDescent="0.25">
      <c r="A46" s="26">
        <f t="shared" si="9"/>
        <v>3</v>
      </c>
      <c r="B46" s="54"/>
      <c r="C46" s="56" t="str">
        <f>_xlfn.XLOOKUP(H46,List!F:F,List!G:G)</f>
        <v>3CS-DS</v>
      </c>
      <c r="D46" s="26"/>
      <c r="E46" s="26" t="str">
        <f>IF(COUNTIF(C44:C64,D46)=0,"",COUNTIF(C44:C64,D46))</f>
        <v/>
      </c>
      <c r="F46" s="26" t="str">
        <f t="shared" si="1"/>
        <v/>
      </c>
      <c r="G46" s="1" t="s">
        <v>10</v>
      </c>
      <c r="H46" s="1" t="s">
        <v>1634</v>
      </c>
      <c r="I46" s="26"/>
    </row>
    <row r="47" spans="1:10" x14ac:dyDescent="0.25">
      <c r="A47" s="26">
        <f t="shared" si="9"/>
        <v>3</v>
      </c>
      <c r="B47" s="54"/>
      <c r="C47" s="56" t="str">
        <f>_xlfn.XLOOKUP(H47,List!F:F,List!G:G)</f>
        <v>3CS-DS</v>
      </c>
      <c r="D47" s="26"/>
      <c r="E47" s="26" t="str">
        <f>IF(COUNTIF(C44:C64,D47)=0,"",COUNTIF(C44:C64,D47))</f>
        <v/>
      </c>
      <c r="F47" s="26" t="str">
        <f t="shared" si="1"/>
        <v/>
      </c>
      <c r="G47" s="1" t="s">
        <v>11</v>
      </c>
      <c r="H47" s="1" t="s">
        <v>1635</v>
      </c>
      <c r="I47" s="26"/>
    </row>
    <row r="48" spans="1:10" x14ac:dyDescent="0.25">
      <c r="A48" s="26">
        <f t="shared" si="9"/>
        <v>3</v>
      </c>
      <c r="B48" s="54"/>
      <c r="C48" s="56" t="str">
        <f>_xlfn.XLOOKUP(H48,List!F:F,List!G:G)</f>
        <v>3CS-DS</v>
      </c>
      <c r="D48" s="26"/>
      <c r="E48" s="26" t="str">
        <f>IF(COUNTIF(C44:C64,D48)=0,"",COUNTIF(C44:C64,D48))</f>
        <v/>
      </c>
      <c r="F48" s="26" t="str">
        <f t="shared" si="1"/>
        <v/>
      </c>
      <c r="G48" s="1" t="s">
        <v>12</v>
      </c>
      <c r="H48" s="1" t="s">
        <v>1636</v>
      </c>
      <c r="I48" s="26"/>
    </row>
    <row r="49" spans="1:9" x14ac:dyDescent="0.25">
      <c r="A49" s="26">
        <f t="shared" si="9"/>
        <v>3</v>
      </c>
      <c r="B49" s="54"/>
      <c r="C49" s="56" t="str">
        <f>_xlfn.XLOOKUP(H49,List!F:F,List!G:G)</f>
        <v>3CS-DS</v>
      </c>
      <c r="D49" s="26"/>
      <c r="E49" s="26" t="str">
        <f>IF(COUNTIF(C44:C64,D49)=0,"",COUNTIF(C44:C64,D49))</f>
        <v/>
      </c>
      <c r="F49" s="26" t="str">
        <f t="shared" si="1"/>
        <v/>
      </c>
      <c r="G49" s="1" t="s">
        <v>13</v>
      </c>
      <c r="H49" s="1" t="s">
        <v>1637</v>
      </c>
      <c r="I49" s="26"/>
    </row>
    <row r="50" spans="1:9" x14ac:dyDescent="0.25">
      <c r="A50" s="26">
        <f t="shared" si="9"/>
        <v>3</v>
      </c>
      <c r="B50" s="54"/>
      <c r="C50" s="56" t="str">
        <f>_xlfn.XLOOKUP(H50,List!F:F,List!G:G)</f>
        <v>3CS-DS</v>
      </c>
      <c r="D50" s="26"/>
      <c r="E50" s="26" t="str">
        <f>IF(COUNTIF(C44:C64,D50)=0,"",COUNTIF(C44:C64,D50))</f>
        <v/>
      </c>
      <c r="F50" s="26" t="str">
        <f t="shared" si="1"/>
        <v/>
      </c>
      <c r="G50" s="1" t="s">
        <v>61</v>
      </c>
      <c r="H50" s="1" t="s">
        <v>1638</v>
      </c>
      <c r="I50" s="26"/>
    </row>
    <row r="51" spans="1:9" x14ac:dyDescent="0.25">
      <c r="A51" s="26">
        <f t="shared" si="9"/>
        <v>3</v>
      </c>
      <c r="B51" s="54"/>
      <c r="C51" s="56" t="str">
        <f>_xlfn.XLOOKUP(H51,List!F:F,List!G:G)</f>
        <v>3CS-DS</v>
      </c>
      <c r="D51" s="26"/>
      <c r="E51" s="26" t="str">
        <f>IF(COUNTIF(C44:C64,D51)=0,"",COUNTIF(C44:C64,D51))</f>
        <v/>
      </c>
      <c r="F51" s="26" t="str">
        <f t="shared" si="1"/>
        <v/>
      </c>
      <c r="G51" s="1" t="s">
        <v>20</v>
      </c>
      <c r="H51" s="1" t="s">
        <v>1639</v>
      </c>
      <c r="I51" s="26"/>
    </row>
    <row r="52" spans="1:9" x14ac:dyDescent="0.25">
      <c r="A52" s="26">
        <f t="shared" si="9"/>
        <v>3</v>
      </c>
      <c r="B52" s="54"/>
      <c r="C52" s="56" t="str">
        <f>_xlfn.XLOOKUP(H52,List!F:F,List!G:G)</f>
        <v>3CS-DS</v>
      </c>
      <c r="D52" s="26"/>
      <c r="E52" s="26" t="str">
        <f>IF(COUNTIF(C44:C64,D52)=0,"",COUNTIF(C44:C64,D52))</f>
        <v/>
      </c>
      <c r="F52" s="26" t="str">
        <f t="shared" si="1"/>
        <v/>
      </c>
      <c r="G52" s="1" t="s">
        <v>21</v>
      </c>
      <c r="H52" s="1" t="s">
        <v>1640</v>
      </c>
      <c r="I52" s="26"/>
    </row>
    <row r="53" spans="1:9" x14ac:dyDescent="0.25">
      <c r="A53" s="26">
        <f t="shared" si="9"/>
        <v>3</v>
      </c>
      <c r="B53" s="54"/>
      <c r="C53" s="56" t="str">
        <f>_xlfn.XLOOKUP(H53,List!F:F,List!G:G)</f>
        <v>3CS-DS</v>
      </c>
      <c r="D53" s="26"/>
      <c r="E53" s="26" t="str">
        <f>IF(COUNTIF(C44:C64,D53)=0,"",COUNTIF(C44:C64,D53))</f>
        <v/>
      </c>
      <c r="F53" s="26" t="str">
        <f t="shared" si="1"/>
        <v/>
      </c>
      <c r="G53" s="1" t="s">
        <v>22</v>
      </c>
      <c r="H53" s="1" t="s">
        <v>1641</v>
      </c>
      <c r="I53" s="26"/>
    </row>
    <row r="54" spans="1:9" x14ac:dyDescent="0.25">
      <c r="A54" s="26">
        <f t="shared" si="9"/>
        <v>3</v>
      </c>
      <c r="B54" s="54"/>
      <c r="C54" s="56" t="str">
        <f>_xlfn.XLOOKUP(H54,List!F:F,List!G:G)</f>
        <v>3CS-DS</v>
      </c>
      <c r="D54" s="26"/>
      <c r="E54" s="26" t="str">
        <f>IF(COUNTIF(C44:C64,D54)=0,"",COUNTIF(C44:C64,D54))</f>
        <v/>
      </c>
      <c r="F54" s="26" t="str">
        <f t="shared" si="1"/>
        <v/>
      </c>
      <c r="G54" s="1" t="s">
        <v>23</v>
      </c>
      <c r="H54" s="1" t="s">
        <v>1642</v>
      </c>
      <c r="I54" s="26"/>
    </row>
    <row r="55" spans="1:9" x14ac:dyDescent="0.25">
      <c r="A55" s="26">
        <f t="shared" si="9"/>
        <v>3</v>
      </c>
      <c r="B55" s="54"/>
      <c r="C55" s="56" t="str">
        <f>_xlfn.XLOOKUP(H55,List!F:F,List!G:G)</f>
        <v>3CS-DS</v>
      </c>
      <c r="D55" s="26"/>
      <c r="E55" s="26" t="str">
        <f>IF(COUNTIF(C44:C64,D55)=0,"",COUNTIF(C44:C64,D55))</f>
        <v/>
      </c>
      <c r="F55" s="26" t="str">
        <f t="shared" si="1"/>
        <v/>
      </c>
      <c r="G55" s="1" t="s">
        <v>24</v>
      </c>
      <c r="H55" s="1" t="s">
        <v>1643</v>
      </c>
      <c r="I55" s="26"/>
    </row>
    <row r="56" spans="1:9" x14ac:dyDescent="0.25">
      <c r="A56" s="26">
        <f t="shared" si="9"/>
        <v>3</v>
      </c>
      <c r="B56" s="54"/>
      <c r="C56" s="56" t="str">
        <f>_xlfn.XLOOKUP(H56,List!F:F,List!G:G)</f>
        <v>3CS-DS</v>
      </c>
      <c r="D56" s="26"/>
      <c r="E56" s="26" t="str">
        <f>IF(COUNTIF(C44:C64,D56)=0,"",COUNTIF(C44:C64,D56))</f>
        <v/>
      </c>
      <c r="F56" s="26" t="str">
        <f t="shared" si="1"/>
        <v/>
      </c>
      <c r="G56" s="1" t="s">
        <v>25</v>
      </c>
      <c r="H56" s="1" t="s">
        <v>1644</v>
      </c>
      <c r="I56" s="26"/>
    </row>
    <row r="57" spans="1:9" x14ac:dyDescent="0.25">
      <c r="A57" s="26">
        <f t="shared" si="9"/>
        <v>3</v>
      </c>
      <c r="B57" s="54"/>
      <c r="C57" s="56" t="str">
        <f>_xlfn.XLOOKUP(H57,List!F:F,List!G:G)</f>
        <v>3CS-DS</v>
      </c>
      <c r="D57" s="26"/>
      <c r="E57" s="26" t="str">
        <f>IF(COUNTIF(C44:C64,D57)=0,"",COUNTIF(C44:C64,D57))</f>
        <v/>
      </c>
      <c r="F57" s="26" t="str">
        <f t="shared" si="1"/>
        <v/>
      </c>
      <c r="G57" s="1" t="s">
        <v>62</v>
      </c>
      <c r="H57" s="1" t="s">
        <v>1645</v>
      </c>
      <c r="I57" s="26"/>
    </row>
    <row r="58" spans="1:9" x14ac:dyDescent="0.25">
      <c r="A58" s="26">
        <f t="shared" si="9"/>
        <v>3</v>
      </c>
      <c r="B58" s="54"/>
      <c r="C58" s="56" t="str">
        <f>_xlfn.XLOOKUP(H58,List!F:F,List!G:G)</f>
        <v>3CS-DS</v>
      </c>
      <c r="D58" s="26"/>
      <c r="E58" s="26" t="str">
        <f>IF(COUNTIF(C44:C64,D58)=0,"",COUNTIF(C44:C64,D58))</f>
        <v/>
      </c>
      <c r="F58" s="26" t="str">
        <f t="shared" si="1"/>
        <v/>
      </c>
      <c r="G58" s="1" t="s">
        <v>63</v>
      </c>
      <c r="H58" s="1" t="s">
        <v>1646</v>
      </c>
      <c r="I58" s="26"/>
    </row>
    <row r="59" spans="1:9" x14ac:dyDescent="0.25">
      <c r="A59" s="26">
        <f t="shared" si="9"/>
        <v>3</v>
      </c>
      <c r="B59" s="54"/>
      <c r="C59" s="56" t="str">
        <f>_xlfn.XLOOKUP(H59,List!F:F,List!G:G)</f>
        <v>3CS-DS</v>
      </c>
      <c r="D59" s="26"/>
      <c r="E59" s="26" t="str">
        <f>IF(COUNTIF(C44:C64,D59)=0,"",COUNTIF(C44:C64,D59))</f>
        <v/>
      </c>
      <c r="F59" s="26" t="str">
        <f t="shared" si="1"/>
        <v/>
      </c>
      <c r="G59" s="1" t="s">
        <v>64</v>
      </c>
      <c r="H59" s="1" t="s">
        <v>1647</v>
      </c>
      <c r="I59" s="26"/>
    </row>
    <row r="60" spans="1:9" x14ac:dyDescent="0.25">
      <c r="A60" s="26">
        <f t="shared" si="9"/>
        <v>3</v>
      </c>
      <c r="B60" s="54"/>
      <c r="C60" s="56" t="str">
        <f>_xlfn.XLOOKUP(H60,List!F:F,List!G:G)</f>
        <v>3CS-DS</v>
      </c>
      <c r="D60" s="26"/>
      <c r="E60" s="26" t="str">
        <f>IF(COUNTIF(C44:C64,D60)=0,"",COUNTIF(C44:C64,D60))</f>
        <v/>
      </c>
      <c r="F60" s="26" t="str">
        <f t="shared" si="1"/>
        <v/>
      </c>
      <c r="G60" s="1" t="s">
        <v>65</v>
      </c>
      <c r="H60" s="1" t="s">
        <v>1648</v>
      </c>
      <c r="I60" s="26"/>
    </row>
    <row r="61" spans="1:9" x14ac:dyDescent="0.25">
      <c r="A61" s="26">
        <f t="shared" si="9"/>
        <v>3</v>
      </c>
      <c r="B61" s="54"/>
      <c r="C61" s="56" t="str">
        <f>_xlfn.XLOOKUP(H61,List!F:F,List!G:G)</f>
        <v>3CS-DS</v>
      </c>
      <c r="D61" s="26"/>
      <c r="E61" s="26" t="str">
        <f>IF(COUNTIF(C44:C64,D61)=0,"",COUNTIF(C44:C64,D61))</f>
        <v/>
      </c>
      <c r="F61" s="26" t="str">
        <f t="shared" si="1"/>
        <v/>
      </c>
      <c r="G61" s="1" t="s">
        <v>66</v>
      </c>
      <c r="H61" s="1" t="s">
        <v>1649</v>
      </c>
      <c r="I61" s="26"/>
    </row>
    <row r="62" spans="1:9" x14ac:dyDescent="0.25">
      <c r="A62" s="26">
        <f t="shared" si="9"/>
        <v>3</v>
      </c>
      <c r="B62" s="54"/>
      <c r="C62" s="56" t="str">
        <f>_xlfn.XLOOKUP(H62,List!F:F,List!G:G)</f>
        <v>3CS-DS</v>
      </c>
      <c r="D62" s="26"/>
      <c r="E62" s="26" t="str">
        <f>IF(COUNTIF(C44:C64,D62)=0,"",COUNTIF(C44:C64,D62))</f>
        <v/>
      </c>
      <c r="F62" s="26" t="str">
        <f t="shared" si="1"/>
        <v/>
      </c>
      <c r="G62" s="1" t="s">
        <v>67</v>
      </c>
      <c r="H62" s="1" t="s">
        <v>1650</v>
      </c>
      <c r="I62" s="26"/>
    </row>
    <row r="63" spans="1:9" x14ac:dyDescent="0.25">
      <c r="A63" s="26">
        <f t="shared" si="9"/>
        <v>3</v>
      </c>
      <c r="B63" s="54"/>
      <c r="C63" s="56" t="str">
        <f>_xlfn.XLOOKUP(H63,List!F:F,List!G:G)</f>
        <v>3CS-DS</v>
      </c>
      <c r="D63" s="26"/>
      <c r="E63" s="26" t="str">
        <f>IF(COUNTIF(C44:C64,D63)=0,"",COUNTIF(C44:C64,D63))</f>
        <v/>
      </c>
      <c r="F63" s="26" t="str">
        <f t="shared" si="1"/>
        <v/>
      </c>
      <c r="G63" s="1" t="s">
        <v>68</v>
      </c>
      <c r="H63" s="1" t="s">
        <v>1651</v>
      </c>
      <c r="I63" s="26"/>
    </row>
    <row r="64" spans="1:9" x14ac:dyDescent="0.25">
      <c r="A64" s="26">
        <f t="shared" si="9"/>
        <v>3</v>
      </c>
      <c r="B64" s="54"/>
      <c r="C64" s="56" t="str">
        <f>_xlfn.XLOOKUP(H64,List!F:F,List!G:G)</f>
        <v>3CS-DS</v>
      </c>
      <c r="D64" s="26"/>
      <c r="E64" s="26" t="str">
        <f>IF(COUNTIF(C44:C64,D64)=0,"",COUNTIF(C44:C64,D64))</f>
        <v/>
      </c>
      <c r="F64" s="26" t="str">
        <f t="shared" si="1"/>
        <v/>
      </c>
      <c r="G64" s="1" t="s">
        <v>69</v>
      </c>
      <c r="H64" s="1" t="s">
        <v>1652</v>
      </c>
      <c r="I64" s="26"/>
    </row>
    <row r="65" spans="1:10" x14ac:dyDescent="0.25">
      <c r="A65" s="26">
        <v>4</v>
      </c>
      <c r="B65" s="54">
        <f t="shared" ref="B65" si="10">COUNTA(H65:H85)-COUNTIF(H65:H85,"=-")</f>
        <v>21</v>
      </c>
      <c r="C65" s="56" t="str">
        <f>_xlfn.XLOOKUP(H65,List!F:F,List!G:G)</f>
        <v>3CS-DS</v>
      </c>
      <c r="D65" s="26" t="str" cm="1">
        <f t="array" ref="D65:D66">_xlfn.UNIQUE(C65:C85)</f>
        <v>3CS-DS</v>
      </c>
      <c r="E65" s="26">
        <f>IF(COUNTIF(C65:C85,D65)=0,"",COUNTIF(C65:C85,D65))</f>
        <v>6</v>
      </c>
      <c r="F65" s="26" t="str">
        <f t="shared" si="1"/>
        <v>3CS-DS (6)</v>
      </c>
      <c r="G65" s="1" t="s">
        <v>8</v>
      </c>
      <c r="H65" s="1" t="s">
        <v>1653</v>
      </c>
      <c r="I65" s="26" t="str">
        <f t="shared" ref="I65" si="11">_xlfn.TEXTJOIN(", ",TRUE,H65:H85)</f>
        <v>3CS-DS-57, 3CS-DS-58, 3CS-DS-59, 3CS-DS-60, 3CS-DS-61, 3CS-DS-62, 3CS-AI-1, 3CS-AI-2, 3CS-AI-3, 3CS-AI-4, 3CS-AI-5, 3CS-AI-6, 3CS-AI-7, 3CS-AI-8, 3CS-AI-9, 3CS-AI-10, 3CS-AI-11, 3CS-AI-12, 3CS-AI-13, 3CS-AI-14, 3CS-AI-15</v>
      </c>
      <c r="J65" s="3" t="str">
        <f t="shared" ref="J65" si="12">_xlfn.TEXTJOIN(", ",TRUE,F65:F85)</f>
        <v>3CS-DS (6), 3CS-AI (15)</v>
      </c>
    </row>
    <row r="66" spans="1:10" x14ac:dyDescent="0.25">
      <c r="A66" s="26">
        <f t="shared" ref="A66:A85" si="13">A65</f>
        <v>4</v>
      </c>
      <c r="B66" s="54"/>
      <c r="C66" s="56" t="str">
        <f>_xlfn.XLOOKUP(H66,List!F:F,List!G:G)</f>
        <v>3CS-DS</v>
      </c>
      <c r="D66" s="26" t="str">
        <v>3CS-AI</v>
      </c>
      <c r="E66" s="26">
        <f>IF(COUNTIF(C65:C85,D66)=0,"",COUNTIF(C65:C85,D66))</f>
        <v>15</v>
      </c>
      <c r="F66" s="26" t="str">
        <f t="shared" si="1"/>
        <v>3CS-AI (15)</v>
      </c>
      <c r="G66" s="1" t="s">
        <v>9</v>
      </c>
      <c r="H66" s="1" t="s">
        <v>1654</v>
      </c>
      <c r="I66" s="26"/>
    </row>
    <row r="67" spans="1:10" x14ac:dyDescent="0.25">
      <c r="A67" s="26">
        <f t="shared" si="13"/>
        <v>4</v>
      </c>
      <c r="B67" s="54"/>
      <c r="C67" s="56" t="str">
        <f>_xlfn.XLOOKUP(H67,List!F:F,List!G:G)</f>
        <v>3CS-DS</v>
      </c>
      <c r="D67" s="26"/>
      <c r="E67" s="26" t="str">
        <f>IF(COUNTIF(C65:C85,D67)=0,"",COUNTIF(C65:C85,D67))</f>
        <v/>
      </c>
      <c r="F67" s="26" t="str">
        <f t="shared" ref="F67:F130" si="14">IF(E67="","",(D67&amp;" ("&amp;E67&amp;")"))</f>
        <v/>
      </c>
      <c r="G67" s="1" t="s">
        <v>10</v>
      </c>
      <c r="H67" s="1" t="s">
        <v>1655</v>
      </c>
      <c r="I67" s="26"/>
    </row>
    <row r="68" spans="1:10" x14ac:dyDescent="0.25">
      <c r="A68" s="26">
        <f t="shared" si="13"/>
        <v>4</v>
      </c>
      <c r="B68" s="54"/>
      <c r="C68" s="56" t="str">
        <f>_xlfn.XLOOKUP(H68,List!F:F,List!G:G)</f>
        <v>3CS-DS</v>
      </c>
      <c r="D68" s="26"/>
      <c r="E68" s="26" t="str">
        <f>IF(COUNTIF(C65:C85,D68)=0,"",COUNTIF(C65:C85,D68))</f>
        <v/>
      </c>
      <c r="F68" s="26" t="str">
        <f t="shared" si="14"/>
        <v/>
      </c>
      <c r="G68" s="1" t="s">
        <v>11</v>
      </c>
      <c r="H68" s="1" t="s">
        <v>1656</v>
      </c>
      <c r="I68" s="26"/>
    </row>
    <row r="69" spans="1:10" x14ac:dyDescent="0.25">
      <c r="A69" s="26">
        <f t="shared" si="13"/>
        <v>4</v>
      </c>
      <c r="B69" s="54"/>
      <c r="C69" s="56" t="str">
        <f>_xlfn.XLOOKUP(H69,List!F:F,List!G:G)</f>
        <v>3CS-DS</v>
      </c>
      <c r="D69" s="26"/>
      <c r="E69" s="26" t="str">
        <f>IF(COUNTIF(C65:C85,D69)=0,"",COUNTIF(C65:C85,D69))</f>
        <v/>
      </c>
      <c r="F69" s="26" t="str">
        <f t="shared" si="14"/>
        <v/>
      </c>
      <c r="G69" s="1" t="s">
        <v>12</v>
      </c>
      <c r="H69" s="1" t="s">
        <v>1657</v>
      </c>
      <c r="I69" s="26"/>
    </row>
    <row r="70" spans="1:10" x14ac:dyDescent="0.25">
      <c r="A70" s="26">
        <f t="shared" si="13"/>
        <v>4</v>
      </c>
      <c r="B70" s="54"/>
      <c r="C70" s="56" t="str">
        <f>_xlfn.XLOOKUP(H70,List!F:F,List!G:G)</f>
        <v>3CS-DS</v>
      </c>
      <c r="D70" s="26"/>
      <c r="E70" s="26" t="str">
        <f>IF(COUNTIF(C65:C85,D70)=0,"",COUNTIF(C65:C85,D70))</f>
        <v/>
      </c>
      <c r="F70" s="26" t="str">
        <f t="shared" si="14"/>
        <v/>
      </c>
      <c r="G70" s="1" t="s">
        <v>13</v>
      </c>
      <c r="H70" s="1" t="s">
        <v>1658</v>
      </c>
      <c r="I70" s="26"/>
    </row>
    <row r="71" spans="1:10" x14ac:dyDescent="0.25">
      <c r="A71" s="26">
        <f t="shared" si="13"/>
        <v>4</v>
      </c>
      <c r="B71" s="54"/>
      <c r="C71" s="56" t="str">
        <f>_xlfn.XLOOKUP(H71,List!F:F,List!G:G)</f>
        <v>3CS-AI</v>
      </c>
      <c r="D71" s="26"/>
      <c r="E71" s="26" t="str">
        <f>IF(COUNTIF(C65:C85,D71)=0,"",COUNTIF(C65:C85,D71))</f>
        <v/>
      </c>
      <c r="F71" s="26" t="str">
        <f t="shared" si="14"/>
        <v/>
      </c>
      <c r="G71" s="1" t="s">
        <v>61</v>
      </c>
      <c r="H71" s="1" t="s">
        <v>1659</v>
      </c>
      <c r="I71" s="26"/>
    </row>
    <row r="72" spans="1:10" x14ac:dyDescent="0.25">
      <c r="A72" s="26">
        <f t="shared" si="13"/>
        <v>4</v>
      </c>
      <c r="B72" s="54"/>
      <c r="C72" s="56" t="str">
        <f>_xlfn.XLOOKUP(H72,List!F:F,List!G:G)</f>
        <v>3CS-AI</v>
      </c>
      <c r="D72" s="26"/>
      <c r="E72" s="26" t="str">
        <f>IF(COUNTIF(C65:C85,D72)=0,"",COUNTIF(C65:C85,D72))</f>
        <v/>
      </c>
      <c r="F72" s="26" t="str">
        <f t="shared" si="14"/>
        <v/>
      </c>
      <c r="G72" s="1" t="s">
        <v>20</v>
      </c>
      <c r="H72" s="1" t="s">
        <v>1660</v>
      </c>
      <c r="I72" s="26"/>
    </row>
    <row r="73" spans="1:10" x14ac:dyDescent="0.25">
      <c r="A73" s="26">
        <f t="shared" si="13"/>
        <v>4</v>
      </c>
      <c r="B73" s="54"/>
      <c r="C73" s="56" t="str">
        <f>_xlfn.XLOOKUP(H73,List!F:F,List!G:G)</f>
        <v>3CS-AI</v>
      </c>
      <c r="D73" s="26"/>
      <c r="E73" s="26" t="str">
        <f>IF(COUNTIF(C65:C85,D73)=0,"",COUNTIF(C65:C85,D73))</f>
        <v/>
      </c>
      <c r="F73" s="26" t="str">
        <f t="shared" si="14"/>
        <v/>
      </c>
      <c r="G73" s="1" t="s">
        <v>21</v>
      </c>
      <c r="H73" s="1" t="s">
        <v>1661</v>
      </c>
      <c r="I73" s="26"/>
    </row>
    <row r="74" spans="1:10" x14ac:dyDescent="0.25">
      <c r="A74" s="26">
        <f t="shared" si="13"/>
        <v>4</v>
      </c>
      <c r="B74" s="54"/>
      <c r="C74" s="56" t="str">
        <f>_xlfn.XLOOKUP(H74,List!F:F,List!G:G)</f>
        <v>3CS-AI</v>
      </c>
      <c r="D74" s="26"/>
      <c r="E74" s="26" t="str">
        <f>IF(COUNTIF(C65:C85,D74)=0,"",COUNTIF(C65:C85,D74))</f>
        <v/>
      </c>
      <c r="F74" s="26" t="str">
        <f t="shared" si="14"/>
        <v/>
      </c>
      <c r="G74" s="1" t="s">
        <v>22</v>
      </c>
      <c r="H74" s="1" t="s">
        <v>1662</v>
      </c>
      <c r="I74" s="26"/>
    </row>
    <row r="75" spans="1:10" x14ac:dyDescent="0.25">
      <c r="A75" s="26">
        <f t="shared" si="13"/>
        <v>4</v>
      </c>
      <c r="B75" s="54"/>
      <c r="C75" s="56" t="str">
        <f>_xlfn.XLOOKUP(H75,List!F:F,List!G:G)</f>
        <v>3CS-AI</v>
      </c>
      <c r="D75" s="26"/>
      <c r="E75" s="26" t="str">
        <f>IF(COUNTIF(C65:C85,D75)=0,"",COUNTIF(C65:C85,D75))</f>
        <v/>
      </c>
      <c r="F75" s="26" t="str">
        <f t="shared" si="14"/>
        <v/>
      </c>
      <c r="G75" s="1" t="s">
        <v>23</v>
      </c>
      <c r="H75" s="1" t="s">
        <v>1663</v>
      </c>
      <c r="I75" s="26"/>
    </row>
    <row r="76" spans="1:10" x14ac:dyDescent="0.25">
      <c r="A76" s="26">
        <f t="shared" si="13"/>
        <v>4</v>
      </c>
      <c r="B76" s="54"/>
      <c r="C76" s="56" t="str">
        <f>_xlfn.XLOOKUP(H76,List!F:F,List!G:G)</f>
        <v>3CS-AI</v>
      </c>
      <c r="D76" s="26"/>
      <c r="E76" s="26" t="str">
        <f>IF(COUNTIF(C65:C85,D76)=0,"",COUNTIF(C65:C85,D76))</f>
        <v/>
      </c>
      <c r="F76" s="26" t="str">
        <f t="shared" si="14"/>
        <v/>
      </c>
      <c r="G76" s="1" t="s">
        <v>24</v>
      </c>
      <c r="H76" s="1" t="s">
        <v>1664</v>
      </c>
      <c r="I76" s="26"/>
    </row>
    <row r="77" spans="1:10" x14ac:dyDescent="0.25">
      <c r="A77" s="26">
        <f t="shared" si="13"/>
        <v>4</v>
      </c>
      <c r="B77" s="54"/>
      <c r="C77" s="56" t="str">
        <f>_xlfn.XLOOKUP(H77,List!F:F,List!G:G)</f>
        <v>3CS-AI</v>
      </c>
      <c r="D77" s="26"/>
      <c r="E77" s="26" t="str">
        <f>IF(COUNTIF(C65:C85,D77)=0,"",COUNTIF(C65:C85,D77))</f>
        <v/>
      </c>
      <c r="F77" s="26" t="str">
        <f t="shared" si="14"/>
        <v/>
      </c>
      <c r="G77" s="1" t="s">
        <v>25</v>
      </c>
      <c r="H77" s="1" t="s">
        <v>1665</v>
      </c>
      <c r="I77" s="26"/>
    </row>
    <row r="78" spans="1:10" x14ac:dyDescent="0.25">
      <c r="A78" s="26">
        <f t="shared" si="13"/>
        <v>4</v>
      </c>
      <c r="B78" s="54"/>
      <c r="C78" s="56" t="str">
        <f>_xlfn.XLOOKUP(H78,List!F:F,List!G:G)</f>
        <v>3CS-AI</v>
      </c>
      <c r="D78" s="26"/>
      <c r="E78" s="26" t="str">
        <f>IF(COUNTIF(C65:C85,D78)=0,"",COUNTIF(C65:C85,D78))</f>
        <v/>
      </c>
      <c r="F78" s="26" t="str">
        <f t="shared" si="14"/>
        <v/>
      </c>
      <c r="G78" s="1" t="s">
        <v>62</v>
      </c>
      <c r="H78" s="1" t="s">
        <v>1666</v>
      </c>
      <c r="I78" s="26"/>
    </row>
    <row r="79" spans="1:10" x14ac:dyDescent="0.25">
      <c r="A79" s="26">
        <f t="shared" si="13"/>
        <v>4</v>
      </c>
      <c r="B79" s="54"/>
      <c r="C79" s="56" t="str">
        <f>_xlfn.XLOOKUP(H79,List!F:F,List!G:G)</f>
        <v>3CS-AI</v>
      </c>
      <c r="D79" s="26"/>
      <c r="E79" s="26" t="str">
        <f>IF(COUNTIF(C65:C85,D79)=0,"",COUNTIF(C65:C85,D79))</f>
        <v/>
      </c>
      <c r="F79" s="26" t="str">
        <f t="shared" si="14"/>
        <v/>
      </c>
      <c r="G79" s="1" t="s">
        <v>63</v>
      </c>
      <c r="H79" s="1" t="s">
        <v>1667</v>
      </c>
      <c r="I79" s="26"/>
    </row>
    <row r="80" spans="1:10" x14ac:dyDescent="0.25">
      <c r="A80" s="26">
        <f t="shared" si="13"/>
        <v>4</v>
      </c>
      <c r="B80" s="54"/>
      <c r="C80" s="56" t="str">
        <f>_xlfn.XLOOKUP(H80,List!F:F,List!G:G)</f>
        <v>3CS-AI</v>
      </c>
      <c r="D80" s="26"/>
      <c r="E80" s="26" t="str">
        <f>IF(COUNTIF(C65:C85,D80)=0,"",COUNTIF(C65:C85,D80))</f>
        <v/>
      </c>
      <c r="F80" s="26" t="str">
        <f t="shared" si="14"/>
        <v/>
      </c>
      <c r="G80" s="1" t="s">
        <v>64</v>
      </c>
      <c r="H80" s="1" t="s">
        <v>1668</v>
      </c>
      <c r="I80" s="26"/>
    </row>
    <row r="81" spans="1:10" x14ac:dyDescent="0.25">
      <c r="A81" s="26">
        <f t="shared" si="13"/>
        <v>4</v>
      </c>
      <c r="B81" s="54"/>
      <c r="C81" s="56" t="str">
        <f>_xlfn.XLOOKUP(H81,List!F:F,List!G:G)</f>
        <v>3CS-AI</v>
      </c>
      <c r="D81" s="26"/>
      <c r="E81" s="26" t="str">
        <f>IF(COUNTIF(C65:C85,D81)=0,"",COUNTIF(C65:C85,D81))</f>
        <v/>
      </c>
      <c r="F81" s="26" t="str">
        <f t="shared" si="14"/>
        <v/>
      </c>
      <c r="G81" s="1" t="s">
        <v>65</v>
      </c>
      <c r="H81" s="1" t="s">
        <v>1669</v>
      </c>
      <c r="I81" s="26"/>
    </row>
    <row r="82" spans="1:10" x14ac:dyDescent="0.25">
      <c r="A82" s="26">
        <f t="shared" si="13"/>
        <v>4</v>
      </c>
      <c r="B82" s="54"/>
      <c r="C82" s="56" t="str">
        <f>_xlfn.XLOOKUP(H82,List!F:F,List!G:G)</f>
        <v>3CS-AI</v>
      </c>
      <c r="D82" s="26"/>
      <c r="E82" s="26" t="str">
        <f>IF(COUNTIF(C65:C85,D82)=0,"",COUNTIF(C65:C85,D82))</f>
        <v/>
      </c>
      <c r="F82" s="26" t="str">
        <f t="shared" si="14"/>
        <v/>
      </c>
      <c r="G82" s="1" t="s">
        <v>66</v>
      </c>
      <c r="H82" s="1" t="s">
        <v>1670</v>
      </c>
      <c r="I82" s="26"/>
    </row>
    <row r="83" spans="1:10" x14ac:dyDescent="0.25">
      <c r="A83" s="26">
        <f t="shared" si="13"/>
        <v>4</v>
      </c>
      <c r="B83" s="54"/>
      <c r="C83" s="56" t="str">
        <f>_xlfn.XLOOKUP(H83,List!F:F,List!G:G)</f>
        <v>3CS-AI</v>
      </c>
      <c r="D83" s="26"/>
      <c r="E83" s="26" t="str">
        <f>IF(COUNTIF(C65:C85,D83)=0,"",COUNTIF(C65:C85,D83))</f>
        <v/>
      </c>
      <c r="F83" s="26" t="str">
        <f t="shared" si="14"/>
        <v/>
      </c>
      <c r="G83" s="1" t="s">
        <v>67</v>
      </c>
      <c r="H83" s="1" t="s">
        <v>1671</v>
      </c>
      <c r="I83" s="26"/>
    </row>
    <row r="84" spans="1:10" x14ac:dyDescent="0.25">
      <c r="A84" s="26">
        <f t="shared" si="13"/>
        <v>4</v>
      </c>
      <c r="B84" s="54"/>
      <c r="C84" s="56" t="str">
        <f>_xlfn.XLOOKUP(H84,List!F:F,List!G:G)</f>
        <v>3CS-AI</v>
      </c>
      <c r="D84" s="26"/>
      <c r="E84" s="26" t="str">
        <f>IF(COUNTIF(C65:C85,D84)=0,"",COUNTIF(C65:C85,D84))</f>
        <v/>
      </c>
      <c r="F84" s="26" t="str">
        <f t="shared" si="14"/>
        <v/>
      </c>
      <c r="G84" s="1" t="s">
        <v>68</v>
      </c>
      <c r="H84" s="1" t="s">
        <v>1672</v>
      </c>
      <c r="I84" s="26"/>
    </row>
    <row r="85" spans="1:10" x14ac:dyDescent="0.25">
      <c r="A85" s="26">
        <f t="shared" si="13"/>
        <v>4</v>
      </c>
      <c r="B85" s="54"/>
      <c r="C85" s="56" t="str">
        <f>_xlfn.XLOOKUP(H85,List!F:F,List!G:G)</f>
        <v>3CS-AI</v>
      </c>
      <c r="D85" s="26"/>
      <c r="E85" s="26" t="str">
        <f>IF(COUNTIF(C65:C85,D85)=0,"",COUNTIF(C65:C85,D85))</f>
        <v/>
      </c>
      <c r="F85" s="26" t="str">
        <f t="shared" si="14"/>
        <v/>
      </c>
      <c r="G85" s="1" t="s">
        <v>69</v>
      </c>
      <c r="H85" s="1" t="s">
        <v>1673</v>
      </c>
      <c r="I85" s="26"/>
    </row>
    <row r="86" spans="1:10" x14ac:dyDescent="0.25">
      <c r="A86" s="26">
        <v>5</v>
      </c>
      <c r="B86" s="54">
        <f t="shared" ref="B86" si="15">COUNTA(H86:H106)-COUNTIF(H86:H106,"=-")</f>
        <v>21</v>
      </c>
      <c r="C86" s="56" t="str">
        <f>_xlfn.XLOOKUP(H86,List!F:F,List!G:G)</f>
        <v>3CS-AI</v>
      </c>
      <c r="D86" s="26" t="str" cm="1">
        <f t="array" ref="D86:D87">_xlfn.UNIQUE(C86:C106)</f>
        <v>3CS-AI</v>
      </c>
      <c r="E86" s="26">
        <f>IF(COUNTIF(C86:C106,D86)=0,"",COUNTIF(C86:C106,D86))</f>
        <v>16</v>
      </c>
      <c r="F86" s="26" t="str">
        <f t="shared" si="14"/>
        <v>3CS-AI (16)</v>
      </c>
      <c r="G86" s="1" t="s">
        <v>8</v>
      </c>
      <c r="H86" s="1" t="s">
        <v>1674</v>
      </c>
      <c r="I86" s="26" t="str">
        <f t="shared" ref="I86" si="16">_xlfn.TEXTJOIN(", ",TRUE,H86:H106)</f>
        <v>3CS-AI-16, 3CS-AI-17, 3CS-AI-18, 3CS-AI-19, 3CS-AI-20, 3CS-AI-21, 3CS-AI-22, 3CS-AI-23, 3CS-AI-24, 3CS-AI-25, 3CS-AI-26, 3CS-AI-27, 3CS-AI-28, 3CS-AI-29, 3CS-AI-30, 3CS-AI-31, 3ME-1, 3ME-2, 3ME-3, 3ME-4, 3ME-5</v>
      </c>
      <c r="J86" s="3" t="str">
        <f t="shared" ref="J86" si="17">_xlfn.TEXTJOIN(", ",TRUE,F86:F106)</f>
        <v>3CS-AI (16), 3ME (5)</v>
      </c>
    </row>
    <row r="87" spans="1:10" x14ac:dyDescent="0.25">
      <c r="A87" s="26">
        <f t="shared" ref="A87:A106" si="18">A86</f>
        <v>5</v>
      </c>
      <c r="B87" s="54"/>
      <c r="C87" s="56" t="str">
        <f>_xlfn.XLOOKUP(H87,List!F:F,List!G:G)</f>
        <v>3CS-AI</v>
      </c>
      <c r="D87" s="26" t="str">
        <v>3ME</v>
      </c>
      <c r="E87" s="26">
        <f>IF(COUNTIF(C86:C106,D87)=0,"",COUNTIF(C86:C106,D87))</f>
        <v>5</v>
      </c>
      <c r="F87" s="26" t="str">
        <f t="shared" si="14"/>
        <v>3ME (5)</v>
      </c>
      <c r="G87" s="1" t="s">
        <v>9</v>
      </c>
      <c r="H87" s="1" t="s">
        <v>1675</v>
      </c>
      <c r="I87" s="26"/>
    </row>
    <row r="88" spans="1:10" x14ac:dyDescent="0.25">
      <c r="A88" s="26">
        <f t="shared" si="18"/>
        <v>5</v>
      </c>
      <c r="B88" s="54"/>
      <c r="C88" s="56" t="str">
        <f>_xlfn.XLOOKUP(H88,List!F:F,List!G:G)</f>
        <v>3CS-AI</v>
      </c>
      <c r="D88" s="26"/>
      <c r="E88" s="26" t="str">
        <f>IF(COUNTIF(C86:C106,D88)=0,"",COUNTIF(C86:C106,D88))</f>
        <v/>
      </c>
      <c r="F88" s="26" t="str">
        <f t="shared" si="14"/>
        <v/>
      </c>
      <c r="G88" s="1" t="s">
        <v>10</v>
      </c>
      <c r="H88" s="1" t="s">
        <v>1676</v>
      </c>
      <c r="I88" s="26"/>
    </row>
    <row r="89" spans="1:10" x14ac:dyDescent="0.25">
      <c r="A89" s="26">
        <f t="shared" si="18"/>
        <v>5</v>
      </c>
      <c r="B89" s="54"/>
      <c r="C89" s="56" t="str">
        <f>_xlfn.XLOOKUP(H89,List!F:F,List!G:G)</f>
        <v>3CS-AI</v>
      </c>
      <c r="D89" s="26"/>
      <c r="E89" s="26" t="str">
        <f>IF(COUNTIF(C86:C106,D89)=0,"",COUNTIF(C86:C106,D89))</f>
        <v/>
      </c>
      <c r="F89" s="26" t="str">
        <f t="shared" si="14"/>
        <v/>
      </c>
      <c r="G89" s="1" t="s">
        <v>11</v>
      </c>
      <c r="H89" s="1" t="s">
        <v>1677</v>
      </c>
      <c r="I89" s="26"/>
    </row>
    <row r="90" spans="1:10" x14ac:dyDescent="0.25">
      <c r="A90" s="26">
        <f t="shared" si="18"/>
        <v>5</v>
      </c>
      <c r="B90" s="54"/>
      <c r="C90" s="56" t="str">
        <f>_xlfn.XLOOKUP(H90,List!F:F,List!G:G)</f>
        <v>3CS-AI</v>
      </c>
      <c r="D90" s="26"/>
      <c r="E90" s="26" t="str">
        <f>IF(COUNTIF(C86:C106,D90)=0,"",COUNTIF(C86:C106,D90))</f>
        <v/>
      </c>
      <c r="F90" s="26" t="str">
        <f t="shared" si="14"/>
        <v/>
      </c>
      <c r="G90" s="1" t="s">
        <v>12</v>
      </c>
      <c r="H90" s="1" t="s">
        <v>1678</v>
      </c>
      <c r="I90" s="26"/>
    </row>
    <row r="91" spans="1:10" x14ac:dyDescent="0.25">
      <c r="A91" s="26">
        <f t="shared" si="18"/>
        <v>5</v>
      </c>
      <c r="B91" s="54"/>
      <c r="C91" s="56" t="str">
        <f>_xlfn.XLOOKUP(H91,List!F:F,List!G:G)</f>
        <v>3CS-AI</v>
      </c>
      <c r="D91" s="26"/>
      <c r="E91" s="26" t="str">
        <f>IF(COUNTIF(C86:C106,D91)=0,"",COUNTIF(C86:C106,D91))</f>
        <v/>
      </c>
      <c r="F91" s="26" t="str">
        <f t="shared" si="14"/>
        <v/>
      </c>
      <c r="G91" s="1" t="s">
        <v>13</v>
      </c>
      <c r="H91" s="1" t="s">
        <v>1679</v>
      </c>
      <c r="I91" s="26"/>
    </row>
    <row r="92" spans="1:10" x14ac:dyDescent="0.25">
      <c r="A92" s="26">
        <f t="shared" si="18"/>
        <v>5</v>
      </c>
      <c r="B92" s="54"/>
      <c r="C92" s="56" t="str">
        <f>_xlfn.XLOOKUP(H92,List!F:F,List!G:G)</f>
        <v>3CS-AI</v>
      </c>
      <c r="D92" s="26"/>
      <c r="E92" s="26" t="str">
        <f>IF(COUNTIF(C86:C106,D92)=0,"",COUNTIF(C86:C106,D92))</f>
        <v/>
      </c>
      <c r="F92" s="26" t="str">
        <f t="shared" si="14"/>
        <v/>
      </c>
      <c r="G92" s="1" t="s">
        <v>61</v>
      </c>
      <c r="H92" s="1" t="s">
        <v>1680</v>
      </c>
      <c r="I92" s="26"/>
    </row>
    <row r="93" spans="1:10" x14ac:dyDescent="0.25">
      <c r="A93" s="26">
        <f t="shared" si="18"/>
        <v>5</v>
      </c>
      <c r="B93" s="54"/>
      <c r="C93" s="56" t="str">
        <f>_xlfn.XLOOKUP(H93,List!F:F,List!G:G)</f>
        <v>3CS-AI</v>
      </c>
      <c r="D93" s="26"/>
      <c r="E93" s="26" t="str">
        <f>IF(COUNTIF(C86:C106,D93)=0,"",COUNTIF(C86:C106,D93))</f>
        <v/>
      </c>
      <c r="F93" s="26" t="str">
        <f t="shared" si="14"/>
        <v/>
      </c>
      <c r="G93" s="1" t="s">
        <v>20</v>
      </c>
      <c r="H93" s="1" t="s">
        <v>1681</v>
      </c>
      <c r="I93" s="26"/>
    </row>
    <row r="94" spans="1:10" x14ac:dyDescent="0.25">
      <c r="A94" s="26">
        <f t="shared" si="18"/>
        <v>5</v>
      </c>
      <c r="B94" s="54"/>
      <c r="C94" s="56" t="str">
        <f>_xlfn.XLOOKUP(H94,List!F:F,List!G:G)</f>
        <v>3CS-AI</v>
      </c>
      <c r="D94" s="26"/>
      <c r="E94" s="26" t="str">
        <f>IF(COUNTIF(C86:C106,D94)=0,"",COUNTIF(C86:C106,D94))</f>
        <v/>
      </c>
      <c r="F94" s="26" t="str">
        <f t="shared" si="14"/>
        <v/>
      </c>
      <c r="G94" s="1" t="s">
        <v>21</v>
      </c>
      <c r="H94" s="1" t="s">
        <v>1682</v>
      </c>
      <c r="I94" s="26"/>
    </row>
    <row r="95" spans="1:10" x14ac:dyDescent="0.25">
      <c r="A95" s="26">
        <f t="shared" si="18"/>
        <v>5</v>
      </c>
      <c r="B95" s="54"/>
      <c r="C95" s="56" t="str">
        <f>_xlfn.XLOOKUP(H95,List!F:F,List!G:G)</f>
        <v>3CS-AI</v>
      </c>
      <c r="D95" s="26"/>
      <c r="E95" s="26" t="str">
        <f>IF(COUNTIF(C86:C106,D95)=0,"",COUNTIF(C86:C106,D95))</f>
        <v/>
      </c>
      <c r="F95" s="26" t="str">
        <f t="shared" si="14"/>
        <v/>
      </c>
      <c r="G95" s="1" t="s">
        <v>22</v>
      </c>
      <c r="H95" s="1" t="s">
        <v>1683</v>
      </c>
      <c r="I95" s="26"/>
    </row>
    <row r="96" spans="1:10" x14ac:dyDescent="0.25">
      <c r="A96" s="26">
        <f t="shared" si="18"/>
        <v>5</v>
      </c>
      <c r="B96" s="54"/>
      <c r="C96" s="56" t="str">
        <f>_xlfn.XLOOKUP(H96,List!F:F,List!G:G)</f>
        <v>3CS-AI</v>
      </c>
      <c r="D96" s="26"/>
      <c r="E96" s="26" t="str">
        <f>IF(COUNTIF(C86:C106,D96)=0,"",COUNTIF(C86:C106,D96))</f>
        <v/>
      </c>
      <c r="F96" s="26" t="str">
        <f t="shared" si="14"/>
        <v/>
      </c>
      <c r="G96" s="1" t="s">
        <v>23</v>
      </c>
      <c r="H96" s="1" t="s">
        <v>1684</v>
      </c>
      <c r="I96" s="26"/>
    </row>
    <row r="97" spans="1:10" x14ac:dyDescent="0.25">
      <c r="A97" s="26">
        <f t="shared" si="18"/>
        <v>5</v>
      </c>
      <c r="B97" s="54"/>
      <c r="C97" s="56" t="str">
        <f>_xlfn.XLOOKUP(H97,List!F:F,List!G:G)</f>
        <v>3CS-AI</v>
      </c>
      <c r="D97" s="26"/>
      <c r="E97" s="26" t="str">
        <f>IF(COUNTIF(C86:C106,D97)=0,"",COUNTIF(C86:C106,D97))</f>
        <v/>
      </c>
      <c r="F97" s="26" t="str">
        <f t="shared" si="14"/>
        <v/>
      </c>
      <c r="G97" s="1" t="s">
        <v>24</v>
      </c>
      <c r="H97" s="1" t="s">
        <v>1685</v>
      </c>
      <c r="I97" s="26"/>
    </row>
    <row r="98" spans="1:10" x14ac:dyDescent="0.25">
      <c r="A98" s="26">
        <f t="shared" si="18"/>
        <v>5</v>
      </c>
      <c r="B98" s="54"/>
      <c r="C98" s="56" t="str">
        <f>_xlfn.XLOOKUP(H98,List!F:F,List!G:G)</f>
        <v>3CS-AI</v>
      </c>
      <c r="D98" s="26"/>
      <c r="E98" s="26" t="str">
        <f>IF(COUNTIF(C86:C106,D98)=0,"",COUNTIF(C86:C106,D98))</f>
        <v/>
      </c>
      <c r="F98" s="26" t="str">
        <f t="shared" si="14"/>
        <v/>
      </c>
      <c r="G98" s="1" t="s">
        <v>25</v>
      </c>
      <c r="H98" s="1" t="s">
        <v>1686</v>
      </c>
      <c r="I98" s="26"/>
    </row>
    <row r="99" spans="1:10" x14ac:dyDescent="0.25">
      <c r="A99" s="26">
        <f t="shared" si="18"/>
        <v>5</v>
      </c>
      <c r="B99" s="54"/>
      <c r="C99" s="56" t="str">
        <f>_xlfn.XLOOKUP(H99,List!F:F,List!G:G)</f>
        <v>3CS-AI</v>
      </c>
      <c r="D99" s="26"/>
      <c r="E99" s="26" t="str">
        <f>IF(COUNTIF(C86:C106,D99)=0,"",COUNTIF(C86:C106,D99))</f>
        <v/>
      </c>
      <c r="F99" s="26" t="str">
        <f t="shared" si="14"/>
        <v/>
      </c>
      <c r="G99" s="1" t="s">
        <v>62</v>
      </c>
      <c r="H99" s="1" t="s">
        <v>1687</v>
      </c>
      <c r="I99" s="26"/>
    </row>
    <row r="100" spans="1:10" x14ac:dyDescent="0.25">
      <c r="A100" s="26">
        <f t="shared" si="18"/>
        <v>5</v>
      </c>
      <c r="B100" s="54"/>
      <c r="C100" s="56" t="str">
        <f>_xlfn.XLOOKUP(H100,List!F:F,List!G:G)</f>
        <v>3CS-AI</v>
      </c>
      <c r="D100" s="26"/>
      <c r="E100" s="26" t="str">
        <f>IF(COUNTIF(C86:C106,D100)=0,"",COUNTIF(C86:C106,D100))</f>
        <v/>
      </c>
      <c r="F100" s="26" t="str">
        <f t="shared" si="14"/>
        <v/>
      </c>
      <c r="G100" s="1" t="s">
        <v>63</v>
      </c>
      <c r="H100" s="1" t="s">
        <v>1688</v>
      </c>
      <c r="I100" s="26"/>
    </row>
    <row r="101" spans="1:10" x14ac:dyDescent="0.25">
      <c r="A101" s="26">
        <f t="shared" si="18"/>
        <v>5</v>
      </c>
      <c r="B101" s="54"/>
      <c r="C101" s="56" t="str">
        <f>_xlfn.XLOOKUP(H101,List!F:F,List!G:G)</f>
        <v>3CS-AI</v>
      </c>
      <c r="D101" s="26"/>
      <c r="E101" s="26" t="str">
        <f>IF(COUNTIF(C86:C106,D101)=0,"",COUNTIF(C86:C106,D101))</f>
        <v/>
      </c>
      <c r="F101" s="26" t="str">
        <f t="shared" si="14"/>
        <v/>
      </c>
      <c r="G101" s="1" t="s">
        <v>64</v>
      </c>
      <c r="H101" s="1" t="s">
        <v>1689</v>
      </c>
      <c r="I101" s="26"/>
    </row>
    <row r="102" spans="1:10" x14ac:dyDescent="0.25">
      <c r="A102" s="26">
        <f t="shared" si="18"/>
        <v>5</v>
      </c>
      <c r="B102" s="54"/>
      <c r="C102" s="56" t="str">
        <f>_xlfn.XLOOKUP(H102,List!F:F,List!G:G)</f>
        <v>3ME</v>
      </c>
      <c r="D102" s="26"/>
      <c r="E102" s="26" t="str">
        <f>IF(COUNTIF(C86:C106,D102)=0,"",COUNTIF(C86:C106,D102))</f>
        <v/>
      </c>
      <c r="F102" s="26" t="str">
        <f t="shared" si="14"/>
        <v/>
      </c>
      <c r="G102" s="1" t="s">
        <v>65</v>
      </c>
      <c r="H102" s="1" t="s">
        <v>1075</v>
      </c>
      <c r="I102" s="26"/>
    </row>
    <row r="103" spans="1:10" x14ac:dyDescent="0.25">
      <c r="A103" s="26">
        <f t="shared" si="18"/>
        <v>5</v>
      </c>
      <c r="B103" s="54"/>
      <c r="C103" s="56" t="str">
        <f>_xlfn.XLOOKUP(H103,List!F:F,List!G:G)</f>
        <v>3ME</v>
      </c>
      <c r="D103" s="26"/>
      <c r="E103" s="26" t="str">
        <f>IF(COUNTIF(C86:C106,D103)=0,"",COUNTIF(C86:C106,D103))</f>
        <v/>
      </c>
      <c r="F103" s="26" t="str">
        <f t="shared" si="14"/>
        <v/>
      </c>
      <c r="G103" s="1" t="s">
        <v>66</v>
      </c>
      <c r="H103" s="1" t="s">
        <v>1076</v>
      </c>
      <c r="I103" s="26"/>
    </row>
    <row r="104" spans="1:10" x14ac:dyDescent="0.25">
      <c r="A104" s="26">
        <f t="shared" si="18"/>
        <v>5</v>
      </c>
      <c r="B104" s="54"/>
      <c r="C104" s="56" t="str">
        <f>_xlfn.XLOOKUP(H104,List!F:F,List!G:G)</f>
        <v>3ME</v>
      </c>
      <c r="D104" s="26"/>
      <c r="E104" s="26" t="str">
        <f>IF(COUNTIF(C86:C106,D104)=0,"",COUNTIF(C86:C106,D104))</f>
        <v/>
      </c>
      <c r="F104" s="26" t="str">
        <f t="shared" si="14"/>
        <v/>
      </c>
      <c r="G104" s="1" t="s">
        <v>67</v>
      </c>
      <c r="H104" s="1" t="s">
        <v>1077</v>
      </c>
      <c r="I104" s="26"/>
    </row>
    <row r="105" spans="1:10" x14ac:dyDescent="0.25">
      <c r="A105" s="26">
        <f t="shared" si="18"/>
        <v>5</v>
      </c>
      <c r="B105" s="54"/>
      <c r="C105" s="56" t="str">
        <f>_xlfn.XLOOKUP(H105,List!F:F,List!G:G)</f>
        <v>3ME</v>
      </c>
      <c r="D105" s="26"/>
      <c r="E105" s="26" t="str">
        <f>IF(COUNTIF(C86:C106,D105)=0,"",COUNTIF(C86:C106,D105))</f>
        <v/>
      </c>
      <c r="F105" s="26" t="str">
        <f t="shared" si="14"/>
        <v/>
      </c>
      <c r="G105" s="1" t="s">
        <v>68</v>
      </c>
      <c r="H105" s="1" t="s">
        <v>1078</v>
      </c>
      <c r="I105" s="26"/>
    </row>
    <row r="106" spans="1:10" x14ac:dyDescent="0.25">
      <c r="A106" s="26">
        <f t="shared" si="18"/>
        <v>5</v>
      </c>
      <c r="B106" s="54"/>
      <c r="C106" s="56" t="str">
        <f>_xlfn.XLOOKUP(H106,List!F:F,List!G:G)</f>
        <v>3ME</v>
      </c>
      <c r="D106" s="26"/>
      <c r="E106" s="26" t="str">
        <f>IF(COUNTIF(C86:C106,D106)=0,"",COUNTIF(C86:C106,D106))</f>
        <v/>
      </c>
      <c r="F106" s="26" t="str">
        <f t="shared" si="14"/>
        <v/>
      </c>
      <c r="G106" s="1" t="s">
        <v>69</v>
      </c>
      <c r="H106" s="1" t="s">
        <v>1079</v>
      </c>
      <c r="I106" s="26"/>
    </row>
    <row r="107" spans="1:10" x14ac:dyDescent="0.25">
      <c r="A107" s="26">
        <v>6</v>
      </c>
      <c r="B107" s="54">
        <f t="shared" ref="B107" si="19">COUNTA(H107:H127)-COUNTIF(H107:H127,"=-")</f>
        <v>21</v>
      </c>
      <c r="C107" s="56" t="str">
        <f>_xlfn.XLOOKUP(H107,List!F:F,List!G:G)</f>
        <v>3ME</v>
      </c>
      <c r="D107" s="26" t="str" cm="1">
        <f t="array" ref="D107">_xlfn.UNIQUE(C107:C127)</f>
        <v>3ME</v>
      </c>
      <c r="E107" s="26">
        <f>IF(COUNTIF(C107:C127,D107)=0,"",COUNTIF(C107:C127,D107))</f>
        <v>21</v>
      </c>
      <c r="F107" s="26" t="str">
        <f t="shared" si="14"/>
        <v>3ME (21)</v>
      </c>
      <c r="G107" s="1" t="s">
        <v>8</v>
      </c>
      <c r="H107" s="1" t="s">
        <v>1080</v>
      </c>
      <c r="I107" s="26" t="str">
        <f t="shared" ref="I107" si="20">_xlfn.TEXTJOIN(", ",TRUE,H107:H127)</f>
        <v>3ME-6, 3ME-7, 3ME-8, 3ME-9, 3ME-10, 3ME-11, 3ME-12, 3ME-13, 3ME-14, 3ME-15, 3ME-16, 3ME-17, 3ME-18, 3ME-19, 3ME-20, 3ME-21, 3ME-22, 3ME-23, 3ME-24, 3ME-25, 3ME-26</v>
      </c>
      <c r="J107" s="3" t="str">
        <f t="shared" ref="J107" si="21">_xlfn.TEXTJOIN(", ",TRUE,F107:F127)</f>
        <v>3ME (21)</v>
      </c>
    </row>
    <row r="108" spans="1:10" x14ac:dyDescent="0.25">
      <c r="A108" s="26">
        <f t="shared" ref="A108:A127" si="22">A107</f>
        <v>6</v>
      </c>
      <c r="B108" s="54"/>
      <c r="C108" s="56" t="str">
        <f>_xlfn.XLOOKUP(H108,List!F:F,List!G:G)</f>
        <v>3ME</v>
      </c>
      <c r="D108" s="26"/>
      <c r="E108" s="26" t="str">
        <f>IF(COUNTIF(C107:C127,D108)=0,"",COUNTIF(C107:C127,D108))</f>
        <v/>
      </c>
      <c r="F108" s="26" t="str">
        <f t="shared" si="14"/>
        <v/>
      </c>
      <c r="G108" s="1" t="s">
        <v>9</v>
      </c>
      <c r="H108" s="1" t="s">
        <v>1081</v>
      </c>
      <c r="I108" s="26"/>
    </row>
    <row r="109" spans="1:10" x14ac:dyDescent="0.25">
      <c r="A109" s="26">
        <f t="shared" si="22"/>
        <v>6</v>
      </c>
      <c r="B109" s="54"/>
      <c r="C109" s="56" t="str">
        <f>_xlfn.XLOOKUP(H109,List!F:F,List!G:G)</f>
        <v>3ME</v>
      </c>
      <c r="D109" s="26"/>
      <c r="E109" s="26" t="str">
        <f>IF(COUNTIF(C107:C127,D109)=0,"",COUNTIF(C107:C127,D109))</f>
        <v/>
      </c>
      <c r="F109" s="26" t="str">
        <f t="shared" si="14"/>
        <v/>
      </c>
      <c r="G109" s="1" t="s">
        <v>10</v>
      </c>
      <c r="H109" s="1" t="s">
        <v>1082</v>
      </c>
      <c r="I109" s="26"/>
    </row>
    <row r="110" spans="1:10" x14ac:dyDescent="0.25">
      <c r="A110" s="26">
        <f t="shared" si="22"/>
        <v>6</v>
      </c>
      <c r="B110" s="54"/>
      <c r="C110" s="56" t="str">
        <f>_xlfn.XLOOKUP(H110,List!F:F,List!G:G)</f>
        <v>3ME</v>
      </c>
      <c r="D110" s="26"/>
      <c r="E110" s="26" t="str">
        <f>IF(COUNTIF(C107:C127,D110)=0,"",COUNTIF(C107:C127,D110))</f>
        <v/>
      </c>
      <c r="F110" s="26" t="str">
        <f t="shared" si="14"/>
        <v/>
      </c>
      <c r="G110" s="1" t="s">
        <v>11</v>
      </c>
      <c r="H110" s="1" t="s">
        <v>1083</v>
      </c>
      <c r="I110" s="26"/>
    </row>
    <row r="111" spans="1:10" x14ac:dyDescent="0.25">
      <c r="A111" s="26">
        <f t="shared" si="22"/>
        <v>6</v>
      </c>
      <c r="B111" s="54"/>
      <c r="C111" s="56" t="str">
        <f>_xlfn.XLOOKUP(H111,List!F:F,List!G:G)</f>
        <v>3ME</v>
      </c>
      <c r="D111" s="26"/>
      <c r="E111" s="26" t="str">
        <f>IF(COUNTIF(C107:C127,D111)=0,"",COUNTIF(C107:C127,D111))</f>
        <v/>
      </c>
      <c r="F111" s="26" t="str">
        <f t="shared" si="14"/>
        <v/>
      </c>
      <c r="G111" s="1" t="s">
        <v>12</v>
      </c>
      <c r="H111" s="1" t="s">
        <v>1084</v>
      </c>
      <c r="I111" s="26"/>
    </row>
    <row r="112" spans="1:10" x14ac:dyDescent="0.25">
      <c r="A112" s="26">
        <f t="shared" si="22"/>
        <v>6</v>
      </c>
      <c r="B112" s="54"/>
      <c r="C112" s="56" t="str">
        <f>_xlfn.XLOOKUP(H112,List!F:F,List!G:G)</f>
        <v>3ME</v>
      </c>
      <c r="D112" s="26"/>
      <c r="E112" s="26" t="str">
        <f>IF(COUNTIF(C107:C127,D112)=0,"",COUNTIF(C107:C127,D112))</f>
        <v/>
      </c>
      <c r="F112" s="26" t="str">
        <f t="shared" si="14"/>
        <v/>
      </c>
      <c r="G112" s="1" t="s">
        <v>13</v>
      </c>
      <c r="H112" s="1" t="s">
        <v>1085</v>
      </c>
      <c r="I112" s="26"/>
    </row>
    <row r="113" spans="1:10" x14ac:dyDescent="0.25">
      <c r="A113" s="26">
        <f t="shared" si="22"/>
        <v>6</v>
      </c>
      <c r="B113" s="54"/>
      <c r="C113" s="56" t="str">
        <f>_xlfn.XLOOKUP(H113,List!F:F,List!G:G)</f>
        <v>3ME</v>
      </c>
      <c r="D113" s="26"/>
      <c r="E113" s="26" t="str">
        <f>IF(COUNTIF(C107:C127,D113)=0,"",COUNTIF(C107:C127,D113))</f>
        <v/>
      </c>
      <c r="F113" s="26" t="str">
        <f t="shared" si="14"/>
        <v/>
      </c>
      <c r="G113" s="1" t="s">
        <v>61</v>
      </c>
      <c r="H113" s="1" t="s">
        <v>1086</v>
      </c>
      <c r="I113" s="26"/>
    </row>
    <row r="114" spans="1:10" x14ac:dyDescent="0.25">
      <c r="A114" s="26">
        <f t="shared" si="22"/>
        <v>6</v>
      </c>
      <c r="B114" s="54"/>
      <c r="C114" s="56" t="str">
        <f>_xlfn.XLOOKUP(H114,List!F:F,List!G:G)</f>
        <v>3ME</v>
      </c>
      <c r="D114" s="26"/>
      <c r="E114" s="26" t="str">
        <f>IF(COUNTIF(C107:C127,D114)=0,"",COUNTIF(C107:C127,D114))</f>
        <v/>
      </c>
      <c r="F114" s="26" t="str">
        <f t="shared" si="14"/>
        <v/>
      </c>
      <c r="G114" s="1" t="s">
        <v>20</v>
      </c>
      <c r="H114" s="1" t="s">
        <v>1087</v>
      </c>
      <c r="I114" s="26"/>
    </row>
    <row r="115" spans="1:10" x14ac:dyDescent="0.25">
      <c r="A115" s="26">
        <f t="shared" si="22"/>
        <v>6</v>
      </c>
      <c r="B115" s="54"/>
      <c r="C115" s="56" t="str">
        <f>_xlfn.XLOOKUP(H115,List!F:F,List!G:G)</f>
        <v>3ME</v>
      </c>
      <c r="D115" s="26"/>
      <c r="E115" s="26" t="str">
        <f>IF(COUNTIF(C107:C127,D115)=0,"",COUNTIF(C107:C127,D115))</f>
        <v/>
      </c>
      <c r="F115" s="26" t="str">
        <f t="shared" si="14"/>
        <v/>
      </c>
      <c r="G115" s="1" t="s">
        <v>21</v>
      </c>
      <c r="H115" s="1" t="s">
        <v>1088</v>
      </c>
      <c r="I115" s="26"/>
    </row>
    <row r="116" spans="1:10" x14ac:dyDescent="0.25">
      <c r="A116" s="26">
        <f t="shared" si="22"/>
        <v>6</v>
      </c>
      <c r="B116" s="54"/>
      <c r="C116" s="56" t="str">
        <f>_xlfn.XLOOKUP(H116,List!F:F,List!G:G)</f>
        <v>3ME</v>
      </c>
      <c r="D116" s="26"/>
      <c r="E116" s="26" t="str">
        <f>IF(COUNTIF(C107:C127,D116)=0,"",COUNTIF(C107:C127,D116))</f>
        <v/>
      </c>
      <c r="F116" s="26" t="str">
        <f t="shared" si="14"/>
        <v/>
      </c>
      <c r="G116" s="1" t="s">
        <v>22</v>
      </c>
      <c r="H116" s="1" t="s">
        <v>1089</v>
      </c>
      <c r="I116" s="26"/>
    </row>
    <row r="117" spans="1:10" x14ac:dyDescent="0.25">
      <c r="A117" s="26">
        <f t="shared" si="22"/>
        <v>6</v>
      </c>
      <c r="B117" s="54"/>
      <c r="C117" s="56" t="str">
        <f>_xlfn.XLOOKUP(H117,List!F:F,List!G:G)</f>
        <v>3ME</v>
      </c>
      <c r="D117" s="26"/>
      <c r="E117" s="26" t="str">
        <f>IF(COUNTIF(C107:C127,D117)=0,"",COUNTIF(C107:C127,D117))</f>
        <v/>
      </c>
      <c r="F117" s="26" t="str">
        <f t="shared" si="14"/>
        <v/>
      </c>
      <c r="G117" s="1" t="s">
        <v>23</v>
      </c>
      <c r="H117" s="1" t="s">
        <v>1090</v>
      </c>
      <c r="I117" s="26"/>
    </row>
    <row r="118" spans="1:10" x14ac:dyDescent="0.25">
      <c r="A118" s="26">
        <f t="shared" si="22"/>
        <v>6</v>
      </c>
      <c r="B118" s="54"/>
      <c r="C118" s="56" t="str">
        <f>_xlfn.XLOOKUP(H118,List!F:F,List!G:G)</f>
        <v>3ME</v>
      </c>
      <c r="D118" s="26"/>
      <c r="E118" s="26" t="str">
        <f>IF(COUNTIF(C107:C127,D118)=0,"",COUNTIF(C107:C127,D118))</f>
        <v/>
      </c>
      <c r="F118" s="26" t="str">
        <f t="shared" si="14"/>
        <v/>
      </c>
      <c r="G118" s="1" t="s">
        <v>24</v>
      </c>
      <c r="H118" s="1" t="s">
        <v>1091</v>
      </c>
      <c r="I118" s="26"/>
    </row>
    <row r="119" spans="1:10" x14ac:dyDescent="0.25">
      <c r="A119" s="26">
        <f t="shared" si="22"/>
        <v>6</v>
      </c>
      <c r="B119" s="54"/>
      <c r="C119" s="56" t="str">
        <f>_xlfn.XLOOKUP(H119,List!F:F,List!G:G)</f>
        <v>3ME</v>
      </c>
      <c r="D119" s="26"/>
      <c r="E119" s="26" t="str">
        <f>IF(COUNTIF(C107:C127,D119)=0,"",COUNTIF(C107:C127,D119))</f>
        <v/>
      </c>
      <c r="F119" s="26" t="str">
        <f t="shared" si="14"/>
        <v/>
      </c>
      <c r="G119" s="1" t="s">
        <v>25</v>
      </c>
      <c r="H119" s="1" t="s">
        <v>1092</v>
      </c>
      <c r="I119" s="26"/>
    </row>
    <row r="120" spans="1:10" x14ac:dyDescent="0.25">
      <c r="A120" s="26">
        <f t="shared" si="22"/>
        <v>6</v>
      </c>
      <c r="B120" s="54"/>
      <c r="C120" s="56" t="str">
        <f>_xlfn.XLOOKUP(H120,List!F:F,List!G:G)</f>
        <v>3ME</v>
      </c>
      <c r="D120" s="26"/>
      <c r="E120" s="26" t="str">
        <f>IF(COUNTIF(C107:C127,D120)=0,"",COUNTIF(C107:C127,D120))</f>
        <v/>
      </c>
      <c r="F120" s="26" t="str">
        <f t="shared" si="14"/>
        <v/>
      </c>
      <c r="G120" s="1" t="s">
        <v>62</v>
      </c>
      <c r="H120" s="1" t="s">
        <v>1093</v>
      </c>
      <c r="I120" s="26"/>
    </row>
    <row r="121" spans="1:10" x14ac:dyDescent="0.25">
      <c r="A121" s="26">
        <f t="shared" si="22"/>
        <v>6</v>
      </c>
      <c r="B121" s="54"/>
      <c r="C121" s="56" t="str">
        <f>_xlfn.XLOOKUP(H121,List!F:F,List!G:G)</f>
        <v>3ME</v>
      </c>
      <c r="D121" s="26"/>
      <c r="E121" s="26" t="str">
        <f>IF(COUNTIF(C107:C127,D121)=0,"",COUNTIF(C107:C127,D121))</f>
        <v/>
      </c>
      <c r="F121" s="26" t="str">
        <f t="shared" si="14"/>
        <v/>
      </c>
      <c r="G121" s="1" t="s">
        <v>63</v>
      </c>
      <c r="H121" s="1" t="s">
        <v>1094</v>
      </c>
      <c r="I121" s="26"/>
    </row>
    <row r="122" spans="1:10" x14ac:dyDescent="0.25">
      <c r="A122" s="26">
        <f t="shared" si="22"/>
        <v>6</v>
      </c>
      <c r="B122" s="54"/>
      <c r="C122" s="56" t="str">
        <f>_xlfn.XLOOKUP(H122,List!F:F,List!G:G)</f>
        <v>3ME</v>
      </c>
      <c r="D122" s="26"/>
      <c r="E122" s="26" t="str">
        <f>IF(COUNTIF(C107:C127,D122)=0,"",COUNTIF(C107:C127,D122))</f>
        <v/>
      </c>
      <c r="F122" s="26" t="str">
        <f t="shared" si="14"/>
        <v/>
      </c>
      <c r="G122" s="1" t="s">
        <v>64</v>
      </c>
      <c r="H122" s="1" t="s">
        <v>1095</v>
      </c>
      <c r="I122" s="26"/>
    </row>
    <row r="123" spans="1:10" x14ac:dyDescent="0.25">
      <c r="A123" s="26">
        <f t="shared" si="22"/>
        <v>6</v>
      </c>
      <c r="B123" s="54"/>
      <c r="C123" s="56" t="str">
        <f>_xlfn.XLOOKUP(H123,List!F:F,List!G:G)</f>
        <v>3ME</v>
      </c>
      <c r="D123" s="26"/>
      <c r="E123" s="26" t="str">
        <f>IF(COUNTIF(C107:C127,D123)=0,"",COUNTIF(C107:C127,D123))</f>
        <v/>
      </c>
      <c r="F123" s="26" t="str">
        <f t="shared" si="14"/>
        <v/>
      </c>
      <c r="G123" s="1" t="s">
        <v>65</v>
      </c>
      <c r="H123" s="1" t="s">
        <v>1096</v>
      </c>
      <c r="I123" s="26"/>
    </row>
    <row r="124" spans="1:10" x14ac:dyDescent="0.25">
      <c r="A124" s="26">
        <f t="shared" si="22"/>
        <v>6</v>
      </c>
      <c r="B124" s="54"/>
      <c r="C124" s="56" t="str">
        <f>_xlfn.XLOOKUP(H124,List!F:F,List!G:G)</f>
        <v>3ME</v>
      </c>
      <c r="D124" s="26"/>
      <c r="E124" s="26" t="str">
        <f>IF(COUNTIF(C107:C127,D124)=0,"",COUNTIF(C107:C127,D124))</f>
        <v/>
      </c>
      <c r="F124" s="26" t="str">
        <f t="shared" si="14"/>
        <v/>
      </c>
      <c r="G124" s="1" t="s">
        <v>66</v>
      </c>
      <c r="H124" s="1" t="s">
        <v>1097</v>
      </c>
      <c r="I124" s="26"/>
    </row>
    <row r="125" spans="1:10" x14ac:dyDescent="0.25">
      <c r="A125" s="26">
        <f t="shared" si="22"/>
        <v>6</v>
      </c>
      <c r="B125" s="54"/>
      <c r="C125" s="56" t="str">
        <f>_xlfn.XLOOKUP(H125,List!F:F,List!G:G)</f>
        <v>3ME</v>
      </c>
      <c r="D125" s="26"/>
      <c r="E125" s="26" t="str">
        <f>IF(COUNTIF(C107:C127,D125)=0,"",COUNTIF(C107:C127,D125))</f>
        <v/>
      </c>
      <c r="F125" s="26" t="str">
        <f t="shared" si="14"/>
        <v/>
      </c>
      <c r="G125" s="1" t="s">
        <v>67</v>
      </c>
      <c r="H125" s="1" t="s">
        <v>1098</v>
      </c>
      <c r="I125" s="26"/>
    </row>
    <row r="126" spans="1:10" x14ac:dyDescent="0.25">
      <c r="A126" s="26">
        <f t="shared" si="22"/>
        <v>6</v>
      </c>
      <c r="B126" s="54"/>
      <c r="C126" s="56" t="str">
        <f>_xlfn.XLOOKUP(H126,List!F:F,List!G:G)</f>
        <v>3ME</v>
      </c>
      <c r="D126" s="26"/>
      <c r="E126" s="26" t="str">
        <f>IF(COUNTIF(C107:C127,D126)=0,"",COUNTIF(C107:C127,D126))</f>
        <v/>
      </c>
      <c r="F126" s="26" t="str">
        <f t="shared" si="14"/>
        <v/>
      </c>
      <c r="G126" s="1" t="s">
        <v>68</v>
      </c>
      <c r="H126" s="1" t="s">
        <v>1099</v>
      </c>
      <c r="I126" s="26"/>
    </row>
    <row r="127" spans="1:10" x14ac:dyDescent="0.25">
      <c r="A127" s="26">
        <f t="shared" si="22"/>
        <v>6</v>
      </c>
      <c r="B127" s="54"/>
      <c r="C127" s="56" t="str">
        <f>_xlfn.XLOOKUP(H127,List!F:F,List!G:G)</f>
        <v>3ME</v>
      </c>
      <c r="D127" s="26"/>
      <c r="E127" s="26" t="str">
        <f>IF(COUNTIF(C107:C127,D127)=0,"",COUNTIF(C107:C127,D127))</f>
        <v/>
      </c>
      <c r="F127" s="26" t="str">
        <f t="shared" si="14"/>
        <v/>
      </c>
      <c r="G127" s="1" t="s">
        <v>69</v>
      </c>
      <c r="H127" s="1" t="s">
        <v>1100</v>
      </c>
      <c r="I127" s="26"/>
    </row>
    <row r="128" spans="1:10" x14ac:dyDescent="0.25">
      <c r="A128" s="26">
        <v>7</v>
      </c>
      <c r="B128" s="54">
        <f t="shared" ref="B128" si="23">COUNTA(H128:H148)-COUNTIF(H128:H148,"=-")</f>
        <v>21</v>
      </c>
      <c r="C128" s="56" t="str">
        <f>_xlfn.XLOOKUP(H128,List!F:F,List!G:G)</f>
        <v>3ME</v>
      </c>
      <c r="D128" s="26" t="str" cm="1">
        <f t="array" ref="D128:D129">_xlfn.UNIQUE(C128:C148)</f>
        <v>3ME</v>
      </c>
      <c r="E128" s="26">
        <f>IF(COUNTIF(C128:C148,D128)=0,"",COUNTIF(C128:C148,D128))</f>
        <v>4</v>
      </c>
      <c r="F128" s="26" t="str">
        <f t="shared" si="14"/>
        <v>3ME (4)</v>
      </c>
      <c r="G128" s="1" t="s">
        <v>8</v>
      </c>
      <c r="H128" s="1" t="s">
        <v>1101</v>
      </c>
      <c r="I128" s="26" t="str">
        <f t="shared" ref="I128" si="24">_xlfn.TEXTJOIN(", ",TRUE,H128:H148)</f>
        <v>3ME-27, 3ME-28, 3ME-29, 3ME-30, 3CE-1, 3CE-2, 3CE-3, 3CE-4, 3CE-5, 3CE-6, 3CE-7, 3CE-8, 3CE-9, 3CE-10, 3CE-11, 3CE-12, 3CE-13, 3CE-14, 3CE-15, 3CE-16, 3CE-17</v>
      </c>
      <c r="J128" s="3" t="str">
        <f t="shared" ref="J128" si="25">_xlfn.TEXTJOIN(", ",TRUE,F128:F148)</f>
        <v>3ME (4), 3CE (17)</v>
      </c>
    </row>
    <row r="129" spans="1:9" x14ac:dyDescent="0.25">
      <c r="A129" s="26">
        <f t="shared" ref="A129:A148" si="26">A128</f>
        <v>7</v>
      </c>
      <c r="B129" s="54"/>
      <c r="C129" s="56" t="str">
        <f>_xlfn.XLOOKUP(H129,List!F:F,List!G:G)</f>
        <v>3ME</v>
      </c>
      <c r="D129" s="26" t="str">
        <v>3CE</v>
      </c>
      <c r="E129" s="26">
        <f>IF(COUNTIF(C128:C148,D129)=0,"",COUNTIF(C128:C148,D129))</f>
        <v>17</v>
      </c>
      <c r="F129" s="26" t="str">
        <f t="shared" si="14"/>
        <v>3CE (17)</v>
      </c>
      <c r="G129" s="1" t="s">
        <v>9</v>
      </c>
      <c r="H129" s="1" t="s">
        <v>1102</v>
      </c>
      <c r="I129" s="26"/>
    </row>
    <row r="130" spans="1:9" x14ac:dyDescent="0.25">
      <c r="A130" s="26">
        <f t="shared" si="26"/>
        <v>7</v>
      </c>
      <c r="B130" s="54"/>
      <c r="C130" s="56" t="str">
        <f>_xlfn.XLOOKUP(H130,List!F:F,List!G:G)</f>
        <v>3ME</v>
      </c>
      <c r="D130" s="26"/>
      <c r="E130" s="26" t="str">
        <f>IF(COUNTIF(C128:C148,D130)=0,"",COUNTIF(C128:C148,D130))</f>
        <v/>
      </c>
      <c r="F130" s="26" t="str">
        <f t="shared" si="14"/>
        <v/>
      </c>
      <c r="G130" s="1" t="s">
        <v>10</v>
      </c>
      <c r="H130" s="1" t="s">
        <v>1103</v>
      </c>
      <c r="I130" s="26"/>
    </row>
    <row r="131" spans="1:9" x14ac:dyDescent="0.25">
      <c r="A131" s="26">
        <f t="shared" si="26"/>
        <v>7</v>
      </c>
      <c r="B131" s="54"/>
      <c r="C131" s="56" t="str">
        <f>_xlfn.XLOOKUP(H131,List!F:F,List!G:G)</f>
        <v>3ME</v>
      </c>
      <c r="D131" s="26"/>
      <c r="E131" s="26" t="str">
        <f>IF(COUNTIF(C128:C148,D131)=0,"",COUNTIF(C128:C148,D131))</f>
        <v/>
      </c>
      <c r="F131" s="26" t="str">
        <f t="shared" ref="F131:F194" si="27">IF(E131="","",(D131&amp;" ("&amp;E131&amp;")"))</f>
        <v/>
      </c>
      <c r="G131" s="1" t="s">
        <v>11</v>
      </c>
      <c r="H131" s="1" t="s">
        <v>1104</v>
      </c>
      <c r="I131" s="26"/>
    </row>
    <row r="132" spans="1:9" x14ac:dyDescent="0.25">
      <c r="A132" s="26">
        <f t="shared" si="26"/>
        <v>7</v>
      </c>
      <c r="B132" s="54"/>
      <c r="C132" s="56" t="str">
        <f>_xlfn.XLOOKUP(H132,List!F:F,List!G:G)</f>
        <v>3CE</v>
      </c>
      <c r="D132" s="26"/>
      <c r="E132" s="26" t="str">
        <f>IF(COUNTIF(C128:C148,D132)=0,"",COUNTIF(C128:C148,D132))</f>
        <v/>
      </c>
      <c r="F132" s="26" t="str">
        <f t="shared" si="27"/>
        <v/>
      </c>
      <c r="G132" s="1" t="s">
        <v>12</v>
      </c>
      <c r="H132" s="1" t="s">
        <v>1120</v>
      </c>
      <c r="I132" s="26"/>
    </row>
    <row r="133" spans="1:9" x14ac:dyDescent="0.25">
      <c r="A133" s="26">
        <f t="shared" si="26"/>
        <v>7</v>
      </c>
      <c r="B133" s="54"/>
      <c r="C133" s="56" t="str">
        <f>_xlfn.XLOOKUP(H133,List!F:F,List!G:G)</f>
        <v>3CE</v>
      </c>
      <c r="D133" s="26"/>
      <c r="E133" s="26" t="str">
        <f>IF(COUNTIF(C128:C148,D133)=0,"",COUNTIF(C128:C148,D133))</f>
        <v/>
      </c>
      <c r="F133" s="26" t="str">
        <f t="shared" si="27"/>
        <v/>
      </c>
      <c r="G133" s="1" t="s">
        <v>13</v>
      </c>
      <c r="H133" s="1" t="s">
        <v>1121</v>
      </c>
      <c r="I133" s="26"/>
    </row>
    <row r="134" spans="1:9" x14ac:dyDescent="0.25">
      <c r="A134" s="26">
        <f t="shared" si="26"/>
        <v>7</v>
      </c>
      <c r="B134" s="54"/>
      <c r="C134" s="56" t="str">
        <f>_xlfn.XLOOKUP(H134,List!F:F,List!G:G)</f>
        <v>3CE</v>
      </c>
      <c r="D134" s="26"/>
      <c r="E134" s="26" t="str">
        <f>IF(COUNTIF(C128:C148,D134)=0,"",COUNTIF(C128:C148,D134))</f>
        <v/>
      </c>
      <c r="F134" s="26" t="str">
        <f t="shared" si="27"/>
        <v/>
      </c>
      <c r="G134" s="1" t="s">
        <v>61</v>
      </c>
      <c r="H134" s="1" t="s">
        <v>1122</v>
      </c>
      <c r="I134" s="26"/>
    </row>
    <row r="135" spans="1:9" x14ac:dyDescent="0.25">
      <c r="A135" s="26">
        <f t="shared" si="26"/>
        <v>7</v>
      </c>
      <c r="B135" s="54"/>
      <c r="C135" s="56" t="str">
        <f>_xlfn.XLOOKUP(H135,List!F:F,List!G:G)</f>
        <v>3CE</v>
      </c>
      <c r="D135" s="26"/>
      <c r="E135" s="26" t="str">
        <f>IF(COUNTIF(C128:C148,D135)=0,"",COUNTIF(C128:C148,D135))</f>
        <v/>
      </c>
      <c r="F135" s="26" t="str">
        <f t="shared" si="27"/>
        <v/>
      </c>
      <c r="G135" s="1" t="s">
        <v>20</v>
      </c>
      <c r="H135" s="1" t="s">
        <v>1123</v>
      </c>
      <c r="I135" s="26"/>
    </row>
    <row r="136" spans="1:9" x14ac:dyDescent="0.25">
      <c r="A136" s="26">
        <f t="shared" si="26"/>
        <v>7</v>
      </c>
      <c r="B136" s="54"/>
      <c r="C136" s="56" t="str">
        <f>_xlfn.XLOOKUP(H136,List!F:F,List!G:G)</f>
        <v>3CE</v>
      </c>
      <c r="D136" s="26"/>
      <c r="E136" s="26" t="str">
        <f>IF(COUNTIF(C128:C148,D136)=0,"",COUNTIF(C128:C148,D136))</f>
        <v/>
      </c>
      <c r="F136" s="26" t="str">
        <f t="shared" si="27"/>
        <v/>
      </c>
      <c r="G136" s="1" t="s">
        <v>21</v>
      </c>
      <c r="H136" s="1" t="s">
        <v>1124</v>
      </c>
      <c r="I136" s="26"/>
    </row>
    <row r="137" spans="1:9" x14ac:dyDescent="0.25">
      <c r="A137" s="26">
        <f t="shared" si="26"/>
        <v>7</v>
      </c>
      <c r="B137" s="54"/>
      <c r="C137" s="56" t="str">
        <f>_xlfn.XLOOKUP(H137,List!F:F,List!G:G)</f>
        <v>3CE</v>
      </c>
      <c r="D137" s="26"/>
      <c r="E137" s="26" t="str">
        <f>IF(COUNTIF(C128:C148,D137)=0,"",COUNTIF(C128:C148,D137))</f>
        <v/>
      </c>
      <c r="F137" s="26" t="str">
        <f t="shared" si="27"/>
        <v/>
      </c>
      <c r="G137" s="1" t="s">
        <v>22</v>
      </c>
      <c r="H137" s="1" t="s">
        <v>1125</v>
      </c>
      <c r="I137" s="26"/>
    </row>
    <row r="138" spans="1:9" x14ac:dyDescent="0.25">
      <c r="A138" s="26">
        <f t="shared" si="26"/>
        <v>7</v>
      </c>
      <c r="B138" s="54"/>
      <c r="C138" s="56" t="str">
        <f>_xlfn.XLOOKUP(H138,List!F:F,List!G:G)</f>
        <v>3CE</v>
      </c>
      <c r="D138" s="26"/>
      <c r="E138" s="26" t="str">
        <f>IF(COUNTIF(C128:C148,D138)=0,"",COUNTIF(C128:C148,D138))</f>
        <v/>
      </c>
      <c r="F138" s="26" t="str">
        <f t="shared" si="27"/>
        <v/>
      </c>
      <c r="G138" s="1" t="s">
        <v>23</v>
      </c>
      <c r="H138" s="1" t="s">
        <v>1126</v>
      </c>
      <c r="I138" s="26"/>
    </row>
    <row r="139" spans="1:9" x14ac:dyDescent="0.25">
      <c r="A139" s="26">
        <f t="shared" si="26"/>
        <v>7</v>
      </c>
      <c r="B139" s="54"/>
      <c r="C139" s="56" t="str">
        <f>_xlfn.XLOOKUP(H139,List!F:F,List!G:G)</f>
        <v>3CE</v>
      </c>
      <c r="D139" s="26"/>
      <c r="E139" s="26" t="str">
        <f>IF(COUNTIF(C128:C148,D139)=0,"",COUNTIF(C128:C148,D139))</f>
        <v/>
      </c>
      <c r="F139" s="26" t="str">
        <f t="shared" si="27"/>
        <v/>
      </c>
      <c r="G139" s="1" t="s">
        <v>24</v>
      </c>
      <c r="H139" s="1" t="s">
        <v>1127</v>
      </c>
      <c r="I139" s="26"/>
    </row>
    <row r="140" spans="1:9" x14ac:dyDescent="0.25">
      <c r="A140" s="26">
        <f t="shared" si="26"/>
        <v>7</v>
      </c>
      <c r="B140" s="54"/>
      <c r="C140" s="56" t="str">
        <f>_xlfn.XLOOKUP(H140,List!F:F,List!G:G)</f>
        <v>3CE</v>
      </c>
      <c r="D140" s="26"/>
      <c r="E140" s="26" t="str">
        <f>IF(COUNTIF(C128:C148,D140)=0,"",COUNTIF(C128:C148,D140))</f>
        <v/>
      </c>
      <c r="F140" s="26" t="str">
        <f t="shared" si="27"/>
        <v/>
      </c>
      <c r="G140" s="1" t="s">
        <v>25</v>
      </c>
      <c r="H140" s="1" t="s">
        <v>1128</v>
      </c>
      <c r="I140" s="26"/>
    </row>
    <row r="141" spans="1:9" x14ac:dyDescent="0.25">
      <c r="A141" s="26">
        <f t="shared" si="26"/>
        <v>7</v>
      </c>
      <c r="B141" s="54"/>
      <c r="C141" s="56" t="str">
        <f>_xlfn.XLOOKUP(H141,List!F:F,List!G:G)</f>
        <v>3CE</v>
      </c>
      <c r="D141" s="26"/>
      <c r="E141" s="26" t="str">
        <f>IF(COUNTIF(C128:C148,D141)=0,"",COUNTIF(C128:C148,D141))</f>
        <v/>
      </c>
      <c r="F141" s="26" t="str">
        <f t="shared" si="27"/>
        <v/>
      </c>
      <c r="G141" s="1" t="s">
        <v>62</v>
      </c>
      <c r="H141" s="1" t="s">
        <v>1129</v>
      </c>
      <c r="I141" s="26"/>
    </row>
    <row r="142" spans="1:9" x14ac:dyDescent="0.25">
      <c r="A142" s="26">
        <f t="shared" si="26"/>
        <v>7</v>
      </c>
      <c r="B142" s="54"/>
      <c r="C142" s="56" t="str">
        <f>_xlfn.XLOOKUP(H142,List!F:F,List!G:G)</f>
        <v>3CE</v>
      </c>
      <c r="D142" s="26"/>
      <c r="E142" s="26" t="str">
        <f>IF(COUNTIF(C128:C148,D142)=0,"",COUNTIF(C128:C148,D142))</f>
        <v/>
      </c>
      <c r="F142" s="26" t="str">
        <f t="shared" si="27"/>
        <v/>
      </c>
      <c r="G142" s="1" t="s">
        <v>63</v>
      </c>
      <c r="H142" s="1" t="s">
        <v>1130</v>
      </c>
      <c r="I142" s="26"/>
    </row>
    <row r="143" spans="1:9" x14ac:dyDescent="0.25">
      <c r="A143" s="26">
        <f t="shared" si="26"/>
        <v>7</v>
      </c>
      <c r="B143" s="54"/>
      <c r="C143" s="56" t="str">
        <f>_xlfn.XLOOKUP(H143,List!F:F,List!G:G)</f>
        <v>3CE</v>
      </c>
      <c r="D143" s="26"/>
      <c r="E143" s="26" t="str">
        <f>IF(COUNTIF(C128:C148,D143)=0,"",COUNTIF(C128:C148,D143))</f>
        <v/>
      </c>
      <c r="F143" s="26" t="str">
        <f t="shared" si="27"/>
        <v/>
      </c>
      <c r="G143" s="1" t="s">
        <v>64</v>
      </c>
      <c r="H143" s="1" t="s">
        <v>1131</v>
      </c>
      <c r="I143" s="26"/>
    </row>
    <row r="144" spans="1:9" x14ac:dyDescent="0.25">
      <c r="A144" s="26">
        <f t="shared" si="26"/>
        <v>7</v>
      </c>
      <c r="B144" s="54"/>
      <c r="C144" s="56" t="str">
        <f>_xlfn.XLOOKUP(H144,List!F:F,List!G:G)</f>
        <v>3CE</v>
      </c>
      <c r="D144" s="26"/>
      <c r="E144" s="26" t="str">
        <f>IF(COUNTIF(C128:C148,D144)=0,"",COUNTIF(C128:C148,D144))</f>
        <v/>
      </c>
      <c r="F144" s="26" t="str">
        <f t="shared" si="27"/>
        <v/>
      </c>
      <c r="G144" s="1" t="s">
        <v>65</v>
      </c>
      <c r="H144" s="1" t="s">
        <v>1132</v>
      </c>
      <c r="I144" s="26"/>
    </row>
    <row r="145" spans="1:10" x14ac:dyDescent="0.25">
      <c r="A145" s="26">
        <f t="shared" si="26"/>
        <v>7</v>
      </c>
      <c r="B145" s="54"/>
      <c r="C145" s="56" t="str">
        <f>_xlfn.XLOOKUP(H145,List!F:F,List!G:G)</f>
        <v>3CE</v>
      </c>
      <c r="D145" s="26"/>
      <c r="E145" s="26" t="str">
        <f>IF(COUNTIF(C128:C148,D145)=0,"",COUNTIF(C128:C148,D145))</f>
        <v/>
      </c>
      <c r="F145" s="26" t="str">
        <f t="shared" si="27"/>
        <v/>
      </c>
      <c r="G145" s="1" t="s">
        <v>66</v>
      </c>
      <c r="H145" s="1" t="s">
        <v>1133</v>
      </c>
      <c r="I145" s="26"/>
    </row>
    <row r="146" spans="1:10" x14ac:dyDescent="0.25">
      <c r="A146" s="26">
        <f t="shared" si="26"/>
        <v>7</v>
      </c>
      <c r="B146" s="54"/>
      <c r="C146" s="56" t="str">
        <f>_xlfn.XLOOKUP(H146,List!F:F,List!G:G)</f>
        <v>3CE</v>
      </c>
      <c r="D146" s="26"/>
      <c r="E146" s="26" t="str">
        <f>IF(COUNTIF(C128:C148,D146)=0,"",COUNTIF(C128:C148,D146))</f>
        <v/>
      </c>
      <c r="F146" s="26" t="str">
        <f t="shared" si="27"/>
        <v/>
      </c>
      <c r="G146" s="1" t="s">
        <v>67</v>
      </c>
      <c r="H146" s="1" t="s">
        <v>1134</v>
      </c>
      <c r="I146" s="26"/>
    </row>
    <row r="147" spans="1:10" x14ac:dyDescent="0.25">
      <c r="A147" s="26">
        <f t="shared" si="26"/>
        <v>7</v>
      </c>
      <c r="B147" s="54"/>
      <c r="C147" s="56" t="str">
        <f>_xlfn.XLOOKUP(H147,List!F:F,List!G:G)</f>
        <v>3CE</v>
      </c>
      <c r="D147" s="26"/>
      <c r="E147" s="26" t="str">
        <f>IF(COUNTIF(C128:C148,D147)=0,"",COUNTIF(C128:C148,D147))</f>
        <v/>
      </c>
      <c r="F147" s="26" t="str">
        <f t="shared" si="27"/>
        <v/>
      </c>
      <c r="G147" s="1" t="s">
        <v>68</v>
      </c>
      <c r="H147" s="1" t="s">
        <v>1135</v>
      </c>
      <c r="I147" s="26"/>
    </row>
    <row r="148" spans="1:10" x14ac:dyDescent="0.25">
      <c r="A148" s="26">
        <f t="shared" si="26"/>
        <v>7</v>
      </c>
      <c r="B148" s="54"/>
      <c r="C148" s="56" t="str">
        <f>_xlfn.XLOOKUP(H148,List!F:F,List!G:G)</f>
        <v>3CE</v>
      </c>
      <c r="D148" s="26"/>
      <c r="E148" s="26" t="str">
        <f>IF(COUNTIF(C128:C148,D148)=0,"",COUNTIF(C128:C148,D148))</f>
        <v/>
      </c>
      <c r="F148" s="26" t="str">
        <f t="shared" si="27"/>
        <v/>
      </c>
      <c r="G148" s="1" t="s">
        <v>69</v>
      </c>
      <c r="H148" s="1" t="s">
        <v>1136</v>
      </c>
      <c r="I148" s="26"/>
    </row>
    <row r="149" spans="1:10" x14ac:dyDescent="0.25">
      <c r="A149" s="26">
        <v>8</v>
      </c>
      <c r="B149" s="54">
        <f t="shared" ref="B149" si="28">COUNTA(H149:H169)-COUNTIF(H149:H169,"=-")</f>
        <v>21</v>
      </c>
      <c r="C149" s="56" t="str">
        <f>_xlfn.XLOOKUP(H149,List!F:F,List!G:G)</f>
        <v>3CV</v>
      </c>
      <c r="D149" s="26" t="str" cm="1">
        <f t="array" ref="D149:D150">_xlfn.UNIQUE(C149:C169)</f>
        <v>3CV</v>
      </c>
      <c r="E149" s="26">
        <f>IF(COUNTIF(C149:C169,D149)=0,"",COUNTIF(C149:C169,D149))</f>
        <v>2</v>
      </c>
      <c r="F149" s="26" t="str">
        <f t="shared" si="27"/>
        <v>3CV (2)</v>
      </c>
      <c r="G149" s="1" t="s">
        <v>8</v>
      </c>
      <c r="H149" s="1" t="s">
        <v>1140</v>
      </c>
      <c r="I149" s="26" t="str">
        <f t="shared" ref="I149" si="29">_xlfn.TEXTJOIN(", ",TRUE,H149:H169)</f>
        <v>3CV-1, 3CV-2, 3EC-1, 3EC-2, 3EC-3, 3EC-4, 3EC-5, 3EC-6, 3EC-7, 3EC-8, 3EC-9, 3EC-10, 3EC-11, 3EC-12, 3EC-13, 3EC-14, 3EC-15, 3EC-16, 3EC-17, 3EC-18, 3EC-19</v>
      </c>
      <c r="J149" s="3" t="str">
        <f t="shared" ref="J149" si="30">_xlfn.TEXTJOIN(", ",TRUE,F149:F169)</f>
        <v>3CV (2), 3EC (19)</v>
      </c>
    </row>
    <row r="150" spans="1:10" x14ac:dyDescent="0.25">
      <c r="A150" s="26">
        <f t="shared" ref="A150:A169" si="31">A149</f>
        <v>8</v>
      </c>
      <c r="B150" s="54"/>
      <c r="C150" s="56" t="str">
        <f>_xlfn.XLOOKUP(H150,List!F:F,List!G:G)</f>
        <v>3CV</v>
      </c>
      <c r="D150" s="26" t="str">
        <v>3EC</v>
      </c>
      <c r="E150" s="26">
        <f>IF(COUNTIF(C149:C169,D150)=0,"",COUNTIF(C149:C169,D150))</f>
        <v>19</v>
      </c>
      <c r="F150" s="26" t="str">
        <f t="shared" si="27"/>
        <v>3EC (19)</v>
      </c>
      <c r="G150" s="1" t="s">
        <v>9</v>
      </c>
      <c r="H150" s="1" t="s">
        <v>1141</v>
      </c>
      <c r="I150" s="26"/>
    </row>
    <row r="151" spans="1:10" x14ac:dyDescent="0.25">
      <c r="A151" s="26">
        <f t="shared" si="31"/>
        <v>8</v>
      </c>
      <c r="B151" s="54"/>
      <c r="C151" s="56" t="str">
        <f>_xlfn.XLOOKUP(H151,List!F:F,List!G:G)</f>
        <v>3EC</v>
      </c>
      <c r="D151" s="26"/>
      <c r="E151" s="26" t="str">
        <f>IF(COUNTIF(C149:C169,D151)=0,"",COUNTIF(C149:C169,D151))</f>
        <v/>
      </c>
      <c r="F151" s="26" t="str">
        <f t="shared" si="27"/>
        <v/>
      </c>
      <c r="G151" s="1" t="s">
        <v>10</v>
      </c>
      <c r="H151" s="1" t="s">
        <v>1690</v>
      </c>
      <c r="I151" s="26"/>
    </row>
    <row r="152" spans="1:10" x14ac:dyDescent="0.25">
      <c r="A152" s="26">
        <f t="shared" si="31"/>
        <v>8</v>
      </c>
      <c r="B152" s="54"/>
      <c r="C152" s="56" t="str">
        <f>_xlfn.XLOOKUP(H152,List!F:F,List!G:G)</f>
        <v>3EC</v>
      </c>
      <c r="D152" s="26"/>
      <c r="E152" s="26" t="str">
        <f>IF(COUNTIF(C149:C169,D152)=0,"",COUNTIF(C149:C169,D152))</f>
        <v/>
      </c>
      <c r="F152" s="26" t="str">
        <f t="shared" si="27"/>
        <v/>
      </c>
      <c r="G152" s="1" t="s">
        <v>11</v>
      </c>
      <c r="H152" s="1" t="s">
        <v>1691</v>
      </c>
      <c r="I152" s="26"/>
    </row>
    <row r="153" spans="1:10" x14ac:dyDescent="0.25">
      <c r="A153" s="26">
        <f t="shared" si="31"/>
        <v>8</v>
      </c>
      <c r="B153" s="54"/>
      <c r="C153" s="56" t="str">
        <f>_xlfn.XLOOKUP(H153,List!F:F,List!G:G)</f>
        <v>3EC</v>
      </c>
      <c r="D153" s="26"/>
      <c r="E153" s="26" t="str">
        <f>IF(COUNTIF(C149:C169,D153)=0,"",COUNTIF(C149:C169,D153))</f>
        <v/>
      </c>
      <c r="F153" s="26" t="str">
        <f t="shared" si="27"/>
        <v/>
      </c>
      <c r="G153" s="1" t="s">
        <v>12</v>
      </c>
      <c r="H153" s="1" t="s">
        <v>1692</v>
      </c>
      <c r="I153" s="26"/>
    </row>
    <row r="154" spans="1:10" x14ac:dyDescent="0.25">
      <c r="A154" s="26">
        <f t="shared" si="31"/>
        <v>8</v>
      </c>
      <c r="B154" s="54"/>
      <c r="C154" s="56" t="str">
        <f>_xlfn.XLOOKUP(H154,List!F:F,List!G:G)</f>
        <v>3EC</v>
      </c>
      <c r="D154" s="26"/>
      <c r="E154" s="26" t="str">
        <f>IF(COUNTIF(C149:C169,D154)=0,"",COUNTIF(C149:C169,D154))</f>
        <v/>
      </c>
      <c r="F154" s="26" t="str">
        <f t="shared" si="27"/>
        <v/>
      </c>
      <c r="G154" s="1" t="s">
        <v>13</v>
      </c>
      <c r="H154" s="1" t="s">
        <v>1693</v>
      </c>
      <c r="I154" s="26"/>
    </row>
    <row r="155" spans="1:10" x14ac:dyDescent="0.25">
      <c r="A155" s="26">
        <f t="shared" si="31"/>
        <v>8</v>
      </c>
      <c r="B155" s="54"/>
      <c r="C155" s="56" t="str">
        <f>_xlfn.XLOOKUP(H155,List!F:F,List!G:G)</f>
        <v>3EC</v>
      </c>
      <c r="D155" s="26"/>
      <c r="E155" s="26" t="str">
        <f>IF(COUNTIF(C149:C169,D155)=0,"",COUNTIF(C149:C169,D155))</f>
        <v/>
      </c>
      <c r="F155" s="26" t="str">
        <f t="shared" si="27"/>
        <v/>
      </c>
      <c r="G155" s="1" t="s">
        <v>61</v>
      </c>
      <c r="H155" s="1" t="s">
        <v>1694</v>
      </c>
      <c r="I155" s="26"/>
    </row>
    <row r="156" spans="1:10" x14ac:dyDescent="0.25">
      <c r="A156" s="26">
        <f t="shared" si="31"/>
        <v>8</v>
      </c>
      <c r="B156" s="54"/>
      <c r="C156" s="56" t="str">
        <f>_xlfn.XLOOKUP(H156,List!F:F,List!G:G)</f>
        <v>3EC</v>
      </c>
      <c r="D156" s="26"/>
      <c r="E156" s="26" t="str">
        <f>IF(COUNTIF(C149:C169,D156)=0,"",COUNTIF(C149:C169,D156))</f>
        <v/>
      </c>
      <c r="F156" s="26" t="str">
        <f t="shared" si="27"/>
        <v/>
      </c>
      <c r="G156" s="1" t="s">
        <v>20</v>
      </c>
      <c r="H156" s="1" t="s">
        <v>1695</v>
      </c>
      <c r="I156" s="26"/>
    </row>
    <row r="157" spans="1:10" x14ac:dyDescent="0.25">
      <c r="A157" s="26">
        <f t="shared" si="31"/>
        <v>8</v>
      </c>
      <c r="B157" s="54"/>
      <c r="C157" s="56" t="str">
        <f>_xlfn.XLOOKUP(H157,List!F:F,List!G:G)</f>
        <v>3EC</v>
      </c>
      <c r="D157" s="26"/>
      <c r="E157" s="26" t="str">
        <f>IF(COUNTIF(C149:C169,D157)=0,"",COUNTIF(C149:C169,D157))</f>
        <v/>
      </c>
      <c r="F157" s="26" t="str">
        <f t="shared" si="27"/>
        <v/>
      </c>
      <c r="G157" s="1" t="s">
        <v>21</v>
      </c>
      <c r="H157" s="1" t="s">
        <v>1696</v>
      </c>
      <c r="I157" s="26"/>
    </row>
    <row r="158" spans="1:10" x14ac:dyDescent="0.25">
      <c r="A158" s="26">
        <f t="shared" si="31"/>
        <v>8</v>
      </c>
      <c r="B158" s="54"/>
      <c r="C158" s="56" t="str">
        <f>_xlfn.XLOOKUP(H158,List!F:F,List!G:G)</f>
        <v>3EC</v>
      </c>
      <c r="D158" s="26"/>
      <c r="E158" s="26" t="str">
        <f>IF(COUNTIF(C149:C169,D158)=0,"",COUNTIF(C149:C169,D158))</f>
        <v/>
      </c>
      <c r="F158" s="26" t="str">
        <f t="shared" si="27"/>
        <v/>
      </c>
      <c r="G158" s="1" t="s">
        <v>22</v>
      </c>
      <c r="H158" s="1" t="s">
        <v>1697</v>
      </c>
      <c r="I158" s="26"/>
    </row>
    <row r="159" spans="1:10" x14ac:dyDescent="0.25">
      <c r="A159" s="26">
        <f t="shared" si="31"/>
        <v>8</v>
      </c>
      <c r="B159" s="54"/>
      <c r="C159" s="56" t="str">
        <f>_xlfn.XLOOKUP(H159,List!F:F,List!G:G)</f>
        <v>3EC</v>
      </c>
      <c r="D159" s="26"/>
      <c r="E159" s="26" t="str">
        <f>IF(COUNTIF(C149:C169,D159)=0,"",COUNTIF(C149:C169,D159))</f>
        <v/>
      </c>
      <c r="F159" s="26" t="str">
        <f t="shared" si="27"/>
        <v/>
      </c>
      <c r="G159" s="1" t="s">
        <v>23</v>
      </c>
      <c r="H159" s="1" t="s">
        <v>1698</v>
      </c>
      <c r="I159" s="26"/>
    </row>
    <row r="160" spans="1:10" x14ac:dyDescent="0.25">
      <c r="A160" s="26">
        <f t="shared" si="31"/>
        <v>8</v>
      </c>
      <c r="B160" s="54"/>
      <c r="C160" s="56" t="str">
        <f>_xlfn.XLOOKUP(H160,List!F:F,List!G:G)</f>
        <v>3EC</v>
      </c>
      <c r="D160" s="26"/>
      <c r="E160" s="26" t="str">
        <f>IF(COUNTIF(C149:C169,D160)=0,"",COUNTIF(C149:C169,D160))</f>
        <v/>
      </c>
      <c r="F160" s="26" t="str">
        <f t="shared" si="27"/>
        <v/>
      </c>
      <c r="G160" s="1" t="s">
        <v>24</v>
      </c>
      <c r="H160" s="1" t="s">
        <v>1699</v>
      </c>
      <c r="I160" s="26"/>
    </row>
    <row r="161" spans="1:10" x14ac:dyDescent="0.25">
      <c r="A161" s="26">
        <f t="shared" si="31"/>
        <v>8</v>
      </c>
      <c r="B161" s="54"/>
      <c r="C161" s="56" t="str">
        <f>_xlfn.XLOOKUP(H161,List!F:F,List!G:G)</f>
        <v>3EC</v>
      </c>
      <c r="D161" s="26"/>
      <c r="E161" s="26" t="str">
        <f>IF(COUNTIF(C149:C169,D161)=0,"",COUNTIF(C149:C169,D161))</f>
        <v/>
      </c>
      <c r="F161" s="26" t="str">
        <f t="shared" si="27"/>
        <v/>
      </c>
      <c r="G161" s="1" t="s">
        <v>25</v>
      </c>
      <c r="H161" s="1" t="s">
        <v>1700</v>
      </c>
      <c r="I161" s="26"/>
    </row>
    <row r="162" spans="1:10" x14ac:dyDescent="0.25">
      <c r="A162" s="26">
        <f t="shared" si="31"/>
        <v>8</v>
      </c>
      <c r="B162" s="54"/>
      <c r="C162" s="56" t="str">
        <f>_xlfn.XLOOKUP(H162,List!F:F,List!G:G)</f>
        <v>3EC</v>
      </c>
      <c r="D162" s="26"/>
      <c r="E162" s="26" t="str">
        <f>IF(COUNTIF(C149:C169,D162)=0,"",COUNTIF(C149:C169,D162))</f>
        <v/>
      </c>
      <c r="F162" s="26" t="str">
        <f t="shared" si="27"/>
        <v/>
      </c>
      <c r="G162" s="1" t="s">
        <v>62</v>
      </c>
      <c r="H162" s="1" t="s">
        <v>1701</v>
      </c>
      <c r="I162" s="26"/>
    </row>
    <row r="163" spans="1:10" x14ac:dyDescent="0.25">
      <c r="A163" s="26">
        <f t="shared" si="31"/>
        <v>8</v>
      </c>
      <c r="B163" s="54"/>
      <c r="C163" s="56" t="str">
        <f>_xlfn.XLOOKUP(H163,List!F:F,List!G:G)</f>
        <v>3EC</v>
      </c>
      <c r="D163" s="26"/>
      <c r="E163" s="26" t="str">
        <f>IF(COUNTIF(C149:C169,D163)=0,"",COUNTIF(C149:C169,D163))</f>
        <v/>
      </c>
      <c r="F163" s="26" t="str">
        <f t="shared" si="27"/>
        <v/>
      </c>
      <c r="G163" s="1" t="s">
        <v>63</v>
      </c>
      <c r="H163" s="1" t="s">
        <v>1702</v>
      </c>
      <c r="I163" s="26"/>
    </row>
    <row r="164" spans="1:10" x14ac:dyDescent="0.25">
      <c r="A164" s="26">
        <f t="shared" si="31"/>
        <v>8</v>
      </c>
      <c r="B164" s="54"/>
      <c r="C164" s="56" t="str">
        <f>_xlfn.XLOOKUP(H164,List!F:F,List!G:G)</f>
        <v>3EC</v>
      </c>
      <c r="D164" s="26"/>
      <c r="E164" s="26" t="str">
        <f>IF(COUNTIF(C149:C169,D164)=0,"",COUNTIF(C149:C169,D164))</f>
        <v/>
      </c>
      <c r="F164" s="26" t="str">
        <f t="shared" si="27"/>
        <v/>
      </c>
      <c r="G164" s="1" t="s">
        <v>64</v>
      </c>
      <c r="H164" s="1" t="s">
        <v>1703</v>
      </c>
      <c r="I164" s="26"/>
    </row>
    <row r="165" spans="1:10" x14ac:dyDescent="0.25">
      <c r="A165" s="26">
        <f t="shared" si="31"/>
        <v>8</v>
      </c>
      <c r="B165" s="54"/>
      <c r="C165" s="56" t="str">
        <f>_xlfn.XLOOKUP(H165,List!F:F,List!G:G)</f>
        <v>3EC</v>
      </c>
      <c r="D165" s="26"/>
      <c r="E165" s="26" t="str">
        <f>IF(COUNTIF(C149:C169,D165)=0,"",COUNTIF(C149:C169,D165))</f>
        <v/>
      </c>
      <c r="F165" s="26" t="str">
        <f t="shared" si="27"/>
        <v/>
      </c>
      <c r="G165" s="1" t="s">
        <v>65</v>
      </c>
      <c r="H165" s="1" t="s">
        <v>1704</v>
      </c>
      <c r="I165" s="26"/>
    </row>
    <row r="166" spans="1:10" x14ac:dyDescent="0.25">
      <c r="A166" s="26">
        <f t="shared" si="31"/>
        <v>8</v>
      </c>
      <c r="B166" s="54"/>
      <c r="C166" s="56" t="str">
        <f>_xlfn.XLOOKUP(H166,List!F:F,List!G:G)</f>
        <v>3EC</v>
      </c>
      <c r="D166" s="26"/>
      <c r="E166" s="26" t="str">
        <f>IF(COUNTIF(C149:C169,D166)=0,"",COUNTIF(C149:C169,D166))</f>
        <v/>
      </c>
      <c r="F166" s="26" t="str">
        <f t="shared" si="27"/>
        <v/>
      </c>
      <c r="G166" s="1" t="s">
        <v>66</v>
      </c>
      <c r="H166" s="1" t="s">
        <v>1705</v>
      </c>
      <c r="I166" s="26"/>
    </row>
    <row r="167" spans="1:10" x14ac:dyDescent="0.25">
      <c r="A167" s="26">
        <f t="shared" si="31"/>
        <v>8</v>
      </c>
      <c r="B167" s="54"/>
      <c r="C167" s="56" t="str">
        <f>_xlfn.XLOOKUP(H167,List!F:F,List!G:G)</f>
        <v>3EC</v>
      </c>
      <c r="D167" s="26"/>
      <c r="E167" s="26" t="str">
        <f>IF(COUNTIF(C149:C169,D167)=0,"",COUNTIF(C149:C169,D167))</f>
        <v/>
      </c>
      <c r="F167" s="26" t="str">
        <f t="shared" si="27"/>
        <v/>
      </c>
      <c r="G167" s="1" t="s">
        <v>67</v>
      </c>
      <c r="H167" s="1" t="s">
        <v>1706</v>
      </c>
      <c r="I167" s="26"/>
    </row>
    <row r="168" spans="1:10" x14ac:dyDescent="0.25">
      <c r="A168" s="26">
        <f t="shared" si="31"/>
        <v>8</v>
      </c>
      <c r="B168" s="54"/>
      <c r="C168" s="56" t="str">
        <f>_xlfn.XLOOKUP(H168,List!F:F,List!G:G)</f>
        <v>3EC</v>
      </c>
      <c r="D168" s="26"/>
      <c r="E168" s="26" t="str">
        <f>IF(COUNTIF(C149:C169,D168)=0,"",COUNTIF(C149:C169,D168))</f>
        <v/>
      </c>
      <c r="F168" s="26" t="str">
        <f t="shared" si="27"/>
        <v/>
      </c>
      <c r="G168" s="1" t="s">
        <v>68</v>
      </c>
      <c r="H168" s="1" t="s">
        <v>1707</v>
      </c>
      <c r="I168" s="26"/>
    </row>
    <row r="169" spans="1:10" x14ac:dyDescent="0.25">
      <c r="A169" s="26">
        <f t="shared" si="31"/>
        <v>8</v>
      </c>
      <c r="B169" s="54"/>
      <c r="C169" s="56" t="str">
        <f>_xlfn.XLOOKUP(H169,List!F:F,List!G:G)</f>
        <v>3EC</v>
      </c>
      <c r="D169" s="26"/>
      <c r="E169" s="26" t="str">
        <f>IF(COUNTIF(C149:C169,D169)=0,"",COUNTIF(C149:C169,D169))</f>
        <v/>
      </c>
      <c r="F169" s="26" t="str">
        <f t="shared" si="27"/>
        <v/>
      </c>
      <c r="G169" s="1" t="s">
        <v>69</v>
      </c>
      <c r="H169" s="1" t="s">
        <v>1708</v>
      </c>
      <c r="I169" s="26"/>
    </row>
    <row r="170" spans="1:10" x14ac:dyDescent="0.25">
      <c r="A170" s="26">
        <v>9</v>
      </c>
      <c r="B170" s="54">
        <f t="shared" ref="B170" si="32">COUNTA(H170:H190)-COUNTIF(H170:H190,"=-")</f>
        <v>21</v>
      </c>
      <c r="C170" s="56" t="str">
        <f>_xlfn.XLOOKUP(H170,List!F:F,List!G:G)</f>
        <v>3EC</v>
      </c>
      <c r="D170" s="26" t="str" cm="1">
        <f t="array" ref="D170">_xlfn.UNIQUE(C170:C190)</f>
        <v>3EC</v>
      </c>
      <c r="E170" s="26">
        <f>IF(COUNTIF(C170:C190,D170)=0,"",COUNTIF(C170:C190,D170))</f>
        <v>21</v>
      </c>
      <c r="F170" s="26" t="str">
        <f t="shared" si="27"/>
        <v>3EC (21)</v>
      </c>
      <c r="G170" s="1" t="s">
        <v>8</v>
      </c>
      <c r="H170" s="1" t="s">
        <v>1709</v>
      </c>
      <c r="I170" s="26" t="str">
        <f t="shared" ref="I170" si="33">_xlfn.TEXTJOIN(", ",TRUE,H170:H190)</f>
        <v>3EC-20, 3EC-21, 3EC-22, 3EC-23, 3EC-24, 3EC-25, 3EC-26, 3EC-27, 3EC-28, 3EC-29, 3EC-30, 3EC-31, 3EC-32, 3EC-33, 3EC-34, 3EC-35, 3EC-36, 3EC-37, 3EC-38, 3EC-39, 3EC-40</v>
      </c>
      <c r="J170" s="3" t="str">
        <f t="shared" ref="J170" si="34">_xlfn.TEXTJOIN(", ",TRUE,F170:F190)</f>
        <v>3EC (21)</v>
      </c>
    </row>
    <row r="171" spans="1:10" x14ac:dyDescent="0.25">
      <c r="A171" s="26">
        <f t="shared" ref="A171:A190" si="35">A170</f>
        <v>9</v>
      </c>
      <c r="B171" s="54"/>
      <c r="C171" s="56" t="str">
        <f>_xlfn.XLOOKUP(H171,List!F:F,List!G:G)</f>
        <v>3EC</v>
      </c>
      <c r="D171" s="26"/>
      <c r="E171" s="26" t="str">
        <f>IF(COUNTIF(C170:C190,D171)=0,"",COUNTIF(C170:C190,D171))</f>
        <v/>
      </c>
      <c r="F171" s="26" t="str">
        <f t="shared" si="27"/>
        <v/>
      </c>
      <c r="G171" s="1" t="s">
        <v>9</v>
      </c>
      <c r="H171" s="1" t="s">
        <v>1710</v>
      </c>
      <c r="I171" s="26"/>
    </row>
    <row r="172" spans="1:10" x14ac:dyDescent="0.25">
      <c r="A172" s="26">
        <f t="shared" si="35"/>
        <v>9</v>
      </c>
      <c r="B172" s="54"/>
      <c r="C172" s="56" t="str">
        <f>_xlfn.XLOOKUP(H172,List!F:F,List!G:G)</f>
        <v>3EC</v>
      </c>
      <c r="D172" s="26"/>
      <c r="E172" s="26" t="str">
        <f>IF(COUNTIF(C170:C190,D172)=0,"",COUNTIF(C170:C190,D172))</f>
        <v/>
      </c>
      <c r="F172" s="26" t="str">
        <f t="shared" si="27"/>
        <v/>
      </c>
      <c r="G172" s="1" t="s">
        <v>10</v>
      </c>
      <c r="H172" s="1" t="s">
        <v>1711</v>
      </c>
      <c r="I172" s="26"/>
    </row>
    <row r="173" spans="1:10" x14ac:dyDescent="0.25">
      <c r="A173" s="26">
        <f t="shared" si="35"/>
        <v>9</v>
      </c>
      <c r="B173" s="54"/>
      <c r="C173" s="56" t="str">
        <f>_xlfn.XLOOKUP(H173,List!F:F,List!G:G)</f>
        <v>3EC</v>
      </c>
      <c r="D173" s="26"/>
      <c r="E173" s="26" t="str">
        <f>IF(COUNTIF(C170:C190,D173)=0,"",COUNTIF(C170:C190,D173))</f>
        <v/>
      </c>
      <c r="F173" s="26" t="str">
        <f t="shared" si="27"/>
        <v/>
      </c>
      <c r="G173" s="1" t="s">
        <v>11</v>
      </c>
      <c r="H173" s="1" t="s">
        <v>1712</v>
      </c>
      <c r="I173" s="26"/>
    </row>
    <row r="174" spans="1:10" x14ac:dyDescent="0.25">
      <c r="A174" s="26">
        <f t="shared" si="35"/>
        <v>9</v>
      </c>
      <c r="B174" s="54"/>
      <c r="C174" s="56" t="str">
        <f>_xlfn.XLOOKUP(H174,List!F:F,List!G:G)</f>
        <v>3EC</v>
      </c>
      <c r="D174" s="26"/>
      <c r="E174" s="26" t="str">
        <f>IF(COUNTIF(C170:C190,D174)=0,"",COUNTIF(C170:C190,D174))</f>
        <v/>
      </c>
      <c r="F174" s="26" t="str">
        <f t="shared" si="27"/>
        <v/>
      </c>
      <c r="G174" s="1" t="s">
        <v>12</v>
      </c>
      <c r="H174" s="1" t="s">
        <v>1713</v>
      </c>
      <c r="I174" s="26"/>
    </row>
    <row r="175" spans="1:10" x14ac:dyDescent="0.25">
      <c r="A175" s="26">
        <f t="shared" si="35"/>
        <v>9</v>
      </c>
      <c r="B175" s="54"/>
      <c r="C175" s="56" t="str">
        <f>_xlfn.XLOOKUP(H175,List!F:F,List!G:G)</f>
        <v>3EC</v>
      </c>
      <c r="D175" s="26"/>
      <c r="E175" s="26" t="str">
        <f>IF(COUNTIF(C170:C190,D175)=0,"",COUNTIF(C170:C190,D175))</f>
        <v/>
      </c>
      <c r="F175" s="26" t="str">
        <f t="shared" si="27"/>
        <v/>
      </c>
      <c r="G175" s="1" t="s">
        <v>13</v>
      </c>
      <c r="H175" s="1" t="s">
        <v>1714</v>
      </c>
      <c r="I175" s="26"/>
    </row>
    <row r="176" spans="1:10" x14ac:dyDescent="0.25">
      <c r="A176" s="26">
        <f t="shared" si="35"/>
        <v>9</v>
      </c>
      <c r="B176" s="54"/>
      <c r="C176" s="56" t="str">
        <f>_xlfn.XLOOKUP(H176,List!F:F,List!G:G)</f>
        <v>3EC</v>
      </c>
      <c r="D176" s="26"/>
      <c r="E176" s="26" t="str">
        <f>IF(COUNTIF(C170:C190,D176)=0,"",COUNTIF(C170:C190,D176))</f>
        <v/>
      </c>
      <c r="F176" s="26" t="str">
        <f t="shared" si="27"/>
        <v/>
      </c>
      <c r="G176" s="1" t="s">
        <v>61</v>
      </c>
      <c r="H176" s="1" t="s">
        <v>1715</v>
      </c>
      <c r="I176" s="26"/>
    </row>
    <row r="177" spans="1:10" x14ac:dyDescent="0.25">
      <c r="A177" s="26">
        <f t="shared" si="35"/>
        <v>9</v>
      </c>
      <c r="B177" s="54"/>
      <c r="C177" s="56" t="str">
        <f>_xlfn.XLOOKUP(H177,List!F:F,List!G:G)</f>
        <v>3EC</v>
      </c>
      <c r="D177" s="26"/>
      <c r="E177" s="26" t="str">
        <f>IF(COUNTIF(C170:C190,D177)=0,"",COUNTIF(C170:C190,D177))</f>
        <v/>
      </c>
      <c r="F177" s="26" t="str">
        <f t="shared" si="27"/>
        <v/>
      </c>
      <c r="G177" s="1" t="s">
        <v>20</v>
      </c>
      <c r="H177" s="1" t="s">
        <v>1716</v>
      </c>
      <c r="I177" s="26"/>
    </row>
    <row r="178" spans="1:10" x14ac:dyDescent="0.25">
      <c r="A178" s="26">
        <f t="shared" si="35"/>
        <v>9</v>
      </c>
      <c r="B178" s="54"/>
      <c r="C178" s="56" t="str">
        <f>_xlfn.XLOOKUP(H178,List!F:F,List!G:G)</f>
        <v>3EC</v>
      </c>
      <c r="D178" s="26"/>
      <c r="E178" s="26" t="str">
        <f>IF(COUNTIF(C170:C190,D178)=0,"",COUNTIF(C170:C190,D178))</f>
        <v/>
      </c>
      <c r="F178" s="26" t="str">
        <f t="shared" si="27"/>
        <v/>
      </c>
      <c r="G178" s="1" t="s">
        <v>21</v>
      </c>
      <c r="H178" s="1" t="s">
        <v>1717</v>
      </c>
      <c r="I178" s="26"/>
    </row>
    <row r="179" spans="1:10" x14ac:dyDescent="0.25">
      <c r="A179" s="26">
        <f t="shared" si="35"/>
        <v>9</v>
      </c>
      <c r="B179" s="54"/>
      <c r="C179" s="56" t="str">
        <f>_xlfn.XLOOKUP(H179,List!F:F,List!G:G)</f>
        <v>3EC</v>
      </c>
      <c r="D179" s="26"/>
      <c r="E179" s="26" t="str">
        <f>IF(COUNTIF(C170:C190,D179)=0,"",COUNTIF(C170:C190,D179))</f>
        <v/>
      </c>
      <c r="F179" s="26" t="str">
        <f t="shared" si="27"/>
        <v/>
      </c>
      <c r="G179" s="1" t="s">
        <v>22</v>
      </c>
      <c r="H179" s="1" t="s">
        <v>1718</v>
      </c>
      <c r="I179" s="26"/>
    </row>
    <row r="180" spans="1:10" x14ac:dyDescent="0.25">
      <c r="A180" s="26">
        <f t="shared" si="35"/>
        <v>9</v>
      </c>
      <c r="B180" s="54"/>
      <c r="C180" s="56" t="str">
        <f>_xlfn.XLOOKUP(H180,List!F:F,List!G:G)</f>
        <v>3EC</v>
      </c>
      <c r="D180" s="26"/>
      <c r="E180" s="26" t="str">
        <f>IF(COUNTIF(C170:C190,D180)=0,"",COUNTIF(C170:C190,D180))</f>
        <v/>
      </c>
      <c r="F180" s="26" t="str">
        <f t="shared" si="27"/>
        <v/>
      </c>
      <c r="G180" s="1" t="s">
        <v>23</v>
      </c>
      <c r="H180" s="1" t="s">
        <v>1719</v>
      </c>
      <c r="I180" s="26"/>
    </row>
    <row r="181" spans="1:10" x14ac:dyDescent="0.25">
      <c r="A181" s="26">
        <f t="shared" si="35"/>
        <v>9</v>
      </c>
      <c r="B181" s="54"/>
      <c r="C181" s="56" t="str">
        <f>_xlfn.XLOOKUP(H181,List!F:F,List!G:G)</f>
        <v>3EC</v>
      </c>
      <c r="D181" s="26"/>
      <c r="E181" s="26" t="str">
        <f>IF(COUNTIF(C170:C190,D181)=0,"",COUNTIF(C170:C190,D181))</f>
        <v/>
      </c>
      <c r="F181" s="26" t="str">
        <f t="shared" si="27"/>
        <v/>
      </c>
      <c r="G181" s="1" t="s">
        <v>24</v>
      </c>
      <c r="H181" s="1" t="s">
        <v>1720</v>
      </c>
      <c r="I181" s="26"/>
    </row>
    <row r="182" spans="1:10" x14ac:dyDescent="0.25">
      <c r="A182" s="26">
        <f t="shared" si="35"/>
        <v>9</v>
      </c>
      <c r="B182" s="54"/>
      <c r="C182" s="56" t="str">
        <f>_xlfn.XLOOKUP(H182,List!F:F,List!G:G)</f>
        <v>3EC</v>
      </c>
      <c r="D182" s="26"/>
      <c r="E182" s="26" t="str">
        <f>IF(COUNTIF(C170:C190,D182)=0,"",COUNTIF(C170:C190,D182))</f>
        <v/>
      </c>
      <c r="F182" s="26" t="str">
        <f t="shared" si="27"/>
        <v/>
      </c>
      <c r="G182" s="1" t="s">
        <v>25</v>
      </c>
      <c r="H182" s="1" t="s">
        <v>1721</v>
      </c>
      <c r="I182" s="26"/>
    </row>
    <row r="183" spans="1:10" x14ac:dyDescent="0.25">
      <c r="A183" s="26">
        <f t="shared" si="35"/>
        <v>9</v>
      </c>
      <c r="B183" s="54"/>
      <c r="C183" s="56" t="str">
        <f>_xlfn.XLOOKUP(H183,List!F:F,List!G:G)</f>
        <v>3EC</v>
      </c>
      <c r="D183" s="26"/>
      <c r="E183" s="26" t="str">
        <f>IF(COUNTIF(C170:C190,D183)=0,"",COUNTIF(C170:C190,D183))</f>
        <v/>
      </c>
      <c r="F183" s="26" t="str">
        <f t="shared" si="27"/>
        <v/>
      </c>
      <c r="G183" s="1" t="s">
        <v>62</v>
      </c>
      <c r="H183" s="1" t="s">
        <v>1722</v>
      </c>
      <c r="I183" s="26"/>
    </row>
    <row r="184" spans="1:10" x14ac:dyDescent="0.25">
      <c r="A184" s="26">
        <f t="shared" si="35"/>
        <v>9</v>
      </c>
      <c r="B184" s="54"/>
      <c r="C184" s="56" t="str">
        <f>_xlfn.XLOOKUP(H184,List!F:F,List!G:G)</f>
        <v>3EC</v>
      </c>
      <c r="D184" s="26"/>
      <c r="E184" s="26" t="str">
        <f>IF(COUNTIF(C170:C190,D184)=0,"",COUNTIF(C170:C190,D184))</f>
        <v/>
      </c>
      <c r="F184" s="26" t="str">
        <f t="shared" si="27"/>
        <v/>
      </c>
      <c r="G184" s="1" t="s">
        <v>63</v>
      </c>
      <c r="H184" s="1" t="s">
        <v>1723</v>
      </c>
      <c r="I184" s="26"/>
    </row>
    <row r="185" spans="1:10" x14ac:dyDescent="0.25">
      <c r="A185" s="26">
        <f t="shared" si="35"/>
        <v>9</v>
      </c>
      <c r="B185" s="54"/>
      <c r="C185" s="56" t="str">
        <f>_xlfn.XLOOKUP(H185,List!F:F,List!G:G)</f>
        <v>3EC</v>
      </c>
      <c r="D185" s="26"/>
      <c r="E185" s="26" t="str">
        <f>IF(COUNTIF(C170:C190,D185)=0,"",COUNTIF(C170:C190,D185))</f>
        <v/>
      </c>
      <c r="F185" s="26" t="str">
        <f t="shared" si="27"/>
        <v/>
      </c>
      <c r="G185" s="1" t="s">
        <v>64</v>
      </c>
      <c r="H185" s="1" t="s">
        <v>1724</v>
      </c>
      <c r="I185" s="26"/>
    </row>
    <row r="186" spans="1:10" x14ac:dyDescent="0.25">
      <c r="A186" s="26">
        <f t="shared" si="35"/>
        <v>9</v>
      </c>
      <c r="B186" s="54"/>
      <c r="C186" s="56" t="str">
        <f>_xlfn.XLOOKUP(H186,List!F:F,List!G:G)</f>
        <v>3EC</v>
      </c>
      <c r="D186" s="26"/>
      <c r="E186" s="26" t="str">
        <f>IF(COUNTIF(C170:C190,D186)=0,"",COUNTIF(C170:C190,D186))</f>
        <v/>
      </c>
      <c r="F186" s="26" t="str">
        <f t="shared" si="27"/>
        <v/>
      </c>
      <c r="G186" s="1" t="s">
        <v>65</v>
      </c>
      <c r="H186" s="1" t="s">
        <v>1725</v>
      </c>
      <c r="I186" s="26"/>
    </row>
    <row r="187" spans="1:10" x14ac:dyDescent="0.25">
      <c r="A187" s="26">
        <f t="shared" si="35"/>
        <v>9</v>
      </c>
      <c r="B187" s="54"/>
      <c r="C187" s="56" t="str">
        <f>_xlfn.XLOOKUP(H187,List!F:F,List!G:G)</f>
        <v>3EC</v>
      </c>
      <c r="D187" s="26"/>
      <c r="E187" s="26" t="str">
        <f>IF(COUNTIF(C170:C190,D187)=0,"",COUNTIF(C170:C190,D187))</f>
        <v/>
      </c>
      <c r="F187" s="26" t="str">
        <f t="shared" si="27"/>
        <v/>
      </c>
      <c r="G187" s="1" t="s">
        <v>66</v>
      </c>
      <c r="H187" s="1" t="s">
        <v>1726</v>
      </c>
      <c r="I187" s="26"/>
    </row>
    <row r="188" spans="1:10" x14ac:dyDescent="0.25">
      <c r="A188" s="26">
        <f t="shared" si="35"/>
        <v>9</v>
      </c>
      <c r="B188" s="54"/>
      <c r="C188" s="56" t="str">
        <f>_xlfn.XLOOKUP(H188,List!F:F,List!G:G)</f>
        <v>3EC</v>
      </c>
      <c r="D188" s="26"/>
      <c r="E188" s="26" t="str">
        <f>IF(COUNTIF(C170:C190,D188)=0,"",COUNTIF(C170:C190,D188))</f>
        <v/>
      </c>
      <c r="F188" s="26" t="str">
        <f t="shared" si="27"/>
        <v/>
      </c>
      <c r="G188" s="1" t="s">
        <v>67</v>
      </c>
      <c r="H188" s="1" t="s">
        <v>1727</v>
      </c>
      <c r="I188" s="26"/>
    </row>
    <row r="189" spans="1:10" x14ac:dyDescent="0.25">
      <c r="A189" s="26">
        <f t="shared" si="35"/>
        <v>9</v>
      </c>
      <c r="B189" s="54"/>
      <c r="C189" s="56" t="str">
        <f>_xlfn.XLOOKUP(H189,List!F:F,List!G:G)</f>
        <v>3EC</v>
      </c>
      <c r="D189" s="26"/>
      <c r="E189" s="26" t="str">
        <f>IF(COUNTIF(C170:C190,D189)=0,"",COUNTIF(C170:C190,D189))</f>
        <v/>
      </c>
      <c r="F189" s="26" t="str">
        <f t="shared" si="27"/>
        <v/>
      </c>
      <c r="G189" s="1" t="s">
        <v>68</v>
      </c>
      <c r="H189" s="1" t="s">
        <v>1728</v>
      </c>
      <c r="I189" s="26"/>
    </row>
    <row r="190" spans="1:10" x14ac:dyDescent="0.25">
      <c r="A190" s="26">
        <f t="shared" si="35"/>
        <v>9</v>
      </c>
      <c r="B190" s="54"/>
      <c r="C190" s="56" t="str">
        <f>_xlfn.XLOOKUP(H190,List!F:F,List!G:G)</f>
        <v>3EC</v>
      </c>
      <c r="D190" s="26"/>
      <c r="E190" s="26" t="str">
        <f>IF(COUNTIF(C170:C190,D190)=0,"",COUNTIF(C170:C190,D190))</f>
        <v/>
      </c>
      <c r="F190" s="26" t="str">
        <f t="shared" si="27"/>
        <v/>
      </c>
      <c r="G190" s="1" t="s">
        <v>69</v>
      </c>
      <c r="H190" s="1" t="s">
        <v>1729</v>
      </c>
      <c r="I190" s="26"/>
    </row>
    <row r="191" spans="1:10" x14ac:dyDescent="0.25">
      <c r="A191" s="26">
        <v>10</v>
      </c>
      <c r="B191" s="54">
        <f t="shared" ref="B191" si="36">COUNTA(H191:H211)-COUNTIF(H191:H211,"=-")</f>
        <v>21</v>
      </c>
      <c r="C191" s="56" t="str">
        <f>_xlfn.XLOOKUP(H191,List!F:F,List!G:G)</f>
        <v>3EC</v>
      </c>
      <c r="D191" s="26" t="str" cm="1">
        <f t="array" ref="D191:D192">_xlfn.UNIQUE(C191:C211)</f>
        <v>3EC</v>
      </c>
      <c r="E191" s="26">
        <f>IF(COUNTIF(C191:C211,D191)=0,"",COUNTIF(C191:C211,D191))</f>
        <v>16</v>
      </c>
      <c r="F191" s="26" t="str">
        <f t="shared" si="27"/>
        <v>3EC (16)</v>
      </c>
      <c r="G191" s="1" t="s">
        <v>8</v>
      </c>
      <c r="H191" s="1" t="s">
        <v>1730</v>
      </c>
      <c r="I191" s="26" t="str">
        <f t="shared" ref="I191" si="37">_xlfn.TEXTJOIN(", ",TRUE,H191:H211)</f>
        <v>3EC-41, 3EC-42, 3EC-43, 3EC-44, 3EC-45, 3EC-46, 3EC-47, 3EC-48, 3EC-49, 3EC-50, 3EC-51, 3EC-52, 3EC-53, 3EC-54, 3EC-55, 3EC-56, 3EE-1, 3EE-2, 3EE-3, 3EE-4, 3EE-5</v>
      </c>
      <c r="J191" s="3" t="str">
        <f t="shared" ref="J191" si="38">_xlfn.TEXTJOIN(", ",TRUE,F191:F211)</f>
        <v>3EC (16), 3EE (5)</v>
      </c>
    </row>
    <row r="192" spans="1:10" x14ac:dyDescent="0.25">
      <c r="A192" s="26">
        <f t="shared" ref="A192:A211" si="39">A191</f>
        <v>10</v>
      </c>
      <c r="B192" s="54"/>
      <c r="C192" s="56" t="str">
        <f>_xlfn.XLOOKUP(H192,List!F:F,List!G:G)</f>
        <v>3EC</v>
      </c>
      <c r="D192" s="26" t="str">
        <v>3EE</v>
      </c>
      <c r="E192" s="26">
        <f>IF(COUNTIF(C191:C211,D192)=0,"",COUNTIF(C191:C211,D192))</f>
        <v>5</v>
      </c>
      <c r="F192" s="26" t="str">
        <f t="shared" si="27"/>
        <v>3EE (5)</v>
      </c>
      <c r="G192" s="1" t="s">
        <v>9</v>
      </c>
      <c r="H192" s="1" t="s">
        <v>1731</v>
      </c>
      <c r="I192" s="26"/>
    </row>
    <row r="193" spans="1:9" x14ac:dyDescent="0.25">
      <c r="A193" s="26">
        <f t="shared" si="39"/>
        <v>10</v>
      </c>
      <c r="B193" s="54"/>
      <c r="C193" s="56" t="str">
        <f>_xlfn.XLOOKUP(H193,List!F:F,List!G:G)</f>
        <v>3EC</v>
      </c>
      <c r="D193" s="26"/>
      <c r="E193" s="26" t="str">
        <f>IF(COUNTIF(C191:C211,D193)=0,"",COUNTIF(C191:C211,D193))</f>
        <v/>
      </c>
      <c r="F193" s="26" t="str">
        <f t="shared" si="27"/>
        <v/>
      </c>
      <c r="G193" s="1" t="s">
        <v>10</v>
      </c>
      <c r="H193" s="1" t="s">
        <v>1732</v>
      </c>
      <c r="I193" s="26"/>
    </row>
    <row r="194" spans="1:9" x14ac:dyDescent="0.25">
      <c r="A194" s="26">
        <f t="shared" si="39"/>
        <v>10</v>
      </c>
      <c r="B194" s="54"/>
      <c r="C194" s="56" t="str">
        <f>_xlfn.XLOOKUP(H194,List!F:F,List!G:G)</f>
        <v>3EC</v>
      </c>
      <c r="D194" s="26"/>
      <c r="E194" s="26" t="str">
        <f>IF(COUNTIF(C191:C211,D194)=0,"",COUNTIF(C191:C211,D194))</f>
        <v/>
      </c>
      <c r="F194" s="26" t="str">
        <f t="shared" si="27"/>
        <v/>
      </c>
      <c r="G194" s="1" t="s">
        <v>11</v>
      </c>
      <c r="H194" s="1" t="s">
        <v>1733</v>
      </c>
      <c r="I194" s="26"/>
    </row>
    <row r="195" spans="1:9" x14ac:dyDescent="0.25">
      <c r="A195" s="26">
        <f t="shared" si="39"/>
        <v>10</v>
      </c>
      <c r="B195" s="54"/>
      <c r="C195" s="56" t="str">
        <f>_xlfn.XLOOKUP(H195,List!F:F,List!G:G)</f>
        <v>3EC</v>
      </c>
      <c r="D195" s="26"/>
      <c r="E195" s="26" t="str">
        <f>IF(COUNTIF(C191:C211,D195)=0,"",COUNTIF(C191:C211,D195))</f>
        <v/>
      </c>
      <c r="F195" s="26" t="str">
        <f t="shared" ref="F195:F258" si="40">IF(E195="","",(D195&amp;" ("&amp;E195&amp;")"))</f>
        <v/>
      </c>
      <c r="G195" s="1" t="s">
        <v>12</v>
      </c>
      <c r="H195" s="1" t="s">
        <v>1734</v>
      </c>
      <c r="I195" s="26"/>
    </row>
    <row r="196" spans="1:9" x14ac:dyDescent="0.25">
      <c r="A196" s="26">
        <f t="shared" si="39"/>
        <v>10</v>
      </c>
      <c r="B196" s="54"/>
      <c r="C196" s="56" t="str">
        <f>_xlfn.XLOOKUP(H196,List!F:F,List!G:G)</f>
        <v>3EC</v>
      </c>
      <c r="D196" s="26"/>
      <c r="E196" s="26" t="str">
        <f>IF(COUNTIF(C191:C211,D196)=0,"",COUNTIF(C191:C211,D196))</f>
        <v/>
      </c>
      <c r="F196" s="26" t="str">
        <f t="shared" si="40"/>
        <v/>
      </c>
      <c r="G196" s="1" t="s">
        <v>13</v>
      </c>
      <c r="H196" s="1" t="s">
        <v>1735</v>
      </c>
      <c r="I196" s="26"/>
    </row>
    <row r="197" spans="1:9" x14ac:dyDescent="0.25">
      <c r="A197" s="26">
        <f t="shared" si="39"/>
        <v>10</v>
      </c>
      <c r="B197" s="54"/>
      <c r="C197" s="56" t="str">
        <f>_xlfn.XLOOKUP(H197,List!F:F,List!G:G)</f>
        <v>3EC</v>
      </c>
      <c r="D197" s="26"/>
      <c r="E197" s="26" t="str">
        <f>IF(COUNTIF(C191:C211,D197)=0,"",COUNTIF(C191:C211,D197))</f>
        <v/>
      </c>
      <c r="F197" s="26" t="str">
        <f t="shared" si="40"/>
        <v/>
      </c>
      <c r="G197" s="1" t="s">
        <v>61</v>
      </c>
      <c r="H197" s="1" t="s">
        <v>1736</v>
      </c>
      <c r="I197" s="26"/>
    </row>
    <row r="198" spans="1:9" x14ac:dyDescent="0.25">
      <c r="A198" s="26">
        <f t="shared" si="39"/>
        <v>10</v>
      </c>
      <c r="B198" s="54"/>
      <c r="C198" s="56" t="str">
        <f>_xlfn.XLOOKUP(H198,List!F:F,List!G:G)</f>
        <v>3EC</v>
      </c>
      <c r="D198" s="26"/>
      <c r="E198" s="26" t="str">
        <f>IF(COUNTIF(C191:C211,D198)=0,"",COUNTIF(C191:C211,D198))</f>
        <v/>
      </c>
      <c r="F198" s="26" t="str">
        <f t="shared" si="40"/>
        <v/>
      </c>
      <c r="G198" s="1" t="s">
        <v>20</v>
      </c>
      <c r="H198" s="1" t="s">
        <v>1737</v>
      </c>
      <c r="I198" s="26"/>
    </row>
    <row r="199" spans="1:9" x14ac:dyDescent="0.25">
      <c r="A199" s="26">
        <f t="shared" si="39"/>
        <v>10</v>
      </c>
      <c r="B199" s="54"/>
      <c r="C199" s="56" t="str">
        <f>_xlfn.XLOOKUP(H199,List!F:F,List!G:G)</f>
        <v>3EC</v>
      </c>
      <c r="D199" s="26"/>
      <c r="E199" s="26" t="str">
        <f>IF(COUNTIF(C191:C211,D199)=0,"",COUNTIF(C191:C211,D199))</f>
        <v/>
      </c>
      <c r="F199" s="26" t="str">
        <f t="shared" si="40"/>
        <v/>
      </c>
      <c r="G199" s="1" t="s">
        <v>21</v>
      </c>
      <c r="H199" s="1" t="s">
        <v>1738</v>
      </c>
      <c r="I199" s="26"/>
    </row>
    <row r="200" spans="1:9" x14ac:dyDescent="0.25">
      <c r="A200" s="26">
        <f t="shared" si="39"/>
        <v>10</v>
      </c>
      <c r="B200" s="54"/>
      <c r="C200" s="56" t="str">
        <f>_xlfn.XLOOKUP(H200,List!F:F,List!G:G)</f>
        <v>3EC</v>
      </c>
      <c r="D200" s="26"/>
      <c r="E200" s="26" t="str">
        <f>IF(COUNTIF(C191:C211,D200)=0,"",COUNTIF(C191:C211,D200))</f>
        <v/>
      </c>
      <c r="F200" s="26" t="str">
        <f t="shared" si="40"/>
        <v/>
      </c>
      <c r="G200" s="1" t="s">
        <v>22</v>
      </c>
      <c r="H200" s="1" t="s">
        <v>1739</v>
      </c>
      <c r="I200" s="26"/>
    </row>
    <row r="201" spans="1:9" x14ac:dyDescent="0.25">
      <c r="A201" s="26">
        <f t="shared" si="39"/>
        <v>10</v>
      </c>
      <c r="B201" s="54"/>
      <c r="C201" s="56" t="str">
        <f>_xlfn.XLOOKUP(H201,List!F:F,List!G:G)</f>
        <v>3EC</v>
      </c>
      <c r="D201" s="26"/>
      <c r="E201" s="26" t="str">
        <f>IF(COUNTIF(C191:C211,D201)=0,"",COUNTIF(C191:C211,D201))</f>
        <v/>
      </c>
      <c r="F201" s="26" t="str">
        <f t="shared" si="40"/>
        <v/>
      </c>
      <c r="G201" s="1" t="s">
        <v>23</v>
      </c>
      <c r="H201" s="1" t="s">
        <v>1740</v>
      </c>
      <c r="I201" s="26"/>
    </row>
    <row r="202" spans="1:9" x14ac:dyDescent="0.25">
      <c r="A202" s="26">
        <f t="shared" si="39"/>
        <v>10</v>
      </c>
      <c r="B202" s="54"/>
      <c r="C202" s="56" t="str">
        <f>_xlfn.XLOOKUP(H202,List!F:F,List!G:G)</f>
        <v>3EC</v>
      </c>
      <c r="D202" s="26"/>
      <c r="E202" s="26" t="str">
        <f>IF(COUNTIF(C191:C211,D202)=0,"",COUNTIF(C191:C211,D202))</f>
        <v/>
      </c>
      <c r="F202" s="26" t="str">
        <f t="shared" si="40"/>
        <v/>
      </c>
      <c r="G202" s="1" t="s">
        <v>24</v>
      </c>
      <c r="H202" s="1" t="s">
        <v>1741</v>
      </c>
      <c r="I202" s="26"/>
    </row>
    <row r="203" spans="1:9" x14ac:dyDescent="0.25">
      <c r="A203" s="26">
        <f t="shared" si="39"/>
        <v>10</v>
      </c>
      <c r="B203" s="54"/>
      <c r="C203" s="56" t="str">
        <f>_xlfn.XLOOKUP(H203,List!F:F,List!G:G)</f>
        <v>3EC</v>
      </c>
      <c r="D203" s="26"/>
      <c r="E203" s="26" t="str">
        <f>IF(COUNTIF(C191:C211,D203)=0,"",COUNTIF(C191:C211,D203))</f>
        <v/>
      </c>
      <c r="F203" s="26" t="str">
        <f t="shared" si="40"/>
        <v/>
      </c>
      <c r="G203" s="1" t="s">
        <v>25</v>
      </c>
      <c r="H203" s="1" t="s">
        <v>1742</v>
      </c>
      <c r="I203" s="26"/>
    </row>
    <row r="204" spans="1:9" x14ac:dyDescent="0.25">
      <c r="A204" s="26">
        <f t="shared" si="39"/>
        <v>10</v>
      </c>
      <c r="B204" s="54"/>
      <c r="C204" s="56" t="str">
        <f>_xlfn.XLOOKUP(H204,List!F:F,List!G:G)</f>
        <v>3EC</v>
      </c>
      <c r="D204" s="26"/>
      <c r="E204" s="26" t="str">
        <f>IF(COUNTIF(C191:C211,D204)=0,"",COUNTIF(C191:C211,D204))</f>
        <v/>
      </c>
      <c r="F204" s="26" t="str">
        <f t="shared" si="40"/>
        <v/>
      </c>
      <c r="G204" s="1" t="s">
        <v>62</v>
      </c>
      <c r="H204" s="1" t="s">
        <v>1743</v>
      </c>
      <c r="I204" s="26"/>
    </row>
    <row r="205" spans="1:9" x14ac:dyDescent="0.25">
      <c r="A205" s="26">
        <f t="shared" si="39"/>
        <v>10</v>
      </c>
      <c r="B205" s="54"/>
      <c r="C205" s="56" t="str">
        <f>_xlfn.XLOOKUP(H205,List!F:F,List!G:G)</f>
        <v>3EC</v>
      </c>
      <c r="D205" s="26"/>
      <c r="E205" s="26" t="str">
        <f>IF(COUNTIF(C191:C211,D205)=0,"",COUNTIF(C191:C211,D205))</f>
        <v/>
      </c>
      <c r="F205" s="26" t="str">
        <f t="shared" si="40"/>
        <v/>
      </c>
      <c r="G205" s="1" t="s">
        <v>63</v>
      </c>
      <c r="H205" s="1" t="s">
        <v>1744</v>
      </c>
      <c r="I205" s="26"/>
    </row>
    <row r="206" spans="1:9" x14ac:dyDescent="0.25">
      <c r="A206" s="26">
        <f t="shared" si="39"/>
        <v>10</v>
      </c>
      <c r="B206" s="54"/>
      <c r="C206" s="56" t="str">
        <f>_xlfn.XLOOKUP(H206,List!F:F,List!G:G)</f>
        <v>3EC</v>
      </c>
      <c r="D206" s="26"/>
      <c r="E206" s="26" t="str">
        <f>IF(COUNTIF(C191:C211,D206)=0,"",COUNTIF(C191:C211,D206))</f>
        <v/>
      </c>
      <c r="F206" s="26" t="str">
        <f t="shared" si="40"/>
        <v/>
      </c>
      <c r="G206" s="1" t="s">
        <v>64</v>
      </c>
      <c r="H206" s="1" t="s">
        <v>1745</v>
      </c>
      <c r="I206" s="26"/>
    </row>
    <row r="207" spans="1:9" x14ac:dyDescent="0.25">
      <c r="A207" s="26">
        <f t="shared" si="39"/>
        <v>10</v>
      </c>
      <c r="B207" s="54"/>
      <c r="C207" s="56" t="str">
        <f>_xlfn.XLOOKUP(H207,List!F:F,List!G:G)</f>
        <v>3EE</v>
      </c>
      <c r="D207" s="26"/>
      <c r="E207" s="26" t="str">
        <f>IF(COUNTIF(C191:C211,D207)=0,"",COUNTIF(C191:C211,D207))</f>
        <v/>
      </c>
      <c r="F207" s="26" t="str">
        <f t="shared" si="40"/>
        <v/>
      </c>
      <c r="G207" s="1" t="s">
        <v>65</v>
      </c>
      <c r="H207" s="1" t="s">
        <v>1746</v>
      </c>
      <c r="I207" s="26"/>
    </row>
    <row r="208" spans="1:9" x14ac:dyDescent="0.25">
      <c r="A208" s="26">
        <f t="shared" si="39"/>
        <v>10</v>
      </c>
      <c r="B208" s="54"/>
      <c r="C208" s="56" t="str">
        <f>_xlfn.XLOOKUP(H208,List!F:F,List!G:G)</f>
        <v>3EE</v>
      </c>
      <c r="D208" s="26"/>
      <c r="E208" s="26" t="str">
        <f>IF(COUNTIF(C191:C211,D208)=0,"",COUNTIF(C191:C211,D208))</f>
        <v/>
      </c>
      <c r="F208" s="26" t="str">
        <f t="shared" si="40"/>
        <v/>
      </c>
      <c r="G208" s="1" t="s">
        <v>66</v>
      </c>
      <c r="H208" s="1" t="s">
        <v>1747</v>
      </c>
      <c r="I208" s="26"/>
    </row>
    <row r="209" spans="1:10" x14ac:dyDescent="0.25">
      <c r="A209" s="26">
        <f t="shared" si="39"/>
        <v>10</v>
      </c>
      <c r="B209" s="54"/>
      <c r="C209" s="56" t="str">
        <f>_xlfn.XLOOKUP(H209,List!F:F,List!G:G)</f>
        <v>3EE</v>
      </c>
      <c r="D209" s="26"/>
      <c r="E209" s="26" t="str">
        <f>IF(COUNTIF(C191:C211,D209)=0,"",COUNTIF(C191:C211,D209))</f>
        <v/>
      </c>
      <c r="F209" s="26" t="str">
        <f t="shared" si="40"/>
        <v/>
      </c>
      <c r="G209" s="1" t="s">
        <v>67</v>
      </c>
      <c r="H209" s="1" t="s">
        <v>1748</v>
      </c>
      <c r="I209" s="26"/>
    </row>
    <row r="210" spans="1:10" x14ac:dyDescent="0.25">
      <c r="A210" s="26">
        <f t="shared" si="39"/>
        <v>10</v>
      </c>
      <c r="B210" s="54"/>
      <c r="C210" s="56" t="str">
        <f>_xlfn.XLOOKUP(H210,List!F:F,List!G:G)</f>
        <v>3EE</v>
      </c>
      <c r="D210" s="26"/>
      <c r="E210" s="26" t="str">
        <f>IF(COUNTIF(C191:C211,D210)=0,"",COUNTIF(C191:C211,D210))</f>
        <v/>
      </c>
      <c r="F210" s="26" t="str">
        <f t="shared" si="40"/>
        <v/>
      </c>
      <c r="G210" s="1" t="s">
        <v>68</v>
      </c>
      <c r="H210" s="1" t="s">
        <v>1749</v>
      </c>
      <c r="I210" s="26"/>
    </row>
    <row r="211" spans="1:10" x14ac:dyDescent="0.25">
      <c r="A211" s="26">
        <f t="shared" si="39"/>
        <v>10</v>
      </c>
      <c r="B211" s="54"/>
      <c r="C211" s="56" t="str">
        <f>_xlfn.XLOOKUP(H211,List!F:F,List!G:G)</f>
        <v>3EE</v>
      </c>
      <c r="D211" s="26"/>
      <c r="E211" s="26" t="str">
        <f>IF(COUNTIF(C191:C211,D211)=0,"",COUNTIF(C191:C211,D211))</f>
        <v/>
      </c>
      <c r="F211" s="26" t="str">
        <f t="shared" si="40"/>
        <v/>
      </c>
      <c r="G211" s="1" t="s">
        <v>69</v>
      </c>
      <c r="H211" s="1" t="s">
        <v>1750</v>
      </c>
      <c r="I211" s="26"/>
    </row>
    <row r="212" spans="1:10" x14ac:dyDescent="0.25">
      <c r="A212" s="26">
        <v>11</v>
      </c>
      <c r="B212" s="54">
        <f t="shared" ref="B212" si="41">COUNTA(H212:H232)-COUNTIF(H212:H232,"=-")</f>
        <v>21</v>
      </c>
      <c r="C212" s="56" t="str">
        <f>_xlfn.XLOOKUP(H212,List!F:F,List!G:G)</f>
        <v>3EE</v>
      </c>
      <c r="D212" s="26" t="str" cm="1">
        <f t="array" ref="D212:D214">_xlfn.UNIQUE(C212:C232)</f>
        <v>3EE</v>
      </c>
      <c r="E212" s="26">
        <f>IF(COUNTIF(C212:C232,D212)=0,"",COUNTIF(C212:C232,D212))</f>
        <v>10</v>
      </c>
      <c r="F212" s="26" t="str">
        <f t="shared" si="40"/>
        <v>3EE (10)</v>
      </c>
      <c r="G212" s="1" t="s">
        <v>8</v>
      </c>
      <c r="H212" s="1" t="s">
        <v>1751</v>
      </c>
      <c r="I212" s="26" t="str">
        <f t="shared" ref="I212" si="42">_xlfn.TEXTJOIN(", ",TRUE,H212:H232)</f>
        <v>3EE-6, 3EE-7, 3EE-8, 3EE-9, 3EE-10, 3EE-11, 3EE-12, 3EE-13, 3EE-14, 3EE-15, 1CS4-58, 1CS4-59, 1CS4-60, 1CS4-61, 1CS4-62, 1CS4-63, 1CS4-64, 1CS4-65, 1CS4-66, 1CS4-67, 1CS-AI-1</v>
      </c>
      <c r="J212" s="3" t="str">
        <f t="shared" ref="J212" si="43">_xlfn.TEXTJOIN(", ",TRUE,F212:F232)</f>
        <v>3EE (10), 1CS4 (10), 1CS-AI (1)</v>
      </c>
    </row>
    <row r="213" spans="1:10" x14ac:dyDescent="0.25">
      <c r="A213" s="26">
        <f t="shared" ref="A213:A232" si="44">A212</f>
        <v>11</v>
      </c>
      <c r="B213" s="54"/>
      <c r="C213" s="56" t="str">
        <f>_xlfn.XLOOKUP(H213,List!F:F,List!G:G)</f>
        <v>3EE</v>
      </c>
      <c r="D213" s="26" t="str">
        <v>1CS4</v>
      </c>
      <c r="E213" s="26">
        <f>IF(COUNTIF(C212:C232,D213)=0,"",COUNTIF(C212:C232,D213))</f>
        <v>10</v>
      </c>
      <c r="F213" s="26" t="str">
        <f t="shared" si="40"/>
        <v>1CS4 (10)</v>
      </c>
      <c r="G213" s="1" t="s">
        <v>9</v>
      </c>
      <c r="H213" s="1" t="s">
        <v>1752</v>
      </c>
      <c r="I213" s="26"/>
    </row>
    <row r="214" spans="1:10" x14ac:dyDescent="0.25">
      <c r="A214" s="26">
        <f t="shared" si="44"/>
        <v>11</v>
      </c>
      <c r="B214" s="54"/>
      <c r="C214" s="56" t="str">
        <f>_xlfn.XLOOKUP(H214,List!F:F,List!G:G)</f>
        <v>3EE</v>
      </c>
      <c r="D214" s="26" t="str">
        <v>1CS-AI</v>
      </c>
      <c r="E214" s="26">
        <f>IF(COUNTIF(C212:C232,D214)=0,"",COUNTIF(C212:C232,D214))</f>
        <v>1</v>
      </c>
      <c r="F214" s="26" t="str">
        <f t="shared" si="40"/>
        <v>1CS-AI (1)</v>
      </c>
      <c r="G214" s="1" t="s">
        <v>10</v>
      </c>
      <c r="H214" s="1" t="s">
        <v>1753</v>
      </c>
      <c r="I214" s="26"/>
    </row>
    <row r="215" spans="1:10" x14ac:dyDescent="0.25">
      <c r="A215" s="26">
        <f t="shared" si="44"/>
        <v>11</v>
      </c>
      <c r="B215" s="54"/>
      <c r="C215" s="56" t="str">
        <f>_xlfn.XLOOKUP(H215,List!F:F,List!G:G)</f>
        <v>3EE</v>
      </c>
      <c r="D215" s="26"/>
      <c r="E215" s="26" t="str">
        <f>IF(COUNTIF(C212:C232,D215)=0,"",COUNTIF(C212:C232,D215))</f>
        <v/>
      </c>
      <c r="F215" s="26" t="str">
        <f t="shared" si="40"/>
        <v/>
      </c>
      <c r="G215" s="1" t="s">
        <v>11</v>
      </c>
      <c r="H215" s="1" t="s">
        <v>1754</v>
      </c>
      <c r="I215" s="26"/>
    </row>
    <row r="216" spans="1:10" x14ac:dyDescent="0.25">
      <c r="A216" s="26">
        <f t="shared" si="44"/>
        <v>11</v>
      </c>
      <c r="B216" s="54"/>
      <c r="C216" s="56" t="str">
        <f>_xlfn.XLOOKUP(H216,List!F:F,List!G:G)</f>
        <v>3EE</v>
      </c>
      <c r="D216" s="26"/>
      <c r="E216" s="26" t="str">
        <f>IF(COUNTIF(C212:C232,D216)=0,"",COUNTIF(C212:C232,D216))</f>
        <v/>
      </c>
      <c r="F216" s="26" t="str">
        <f t="shared" si="40"/>
        <v/>
      </c>
      <c r="G216" s="1" t="s">
        <v>12</v>
      </c>
      <c r="H216" s="1" t="s">
        <v>1755</v>
      </c>
      <c r="I216" s="26"/>
    </row>
    <row r="217" spans="1:10" x14ac:dyDescent="0.25">
      <c r="A217" s="26">
        <f t="shared" si="44"/>
        <v>11</v>
      </c>
      <c r="B217" s="54"/>
      <c r="C217" s="56" t="str">
        <f>_xlfn.XLOOKUP(H217,List!F:F,List!G:G)</f>
        <v>3EE</v>
      </c>
      <c r="D217" s="26"/>
      <c r="E217" s="26" t="str">
        <f>IF(COUNTIF(C212:C232,D217)=0,"",COUNTIF(C212:C232,D217))</f>
        <v/>
      </c>
      <c r="F217" s="26" t="str">
        <f t="shared" si="40"/>
        <v/>
      </c>
      <c r="G217" s="1" t="s">
        <v>13</v>
      </c>
      <c r="H217" s="1" t="s">
        <v>1756</v>
      </c>
      <c r="I217" s="26"/>
    </row>
    <row r="218" spans="1:10" x14ac:dyDescent="0.25">
      <c r="A218" s="26">
        <f t="shared" si="44"/>
        <v>11</v>
      </c>
      <c r="B218" s="54"/>
      <c r="C218" s="56" t="str">
        <f>_xlfn.XLOOKUP(H218,List!F:F,List!G:G)</f>
        <v>3EE</v>
      </c>
      <c r="D218" s="26"/>
      <c r="E218" s="26" t="str">
        <f>IF(COUNTIF(C212:C232,D218)=0,"",COUNTIF(C212:C232,D218))</f>
        <v/>
      </c>
      <c r="F218" s="26" t="str">
        <f t="shared" si="40"/>
        <v/>
      </c>
      <c r="G218" s="1" t="s">
        <v>61</v>
      </c>
      <c r="H218" s="1" t="s">
        <v>1757</v>
      </c>
      <c r="I218" s="26"/>
    </row>
    <row r="219" spans="1:10" x14ac:dyDescent="0.25">
      <c r="A219" s="26">
        <f t="shared" si="44"/>
        <v>11</v>
      </c>
      <c r="B219" s="54"/>
      <c r="C219" s="56" t="str">
        <f>_xlfn.XLOOKUP(H219,List!F:F,List!G:G)</f>
        <v>3EE</v>
      </c>
      <c r="D219" s="26"/>
      <c r="E219" s="26" t="str">
        <f>IF(COUNTIF(C212:C232,D219)=0,"",COUNTIF(C212:C232,D219))</f>
        <v/>
      </c>
      <c r="F219" s="26" t="str">
        <f t="shared" si="40"/>
        <v/>
      </c>
      <c r="G219" s="1" t="s">
        <v>20</v>
      </c>
      <c r="H219" s="1" t="s">
        <v>1758</v>
      </c>
      <c r="I219" s="26"/>
    </row>
    <row r="220" spans="1:10" x14ac:dyDescent="0.25">
      <c r="A220" s="26">
        <f t="shared" si="44"/>
        <v>11</v>
      </c>
      <c r="B220" s="54"/>
      <c r="C220" s="56" t="str">
        <f>_xlfn.XLOOKUP(H220,List!F:F,List!G:G)</f>
        <v>3EE</v>
      </c>
      <c r="D220" s="26"/>
      <c r="E220" s="26" t="str">
        <f>IF(COUNTIF(C212:C232,D220)=0,"",COUNTIF(C212:C232,D220))</f>
        <v/>
      </c>
      <c r="F220" s="26" t="str">
        <f t="shared" si="40"/>
        <v/>
      </c>
      <c r="G220" s="1" t="s">
        <v>21</v>
      </c>
      <c r="H220" s="1" t="s">
        <v>1759</v>
      </c>
      <c r="I220" s="26"/>
    </row>
    <row r="221" spans="1:10" x14ac:dyDescent="0.25">
      <c r="A221" s="26">
        <f t="shared" si="44"/>
        <v>11</v>
      </c>
      <c r="B221" s="54"/>
      <c r="C221" s="56" t="str">
        <f>_xlfn.XLOOKUP(H221,List!F:F,List!G:G)</f>
        <v>3EE</v>
      </c>
      <c r="D221" s="26"/>
      <c r="E221" s="26" t="str">
        <f>IF(COUNTIF(C212:C232,D221)=0,"",COUNTIF(C212:C232,D221))</f>
        <v/>
      </c>
      <c r="F221" s="26" t="str">
        <f t="shared" si="40"/>
        <v/>
      </c>
      <c r="G221" s="1" t="s">
        <v>22</v>
      </c>
      <c r="H221" s="1" t="s">
        <v>1760</v>
      </c>
      <c r="I221" s="26"/>
    </row>
    <row r="222" spans="1:10" x14ac:dyDescent="0.25">
      <c r="A222" s="26">
        <f t="shared" si="44"/>
        <v>11</v>
      </c>
      <c r="B222" s="54"/>
      <c r="C222" s="56" t="str">
        <f>_xlfn.XLOOKUP(H222,List!F:F,List!G:G)</f>
        <v>1CS4</v>
      </c>
      <c r="D222" s="26"/>
      <c r="E222" s="26" t="str">
        <f>IF(COUNTIF(C212:C232,D222)=0,"",COUNTIF(C212:C232,D222))</f>
        <v/>
      </c>
      <c r="F222" s="26" t="str">
        <f t="shared" si="40"/>
        <v/>
      </c>
      <c r="G222" s="1" t="s">
        <v>23</v>
      </c>
      <c r="H222" s="1" t="s">
        <v>2021</v>
      </c>
      <c r="I222" s="26"/>
    </row>
    <row r="223" spans="1:10" x14ac:dyDescent="0.25">
      <c r="A223" s="26">
        <f t="shared" si="44"/>
        <v>11</v>
      </c>
      <c r="B223" s="54"/>
      <c r="C223" s="56" t="str">
        <f>_xlfn.XLOOKUP(H223,List!F:F,List!G:G)</f>
        <v>1CS4</v>
      </c>
      <c r="D223" s="26"/>
      <c r="E223" s="26" t="str">
        <f>IF(COUNTIF(C212:C232,D223)=0,"",COUNTIF(C212:C232,D223))</f>
        <v/>
      </c>
      <c r="F223" s="26" t="str">
        <f t="shared" si="40"/>
        <v/>
      </c>
      <c r="G223" s="1" t="s">
        <v>24</v>
      </c>
      <c r="H223" s="1" t="s">
        <v>2022</v>
      </c>
      <c r="I223" s="26"/>
    </row>
    <row r="224" spans="1:10" x14ac:dyDescent="0.25">
      <c r="A224" s="26">
        <f t="shared" si="44"/>
        <v>11</v>
      </c>
      <c r="B224" s="54"/>
      <c r="C224" s="56" t="str">
        <f>_xlfn.XLOOKUP(H224,List!F:F,List!G:G)</f>
        <v>1CS4</v>
      </c>
      <c r="D224" s="26"/>
      <c r="E224" s="26" t="str">
        <f>IF(COUNTIF(C212:C232,D224)=0,"",COUNTIF(C212:C232,D224))</f>
        <v/>
      </c>
      <c r="F224" s="26" t="str">
        <f t="shared" si="40"/>
        <v/>
      </c>
      <c r="G224" s="1" t="s">
        <v>25</v>
      </c>
      <c r="H224" s="1" t="s">
        <v>2023</v>
      </c>
      <c r="I224" s="26"/>
    </row>
    <row r="225" spans="1:10" x14ac:dyDescent="0.25">
      <c r="A225" s="26">
        <f t="shared" si="44"/>
        <v>11</v>
      </c>
      <c r="B225" s="54"/>
      <c r="C225" s="56" t="str">
        <f>_xlfn.XLOOKUP(H225,List!F:F,List!G:G)</f>
        <v>1CS4</v>
      </c>
      <c r="D225" s="26"/>
      <c r="E225" s="26" t="str">
        <f>IF(COUNTIF(C212:C232,D225)=0,"",COUNTIF(C212:C232,D225))</f>
        <v/>
      </c>
      <c r="F225" s="26" t="str">
        <f t="shared" si="40"/>
        <v/>
      </c>
      <c r="G225" s="1" t="s">
        <v>62</v>
      </c>
      <c r="H225" s="1" t="s">
        <v>2024</v>
      </c>
      <c r="I225" s="26"/>
    </row>
    <row r="226" spans="1:10" x14ac:dyDescent="0.25">
      <c r="A226" s="26">
        <f t="shared" si="44"/>
        <v>11</v>
      </c>
      <c r="B226" s="54"/>
      <c r="C226" s="56" t="str">
        <f>_xlfn.XLOOKUP(H226,List!F:F,List!G:G)</f>
        <v>1CS4</v>
      </c>
      <c r="D226" s="26"/>
      <c r="E226" s="26" t="str">
        <f>IF(COUNTIF(C212:C232,D226)=0,"",COUNTIF(C212:C232,D226))</f>
        <v/>
      </c>
      <c r="F226" s="26" t="str">
        <f t="shared" si="40"/>
        <v/>
      </c>
      <c r="G226" s="1" t="s">
        <v>63</v>
      </c>
      <c r="H226" s="1" t="s">
        <v>2025</v>
      </c>
      <c r="I226" s="26"/>
    </row>
    <row r="227" spans="1:10" x14ac:dyDescent="0.25">
      <c r="A227" s="26">
        <f t="shared" si="44"/>
        <v>11</v>
      </c>
      <c r="B227" s="54"/>
      <c r="C227" s="56" t="str">
        <f>_xlfn.XLOOKUP(H227,List!F:F,List!G:G)</f>
        <v>1CS4</v>
      </c>
      <c r="D227" s="26"/>
      <c r="E227" s="26" t="str">
        <f>IF(COUNTIF(C212:C232,D227)=0,"",COUNTIF(C212:C232,D227))</f>
        <v/>
      </c>
      <c r="F227" s="26" t="str">
        <f t="shared" si="40"/>
        <v/>
      </c>
      <c r="G227" s="1" t="s">
        <v>64</v>
      </c>
      <c r="H227" s="1" t="s">
        <v>2026</v>
      </c>
      <c r="I227" s="26"/>
    </row>
    <row r="228" spans="1:10" x14ac:dyDescent="0.25">
      <c r="A228" s="26">
        <f t="shared" si="44"/>
        <v>11</v>
      </c>
      <c r="B228" s="54"/>
      <c r="C228" s="56" t="str">
        <f>_xlfn.XLOOKUP(H228,List!F:F,List!G:G)</f>
        <v>1CS4</v>
      </c>
      <c r="D228" s="26"/>
      <c r="E228" s="26" t="str">
        <f>IF(COUNTIF(C212:C232,D228)=0,"",COUNTIF(C212:C232,D228))</f>
        <v/>
      </c>
      <c r="F228" s="26" t="str">
        <f t="shared" si="40"/>
        <v/>
      </c>
      <c r="G228" s="1" t="s">
        <v>65</v>
      </c>
      <c r="H228" s="1" t="s">
        <v>2027</v>
      </c>
      <c r="I228" s="26"/>
    </row>
    <row r="229" spans="1:10" x14ac:dyDescent="0.25">
      <c r="A229" s="26">
        <f t="shared" si="44"/>
        <v>11</v>
      </c>
      <c r="B229" s="54"/>
      <c r="C229" s="56" t="str">
        <f>_xlfn.XLOOKUP(H229,List!F:F,List!G:G)</f>
        <v>1CS4</v>
      </c>
      <c r="D229" s="26"/>
      <c r="E229" s="26" t="str">
        <f>IF(COUNTIF(C212:C232,D229)=0,"",COUNTIF(C212:C232,D229))</f>
        <v/>
      </c>
      <c r="F229" s="26" t="str">
        <f t="shared" si="40"/>
        <v/>
      </c>
      <c r="G229" s="1" t="s">
        <v>66</v>
      </c>
      <c r="H229" s="1" t="s">
        <v>2028</v>
      </c>
      <c r="I229" s="26"/>
    </row>
    <row r="230" spans="1:10" x14ac:dyDescent="0.25">
      <c r="A230" s="26">
        <f t="shared" si="44"/>
        <v>11</v>
      </c>
      <c r="B230" s="54"/>
      <c r="C230" s="56" t="str">
        <f>_xlfn.XLOOKUP(H230,List!F:F,List!G:G)</f>
        <v>1CS4</v>
      </c>
      <c r="D230" s="26"/>
      <c r="E230" s="26" t="str">
        <f>IF(COUNTIF(C212:C232,D230)=0,"",COUNTIF(C212:C232,D230))</f>
        <v/>
      </c>
      <c r="F230" s="26" t="str">
        <f t="shared" si="40"/>
        <v/>
      </c>
      <c r="G230" s="1" t="s">
        <v>67</v>
      </c>
      <c r="H230" s="1" t="s">
        <v>2029</v>
      </c>
      <c r="I230" s="26"/>
    </row>
    <row r="231" spans="1:10" x14ac:dyDescent="0.25">
      <c r="A231" s="26">
        <f t="shared" si="44"/>
        <v>11</v>
      </c>
      <c r="B231" s="54"/>
      <c r="C231" s="56" t="str">
        <f>_xlfn.XLOOKUP(H231,List!F:F,List!G:G)</f>
        <v>1CS4</v>
      </c>
      <c r="D231" s="26"/>
      <c r="E231" s="26" t="str">
        <f>IF(COUNTIF(C212:C232,D231)=0,"",COUNTIF(C212:C232,D231))</f>
        <v/>
      </c>
      <c r="F231" s="26" t="str">
        <f t="shared" si="40"/>
        <v/>
      </c>
      <c r="G231" s="1" t="s">
        <v>68</v>
      </c>
      <c r="H231" s="1" t="s">
        <v>2030</v>
      </c>
      <c r="I231" s="26"/>
    </row>
    <row r="232" spans="1:10" x14ac:dyDescent="0.25">
      <c r="A232" s="26">
        <f t="shared" si="44"/>
        <v>11</v>
      </c>
      <c r="B232" s="54"/>
      <c r="C232" s="56" t="str">
        <f>_xlfn.XLOOKUP(H232,List!F:F,List!G:G)</f>
        <v>1CS-AI</v>
      </c>
      <c r="D232" s="26"/>
      <c r="E232" s="26" t="str">
        <f>IF(COUNTIF(C212:C232,D232)=0,"",COUNTIF(C212:C232,D232))</f>
        <v/>
      </c>
      <c r="F232" s="26" t="str">
        <f t="shared" si="40"/>
        <v/>
      </c>
      <c r="G232" s="1" t="s">
        <v>69</v>
      </c>
      <c r="H232" s="1" t="s">
        <v>660</v>
      </c>
      <c r="I232" s="26"/>
    </row>
    <row r="233" spans="1:10" x14ac:dyDescent="0.25">
      <c r="A233" s="26">
        <v>12</v>
      </c>
      <c r="B233" s="54">
        <f t="shared" ref="B233" si="45">COUNTA(H233:H253)-COUNTIF(H233:H253,"=-")</f>
        <v>21</v>
      </c>
      <c r="C233" s="56" t="str">
        <f>_xlfn.XLOOKUP(H233,List!F:F,List!G:G)</f>
        <v>1CS-AI</v>
      </c>
      <c r="D233" s="26" t="str" cm="1">
        <f t="array" ref="D233">_xlfn.UNIQUE(C233:C253)</f>
        <v>1CS-AI</v>
      </c>
      <c r="E233" s="26">
        <f>IF(COUNTIF(C233:C253,D233)=0,"",COUNTIF(C233:C253,D233))</f>
        <v>21</v>
      </c>
      <c r="F233" s="26" t="str">
        <f t="shared" si="40"/>
        <v>1CS-AI (21)</v>
      </c>
      <c r="G233" s="1" t="s">
        <v>8</v>
      </c>
      <c r="H233" s="1" t="s">
        <v>661</v>
      </c>
      <c r="I233" s="26" t="str">
        <f t="shared" ref="I233" si="46">_xlfn.TEXTJOIN(", ",TRUE,H233:H253)</f>
        <v>1CS-AI-2, 1CS-AI-3, 1CS-AI-4, 1CS-AI-5, 1CS-AI-6, 1CS-AI-7, 1CS-AI-8, 1CS-AI-9, 1CS-AI-10, 1CS-AI-11, 1CS-AI-12, 1CS-AI-13, 1CS-AI-14, 1CS-AI-15, 1CS-AI-16, 1CS-AI-17, 1CS-AI-18, 1CS-AI-19, 1CS-AI-20, 1CS-AI-21, 1CS-AI-22</v>
      </c>
      <c r="J233" s="3" t="str">
        <f t="shared" ref="J233" si="47">_xlfn.TEXTJOIN(", ",TRUE,F233:F253)</f>
        <v>1CS-AI (21)</v>
      </c>
    </row>
    <row r="234" spans="1:10" x14ac:dyDescent="0.25">
      <c r="A234" s="26">
        <f t="shared" ref="A234:A253" si="48">A233</f>
        <v>12</v>
      </c>
      <c r="B234" s="54"/>
      <c r="C234" s="56" t="str">
        <f>_xlfn.XLOOKUP(H234,List!F:F,List!G:G)</f>
        <v>1CS-AI</v>
      </c>
      <c r="D234" s="26"/>
      <c r="E234" s="26" t="str">
        <f>IF(COUNTIF(C233:C253,D234)=0,"",COUNTIF(C233:C253,D234))</f>
        <v/>
      </c>
      <c r="F234" s="26" t="str">
        <f t="shared" si="40"/>
        <v/>
      </c>
      <c r="G234" s="1" t="s">
        <v>9</v>
      </c>
      <c r="H234" s="1" t="s">
        <v>662</v>
      </c>
      <c r="I234" s="26"/>
    </row>
    <row r="235" spans="1:10" x14ac:dyDescent="0.25">
      <c r="A235" s="26">
        <f t="shared" si="48"/>
        <v>12</v>
      </c>
      <c r="B235" s="54"/>
      <c r="C235" s="56" t="str">
        <f>_xlfn.XLOOKUP(H235,List!F:F,List!G:G)</f>
        <v>1CS-AI</v>
      </c>
      <c r="D235" s="26"/>
      <c r="E235" s="26" t="str">
        <f>IF(COUNTIF(C233:C253,D235)=0,"",COUNTIF(C233:C253,D235))</f>
        <v/>
      </c>
      <c r="F235" s="26" t="str">
        <f t="shared" si="40"/>
        <v/>
      </c>
      <c r="G235" s="1" t="s">
        <v>10</v>
      </c>
      <c r="H235" s="1" t="s">
        <v>663</v>
      </c>
      <c r="I235" s="26"/>
    </row>
    <row r="236" spans="1:10" x14ac:dyDescent="0.25">
      <c r="A236" s="26">
        <f t="shared" si="48"/>
        <v>12</v>
      </c>
      <c r="B236" s="54"/>
      <c r="C236" s="56" t="str">
        <f>_xlfn.XLOOKUP(H236,List!F:F,List!G:G)</f>
        <v>1CS-AI</v>
      </c>
      <c r="D236" s="26"/>
      <c r="E236" s="26" t="str">
        <f>IF(COUNTIF(C233:C253,D236)=0,"",COUNTIF(C233:C253,D236))</f>
        <v/>
      </c>
      <c r="F236" s="26" t="str">
        <f t="shared" si="40"/>
        <v/>
      </c>
      <c r="G236" s="1" t="s">
        <v>11</v>
      </c>
      <c r="H236" s="1" t="s">
        <v>664</v>
      </c>
      <c r="I236" s="26"/>
    </row>
    <row r="237" spans="1:10" x14ac:dyDescent="0.25">
      <c r="A237" s="26">
        <f t="shared" si="48"/>
        <v>12</v>
      </c>
      <c r="B237" s="54"/>
      <c r="C237" s="56" t="str">
        <f>_xlfn.XLOOKUP(H237,List!F:F,List!G:G)</f>
        <v>1CS-AI</v>
      </c>
      <c r="D237" s="26"/>
      <c r="E237" s="26" t="str">
        <f>IF(COUNTIF(C233:C253,D237)=0,"",COUNTIF(C233:C253,D237))</f>
        <v/>
      </c>
      <c r="F237" s="26" t="str">
        <f t="shared" si="40"/>
        <v/>
      </c>
      <c r="G237" s="1" t="s">
        <v>12</v>
      </c>
      <c r="H237" s="1" t="s">
        <v>665</v>
      </c>
      <c r="I237" s="26"/>
    </row>
    <row r="238" spans="1:10" x14ac:dyDescent="0.25">
      <c r="A238" s="26">
        <f t="shared" si="48"/>
        <v>12</v>
      </c>
      <c r="B238" s="54"/>
      <c r="C238" s="56" t="str">
        <f>_xlfn.XLOOKUP(H238,List!F:F,List!G:G)</f>
        <v>1CS-AI</v>
      </c>
      <c r="D238" s="26"/>
      <c r="E238" s="26" t="str">
        <f>IF(COUNTIF(C233:C253,D238)=0,"",COUNTIF(C233:C253,D238))</f>
        <v/>
      </c>
      <c r="F238" s="26" t="str">
        <f t="shared" si="40"/>
        <v/>
      </c>
      <c r="G238" s="1" t="s">
        <v>13</v>
      </c>
      <c r="H238" s="1" t="s">
        <v>666</v>
      </c>
      <c r="I238" s="26"/>
    </row>
    <row r="239" spans="1:10" x14ac:dyDescent="0.25">
      <c r="A239" s="26">
        <f t="shared" si="48"/>
        <v>12</v>
      </c>
      <c r="B239" s="54"/>
      <c r="C239" s="56" t="str">
        <f>_xlfn.XLOOKUP(H239,List!F:F,List!G:G)</f>
        <v>1CS-AI</v>
      </c>
      <c r="D239" s="26"/>
      <c r="E239" s="26" t="str">
        <f>IF(COUNTIF(C233:C253,D239)=0,"",COUNTIF(C233:C253,D239))</f>
        <v/>
      </c>
      <c r="F239" s="26" t="str">
        <f t="shared" si="40"/>
        <v/>
      </c>
      <c r="G239" s="1" t="s">
        <v>61</v>
      </c>
      <c r="H239" s="1" t="s">
        <v>667</v>
      </c>
      <c r="I239" s="26"/>
    </row>
    <row r="240" spans="1:10" x14ac:dyDescent="0.25">
      <c r="A240" s="26">
        <f t="shared" si="48"/>
        <v>12</v>
      </c>
      <c r="B240" s="54"/>
      <c r="C240" s="56" t="str">
        <f>_xlfn.XLOOKUP(H240,List!F:F,List!G:G)</f>
        <v>1CS-AI</v>
      </c>
      <c r="D240" s="26"/>
      <c r="E240" s="26" t="str">
        <f>IF(COUNTIF(C233:C253,D240)=0,"",COUNTIF(C233:C253,D240))</f>
        <v/>
      </c>
      <c r="F240" s="26" t="str">
        <f t="shared" si="40"/>
        <v/>
      </c>
      <c r="G240" s="1" t="s">
        <v>20</v>
      </c>
      <c r="H240" s="1" t="s">
        <v>668</v>
      </c>
      <c r="I240" s="26"/>
    </row>
    <row r="241" spans="1:10" x14ac:dyDescent="0.25">
      <c r="A241" s="26">
        <f t="shared" si="48"/>
        <v>12</v>
      </c>
      <c r="B241" s="54"/>
      <c r="C241" s="56" t="str">
        <f>_xlfn.XLOOKUP(H241,List!F:F,List!G:G)</f>
        <v>1CS-AI</v>
      </c>
      <c r="D241" s="26"/>
      <c r="E241" s="26" t="str">
        <f>IF(COUNTIF(C233:C253,D241)=0,"",COUNTIF(C233:C253,D241))</f>
        <v/>
      </c>
      <c r="F241" s="26" t="str">
        <f t="shared" si="40"/>
        <v/>
      </c>
      <c r="G241" s="1" t="s">
        <v>21</v>
      </c>
      <c r="H241" s="1" t="s">
        <v>669</v>
      </c>
      <c r="I241" s="26"/>
    </row>
    <row r="242" spans="1:10" x14ac:dyDescent="0.25">
      <c r="A242" s="26">
        <f t="shared" si="48"/>
        <v>12</v>
      </c>
      <c r="B242" s="54"/>
      <c r="C242" s="56" t="str">
        <f>_xlfn.XLOOKUP(H242,List!F:F,List!G:G)</f>
        <v>1CS-AI</v>
      </c>
      <c r="D242" s="26"/>
      <c r="E242" s="26" t="str">
        <f>IF(COUNTIF(C233:C253,D242)=0,"",COUNTIF(C233:C253,D242))</f>
        <v/>
      </c>
      <c r="F242" s="26" t="str">
        <f t="shared" si="40"/>
        <v/>
      </c>
      <c r="G242" s="1" t="s">
        <v>22</v>
      </c>
      <c r="H242" s="1" t="s">
        <v>670</v>
      </c>
      <c r="I242" s="26"/>
    </row>
    <row r="243" spans="1:10" x14ac:dyDescent="0.25">
      <c r="A243" s="26">
        <f t="shared" si="48"/>
        <v>12</v>
      </c>
      <c r="B243" s="54"/>
      <c r="C243" s="56" t="str">
        <f>_xlfn.XLOOKUP(H243,List!F:F,List!G:G)</f>
        <v>1CS-AI</v>
      </c>
      <c r="D243" s="26"/>
      <c r="E243" s="26" t="str">
        <f>IF(COUNTIF(C233:C253,D243)=0,"",COUNTIF(C233:C253,D243))</f>
        <v/>
      </c>
      <c r="F243" s="26" t="str">
        <f t="shared" si="40"/>
        <v/>
      </c>
      <c r="G243" s="1" t="s">
        <v>23</v>
      </c>
      <c r="H243" s="1" t="s">
        <v>671</v>
      </c>
      <c r="I243" s="26"/>
    </row>
    <row r="244" spans="1:10" x14ac:dyDescent="0.25">
      <c r="A244" s="26">
        <f t="shared" si="48"/>
        <v>12</v>
      </c>
      <c r="B244" s="54"/>
      <c r="C244" s="56" t="str">
        <f>_xlfn.XLOOKUP(H244,List!F:F,List!G:G)</f>
        <v>1CS-AI</v>
      </c>
      <c r="D244" s="26"/>
      <c r="E244" s="26" t="str">
        <f>IF(COUNTIF(C233:C253,D244)=0,"",COUNTIF(C233:C253,D244))</f>
        <v/>
      </c>
      <c r="F244" s="26" t="str">
        <f t="shared" si="40"/>
        <v/>
      </c>
      <c r="G244" s="1" t="s">
        <v>24</v>
      </c>
      <c r="H244" s="1" t="s">
        <v>672</v>
      </c>
      <c r="I244" s="26"/>
    </row>
    <row r="245" spans="1:10" x14ac:dyDescent="0.25">
      <c r="A245" s="26">
        <f t="shared" si="48"/>
        <v>12</v>
      </c>
      <c r="B245" s="54"/>
      <c r="C245" s="56" t="str">
        <f>_xlfn.XLOOKUP(H245,List!F:F,List!G:G)</f>
        <v>1CS-AI</v>
      </c>
      <c r="D245" s="26"/>
      <c r="E245" s="26" t="str">
        <f>IF(COUNTIF(C233:C253,D245)=0,"",COUNTIF(C233:C253,D245))</f>
        <v/>
      </c>
      <c r="F245" s="26" t="str">
        <f t="shared" si="40"/>
        <v/>
      </c>
      <c r="G245" s="1" t="s">
        <v>25</v>
      </c>
      <c r="H245" s="1" t="s">
        <v>673</v>
      </c>
      <c r="I245" s="26"/>
    </row>
    <row r="246" spans="1:10" x14ac:dyDescent="0.25">
      <c r="A246" s="26">
        <f t="shared" si="48"/>
        <v>12</v>
      </c>
      <c r="B246" s="54"/>
      <c r="C246" s="56" t="str">
        <f>_xlfn.XLOOKUP(H246,List!F:F,List!G:G)</f>
        <v>1CS-AI</v>
      </c>
      <c r="D246" s="26"/>
      <c r="E246" s="26" t="str">
        <f>IF(COUNTIF(C233:C253,D246)=0,"",COUNTIF(C233:C253,D246))</f>
        <v/>
      </c>
      <c r="F246" s="26" t="str">
        <f t="shared" si="40"/>
        <v/>
      </c>
      <c r="G246" s="1" t="s">
        <v>62</v>
      </c>
      <c r="H246" s="1" t="s">
        <v>674</v>
      </c>
      <c r="I246" s="26"/>
    </row>
    <row r="247" spans="1:10" x14ac:dyDescent="0.25">
      <c r="A247" s="26">
        <f t="shared" si="48"/>
        <v>12</v>
      </c>
      <c r="B247" s="54"/>
      <c r="C247" s="56" t="str">
        <f>_xlfn.XLOOKUP(H247,List!F:F,List!G:G)</f>
        <v>1CS-AI</v>
      </c>
      <c r="D247" s="26"/>
      <c r="E247" s="26" t="str">
        <f>IF(COUNTIF(C233:C253,D247)=0,"",COUNTIF(C233:C253,D247))</f>
        <v/>
      </c>
      <c r="F247" s="26" t="str">
        <f t="shared" si="40"/>
        <v/>
      </c>
      <c r="G247" s="1" t="s">
        <v>63</v>
      </c>
      <c r="H247" s="1" t="s">
        <v>675</v>
      </c>
      <c r="I247" s="26"/>
    </row>
    <row r="248" spans="1:10" x14ac:dyDescent="0.25">
      <c r="A248" s="26">
        <f t="shared" si="48"/>
        <v>12</v>
      </c>
      <c r="B248" s="54"/>
      <c r="C248" s="56" t="str">
        <f>_xlfn.XLOOKUP(H248,List!F:F,List!G:G)</f>
        <v>1CS-AI</v>
      </c>
      <c r="D248" s="26"/>
      <c r="E248" s="26" t="str">
        <f>IF(COUNTIF(C233:C253,D248)=0,"",COUNTIF(C233:C253,D248))</f>
        <v/>
      </c>
      <c r="F248" s="26" t="str">
        <f t="shared" si="40"/>
        <v/>
      </c>
      <c r="G248" s="1" t="s">
        <v>64</v>
      </c>
      <c r="H248" s="1" t="s">
        <v>676</v>
      </c>
      <c r="I248" s="26"/>
    </row>
    <row r="249" spans="1:10" x14ac:dyDescent="0.25">
      <c r="A249" s="26">
        <f t="shared" si="48"/>
        <v>12</v>
      </c>
      <c r="B249" s="54"/>
      <c r="C249" s="56" t="str">
        <f>_xlfn.XLOOKUP(H249,List!F:F,List!G:G)</f>
        <v>1CS-AI</v>
      </c>
      <c r="D249" s="26"/>
      <c r="E249" s="26" t="str">
        <f>IF(COUNTIF(C233:C253,D249)=0,"",COUNTIF(C233:C253,D249))</f>
        <v/>
      </c>
      <c r="F249" s="26" t="str">
        <f t="shared" si="40"/>
        <v/>
      </c>
      <c r="G249" s="1" t="s">
        <v>65</v>
      </c>
      <c r="H249" s="1" t="s">
        <v>677</v>
      </c>
      <c r="I249" s="26"/>
    </row>
    <row r="250" spans="1:10" x14ac:dyDescent="0.25">
      <c r="A250" s="26">
        <f t="shared" si="48"/>
        <v>12</v>
      </c>
      <c r="B250" s="54"/>
      <c r="C250" s="56" t="str">
        <f>_xlfn.XLOOKUP(H250,List!F:F,List!G:G)</f>
        <v>1CS-AI</v>
      </c>
      <c r="D250" s="26"/>
      <c r="E250" s="26" t="str">
        <f>IF(COUNTIF(C233:C253,D250)=0,"",COUNTIF(C233:C253,D250))</f>
        <v/>
      </c>
      <c r="F250" s="26" t="str">
        <f t="shared" si="40"/>
        <v/>
      </c>
      <c r="G250" s="1" t="s">
        <v>66</v>
      </c>
      <c r="H250" s="1" t="s">
        <v>678</v>
      </c>
      <c r="I250" s="26"/>
    </row>
    <row r="251" spans="1:10" x14ac:dyDescent="0.25">
      <c r="A251" s="26">
        <f t="shared" si="48"/>
        <v>12</v>
      </c>
      <c r="B251" s="54"/>
      <c r="C251" s="56" t="str">
        <f>_xlfn.XLOOKUP(H251,List!F:F,List!G:G)</f>
        <v>1CS-AI</v>
      </c>
      <c r="D251" s="26"/>
      <c r="E251" s="26" t="str">
        <f>IF(COUNTIF(C233:C253,D251)=0,"",COUNTIF(C233:C253,D251))</f>
        <v/>
      </c>
      <c r="F251" s="26" t="str">
        <f t="shared" si="40"/>
        <v/>
      </c>
      <c r="G251" s="1" t="s">
        <v>67</v>
      </c>
      <c r="H251" s="1" t="s">
        <v>679</v>
      </c>
      <c r="I251" s="26"/>
    </row>
    <row r="252" spans="1:10" x14ac:dyDescent="0.25">
      <c r="A252" s="26">
        <f t="shared" si="48"/>
        <v>12</v>
      </c>
      <c r="B252" s="54"/>
      <c r="C252" s="56" t="str">
        <f>_xlfn.XLOOKUP(H252,List!F:F,List!G:G)</f>
        <v>1CS-AI</v>
      </c>
      <c r="D252" s="26"/>
      <c r="E252" s="26" t="str">
        <f>IF(COUNTIF(C233:C253,D252)=0,"",COUNTIF(C233:C253,D252))</f>
        <v/>
      </c>
      <c r="F252" s="26" t="str">
        <f t="shared" si="40"/>
        <v/>
      </c>
      <c r="G252" s="1" t="s">
        <v>68</v>
      </c>
      <c r="H252" s="1" t="s">
        <v>680</v>
      </c>
      <c r="I252" s="26"/>
    </row>
    <row r="253" spans="1:10" x14ac:dyDescent="0.25">
      <c r="A253" s="26">
        <f t="shared" si="48"/>
        <v>12</v>
      </c>
      <c r="B253" s="54"/>
      <c r="C253" s="56" t="str">
        <f>_xlfn.XLOOKUP(H253,List!F:F,List!G:G)</f>
        <v>1CS-AI</v>
      </c>
      <c r="D253" s="26"/>
      <c r="E253" s="26" t="str">
        <f>IF(COUNTIF(C233:C253,D253)=0,"",COUNTIF(C233:C253,D253))</f>
        <v/>
      </c>
      <c r="F253" s="26" t="str">
        <f t="shared" si="40"/>
        <v/>
      </c>
      <c r="G253" s="1" t="s">
        <v>69</v>
      </c>
      <c r="H253" s="1" t="s">
        <v>681</v>
      </c>
      <c r="I253" s="26"/>
    </row>
    <row r="254" spans="1:10" x14ac:dyDescent="0.25">
      <c r="A254" s="26">
        <v>13</v>
      </c>
      <c r="B254" s="54">
        <f t="shared" ref="B254" si="49">COUNTA(H254:H274)-COUNTIF(H254:H274,"=-")</f>
        <v>21</v>
      </c>
      <c r="C254" s="56" t="str">
        <f>_xlfn.XLOOKUP(H254,List!F:F,List!G:G)</f>
        <v>1CS-AI</v>
      </c>
      <c r="D254" s="26" t="str" cm="1">
        <f t="array" ref="D254">_xlfn.UNIQUE(C254:C274)</f>
        <v>1CS-AI</v>
      </c>
      <c r="E254" s="26">
        <f>IF(COUNTIF(C254:C274,D254)=0,"",COUNTIF(C254:C274,D254))</f>
        <v>21</v>
      </c>
      <c r="F254" s="26" t="str">
        <f t="shared" si="40"/>
        <v>1CS-AI (21)</v>
      </c>
      <c r="G254" s="1" t="s">
        <v>8</v>
      </c>
      <c r="H254" s="1" t="s">
        <v>682</v>
      </c>
      <c r="I254" s="26" t="str">
        <f t="shared" ref="I254" si="50">_xlfn.TEXTJOIN(", ",TRUE,H254:H274)</f>
        <v>1CS-AI-23, 1CS-AI-24, 1CS-AI-25, 1CS-AI-26, 1CS-AI-27, 1CS-AI-28, 1CS-AI-29, 1CS-AI-30, 1CS-AI-31, 1CS-AI-32, 1CS-AI-33, 1CS-AI-34, 1CS-AI-35, 1CS-AI-36, 1CS-AI-37, 1CS-AI-38, 1CS-AI-39, 1CS-AI-40, 1CS-AI-41, 1CS-AI-42, 1CS-AI-43</v>
      </c>
      <c r="J254" s="3" t="str">
        <f t="shared" ref="J254" si="51">_xlfn.TEXTJOIN(", ",TRUE,F254:F274)</f>
        <v>1CS-AI (21),  (0)</v>
      </c>
    </row>
    <row r="255" spans="1:10" x14ac:dyDescent="0.25">
      <c r="A255" s="26">
        <f t="shared" ref="A255:A274" si="52">A254</f>
        <v>13</v>
      </c>
      <c r="B255" s="54"/>
      <c r="C255" s="56" t="str">
        <f>_xlfn.XLOOKUP(H255,List!F:F,List!G:G)</f>
        <v>1CS-AI</v>
      </c>
      <c r="D255" s="26"/>
      <c r="E255" s="26">
        <f>IF(COUNTIF(C254:C274,D255)="","",COUNTIF(C254:C274,D255))</f>
        <v>0</v>
      </c>
      <c r="F255" s="26" t="str">
        <f t="shared" si="40"/>
        <v xml:space="preserve"> (0)</v>
      </c>
      <c r="G255" s="1" t="s">
        <v>9</v>
      </c>
      <c r="H255" s="1" t="s">
        <v>683</v>
      </c>
      <c r="I255" s="26"/>
    </row>
    <row r="256" spans="1:10" x14ac:dyDescent="0.25">
      <c r="A256" s="26">
        <f t="shared" si="52"/>
        <v>13</v>
      </c>
      <c r="B256" s="54"/>
      <c r="C256" s="56" t="str">
        <f>_xlfn.XLOOKUP(H256,List!F:F,List!G:G)</f>
        <v>1CS-AI</v>
      </c>
      <c r="D256" s="26"/>
      <c r="E256" s="26" t="str">
        <f>IF(COUNTIF(C254:C274,D256)=0,"",COUNTIF(C254:C274,D256))</f>
        <v/>
      </c>
      <c r="F256" s="26" t="str">
        <f t="shared" si="40"/>
        <v/>
      </c>
      <c r="G256" s="1" t="s">
        <v>10</v>
      </c>
      <c r="H256" s="1" t="s">
        <v>684</v>
      </c>
      <c r="I256" s="26"/>
    </row>
    <row r="257" spans="1:9" x14ac:dyDescent="0.25">
      <c r="A257" s="26">
        <f t="shared" si="52"/>
        <v>13</v>
      </c>
      <c r="B257" s="54"/>
      <c r="C257" s="56" t="str">
        <f>_xlfn.XLOOKUP(H257,List!F:F,List!G:G)</f>
        <v>1CS-AI</v>
      </c>
      <c r="D257" s="26"/>
      <c r="E257" s="26" t="str">
        <f>IF(COUNTIF(C254:C274,D257)=0,"",COUNTIF(C254:C274,D257))</f>
        <v/>
      </c>
      <c r="F257" s="26" t="str">
        <f t="shared" si="40"/>
        <v/>
      </c>
      <c r="G257" s="1" t="s">
        <v>11</v>
      </c>
      <c r="H257" s="1" t="s">
        <v>685</v>
      </c>
      <c r="I257" s="26"/>
    </row>
    <row r="258" spans="1:9" x14ac:dyDescent="0.25">
      <c r="A258" s="26">
        <f t="shared" si="52"/>
        <v>13</v>
      </c>
      <c r="B258" s="54"/>
      <c r="C258" s="56" t="str">
        <f>_xlfn.XLOOKUP(H258,List!F:F,List!G:G)</f>
        <v>1CS-AI</v>
      </c>
      <c r="D258" s="26"/>
      <c r="E258" s="26" t="str">
        <f>IF(COUNTIF(C254:C274,D258)=0,"",COUNTIF(C254:C274,D258))</f>
        <v/>
      </c>
      <c r="F258" s="26" t="str">
        <f t="shared" si="40"/>
        <v/>
      </c>
      <c r="G258" s="1" t="s">
        <v>12</v>
      </c>
      <c r="H258" s="1" t="s">
        <v>686</v>
      </c>
      <c r="I258" s="26"/>
    </row>
    <row r="259" spans="1:9" x14ac:dyDescent="0.25">
      <c r="A259" s="26">
        <f t="shared" si="52"/>
        <v>13</v>
      </c>
      <c r="B259" s="54"/>
      <c r="C259" s="56" t="str">
        <f>_xlfn.XLOOKUP(H259,List!F:F,List!G:G)</f>
        <v>1CS-AI</v>
      </c>
      <c r="D259" s="26"/>
      <c r="E259" s="26" t="str">
        <f>IF(COUNTIF(C254:C274,D259)=0,"",COUNTIF(C254:C274,D259))</f>
        <v/>
      </c>
      <c r="F259" s="26" t="str">
        <f t="shared" ref="F259:F322" si="53">IF(E259="","",(D259&amp;" ("&amp;E259&amp;")"))</f>
        <v/>
      </c>
      <c r="G259" s="1" t="s">
        <v>13</v>
      </c>
      <c r="H259" s="1" t="s">
        <v>687</v>
      </c>
      <c r="I259" s="26"/>
    </row>
    <row r="260" spans="1:9" x14ac:dyDescent="0.25">
      <c r="A260" s="26">
        <f t="shared" si="52"/>
        <v>13</v>
      </c>
      <c r="B260" s="54"/>
      <c r="C260" s="56" t="str">
        <f>_xlfn.XLOOKUP(H260,List!F:F,List!G:G)</f>
        <v>1CS-AI</v>
      </c>
      <c r="D260" s="26"/>
      <c r="E260" s="26" t="str">
        <f>IF(COUNTIF(C254:C274,D260)=0,"",COUNTIF(C254:C274,D260))</f>
        <v/>
      </c>
      <c r="F260" s="26" t="str">
        <f t="shared" si="53"/>
        <v/>
      </c>
      <c r="G260" s="1" t="s">
        <v>61</v>
      </c>
      <c r="H260" s="1" t="s">
        <v>688</v>
      </c>
      <c r="I260" s="26"/>
    </row>
    <row r="261" spans="1:9" x14ac:dyDescent="0.25">
      <c r="A261" s="26">
        <f t="shared" si="52"/>
        <v>13</v>
      </c>
      <c r="B261" s="54"/>
      <c r="C261" s="56" t="str">
        <f>_xlfn.XLOOKUP(H261,List!F:F,List!G:G)</f>
        <v>1CS-AI</v>
      </c>
      <c r="D261" s="26"/>
      <c r="E261" s="26" t="str">
        <f>IF(COUNTIF(C254:C274,D261)=0,"",COUNTIF(C254:C274,D261))</f>
        <v/>
      </c>
      <c r="F261" s="26" t="str">
        <f t="shared" si="53"/>
        <v/>
      </c>
      <c r="G261" s="1" t="s">
        <v>20</v>
      </c>
      <c r="H261" s="1" t="s">
        <v>689</v>
      </c>
      <c r="I261" s="26"/>
    </row>
    <row r="262" spans="1:9" x14ac:dyDescent="0.25">
      <c r="A262" s="26">
        <f t="shared" si="52"/>
        <v>13</v>
      </c>
      <c r="B262" s="54"/>
      <c r="C262" s="56" t="str">
        <f>_xlfn.XLOOKUP(H262,List!F:F,List!G:G)</f>
        <v>1CS-AI</v>
      </c>
      <c r="D262" s="26"/>
      <c r="E262" s="26" t="str">
        <f>IF(COUNTIF(C254:C274,D262)=0,"",COUNTIF(C254:C274,D262))</f>
        <v/>
      </c>
      <c r="F262" s="26" t="str">
        <f t="shared" si="53"/>
        <v/>
      </c>
      <c r="G262" s="1" t="s">
        <v>21</v>
      </c>
      <c r="H262" s="1" t="s">
        <v>690</v>
      </c>
      <c r="I262" s="26"/>
    </row>
    <row r="263" spans="1:9" x14ac:dyDescent="0.25">
      <c r="A263" s="26">
        <f t="shared" si="52"/>
        <v>13</v>
      </c>
      <c r="B263" s="54"/>
      <c r="C263" s="56" t="str">
        <f>_xlfn.XLOOKUP(H263,List!F:F,List!G:G)</f>
        <v>1CS-AI</v>
      </c>
      <c r="D263" s="26"/>
      <c r="E263" s="26" t="str">
        <f>IF(COUNTIF(C254:C274,D263)=0,"",COUNTIF(C254:C274,D263))</f>
        <v/>
      </c>
      <c r="F263" s="26" t="str">
        <f t="shared" si="53"/>
        <v/>
      </c>
      <c r="G263" s="1" t="s">
        <v>22</v>
      </c>
      <c r="H263" s="1" t="s">
        <v>691</v>
      </c>
      <c r="I263" s="26"/>
    </row>
    <row r="264" spans="1:9" x14ac:dyDescent="0.25">
      <c r="A264" s="26">
        <f t="shared" si="52"/>
        <v>13</v>
      </c>
      <c r="B264" s="54"/>
      <c r="C264" s="56" t="str">
        <f>_xlfn.XLOOKUP(H264,List!F:F,List!G:G)</f>
        <v>1CS-AI</v>
      </c>
      <c r="D264" s="26"/>
      <c r="E264" s="26" t="str">
        <f>IF(COUNTIF(C254:C274,D264)=0,"",COUNTIF(C254:C274,D264))</f>
        <v/>
      </c>
      <c r="F264" s="26" t="str">
        <f t="shared" si="53"/>
        <v/>
      </c>
      <c r="G264" s="1" t="s">
        <v>23</v>
      </c>
      <c r="H264" s="1" t="s">
        <v>692</v>
      </c>
      <c r="I264" s="26"/>
    </row>
    <row r="265" spans="1:9" x14ac:dyDescent="0.25">
      <c r="A265" s="26">
        <f t="shared" si="52"/>
        <v>13</v>
      </c>
      <c r="B265" s="54"/>
      <c r="C265" s="56" t="str">
        <f>_xlfn.XLOOKUP(H265,List!F:F,List!G:G)</f>
        <v>1CS-AI</v>
      </c>
      <c r="D265" s="26"/>
      <c r="E265" s="26" t="str">
        <f>IF(COUNTIF(C254:C274,D265)=0,"",COUNTIF(C254:C274,D265))</f>
        <v/>
      </c>
      <c r="F265" s="26" t="str">
        <f t="shared" si="53"/>
        <v/>
      </c>
      <c r="G265" s="1" t="s">
        <v>24</v>
      </c>
      <c r="H265" s="1" t="s">
        <v>693</v>
      </c>
      <c r="I265" s="26"/>
    </row>
    <row r="266" spans="1:9" x14ac:dyDescent="0.25">
      <c r="A266" s="26">
        <f t="shared" si="52"/>
        <v>13</v>
      </c>
      <c r="B266" s="54"/>
      <c r="C266" s="56" t="str">
        <f>_xlfn.XLOOKUP(H266,List!F:F,List!G:G)</f>
        <v>1CS-AI</v>
      </c>
      <c r="D266" s="26"/>
      <c r="E266" s="26" t="str">
        <f>IF(COUNTIF(C254:C274,D266)=0,"",COUNTIF(C254:C274,D266))</f>
        <v/>
      </c>
      <c r="F266" s="26" t="str">
        <f t="shared" si="53"/>
        <v/>
      </c>
      <c r="G266" s="1" t="s">
        <v>25</v>
      </c>
      <c r="H266" s="1" t="s">
        <v>694</v>
      </c>
      <c r="I266" s="26"/>
    </row>
    <row r="267" spans="1:9" x14ac:dyDescent="0.25">
      <c r="A267" s="26">
        <f t="shared" si="52"/>
        <v>13</v>
      </c>
      <c r="B267" s="54"/>
      <c r="C267" s="56" t="str">
        <f>_xlfn.XLOOKUP(H267,List!F:F,List!G:G)</f>
        <v>1CS-AI</v>
      </c>
      <c r="D267" s="26"/>
      <c r="E267" s="26" t="str">
        <f>IF(COUNTIF(C254:C274,D267)=0,"",COUNTIF(C254:C274,D267))</f>
        <v/>
      </c>
      <c r="F267" s="26" t="str">
        <f t="shared" si="53"/>
        <v/>
      </c>
      <c r="G267" s="1" t="s">
        <v>62</v>
      </c>
      <c r="H267" s="1" t="s">
        <v>695</v>
      </c>
      <c r="I267" s="26"/>
    </row>
    <row r="268" spans="1:9" x14ac:dyDescent="0.25">
      <c r="A268" s="26">
        <f t="shared" si="52"/>
        <v>13</v>
      </c>
      <c r="B268" s="54"/>
      <c r="C268" s="56" t="str">
        <f>_xlfn.XLOOKUP(H268,List!F:F,List!G:G)</f>
        <v>1CS-AI</v>
      </c>
      <c r="D268" s="26"/>
      <c r="E268" s="26" t="str">
        <f>IF(COUNTIF(C254:C274,D268)=0,"",COUNTIF(C254:C274,D268))</f>
        <v/>
      </c>
      <c r="F268" s="26" t="str">
        <f t="shared" si="53"/>
        <v/>
      </c>
      <c r="G268" s="1" t="s">
        <v>63</v>
      </c>
      <c r="H268" s="1" t="s">
        <v>696</v>
      </c>
      <c r="I268" s="26"/>
    </row>
    <row r="269" spans="1:9" x14ac:dyDescent="0.25">
      <c r="A269" s="26">
        <f t="shared" si="52"/>
        <v>13</v>
      </c>
      <c r="B269" s="54"/>
      <c r="C269" s="56" t="str">
        <f>_xlfn.XLOOKUP(H269,List!F:F,List!G:G)</f>
        <v>1CS-AI</v>
      </c>
      <c r="D269" s="26"/>
      <c r="E269" s="26" t="str">
        <f>IF(COUNTIF(C254:C274,D269)=0,"",COUNTIF(C254:C274,D269))</f>
        <v/>
      </c>
      <c r="F269" s="26" t="str">
        <f t="shared" si="53"/>
        <v/>
      </c>
      <c r="G269" s="1" t="s">
        <v>64</v>
      </c>
      <c r="H269" s="1" t="s">
        <v>697</v>
      </c>
      <c r="I269" s="26"/>
    </row>
    <row r="270" spans="1:9" x14ac:dyDescent="0.25">
      <c r="A270" s="26">
        <f t="shared" si="52"/>
        <v>13</v>
      </c>
      <c r="B270" s="54"/>
      <c r="C270" s="56" t="str">
        <f>_xlfn.XLOOKUP(H270,List!F:F,List!G:G)</f>
        <v>1CS-AI</v>
      </c>
      <c r="D270" s="26"/>
      <c r="E270" s="26" t="str">
        <f>IF(COUNTIF(C254:C274,D270)=0,"",COUNTIF(C254:C274,D270))</f>
        <v/>
      </c>
      <c r="F270" s="26" t="str">
        <f t="shared" si="53"/>
        <v/>
      </c>
      <c r="G270" s="1" t="s">
        <v>65</v>
      </c>
      <c r="H270" s="1" t="s">
        <v>698</v>
      </c>
      <c r="I270" s="26"/>
    </row>
    <row r="271" spans="1:9" x14ac:dyDescent="0.25">
      <c r="A271" s="26">
        <f t="shared" si="52"/>
        <v>13</v>
      </c>
      <c r="B271" s="54"/>
      <c r="C271" s="56" t="str">
        <f>_xlfn.XLOOKUP(H271,List!F:F,List!G:G)</f>
        <v>1CS-AI</v>
      </c>
      <c r="D271" s="26"/>
      <c r="E271" s="26" t="str">
        <f>IF(COUNTIF(C254:C274,D271)=0,"",COUNTIF(C254:C274,D271))</f>
        <v/>
      </c>
      <c r="F271" s="26" t="str">
        <f t="shared" si="53"/>
        <v/>
      </c>
      <c r="G271" s="1" t="s">
        <v>66</v>
      </c>
      <c r="H271" s="1" t="s">
        <v>699</v>
      </c>
      <c r="I271" s="26"/>
    </row>
    <row r="272" spans="1:9" x14ac:dyDescent="0.25">
      <c r="A272" s="26">
        <f t="shared" si="52"/>
        <v>13</v>
      </c>
      <c r="B272" s="54"/>
      <c r="C272" s="56" t="str">
        <f>_xlfn.XLOOKUP(H272,List!F:F,List!G:G)</f>
        <v>1CS-AI</v>
      </c>
      <c r="D272" s="26"/>
      <c r="E272" s="26" t="str">
        <f>IF(COUNTIF(C254:C274,D272)=0,"",COUNTIF(C254:C274,D272))</f>
        <v/>
      </c>
      <c r="F272" s="26" t="str">
        <f t="shared" si="53"/>
        <v/>
      </c>
      <c r="G272" s="1" t="s">
        <v>67</v>
      </c>
      <c r="H272" s="1" t="s">
        <v>700</v>
      </c>
      <c r="I272" s="26"/>
    </row>
    <row r="273" spans="1:10" x14ac:dyDescent="0.25">
      <c r="A273" s="26">
        <f t="shared" si="52"/>
        <v>13</v>
      </c>
      <c r="B273" s="54"/>
      <c r="C273" s="56" t="str">
        <f>_xlfn.XLOOKUP(H273,List!F:F,List!G:G)</f>
        <v>1CS-AI</v>
      </c>
      <c r="D273" s="26"/>
      <c r="E273" s="26" t="str">
        <f>IF(COUNTIF(C254:C274,D273)=0,"",COUNTIF(C254:C274,D273))</f>
        <v/>
      </c>
      <c r="F273" s="26" t="str">
        <f t="shared" si="53"/>
        <v/>
      </c>
      <c r="G273" s="1" t="s">
        <v>68</v>
      </c>
      <c r="H273" s="1" t="s">
        <v>701</v>
      </c>
      <c r="I273" s="26"/>
    </row>
    <row r="274" spans="1:10" x14ac:dyDescent="0.25">
      <c r="A274" s="26">
        <f t="shared" si="52"/>
        <v>13</v>
      </c>
      <c r="B274" s="54"/>
      <c r="C274" s="56" t="str">
        <f>_xlfn.XLOOKUP(H274,List!F:F,List!G:G)</f>
        <v>1CS-AI</v>
      </c>
      <c r="D274" s="26"/>
      <c r="E274" s="26" t="str">
        <f>IF(COUNTIF(C254:C274,D274)=0,"",COUNTIF(C254:C274,D274))</f>
        <v/>
      </c>
      <c r="F274" s="26" t="str">
        <f t="shared" si="53"/>
        <v/>
      </c>
      <c r="G274" s="1" t="s">
        <v>69</v>
      </c>
      <c r="H274" s="1" t="s">
        <v>702</v>
      </c>
      <c r="I274" s="26"/>
    </row>
    <row r="275" spans="1:10" x14ac:dyDescent="0.25">
      <c r="A275" s="26">
        <v>14</v>
      </c>
      <c r="B275" s="54">
        <f t="shared" ref="B275" si="54">COUNTA(H275:H295)-COUNTIF(H275:H295,"=-")</f>
        <v>21</v>
      </c>
      <c r="C275" s="56" t="str">
        <f>_xlfn.XLOOKUP(H275,List!F:F,List!G:G)</f>
        <v>1CS-AI</v>
      </c>
      <c r="D275" s="26" t="str" cm="1">
        <f t="array" ref="D275">_xlfn.UNIQUE(C275:C295)</f>
        <v>1CS-AI</v>
      </c>
      <c r="E275" s="26">
        <f>IF(COUNTIF(C275:C295,D275)=0,"",COUNTIF(C275:C295,D275))</f>
        <v>21</v>
      </c>
      <c r="F275" s="26" t="str">
        <f t="shared" si="53"/>
        <v>1CS-AI (21)</v>
      </c>
      <c r="G275" s="1" t="s">
        <v>8</v>
      </c>
      <c r="H275" s="1" t="s">
        <v>703</v>
      </c>
      <c r="I275" s="26" t="str">
        <f t="shared" ref="I275" si="55">_xlfn.TEXTJOIN(", ",TRUE,H275:H295)</f>
        <v>1CS-AI-44, 1CS-AI-45, 1CS-AI-46, 1CS-AI-47, 1CS-AI-48, 1CS-AI-49, 1CS-AI-50, 1CS-AI-51, 1CS-AI-52, 1CS-AI-53, 1CS-AI-54, 1CS-AI-55, 1CS-AI-56, 1CS-AI-57, 1CS-AI-58, 1CS-AI-59, 1CS-AI-60, 1CS-AI-61, 1CS-AI-62, 1CS-AI-63, 1CS-AI-64</v>
      </c>
      <c r="J275" s="3" t="str">
        <f t="shared" ref="J275" si="56">_xlfn.TEXTJOIN(", ",TRUE,F275:F295)</f>
        <v>1CS-AI (21)</v>
      </c>
    </row>
    <row r="276" spans="1:10" x14ac:dyDescent="0.25">
      <c r="A276" s="26">
        <f t="shared" ref="A276:A295" si="57">A275</f>
        <v>14</v>
      </c>
      <c r="B276" s="54"/>
      <c r="C276" s="56" t="str">
        <f>_xlfn.XLOOKUP(H276,List!F:F,List!G:G)</f>
        <v>1CS-AI</v>
      </c>
      <c r="D276" s="26"/>
      <c r="E276" s="26" t="str">
        <f>IF(COUNTIF(C275:C295,D276)=0,"",COUNTIF(C275:C295,D276))</f>
        <v/>
      </c>
      <c r="F276" s="26" t="str">
        <f t="shared" si="53"/>
        <v/>
      </c>
      <c r="G276" s="1" t="s">
        <v>9</v>
      </c>
      <c r="H276" s="1" t="s">
        <v>704</v>
      </c>
      <c r="I276" s="26"/>
    </row>
    <row r="277" spans="1:10" x14ac:dyDescent="0.25">
      <c r="A277" s="26">
        <f t="shared" si="57"/>
        <v>14</v>
      </c>
      <c r="B277" s="54"/>
      <c r="C277" s="56" t="str">
        <f>_xlfn.XLOOKUP(H277,List!F:F,List!G:G)</f>
        <v>1CS-AI</v>
      </c>
      <c r="D277" s="26"/>
      <c r="E277" s="26" t="str">
        <f>IF(COUNTIF(C275:C295,D277)=0,"",COUNTIF(C275:C295,D277))</f>
        <v/>
      </c>
      <c r="F277" s="26" t="str">
        <f t="shared" si="53"/>
        <v/>
      </c>
      <c r="G277" s="1" t="s">
        <v>10</v>
      </c>
      <c r="H277" s="1" t="s">
        <v>705</v>
      </c>
      <c r="I277" s="26"/>
    </row>
    <row r="278" spans="1:10" x14ac:dyDescent="0.25">
      <c r="A278" s="26">
        <f t="shared" si="57"/>
        <v>14</v>
      </c>
      <c r="B278" s="54"/>
      <c r="C278" s="56" t="str">
        <f>_xlfn.XLOOKUP(H278,List!F:F,List!G:G)</f>
        <v>1CS-AI</v>
      </c>
      <c r="D278" s="26"/>
      <c r="E278" s="26" t="str">
        <f>IF(COUNTIF(C275:C295,D278)=0,"",COUNTIF(C275:C295,D278))</f>
        <v/>
      </c>
      <c r="F278" s="26" t="str">
        <f t="shared" si="53"/>
        <v/>
      </c>
      <c r="G278" s="1" t="s">
        <v>11</v>
      </c>
      <c r="H278" s="1" t="s">
        <v>706</v>
      </c>
      <c r="I278" s="26"/>
    </row>
    <row r="279" spans="1:10" x14ac:dyDescent="0.25">
      <c r="A279" s="26">
        <f t="shared" si="57"/>
        <v>14</v>
      </c>
      <c r="B279" s="54"/>
      <c r="C279" s="56" t="str">
        <f>_xlfn.XLOOKUP(H279,List!F:F,List!G:G)</f>
        <v>1CS-AI</v>
      </c>
      <c r="D279" s="26"/>
      <c r="E279" s="26" t="str">
        <f>IF(COUNTIF(C275:C295,D279)=0,"",COUNTIF(C275:C295,D279))</f>
        <v/>
      </c>
      <c r="F279" s="26" t="str">
        <f t="shared" si="53"/>
        <v/>
      </c>
      <c r="G279" s="1" t="s">
        <v>12</v>
      </c>
      <c r="H279" s="1" t="s">
        <v>707</v>
      </c>
      <c r="I279" s="26"/>
    </row>
    <row r="280" spans="1:10" x14ac:dyDescent="0.25">
      <c r="A280" s="26">
        <f t="shared" si="57"/>
        <v>14</v>
      </c>
      <c r="B280" s="54"/>
      <c r="C280" s="56" t="str">
        <f>_xlfn.XLOOKUP(H280,List!F:F,List!G:G)</f>
        <v>1CS-AI</v>
      </c>
      <c r="D280" s="26"/>
      <c r="E280" s="26" t="str">
        <f>IF(COUNTIF(C275:C295,D280)=0,"",COUNTIF(C275:C295,D280))</f>
        <v/>
      </c>
      <c r="F280" s="26" t="str">
        <f t="shared" si="53"/>
        <v/>
      </c>
      <c r="G280" s="1" t="s">
        <v>13</v>
      </c>
      <c r="H280" s="1" t="s">
        <v>708</v>
      </c>
      <c r="I280" s="26"/>
    </row>
    <row r="281" spans="1:10" x14ac:dyDescent="0.25">
      <c r="A281" s="26">
        <f t="shared" si="57"/>
        <v>14</v>
      </c>
      <c r="B281" s="54"/>
      <c r="C281" s="56" t="str">
        <f>_xlfn.XLOOKUP(H281,List!F:F,List!G:G)</f>
        <v>1CS-AI</v>
      </c>
      <c r="D281" s="26"/>
      <c r="E281" s="26" t="str">
        <f>IF(COUNTIF(C275:C295,D281)=0,"",COUNTIF(C275:C295,D281))</f>
        <v/>
      </c>
      <c r="F281" s="26" t="str">
        <f t="shared" si="53"/>
        <v/>
      </c>
      <c r="G281" s="1" t="s">
        <v>61</v>
      </c>
      <c r="H281" s="1" t="s">
        <v>709</v>
      </c>
      <c r="I281" s="26"/>
    </row>
    <row r="282" spans="1:10" x14ac:dyDescent="0.25">
      <c r="A282" s="26">
        <f t="shared" si="57"/>
        <v>14</v>
      </c>
      <c r="B282" s="54"/>
      <c r="C282" s="56" t="str">
        <f>_xlfn.XLOOKUP(H282,List!F:F,List!G:G)</f>
        <v>1CS-AI</v>
      </c>
      <c r="D282" s="26"/>
      <c r="E282" s="26" t="str">
        <f>IF(COUNTIF(C275:C295,D282)=0,"",COUNTIF(C275:C295,D282))</f>
        <v/>
      </c>
      <c r="F282" s="26" t="str">
        <f t="shared" si="53"/>
        <v/>
      </c>
      <c r="G282" s="1" t="s">
        <v>20</v>
      </c>
      <c r="H282" s="1" t="s">
        <v>710</v>
      </c>
      <c r="I282" s="26"/>
    </row>
    <row r="283" spans="1:10" x14ac:dyDescent="0.25">
      <c r="A283" s="26">
        <f t="shared" si="57"/>
        <v>14</v>
      </c>
      <c r="B283" s="54"/>
      <c r="C283" s="56" t="str">
        <f>_xlfn.XLOOKUP(H283,List!F:F,List!G:G)</f>
        <v>1CS-AI</v>
      </c>
      <c r="D283" s="26"/>
      <c r="E283" s="26" t="str">
        <f>IF(COUNTIF(C275:C295,D283)=0,"",COUNTIF(C275:C295,D283))</f>
        <v/>
      </c>
      <c r="F283" s="26" t="str">
        <f t="shared" si="53"/>
        <v/>
      </c>
      <c r="G283" s="1" t="s">
        <v>21</v>
      </c>
      <c r="H283" s="1" t="s">
        <v>711</v>
      </c>
      <c r="I283" s="26"/>
    </row>
    <row r="284" spans="1:10" x14ac:dyDescent="0.25">
      <c r="A284" s="26">
        <f t="shared" si="57"/>
        <v>14</v>
      </c>
      <c r="B284" s="54"/>
      <c r="C284" s="56" t="str">
        <f>_xlfn.XLOOKUP(H284,List!F:F,List!G:G)</f>
        <v>1CS-AI</v>
      </c>
      <c r="D284" s="26"/>
      <c r="E284" s="26" t="str">
        <f>IF(COUNTIF(C275:C295,D284)=0,"",COUNTIF(C275:C295,D284))</f>
        <v/>
      </c>
      <c r="F284" s="26" t="str">
        <f t="shared" si="53"/>
        <v/>
      </c>
      <c r="G284" s="1" t="s">
        <v>22</v>
      </c>
      <c r="H284" s="1" t="s">
        <v>712</v>
      </c>
      <c r="I284" s="26"/>
    </row>
    <row r="285" spans="1:10" x14ac:dyDescent="0.25">
      <c r="A285" s="26">
        <f t="shared" si="57"/>
        <v>14</v>
      </c>
      <c r="B285" s="54"/>
      <c r="C285" s="56" t="str">
        <f>_xlfn.XLOOKUP(H285,List!F:F,List!G:G)</f>
        <v>1CS-AI</v>
      </c>
      <c r="D285" s="26"/>
      <c r="E285" s="26" t="str">
        <f>IF(COUNTIF(C275:C295,D285)=0,"",COUNTIF(C275:C295,D285))</f>
        <v/>
      </c>
      <c r="F285" s="26" t="str">
        <f t="shared" si="53"/>
        <v/>
      </c>
      <c r="G285" s="1" t="s">
        <v>23</v>
      </c>
      <c r="H285" s="1" t="s">
        <v>713</v>
      </c>
      <c r="I285" s="26"/>
    </row>
    <row r="286" spans="1:10" x14ac:dyDescent="0.25">
      <c r="A286" s="26">
        <f t="shared" si="57"/>
        <v>14</v>
      </c>
      <c r="B286" s="54"/>
      <c r="C286" s="56" t="str">
        <f>_xlfn.XLOOKUP(H286,List!F:F,List!G:G)</f>
        <v>1CS-AI</v>
      </c>
      <c r="D286" s="26"/>
      <c r="E286" s="26" t="str">
        <f>IF(COUNTIF(C275:C295,D286)=0,"",COUNTIF(C275:C295,D286))</f>
        <v/>
      </c>
      <c r="F286" s="26" t="str">
        <f t="shared" si="53"/>
        <v/>
      </c>
      <c r="G286" s="1" t="s">
        <v>24</v>
      </c>
      <c r="H286" s="1" t="s">
        <v>714</v>
      </c>
      <c r="I286" s="26"/>
    </row>
    <row r="287" spans="1:10" x14ac:dyDescent="0.25">
      <c r="A287" s="26">
        <f t="shared" si="57"/>
        <v>14</v>
      </c>
      <c r="B287" s="54"/>
      <c r="C287" s="56" t="str">
        <f>_xlfn.XLOOKUP(H287,List!F:F,List!G:G)</f>
        <v>1CS-AI</v>
      </c>
      <c r="D287" s="26"/>
      <c r="E287" s="26" t="str">
        <f>IF(COUNTIF(C275:C295,D287)=0,"",COUNTIF(C275:C295,D287))</f>
        <v/>
      </c>
      <c r="F287" s="26" t="str">
        <f t="shared" si="53"/>
        <v/>
      </c>
      <c r="G287" s="1" t="s">
        <v>25</v>
      </c>
      <c r="H287" s="1" t="s">
        <v>715</v>
      </c>
      <c r="I287" s="26"/>
    </row>
    <row r="288" spans="1:10" x14ac:dyDescent="0.25">
      <c r="A288" s="26">
        <f t="shared" si="57"/>
        <v>14</v>
      </c>
      <c r="B288" s="54"/>
      <c r="C288" s="56" t="str">
        <f>_xlfn.XLOOKUP(H288,List!F:F,List!G:G)</f>
        <v>1CS-AI</v>
      </c>
      <c r="D288" s="26"/>
      <c r="E288" s="26" t="str">
        <f>IF(COUNTIF(C275:C295,D288)=0,"",COUNTIF(C275:C295,D288))</f>
        <v/>
      </c>
      <c r="F288" s="26" t="str">
        <f t="shared" si="53"/>
        <v/>
      </c>
      <c r="G288" s="1" t="s">
        <v>62</v>
      </c>
      <c r="H288" s="1" t="s">
        <v>716</v>
      </c>
      <c r="I288" s="26"/>
    </row>
    <row r="289" spans="1:10" x14ac:dyDescent="0.25">
      <c r="A289" s="26">
        <f t="shared" si="57"/>
        <v>14</v>
      </c>
      <c r="B289" s="54"/>
      <c r="C289" s="56" t="str">
        <f>_xlfn.XLOOKUP(H289,List!F:F,List!G:G)</f>
        <v>1CS-AI</v>
      </c>
      <c r="D289" s="26"/>
      <c r="E289" s="26" t="str">
        <f>IF(COUNTIF(C275:C295,D289)=0,"",COUNTIF(C275:C295,D289))</f>
        <v/>
      </c>
      <c r="F289" s="26" t="str">
        <f t="shared" si="53"/>
        <v/>
      </c>
      <c r="G289" s="1" t="s">
        <v>63</v>
      </c>
      <c r="H289" s="1" t="s">
        <v>717</v>
      </c>
      <c r="I289" s="26"/>
    </row>
    <row r="290" spans="1:10" x14ac:dyDescent="0.25">
      <c r="A290" s="26">
        <f t="shared" si="57"/>
        <v>14</v>
      </c>
      <c r="B290" s="54"/>
      <c r="C290" s="56" t="str">
        <f>_xlfn.XLOOKUP(H290,List!F:F,List!G:G)</f>
        <v>1CS-AI</v>
      </c>
      <c r="D290" s="26"/>
      <c r="E290" s="26" t="str">
        <f>IF(COUNTIF(C275:C295,D290)=0,"",COUNTIF(C275:C295,D290))</f>
        <v/>
      </c>
      <c r="F290" s="26" t="str">
        <f t="shared" si="53"/>
        <v/>
      </c>
      <c r="G290" s="1" t="s">
        <v>64</v>
      </c>
      <c r="H290" s="1" t="s">
        <v>718</v>
      </c>
      <c r="I290" s="26"/>
    </row>
    <row r="291" spans="1:10" x14ac:dyDescent="0.25">
      <c r="A291" s="26">
        <f t="shared" si="57"/>
        <v>14</v>
      </c>
      <c r="B291" s="54"/>
      <c r="C291" s="56" t="str">
        <f>_xlfn.XLOOKUP(H291,List!F:F,List!G:G)</f>
        <v>1CS-AI</v>
      </c>
      <c r="D291" s="26"/>
      <c r="E291" s="26" t="str">
        <f>IF(COUNTIF(C275:C295,D291)=0,"",COUNTIF(C275:C295,D291))</f>
        <v/>
      </c>
      <c r="F291" s="26" t="str">
        <f t="shared" si="53"/>
        <v/>
      </c>
      <c r="G291" s="1" t="s">
        <v>65</v>
      </c>
      <c r="H291" s="1" t="s">
        <v>719</v>
      </c>
      <c r="I291" s="26"/>
    </row>
    <row r="292" spans="1:10" x14ac:dyDescent="0.25">
      <c r="A292" s="26">
        <f t="shared" si="57"/>
        <v>14</v>
      </c>
      <c r="B292" s="54"/>
      <c r="C292" s="56" t="str">
        <f>_xlfn.XLOOKUP(H292,List!F:F,List!G:G)</f>
        <v>1CS-AI</v>
      </c>
      <c r="D292" s="26"/>
      <c r="E292" s="26" t="str">
        <f>IF(COUNTIF(C275:C295,D292)=0,"",COUNTIF(C275:C295,D292))</f>
        <v/>
      </c>
      <c r="F292" s="26" t="str">
        <f t="shared" si="53"/>
        <v/>
      </c>
      <c r="G292" s="1" t="s">
        <v>66</v>
      </c>
      <c r="H292" s="1" t="s">
        <v>720</v>
      </c>
      <c r="I292" s="26"/>
    </row>
    <row r="293" spans="1:10" x14ac:dyDescent="0.25">
      <c r="A293" s="26">
        <f t="shared" si="57"/>
        <v>14</v>
      </c>
      <c r="B293" s="54"/>
      <c r="C293" s="56" t="str">
        <f>_xlfn.XLOOKUP(H293,List!F:F,List!G:G)</f>
        <v>1CS-AI</v>
      </c>
      <c r="D293" s="26"/>
      <c r="E293" s="26" t="str">
        <f>IF(COUNTIF(C275:C295,D293)=0,"",COUNTIF(C275:C295,D293))</f>
        <v/>
      </c>
      <c r="F293" s="26" t="str">
        <f t="shared" si="53"/>
        <v/>
      </c>
      <c r="G293" s="1" t="s">
        <v>67</v>
      </c>
      <c r="H293" s="1" t="s">
        <v>721</v>
      </c>
      <c r="I293" s="26"/>
    </row>
    <row r="294" spans="1:10" x14ac:dyDescent="0.25">
      <c r="A294" s="26">
        <f t="shared" si="57"/>
        <v>14</v>
      </c>
      <c r="B294" s="54"/>
      <c r="C294" s="56" t="str">
        <f>_xlfn.XLOOKUP(H294,List!F:F,List!G:G)</f>
        <v>1CS-AI</v>
      </c>
      <c r="D294" s="26"/>
      <c r="E294" s="26" t="str">
        <f>IF(COUNTIF(C275:C295,D294)=0,"",COUNTIF(C275:C295,D294))</f>
        <v/>
      </c>
      <c r="F294" s="26" t="str">
        <f t="shared" si="53"/>
        <v/>
      </c>
      <c r="G294" s="1" t="s">
        <v>68</v>
      </c>
      <c r="H294" s="1" t="s">
        <v>722</v>
      </c>
      <c r="I294" s="26"/>
    </row>
    <row r="295" spans="1:10" x14ac:dyDescent="0.25">
      <c r="A295" s="26">
        <f t="shared" si="57"/>
        <v>14</v>
      </c>
      <c r="B295" s="54"/>
      <c r="C295" s="56" t="str">
        <f>_xlfn.XLOOKUP(H295,List!F:F,List!G:G)</f>
        <v>1CS-AI</v>
      </c>
      <c r="D295" s="26"/>
      <c r="E295" s="26" t="str">
        <f>IF(COUNTIF(C275:C295,D295)=0,"",COUNTIF(C275:C295,D295))</f>
        <v/>
      </c>
      <c r="F295" s="26" t="str">
        <f t="shared" si="53"/>
        <v/>
      </c>
      <c r="G295" s="1" t="s">
        <v>69</v>
      </c>
      <c r="H295" s="1" t="s">
        <v>723</v>
      </c>
      <c r="I295" s="26"/>
    </row>
    <row r="296" spans="1:10" x14ac:dyDescent="0.25">
      <c r="A296" s="26">
        <v>15</v>
      </c>
      <c r="B296" s="54">
        <f t="shared" ref="B296" si="58">COUNTA(H296:H316)-COUNTIF(H296:H316,"=-")</f>
        <v>21</v>
      </c>
      <c r="C296" s="56" t="str">
        <f>_xlfn.XLOOKUP(H296,List!F:F,List!G:G)</f>
        <v>1CS-AI</v>
      </c>
      <c r="D296" s="26" t="str" cm="1">
        <f t="array" ref="D296:D297">_xlfn.UNIQUE(C296:C316)</f>
        <v>1CS-AI</v>
      </c>
      <c r="E296" s="26">
        <f>IF(COUNTIF(C296:C316,D296)=0,"",COUNTIF(C296:C316,D296))</f>
        <v>2</v>
      </c>
      <c r="F296" s="26" t="str">
        <f t="shared" si="53"/>
        <v>1CS-AI (2)</v>
      </c>
      <c r="G296" s="1" t="s">
        <v>8</v>
      </c>
      <c r="H296" s="1" t="s">
        <v>724</v>
      </c>
      <c r="I296" s="26" t="str">
        <f t="shared" ref="I296" si="59">_xlfn.TEXTJOIN(", ",TRUE,H296:H316)</f>
        <v>1CS-AI-65, 1CS-AI-66, 1CS-DS-1, 1CS-DS-2, 1CS-DS-3, 1CS-DS-4, 1CS-DS-5, 1CS-DS-6, 1CS-DS-7, 1CS-DS-8, 1CS-DS-9, 1CS-DS-10, 1CS-DS-11, 1CS-DS-12, 1CS-DS-13, 1CS-DS-14, 1CS-DS-15, 1CS-DS-16, 1CS-DS-17, 1CS-DS-18, 1CS-DS-19</v>
      </c>
      <c r="J296" s="3" t="str">
        <f t="shared" ref="J296" si="60">_xlfn.TEXTJOIN(", ",TRUE,F296:F316)</f>
        <v>1CS-AI (2), 1CS-DS (19)</v>
      </c>
    </row>
    <row r="297" spans="1:10" x14ac:dyDescent="0.25">
      <c r="A297" s="26">
        <f t="shared" ref="A297:A316" si="61">A296</f>
        <v>15</v>
      </c>
      <c r="B297" s="54"/>
      <c r="C297" s="56" t="str">
        <f>_xlfn.XLOOKUP(H297,List!F:F,List!G:G)</f>
        <v>1CS-AI</v>
      </c>
      <c r="D297" s="26" t="str">
        <v>1CS-DS</v>
      </c>
      <c r="E297" s="26">
        <f>IF(COUNTIF(C296:C316,D297)=0,"",COUNTIF(C296:C316,D297))</f>
        <v>19</v>
      </c>
      <c r="F297" s="26" t="str">
        <f t="shared" si="53"/>
        <v>1CS-DS (19)</v>
      </c>
      <c r="G297" s="1" t="s">
        <v>9</v>
      </c>
      <c r="H297" s="1" t="s">
        <v>725</v>
      </c>
      <c r="I297" s="26"/>
    </row>
    <row r="298" spans="1:10" x14ac:dyDescent="0.25">
      <c r="A298" s="26">
        <f t="shared" si="61"/>
        <v>15</v>
      </c>
      <c r="B298" s="54"/>
      <c r="C298" s="56" t="str">
        <f>_xlfn.XLOOKUP(H298,List!F:F,List!G:G)</f>
        <v>1CS-DS</v>
      </c>
      <c r="D298" s="26"/>
      <c r="E298" s="26" t="str">
        <f>IF(COUNTIF(C296:C316,D298)=0,"",COUNTIF(C296:C316,D298))</f>
        <v/>
      </c>
      <c r="F298" s="26" t="str">
        <f t="shared" si="53"/>
        <v/>
      </c>
      <c r="G298" s="1" t="s">
        <v>10</v>
      </c>
      <c r="H298" s="1" t="s">
        <v>2031</v>
      </c>
      <c r="I298" s="26"/>
    </row>
    <row r="299" spans="1:10" x14ac:dyDescent="0.25">
      <c r="A299" s="26">
        <f t="shared" si="61"/>
        <v>15</v>
      </c>
      <c r="B299" s="54"/>
      <c r="C299" s="56" t="str">
        <f>_xlfn.XLOOKUP(H299,List!F:F,List!G:G)</f>
        <v>1CS-DS</v>
      </c>
      <c r="D299" s="26"/>
      <c r="E299" s="26" t="str">
        <f>IF(COUNTIF(C296:C316,D299)=0,"",COUNTIF(C296:C316,D299))</f>
        <v/>
      </c>
      <c r="F299" s="26" t="str">
        <f t="shared" si="53"/>
        <v/>
      </c>
      <c r="G299" s="1" t="s">
        <v>11</v>
      </c>
      <c r="H299" s="1" t="s">
        <v>2032</v>
      </c>
      <c r="I299" s="26"/>
    </row>
    <row r="300" spans="1:10" x14ac:dyDescent="0.25">
      <c r="A300" s="26">
        <f t="shared" si="61"/>
        <v>15</v>
      </c>
      <c r="B300" s="54"/>
      <c r="C300" s="56" t="str">
        <f>_xlfn.XLOOKUP(H300,List!F:F,List!G:G)</f>
        <v>1CS-DS</v>
      </c>
      <c r="D300" s="26"/>
      <c r="E300" s="26" t="str">
        <f>IF(COUNTIF(C296:C316,D300)=0,"",COUNTIF(C296:C316,D300))</f>
        <v/>
      </c>
      <c r="F300" s="26" t="str">
        <f t="shared" si="53"/>
        <v/>
      </c>
      <c r="G300" s="1" t="s">
        <v>12</v>
      </c>
      <c r="H300" s="1" t="s">
        <v>2033</v>
      </c>
      <c r="I300" s="26"/>
    </row>
    <row r="301" spans="1:10" x14ac:dyDescent="0.25">
      <c r="A301" s="26">
        <f t="shared" si="61"/>
        <v>15</v>
      </c>
      <c r="B301" s="54"/>
      <c r="C301" s="56" t="str">
        <f>_xlfn.XLOOKUP(H301,List!F:F,List!G:G)</f>
        <v>1CS-DS</v>
      </c>
      <c r="D301" s="26"/>
      <c r="E301" s="26" t="str">
        <f>IF(COUNTIF(C296:C316,D301)=0,"",COUNTIF(C296:C316,D301))</f>
        <v/>
      </c>
      <c r="F301" s="26" t="str">
        <f t="shared" si="53"/>
        <v/>
      </c>
      <c r="G301" s="1" t="s">
        <v>13</v>
      </c>
      <c r="H301" s="1" t="s">
        <v>2034</v>
      </c>
      <c r="I301" s="26"/>
    </row>
    <row r="302" spans="1:10" x14ac:dyDescent="0.25">
      <c r="A302" s="26">
        <f t="shared" si="61"/>
        <v>15</v>
      </c>
      <c r="B302" s="54"/>
      <c r="C302" s="56" t="str">
        <f>_xlfn.XLOOKUP(H302,List!F:F,List!G:G)</f>
        <v>1CS-DS</v>
      </c>
      <c r="D302" s="26"/>
      <c r="E302" s="26" t="str">
        <f>IF(COUNTIF(C296:C316,D302)=0,"",COUNTIF(C296:C316,D302))</f>
        <v/>
      </c>
      <c r="F302" s="26" t="str">
        <f t="shared" si="53"/>
        <v/>
      </c>
      <c r="G302" s="1" t="s">
        <v>61</v>
      </c>
      <c r="H302" s="1" t="s">
        <v>2035</v>
      </c>
      <c r="I302" s="26"/>
    </row>
    <row r="303" spans="1:10" x14ac:dyDescent="0.25">
      <c r="A303" s="26">
        <f t="shared" si="61"/>
        <v>15</v>
      </c>
      <c r="B303" s="54"/>
      <c r="C303" s="56" t="str">
        <f>_xlfn.XLOOKUP(H303,List!F:F,List!G:G)</f>
        <v>1CS-DS</v>
      </c>
      <c r="D303" s="26"/>
      <c r="E303" s="26" t="str">
        <f>IF(COUNTIF(C296:C316,D303)=0,"",COUNTIF(C296:C316,D303))</f>
        <v/>
      </c>
      <c r="F303" s="26" t="str">
        <f t="shared" si="53"/>
        <v/>
      </c>
      <c r="G303" s="1" t="s">
        <v>20</v>
      </c>
      <c r="H303" s="1" t="s">
        <v>2036</v>
      </c>
      <c r="I303" s="26"/>
    </row>
    <row r="304" spans="1:10" x14ac:dyDescent="0.25">
      <c r="A304" s="26">
        <f t="shared" si="61"/>
        <v>15</v>
      </c>
      <c r="B304" s="54"/>
      <c r="C304" s="56" t="str">
        <f>_xlfn.XLOOKUP(H304,List!F:F,List!G:G)</f>
        <v>1CS-DS</v>
      </c>
      <c r="D304" s="26"/>
      <c r="E304" s="26" t="str">
        <f>IF(COUNTIF(C296:C316,D304)=0,"",COUNTIF(C296:C316,D304))</f>
        <v/>
      </c>
      <c r="F304" s="26" t="str">
        <f t="shared" si="53"/>
        <v/>
      </c>
      <c r="G304" s="1" t="s">
        <v>21</v>
      </c>
      <c r="H304" s="1" t="s">
        <v>2037</v>
      </c>
      <c r="I304" s="26"/>
    </row>
    <row r="305" spans="1:10" x14ac:dyDescent="0.25">
      <c r="A305" s="26">
        <f t="shared" si="61"/>
        <v>15</v>
      </c>
      <c r="B305" s="54"/>
      <c r="C305" s="56" t="str">
        <f>_xlfn.XLOOKUP(H305,List!F:F,List!G:G)</f>
        <v>1CS-DS</v>
      </c>
      <c r="D305" s="26"/>
      <c r="E305" s="26" t="str">
        <f>IF(COUNTIF(C296:C316,D305)=0,"",COUNTIF(C296:C316,D305))</f>
        <v/>
      </c>
      <c r="F305" s="26" t="str">
        <f t="shared" si="53"/>
        <v/>
      </c>
      <c r="G305" s="1" t="s">
        <v>22</v>
      </c>
      <c r="H305" s="1" t="s">
        <v>2038</v>
      </c>
      <c r="I305" s="26"/>
    </row>
    <row r="306" spans="1:10" x14ac:dyDescent="0.25">
      <c r="A306" s="26">
        <f t="shared" si="61"/>
        <v>15</v>
      </c>
      <c r="B306" s="54"/>
      <c r="C306" s="56" t="str">
        <f>_xlfn.XLOOKUP(H306,List!F:F,List!G:G)</f>
        <v>1CS-DS</v>
      </c>
      <c r="D306" s="26"/>
      <c r="E306" s="26" t="str">
        <f>IF(COUNTIF(C296:C316,D306)=0,"",COUNTIF(C296:C316,D306))</f>
        <v/>
      </c>
      <c r="F306" s="26" t="str">
        <f t="shared" si="53"/>
        <v/>
      </c>
      <c r="G306" s="1" t="s">
        <v>23</v>
      </c>
      <c r="H306" s="1" t="s">
        <v>2039</v>
      </c>
      <c r="I306" s="26"/>
    </row>
    <row r="307" spans="1:10" x14ac:dyDescent="0.25">
      <c r="A307" s="26">
        <f t="shared" si="61"/>
        <v>15</v>
      </c>
      <c r="B307" s="54"/>
      <c r="C307" s="56" t="str">
        <f>_xlfn.XLOOKUP(H307,List!F:F,List!G:G)</f>
        <v>1CS-DS</v>
      </c>
      <c r="D307" s="26"/>
      <c r="E307" s="26" t="str">
        <f>IF(COUNTIF(C296:C316,D307)=0,"",COUNTIF(C296:C316,D307))</f>
        <v/>
      </c>
      <c r="F307" s="26" t="str">
        <f t="shared" si="53"/>
        <v/>
      </c>
      <c r="G307" s="1" t="s">
        <v>24</v>
      </c>
      <c r="H307" s="1" t="s">
        <v>2040</v>
      </c>
      <c r="I307" s="26"/>
    </row>
    <row r="308" spans="1:10" x14ac:dyDescent="0.25">
      <c r="A308" s="26">
        <f t="shared" si="61"/>
        <v>15</v>
      </c>
      <c r="B308" s="54"/>
      <c r="C308" s="56" t="str">
        <f>_xlfn.XLOOKUP(H308,List!F:F,List!G:G)</f>
        <v>1CS-DS</v>
      </c>
      <c r="D308" s="26"/>
      <c r="E308" s="26" t="str">
        <f>IF(COUNTIF(C296:C316,D308)=0,"",COUNTIF(C296:C316,D308))</f>
        <v/>
      </c>
      <c r="F308" s="26" t="str">
        <f t="shared" si="53"/>
        <v/>
      </c>
      <c r="G308" s="1" t="s">
        <v>25</v>
      </c>
      <c r="H308" s="1" t="s">
        <v>2041</v>
      </c>
      <c r="I308" s="26"/>
    </row>
    <row r="309" spans="1:10" x14ac:dyDescent="0.25">
      <c r="A309" s="26">
        <f t="shared" si="61"/>
        <v>15</v>
      </c>
      <c r="B309" s="54"/>
      <c r="C309" s="56" t="str">
        <f>_xlfn.XLOOKUP(H309,List!F:F,List!G:G)</f>
        <v>1CS-DS</v>
      </c>
      <c r="D309" s="26"/>
      <c r="E309" s="26" t="str">
        <f>IF(COUNTIF(C296:C316,D309)=0,"",COUNTIF(C296:C316,D309))</f>
        <v/>
      </c>
      <c r="F309" s="26" t="str">
        <f t="shared" si="53"/>
        <v/>
      </c>
      <c r="G309" s="1" t="s">
        <v>62</v>
      </c>
      <c r="H309" s="1" t="s">
        <v>2042</v>
      </c>
      <c r="I309" s="26"/>
    </row>
    <row r="310" spans="1:10" x14ac:dyDescent="0.25">
      <c r="A310" s="26">
        <f t="shared" si="61"/>
        <v>15</v>
      </c>
      <c r="B310" s="54"/>
      <c r="C310" s="56" t="str">
        <f>_xlfn.XLOOKUP(H310,List!F:F,List!G:G)</f>
        <v>1CS-DS</v>
      </c>
      <c r="D310" s="26"/>
      <c r="E310" s="26" t="str">
        <f>IF(COUNTIF(C296:C316,D310)=0,"",COUNTIF(C296:C316,D310))</f>
        <v/>
      </c>
      <c r="F310" s="26" t="str">
        <f t="shared" si="53"/>
        <v/>
      </c>
      <c r="G310" s="1" t="s">
        <v>63</v>
      </c>
      <c r="H310" s="1" t="s">
        <v>2043</v>
      </c>
      <c r="I310" s="26"/>
    </row>
    <row r="311" spans="1:10" x14ac:dyDescent="0.25">
      <c r="A311" s="26">
        <f t="shared" si="61"/>
        <v>15</v>
      </c>
      <c r="B311" s="54"/>
      <c r="C311" s="56" t="str">
        <f>_xlfn.XLOOKUP(H311,List!F:F,List!G:G)</f>
        <v>1CS-DS</v>
      </c>
      <c r="D311" s="26"/>
      <c r="E311" s="26" t="str">
        <f>IF(COUNTIF(C296:C316,D311)=0,"",COUNTIF(C296:C316,D311))</f>
        <v/>
      </c>
      <c r="F311" s="26" t="str">
        <f t="shared" si="53"/>
        <v/>
      </c>
      <c r="G311" s="1" t="s">
        <v>64</v>
      </c>
      <c r="H311" s="1" t="s">
        <v>2044</v>
      </c>
      <c r="I311" s="26"/>
    </row>
    <row r="312" spans="1:10" x14ac:dyDescent="0.25">
      <c r="A312" s="26">
        <f t="shared" si="61"/>
        <v>15</v>
      </c>
      <c r="B312" s="54"/>
      <c r="C312" s="56" t="str">
        <f>_xlfn.XLOOKUP(H312,List!F:F,List!G:G)</f>
        <v>1CS-DS</v>
      </c>
      <c r="D312" s="26"/>
      <c r="E312" s="26" t="str">
        <f>IF(COUNTIF(C296:C316,D312)=0,"",COUNTIF(C296:C316,D312))</f>
        <v/>
      </c>
      <c r="F312" s="26" t="str">
        <f t="shared" si="53"/>
        <v/>
      </c>
      <c r="G312" s="1" t="s">
        <v>65</v>
      </c>
      <c r="H312" s="1" t="s">
        <v>2045</v>
      </c>
      <c r="I312" s="26"/>
    </row>
    <row r="313" spans="1:10" x14ac:dyDescent="0.25">
      <c r="A313" s="26">
        <f t="shared" si="61"/>
        <v>15</v>
      </c>
      <c r="B313" s="54"/>
      <c r="C313" s="56" t="str">
        <f>_xlfn.XLOOKUP(H313,List!F:F,List!G:G)</f>
        <v>1CS-DS</v>
      </c>
      <c r="D313" s="26"/>
      <c r="E313" s="26" t="str">
        <f>IF(COUNTIF(C296:C316,D313)=0,"",COUNTIF(C296:C316,D313))</f>
        <v/>
      </c>
      <c r="F313" s="26" t="str">
        <f t="shared" si="53"/>
        <v/>
      </c>
      <c r="G313" s="1" t="s">
        <v>66</v>
      </c>
      <c r="H313" s="1" t="s">
        <v>2046</v>
      </c>
      <c r="I313" s="26"/>
    </row>
    <row r="314" spans="1:10" x14ac:dyDescent="0.25">
      <c r="A314" s="26">
        <f t="shared" si="61"/>
        <v>15</v>
      </c>
      <c r="B314" s="54"/>
      <c r="C314" s="56" t="str">
        <f>_xlfn.XLOOKUP(H314,List!F:F,List!G:G)</f>
        <v>1CS-DS</v>
      </c>
      <c r="D314" s="26"/>
      <c r="E314" s="26" t="str">
        <f>IF(COUNTIF(C296:C316,D314)=0,"",COUNTIF(C296:C316,D314))</f>
        <v/>
      </c>
      <c r="F314" s="26" t="str">
        <f t="shared" si="53"/>
        <v/>
      </c>
      <c r="G314" s="1" t="s">
        <v>67</v>
      </c>
      <c r="H314" s="1" t="s">
        <v>2047</v>
      </c>
      <c r="I314" s="26"/>
    </row>
    <row r="315" spans="1:10" x14ac:dyDescent="0.25">
      <c r="A315" s="26">
        <f t="shared" si="61"/>
        <v>15</v>
      </c>
      <c r="B315" s="54"/>
      <c r="C315" s="56" t="str">
        <f>_xlfn.XLOOKUP(H315,List!F:F,List!G:G)</f>
        <v>1CS-DS</v>
      </c>
      <c r="D315" s="26"/>
      <c r="E315" s="26" t="str">
        <f>IF(COUNTIF(C296:C316,D315)=0,"",COUNTIF(C296:C316,D315))</f>
        <v/>
      </c>
      <c r="F315" s="26" t="str">
        <f t="shared" si="53"/>
        <v/>
      </c>
      <c r="G315" s="1" t="s">
        <v>68</v>
      </c>
      <c r="H315" s="1" t="s">
        <v>2048</v>
      </c>
      <c r="I315" s="26"/>
    </row>
    <row r="316" spans="1:10" x14ac:dyDescent="0.25">
      <c r="A316" s="26">
        <f t="shared" si="61"/>
        <v>15</v>
      </c>
      <c r="B316" s="54"/>
      <c r="C316" s="56" t="str">
        <f>_xlfn.XLOOKUP(H316,List!F:F,List!G:G)</f>
        <v>1CS-DS</v>
      </c>
      <c r="D316" s="26"/>
      <c r="E316" s="26" t="str">
        <f>IF(COUNTIF(C296:C316,D316)=0,"",COUNTIF(C296:C316,D316))</f>
        <v/>
      </c>
      <c r="F316" s="26" t="str">
        <f t="shared" si="53"/>
        <v/>
      </c>
      <c r="G316" s="1" t="s">
        <v>69</v>
      </c>
      <c r="H316" s="1" t="s">
        <v>2049</v>
      </c>
      <c r="I316" s="26"/>
    </row>
    <row r="317" spans="1:10" x14ac:dyDescent="0.25">
      <c r="A317" s="26">
        <v>16</v>
      </c>
      <c r="B317" s="54">
        <f t="shared" ref="B317" si="62">COUNTA(H317:H337)-COUNTIF(H317:H337,"=-")</f>
        <v>21</v>
      </c>
      <c r="C317" s="56" t="str">
        <f>_xlfn.XLOOKUP(H317,List!F:F,List!G:G)</f>
        <v>1CS-DS</v>
      </c>
      <c r="D317" s="26" t="str" cm="1">
        <f t="array" ref="D317">_xlfn.UNIQUE(C317:C337)</f>
        <v>1CS-DS</v>
      </c>
      <c r="E317" s="26">
        <f>IF(COUNTIF(C317:C337,D317)=0,"",COUNTIF(C317:C337,D317))</f>
        <v>21</v>
      </c>
      <c r="F317" s="26" t="str">
        <f t="shared" si="53"/>
        <v>1CS-DS (21)</v>
      </c>
      <c r="G317" s="1" t="s">
        <v>8</v>
      </c>
      <c r="H317" s="1" t="s">
        <v>2050</v>
      </c>
      <c r="I317" s="26" t="str">
        <f t="shared" ref="I317" si="63">_xlfn.TEXTJOIN(", ",TRUE,H317:H337)</f>
        <v>1CS-DS-20, 1CS-DS-21, 1CS-DS-22, 1CS-DS-23, 1CS-DS-24, 1CS-DS-25, 1CS-DS-26, 1CS-DS-27, 1CS-DS-28, 1CS-DS-29, 1CS-DS-30, 1CS-DS-31, 1CS-DS-32, 1CS-DS-33, 1CS-DS-34, 1CS-DS-35, 1CS-DS-36, 1CS-DS-37, 1CS-DS-38, 1CS-DS-39, 1CS-DS-40</v>
      </c>
      <c r="J317" s="3" t="str">
        <f t="shared" ref="J317" si="64">_xlfn.TEXTJOIN(", ",TRUE,F317:F337)</f>
        <v>1CS-DS (21)</v>
      </c>
    </row>
    <row r="318" spans="1:10" x14ac:dyDescent="0.25">
      <c r="A318" s="26">
        <f t="shared" ref="A318:A337" si="65">A317</f>
        <v>16</v>
      </c>
      <c r="B318" s="54"/>
      <c r="C318" s="56" t="str">
        <f>_xlfn.XLOOKUP(H318,List!F:F,List!G:G)</f>
        <v>1CS-DS</v>
      </c>
      <c r="D318" s="26"/>
      <c r="E318" s="26" t="str">
        <f>IF(COUNTIF(C317:C337,D318)=0,"",COUNTIF(C317:C337,D318))</f>
        <v/>
      </c>
      <c r="F318" s="26" t="str">
        <f t="shared" si="53"/>
        <v/>
      </c>
      <c r="G318" s="1" t="s">
        <v>9</v>
      </c>
      <c r="H318" s="1" t="s">
        <v>2051</v>
      </c>
      <c r="I318" s="26"/>
    </row>
    <row r="319" spans="1:10" x14ac:dyDescent="0.25">
      <c r="A319" s="26">
        <f t="shared" si="65"/>
        <v>16</v>
      </c>
      <c r="B319" s="54"/>
      <c r="C319" s="56" t="str">
        <f>_xlfn.XLOOKUP(H319,List!F:F,List!G:G)</f>
        <v>1CS-DS</v>
      </c>
      <c r="D319" s="26"/>
      <c r="E319" s="26" t="str">
        <f>IF(COUNTIF(C317:C337,D319)=0,"",COUNTIF(C317:C337,D319))</f>
        <v/>
      </c>
      <c r="F319" s="26" t="str">
        <f t="shared" si="53"/>
        <v/>
      </c>
      <c r="G319" s="1" t="s">
        <v>10</v>
      </c>
      <c r="H319" s="1" t="s">
        <v>2052</v>
      </c>
      <c r="I319" s="26"/>
    </row>
    <row r="320" spans="1:10" x14ac:dyDescent="0.25">
      <c r="A320" s="26">
        <f t="shared" si="65"/>
        <v>16</v>
      </c>
      <c r="B320" s="54"/>
      <c r="C320" s="56" t="str">
        <f>_xlfn.XLOOKUP(H320,List!F:F,List!G:G)</f>
        <v>1CS-DS</v>
      </c>
      <c r="D320" s="26"/>
      <c r="E320" s="26" t="str">
        <f>IF(COUNTIF(C317:C337,D320)=0,"",COUNTIF(C317:C337,D320))</f>
        <v/>
      </c>
      <c r="F320" s="26" t="str">
        <f t="shared" si="53"/>
        <v/>
      </c>
      <c r="G320" s="1" t="s">
        <v>11</v>
      </c>
      <c r="H320" s="1" t="s">
        <v>2053</v>
      </c>
      <c r="I320" s="26"/>
    </row>
    <row r="321" spans="1:9" x14ac:dyDescent="0.25">
      <c r="A321" s="26">
        <f t="shared" si="65"/>
        <v>16</v>
      </c>
      <c r="B321" s="54"/>
      <c r="C321" s="56" t="str">
        <f>_xlfn.XLOOKUP(H321,List!F:F,List!G:G)</f>
        <v>1CS-DS</v>
      </c>
      <c r="D321" s="26"/>
      <c r="E321" s="26" t="str">
        <f>IF(COUNTIF(C317:C337,D321)=0,"",COUNTIF(C317:C337,D321))</f>
        <v/>
      </c>
      <c r="F321" s="26" t="str">
        <f t="shared" si="53"/>
        <v/>
      </c>
      <c r="G321" s="1" t="s">
        <v>12</v>
      </c>
      <c r="H321" s="1" t="s">
        <v>2054</v>
      </c>
      <c r="I321" s="26"/>
    </row>
    <row r="322" spans="1:9" x14ac:dyDescent="0.25">
      <c r="A322" s="26">
        <f t="shared" si="65"/>
        <v>16</v>
      </c>
      <c r="B322" s="54"/>
      <c r="C322" s="56" t="str">
        <f>_xlfn.XLOOKUP(H322,List!F:F,List!G:G)</f>
        <v>1CS-DS</v>
      </c>
      <c r="D322" s="26"/>
      <c r="E322" s="26" t="str">
        <f>IF(COUNTIF(C317:C337,D322)=0,"",COUNTIF(C317:C337,D322))</f>
        <v/>
      </c>
      <c r="F322" s="26" t="str">
        <f t="shared" si="53"/>
        <v/>
      </c>
      <c r="G322" s="1" t="s">
        <v>13</v>
      </c>
      <c r="H322" s="1" t="s">
        <v>2055</v>
      </c>
      <c r="I322" s="26"/>
    </row>
    <row r="323" spans="1:9" x14ac:dyDescent="0.25">
      <c r="A323" s="26">
        <f t="shared" si="65"/>
        <v>16</v>
      </c>
      <c r="B323" s="54"/>
      <c r="C323" s="56" t="str">
        <f>_xlfn.XLOOKUP(H323,List!F:F,List!G:G)</f>
        <v>1CS-DS</v>
      </c>
      <c r="D323" s="26"/>
      <c r="E323" s="26" t="str">
        <f>IF(COUNTIF(C317:C337,D323)=0,"",COUNTIF(C317:C337,D323))</f>
        <v/>
      </c>
      <c r="F323" s="26" t="str">
        <f t="shared" ref="F323:F386" si="66">IF(E323="","",(D323&amp;" ("&amp;E323&amp;")"))</f>
        <v/>
      </c>
      <c r="G323" s="1" t="s">
        <v>61</v>
      </c>
      <c r="H323" s="1" t="s">
        <v>2056</v>
      </c>
      <c r="I323" s="26"/>
    </row>
    <row r="324" spans="1:9" x14ac:dyDescent="0.25">
      <c r="A324" s="26">
        <f t="shared" si="65"/>
        <v>16</v>
      </c>
      <c r="B324" s="54"/>
      <c r="C324" s="56" t="str">
        <f>_xlfn.XLOOKUP(H324,List!F:F,List!G:G)</f>
        <v>1CS-DS</v>
      </c>
      <c r="D324" s="26"/>
      <c r="E324" s="26" t="str">
        <f>IF(COUNTIF(C317:C337,D324)=0,"",COUNTIF(C317:C337,D324))</f>
        <v/>
      </c>
      <c r="F324" s="26" t="str">
        <f t="shared" si="66"/>
        <v/>
      </c>
      <c r="G324" s="1" t="s">
        <v>20</v>
      </c>
      <c r="H324" s="1" t="s">
        <v>2057</v>
      </c>
      <c r="I324" s="26"/>
    </row>
    <row r="325" spans="1:9" x14ac:dyDescent="0.25">
      <c r="A325" s="26">
        <f t="shared" si="65"/>
        <v>16</v>
      </c>
      <c r="B325" s="54"/>
      <c r="C325" s="56" t="str">
        <f>_xlfn.XLOOKUP(H325,List!F:F,List!G:G)</f>
        <v>1CS-DS</v>
      </c>
      <c r="D325" s="26"/>
      <c r="E325" s="26" t="str">
        <f>IF(COUNTIF(C317:C337,D325)=0,"",COUNTIF(C317:C337,D325))</f>
        <v/>
      </c>
      <c r="F325" s="26" t="str">
        <f t="shared" si="66"/>
        <v/>
      </c>
      <c r="G325" s="1" t="s">
        <v>21</v>
      </c>
      <c r="H325" s="1" t="s">
        <v>2058</v>
      </c>
      <c r="I325" s="26"/>
    </row>
    <row r="326" spans="1:9" x14ac:dyDescent="0.25">
      <c r="A326" s="26">
        <f t="shared" si="65"/>
        <v>16</v>
      </c>
      <c r="B326" s="54"/>
      <c r="C326" s="56" t="str">
        <f>_xlfn.XLOOKUP(H326,List!F:F,List!G:G)</f>
        <v>1CS-DS</v>
      </c>
      <c r="D326" s="26"/>
      <c r="E326" s="26" t="str">
        <f>IF(COUNTIF(C317:C337,D326)=0,"",COUNTIF(C317:C337,D326))</f>
        <v/>
      </c>
      <c r="F326" s="26" t="str">
        <f t="shared" si="66"/>
        <v/>
      </c>
      <c r="G326" s="1" t="s">
        <v>22</v>
      </c>
      <c r="H326" s="1" t="s">
        <v>2059</v>
      </c>
      <c r="I326" s="26"/>
    </row>
    <row r="327" spans="1:9" x14ac:dyDescent="0.25">
      <c r="A327" s="26">
        <f t="shared" si="65"/>
        <v>16</v>
      </c>
      <c r="B327" s="54"/>
      <c r="C327" s="56" t="str">
        <f>_xlfn.XLOOKUP(H327,List!F:F,List!G:G)</f>
        <v>1CS-DS</v>
      </c>
      <c r="D327" s="26"/>
      <c r="E327" s="26" t="str">
        <f>IF(COUNTIF(C317:C337,D327)=0,"",COUNTIF(C317:C337,D327))</f>
        <v/>
      </c>
      <c r="F327" s="26" t="str">
        <f t="shared" si="66"/>
        <v/>
      </c>
      <c r="G327" s="1" t="s">
        <v>23</v>
      </c>
      <c r="H327" s="1" t="s">
        <v>2060</v>
      </c>
      <c r="I327" s="26"/>
    </row>
    <row r="328" spans="1:9" x14ac:dyDescent="0.25">
      <c r="A328" s="26">
        <f t="shared" si="65"/>
        <v>16</v>
      </c>
      <c r="B328" s="54"/>
      <c r="C328" s="56" t="str">
        <f>_xlfn.XLOOKUP(H328,List!F:F,List!G:G)</f>
        <v>1CS-DS</v>
      </c>
      <c r="D328" s="26"/>
      <c r="E328" s="26" t="str">
        <f>IF(COUNTIF(C317:C337,D328)=0,"",COUNTIF(C317:C337,D328))</f>
        <v/>
      </c>
      <c r="F328" s="26" t="str">
        <f t="shared" si="66"/>
        <v/>
      </c>
      <c r="G328" s="1" t="s">
        <v>24</v>
      </c>
      <c r="H328" s="1" t="s">
        <v>2061</v>
      </c>
      <c r="I328" s="26"/>
    </row>
    <row r="329" spans="1:9" x14ac:dyDescent="0.25">
      <c r="A329" s="26">
        <f t="shared" si="65"/>
        <v>16</v>
      </c>
      <c r="B329" s="54"/>
      <c r="C329" s="56" t="str">
        <f>_xlfn.XLOOKUP(H329,List!F:F,List!G:G)</f>
        <v>1CS-DS</v>
      </c>
      <c r="D329" s="26"/>
      <c r="E329" s="26" t="str">
        <f>IF(COUNTIF(C317:C337,D329)=0,"",COUNTIF(C317:C337,D329))</f>
        <v/>
      </c>
      <c r="F329" s="26" t="str">
        <f t="shared" si="66"/>
        <v/>
      </c>
      <c r="G329" s="1" t="s">
        <v>25</v>
      </c>
      <c r="H329" s="1" t="s">
        <v>2062</v>
      </c>
      <c r="I329" s="26"/>
    </row>
    <row r="330" spans="1:9" x14ac:dyDescent="0.25">
      <c r="A330" s="26">
        <f t="shared" si="65"/>
        <v>16</v>
      </c>
      <c r="B330" s="54"/>
      <c r="C330" s="56" t="str">
        <f>_xlfn.XLOOKUP(H330,List!F:F,List!G:G)</f>
        <v>1CS-DS</v>
      </c>
      <c r="D330" s="26"/>
      <c r="E330" s="26" t="str">
        <f>IF(COUNTIF(C317:C337,D330)=0,"",COUNTIF(C317:C337,D330))</f>
        <v/>
      </c>
      <c r="F330" s="26" t="str">
        <f t="shared" si="66"/>
        <v/>
      </c>
      <c r="G330" s="1" t="s">
        <v>62</v>
      </c>
      <c r="H330" s="1" t="s">
        <v>2063</v>
      </c>
      <c r="I330" s="26"/>
    </row>
    <row r="331" spans="1:9" x14ac:dyDescent="0.25">
      <c r="A331" s="26">
        <f t="shared" si="65"/>
        <v>16</v>
      </c>
      <c r="B331" s="54"/>
      <c r="C331" s="56" t="str">
        <f>_xlfn.XLOOKUP(H331,List!F:F,List!G:G)</f>
        <v>1CS-DS</v>
      </c>
      <c r="D331" s="26"/>
      <c r="E331" s="26" t="str">
        <f>IF(COUNTIF(C317:C337,D331)=0,"",COUNTIF(C317:C337,D331))</f>
        <v/>
      </c>
      <c r="F331" s="26" t="str">
        <f t="shared" si="66"/>
        <v/>
      </c>
      <c r="G331" s="1" t="s">
        <v>63</v>
      </c>
      <c r="H331" s="1" t="s">
        <v>2064</v>
      </c>
      <c r="I331" s="26"/>
    </row>
    <row r="332" spans="1:9" x14ac:dyDescent="0.25">
      <c r="A332" s="26">
        <f t="shared" si="65"/>
        <v>16</v>
      </c>
      <c r="B332" s="54"/>
      <c r="C332" s="56" t="str">
        <f>_xlfn.XLOOKUP(H332,List!F:F,List!G:G)</f>
        <v>1CS-DS</v>
      </c>
      <c r="D332" s="26"/>
      <c r="E332" s="26" t="str">
        <f>IF(COUNTIF(C317:C337,D332)=0,"",COUNTIF(C317:C337,D332))</f>
        <v/>
      </c>
      <c r="F332" s="26" t="str">
        <f t="shared" si="66"/>
        <v/>
      </c>
      <c r="G332" s="1" t="s">
        <v>64</v>
      </c>
      <c r="H332" s="1" t="s">
        <v>2065</v>
      </c>
      <c r="I332" s="26"/>
    </row>
    <row r="333" spans="1:9" x14ac:dyDescent="0.25">
      <c r="A333" s="26">
        <f t="shared" si="65"/>
        <v>16</v>
      </c>
      <c r="B333" s="54"/>
      <c r="C333" s="56" t="str">
        <f>_xlfn.XLOOKUP(H333,List!F:F,List!G:G)</f>
        <v>1CS-DS</v>
      </c>
      <c r="D333" s="26"/>
      <c r="E333" s="26" t="str">
        <f>IF(COUNTIF(C317:C337,D333)=0,"",COUNTIF(C317:C337,D333))</f>
        <v/>
      </c>
      <c r="F333" s="26" t="str">
        <f t="shared" si="66"/>
        <v/>
      </c>
      <c r="G333" s="1" t="s">
        <v>65</v>
      </c>
      <c r="H333" s="1" t="s">
        <v>2066</v>
      </c>
      <c r="I333" s="26"/>
    </row>
    <row r="334" spans="1:9" x14ac:dyDescent="0.25">
      <c r="A334" s="26">
        <f t="shared" si="65"/>
        <v>16</v>
      </c>
      <c r="B334" s="54"/>
      <c r="C334" s="56" t="str">
        <f>_xlfn.XLOOKUP(H334,List!F:F,List!G:G)</f>
        <v>1CS-DS</v>
      </c>
      <c r="D334" s="26"/>
      <c r="E334" s="26" t="str">
        <f>IF(COUNTIF(C317:C337,D334)=0,"",COUNTIF(C317:C337,D334))</f>
        <v/>
      </c>
      <c r="F334" s="26" t="str">
        <f t="shared" si="66"/>
        <v/>
      </c>
      <c r="G334" s="1" t="s">
        <v>66</v>
      </c>
      <c r="H334" s="1" t="s">
        <v>2067</v>
      </c>
      <c r="I334" s="26"/>
    </row>
    <row r="335" spans="1:9" x14ac:dyDescent="0.25">
      <c r="A335" s="26">
        <f t="shared" si="65"/>
        <v>16</v>
      </c>
      <c r="B335" s="54"/>
      <c r="C335" s="56" t="str">
        <f>_xlfn.XLOOKUP(H335,List!F:F,List!G:G)</f>
        <v>1CS-DS</v>
      </c>
      <c r="D335" s="26"/>
      <c r="E335" s="26" t="str">
        <f>IF(COUNTIF(C317:C337,D335)=0,"",COUNTIF(C317:C337,D335))</f>
        <v/>
      </c>
      <c r="F335" s="26" t="str">
        <f t="shared" si="66"/>
        <v/>
      </c>
      <c r="G335" s="1" t="s">
        <v>67</v>
      </c>
      <c r="H335" s="1" t="s">
        <v>2068</v>
      </c>
      <c r="I335" s="26"/>
    </row>
    <row r="336" spans="1:9" x14ac:dyDescent="0.25">
      <c r="A336" s="26">
        <f t="shared" si="65"/>
        <v>16</v>
      </c>
      <c r="B336" s="54"/>
      <c r="C336" s="56" t="str">
        <f>_xlfn.XLOOKUP(H336,List!F:F,List!G:G)</f>
        <v>1CS-DS</v>
      </c>
      <c r="D336" s="26"/>
      <c r="E336" s="26" t="str">
        <f>IF(COUNTIF(C317:C337,D336)=0,"",COUNTIF(C317:C337,D336))</f>
        <v/>
      </c>
      <c r="F336" s="26" t="str">
        <f t="shared" si="66"/>
        <v/>
      </c>
      <c r="G336" s="1" t="s">
        <v>68</v>
      </c>
      <c r="H336" s="1" t="s">
        <v>2069</v>
      </c>
      <c r="I336" s="26"/>
    </row>
    <row r="337" spans="1:10" x14ac:dyDescent="0.25">
      <c r="A337" s="26">
        <f t="shared" si="65"/>
        <v>16</v>
      </c>
      <c r="B337" s="54"/>
      <c r="C337" s="56" t="str">
        <f>_xlfn.XLOOKUP(H337,List!F:F,List!G:G)</f>
        <v>1CS-DS</v>
      </c>
      <c r="D337" s="26"/>
      <c r="E337" s="26" t="str">
        <f>IF(COUNTIF(C317:C337,D337)=0,"",COUNTIF(C317:C337,D337))</f>
        <v/>
      </c>
      <c r="F337" s="26" t="str">
        <f t="shared" si="66"/>
        <v/>
      </c>
      <c r="G337" s="1" t="s">
        <v>69</v>
      </c>
      <c r="H337" s="1" t="s">
        <v>2070</v>
      </c>
      <c r="I337" s="26"/>
    </row>
    <row r="338" spans="1:10" x14ac:dyDescent="0.25">
      <c r="A338" s="26">
        <v>17</v>
      </c>
      <c r="B338" s="54">
        <f t="shared" ref="B338" si="67">COUNTA(H338:H358)-COUNTIF(H338:H358,"=-")</f>
        <v>21</v>
      </c>
      <c r="C338" s="56" t="str">
        <f>_xlfn.XLOOKUP(H338,List!F:F,List!G:G)</f>
        <v>1CS-DS</v>
      </c>
      <c r="D338" s="26" t="str" cm="1">
        <f t="array" ref="D338">_xlfn.UNIQUE(C338:C358)</f>
        <v>1CS-DS</v>
      </c>
      <c r="E338" s="26">
        <f>IF(COUNTIF(C338:C358,D338)=0,"",COUNTIF(C338:C358,D338))</f>
        <v>21</v>
      </c>
      <c r="F338" s="26" t="str">
        <f t="shared" si="66"/>
        <v>1CS-DS (21)</v>
      </c>
      <c r="G338" s="1" t="s">
        <v>8</v>
      </c>
      <c r="H338" s="1" t="s">
        <v>2071</v>
      </c>
      <c r="I338" s="26" t="str">
        <f t="shared" ref="I338" si="68">_xlfn.TEXTJOIN(", ",TRUE,H338:H358)</f>
        <v>1CS-DS-41, 1CS-DS-42, 1CS-DS-43, 1CS-DS-44, 1CS-DS-45, 1CS-DS-46, 1CS-DS-47, 1CS-DS-48, 1CS-DS-49, 1CS-DS-50, 1CS-DS-51, 1CS-DS-52, 1CS-DS-53, 1CS-DS-54, 1CS-DS-55, 1CS-DS-56, 1CS-DS-57, 1CS-DS-58, 1CS-DS-59, 1CS-DS-60, 1CS-DS-61</v>
      </c>
      <c r="J338" s="3" t="str">
        <f t="shared" ref="J338" si="69">_xlfn.TEXTJOIN(", ",TRUE,F338:F358)</f>
        <v>1CS-DS (21)</v>
      </c>
    </row>
    <row r="339" spans="1:10" x14ac:dyDescent="0.25">
      <c r="A339" s="26">
        <f t="shared" ref="A339:A358" si="70">A338</f>
        <v>17</v>
      </c>
      <c r="B339" s="54"/>
      <c r="C339" s="56" t="str">
        <f>_xlfn.XLOOKUP(H339,List!F:F,List!G:G)</f>
        <v>1CS-DS</v>
      </c>
      <c r="D339" s="26"/>
      <c r="E339" s="26" t="str">
        <f>IF(COUNTIF(C338:C358,D339)=0,"",COUNTIF(C338:C358,D339))</f>
        <v/>
      </c>
      <c r="F339" s="26" t="str">
        <f t="shared" si="66"/>
        <v/>
      </c>
      <c r="G339" s="1" t="s">
        <v>9</v>
      </c>
      <c r="H339" s="1" t="s">
        <v>2072</v>
      </c>
      <c r="I339" s="26"/>
    </row>
    <row r="340" spans="1:10" x14ac:dyDescent="0.25">
      <c r="A340" s="26">
        <f t="shared" si="70"/>
        <v>17</v>
      </c>
      <c r="B340" s="54"/>
      <c r="C340" s="56" t="str">
        <f>_xlfn.XLOOKUP(H340,List!F:F,List!G:G)</f>
        <v>1CS-DS</v>
      </c>
      <c r="D340" s="26"/>
      <c r="E340" s="26" t="str">
        <f>IF(COUNTIF(C338:C358,D340)=0,"",COUNTIF(C338:C358,D340))</f>
        <v/>
      </c>
      <c r="F340" s="26" t="str">
        <f t="shared" si="66"/>
        <v/>
      </c>
      <c r="G340" s="1" t="s">
        <v>10</v>
      </c>
      <c r="H340" s="1" t="s">
        <v>2073</v>
      </c>
      <c r="I340" s="26"/>
    </row>
    <row r="341" spans="1:10" x14ac:dyDescent="0.25">
      <c r="A341" s="26">
        <f t="shared" si="70"/>
        <v>17</v>
      </c>
      <c r="B341" s="54"/>
      <c r="C341" s="56" t="str">
        <f>_xlfn.XLOOKUP(H341,List!F:F,List!G:G)</f>
        <v>1CS-DS</v>
      </c>
      <c r="D341" s="26"/>
      <c r="E341" s="26" t="str">
        <f>IF(COUNTIF(C338:C358,D341)=0,"",COUNTIF(C338:C358,D341))</f>
        <v/>
      </c>
      <c r="F341" s="26" t="str">
        <f t="shared" si="66"/>
        <v/>
      </c>
      <c r="G341" s="1" t="s">
        <v>11</v>
      </c>
      <c r="H341" s="1" t="s">
        <v>2074</v>
      </c>
      <c r="I341" s="26"/>
    </row>
    <row r="342" spans="1:10" x14ac:dyDescent="0.25">
      <c r="A342" s="26">
        <f t="shared" si="70"/>
        <v>17</v>
      </c>
      <c r="B342" s="54"/>
      <c r="C342" s="56" t="str">
        <f>_xlfn.XLOOKUP(H342,List!F:F,List!G:G)</f>
        <v>1CS-DS</v>
      </c>
      <c r="D342" s="26"/>
      <c r="E342" s="26" t="str">
        <f>IF(COUNTIF(C338:C358,D342)=0,"",COUNTIF(C338:C358,D342))</f>
        <v/>
      </c>
      <c r="F342" s="26" t="str">
        <f t="shared" si="66"/>
        <v/>
      </c>
      <c r="G342" s="1" t="s">
        <v>12</v>
      </c>
      <c r="H342" s="1" t="s">
        <v>2075</v>
      </c>
      <c r="I342" s="26"/>
    </row>
    <row r="343" spans="1:10" x14ac:dyDescent="0.25">
      <c r="A343" s="26">
        <f t="shared" si="70"/>
        <v>17</v>
      </c>
      <c r="B343" s="54"/>
      <c r="C343" s="56" t="str">
        <f>_xlfn.XLOOKUP(H343,List!F:F,List!G:G)</f>
        <v>1CS-DS</v>
      </c>
      <c r="D343" s="26"/>
      <c r="E343" s="26" t="str">
        <f>IF(COUNTIF(C338:C358,D343)=0,"",COUNTIF(C338:C358,D343))</f>
        <v/>
      </c>
      <c r="F343" s="26" t="str">
        <f t="shared" si="66"/>
        <v/>
      </c>
      <c r="G343" s="1" t="s">
        <v>13</v>
      </c>
      <c r="H343" s="1" t="s">
        <v>2076</v>
      </c>
      <c r="I343" s="26"/>
    </row>
    <row r="344" spans="1:10" x14ac:dyDescent="0.25">
      <c r="A344" s="26">
        <f t="shared" si="70"/>
        <v>17</v>
      </c>
      <c r="B344" s="54"/>
      <c r="C344" s="56" t="str">
        <f>_xlfn.XLOOKUP(H344,List!F:F,List!G:G)</f>
        <v>1CS-DS</v>
      </c>
      <c r="D344" s="26"/>
      <c r="E344" s="26" t="str">
        <f>IF(COUNTIF(C338:C358,D344)=0,"",COUNTIF(C338:C358,D344))</f>
        <v/>
      </c>
      <c r="F344" s="26" t="str">
        <f t="shared" si="66"/>
        <v/>
      </c>
      <c r="G344" s="1" t="s">
        <v>61</v>
      </c>
      <c r="H344" s="1" t="s">
        <v>2077</v>
      </c>
      <c r="I344" s="26"/>
    </row>
    <row r="345" spans="1:10" x14ac:dyDescent="0.25">
      <c r="A345" s="26">
        <f t="shared" si="70"/>
        <v>17</v>
      </c>
      <c r="B345" s="54"/>
      <c r="C345" s="56" t="str">
        <f>_xlfn.XLOOKUP(H345,List!F:F,List!G:G)</f>
        <v>1CS-DS</v>
      </c>
      <c r="D345" s="26"/>
      <c r="E345" s="26" t="str">
        <f>IF(COUNTIF(C338:C358,D345)=0,"",COUNTIF(C338:C358,D345))</f>
        <v/>
      </c>
      <c r="F345" s="26" t="str">
        <f t="shared" si="66"/>
        <v/>
      </c>
      <c r="G345" s="1" t="s">
        <v>20</v>
      </c>
      <c r="H345" s="1" t="s">
        <v>2078</v>
      </c>
      <c r="I345" s="26"/>
    </row>
    <row r="346" spans="1:10" x14ac:dyDescent="0.25">
      <c r="A346" s="26">
        <f t="shared" si="70"/>
        <v>17</v>
      </c>
      <c r="B346" s="54"/>
      <c r="C346" s="56" t="str">
        <f>_xlfn.XLOOKUP(H346,List!F:F,List!G:G)</f>
        <v>1CS-DS</v>
      </c>
      <c r="D346" s="26"/>
      <c r="E346" s="26" t="str">
        <f>IF(COUNTIF(C338:C358,D346)=0,"",COUNTIF(C338:C358,D346))</f>
        <v/>
      </c>
      <c r="F346" s="26" t="str">
        <f t="shared" si="66"/>
        <v/>
      </c>
      <c r="G346" s="1" t="s">
        <v>21</v>
      </c>
      <c r="H346" s="1" t="s">
        <v>2079</v>
      </c>
      <c r="I346" s="26"/>
    </row>
    <row r="347" spans="1:10" x14ac:dyDescent="0.25">
      <c r="A347" s="26">
        <f t="shared" si="70"/>
        <v>17</v>
      </c>
      <c r="B347" s="54"/>
      <c r="C347" s="56" t="str">
        <f>_xlfn.XLOOKUP(H347,List!F:F,List!G:G)</f>
        <v>1CS-DS</v>
      </c>
      <c r="D347" s="26"/>
      <c r="E347" s="26" t="str">
        <f>IF(COUNTIF(C338:C358,D347)=0,"",COUNTIF(C338:C358,D347))</f>
        <v/>
      </c>
      <c r="F347" s="26" t="str">
        <f t="shared" si="66"/>
        <v/>
      </c>
      <c r="G347" s="1" t="s">
        <v>22</v>
      </c>
      <c r="H347" s="1" t="s">
        <v>2080</v>
      </c>
      <c r="I347" s="26"/>
    </row>
    <row r="348" spans="1:10" x14ac:dyDescent="0.25">
      <c r="A348" s="26">
        <f t="shared" si="70"/>
        <v>17</v>
      </c>
      <c r="B348" s="54"/>
      <c r="C348" s="56" t="str">
        <f>_xlfn.XLOOKUP(H348,List!F:F,List!G:G)</f>
        <v>1CS-DS</v>
      </c>
      <c r="D348" s="26"/>
      <c r="E348" s="26" t="str">
        <f>IF(COUNTIF(C338:C358,D348)=0,"",COUNTIF(C338:C358,D348))</f>
        <v/>
      </c>
      <c r="F348" s="26" t="str">
        <f t="shared" si="66"/>
        <v/>
      </c>
      <c r="G348" s="1" t="s">
        <v>23</v>
      </c>
      <c r="H348" s="1" t="s">
        <v>2081</v>
      </c>
      <c r="I348" s="26"/>
    </row>
    <row r="349" spans="1:10" x14ac:dyDescent="0.25">
      <c r="A349" s="26">
        <f t="shared" si="70"/>
        <v>17</v>
      </c>
      <c r="B349" s="54"/>
      <c r="C349" s="56" t="str">
        <f>_xlfn.XLOOKUP(H349,List!F:F,List!G:G)</f>
        <v>1CS-DS</v>
      </c>
      <c r="D349" s="26"/>
      <c r="E349" s="26" t="str">
        <f>IF(COUNTIF(C338:C358,D349)=0,"",COUNTIF(C338:C358,D349))</f>
        <v/>
      </c>
      <c r="F349" s="26" t="str">
        <f t="shared" si="66"/>
        <v/>
      </c>
      <c r="G349" s="1" t="s">
        <v>24</v>
      </c>
      <c r="H349" s="1" t="s">
        <v>2082</v>
      </c>
      <c r="I349" s="26"/>
    </row>
    <row r="350" spans="1:10" x14ac:dyDescent="0.25">
      <c r="A350" s="26">
        <f t="shared" si="70"/>
        <v>17</v>
      </c>
      <c r="B350" s="54"/>
      <c r="C350" s="56" t="str">
        <f>_xlfn.XLOOKUP(H350,List!F:F,List!G:G)</f>
        <v>1CS-DS</v>
      </c>
      <c r="D350" s="26"/>
      <c r="E350" s="26" t="str">
        <f>IF(COUNTIF(C338:C358,D350)=0,"",COUNTIF(C338:C358,D350))</f>
        <v/>
      </c>
      <c r="F350" s="26" t="str">
        <f t="shared" si="66"/>
        <v/>
      </c>
      <c r="G350" s="1" t="s">
        <v>25</v>
      </c>
      <c r="H350" s="1" t="s">
        <v>2083</v>
      </c>
      <c r="I350" s="26"/>
    </row>
    <row r="351" spans="1:10" x14ac:dyDescent="0.25">
      <c r="A351" s="26">
        <f t="shared" si="70"/>
        <v>17</v>
      </c>
      <c r="B351" s="54"/>
      <c r="C351" s="56" t="str">
        <f>_xlfn.XLOOKUP(H351,List!F:F,List!G:G)</f>
        <v>1CS-DS</v>
      </c>
      <c r="D351" s="26"/>
      <c r="E351" s="26" t="str">
        <f>IF(COUNTIF(C338:C358,D351)=0,"",COUNTIF(C338:C358,D351))</f>
        <v/>
      </c>
      <c r="F351" s="26" t="str">
        <f t="shared" si="66"/>
        <v/>
      </c>
      <c r="G351" s="1" t="s">
        <v>62</v>
      </c>
      <c r="H351" s="1" t="s">
        <v>2084</v>
      </c>
      <c r="I351" s="26"/>
    </row>
    <row r="352" spans="1:10" x14ac:dyDescent="0.25">
      <c r="A352" s="26">
        <f t="shared" si="70"/>
        <v>17</v>
      </c>
      <c r="B352" s="54"/>
      <c r="C352" s="56" t="str">
        <f>_xlfn.XLOOKUP(H352,List!F:F,List!G:G)</f>
        <v>1CS-DS</v>
      </c>
      <c r="D352" s="26"/>
      <c r="E352" s="26" t="str">
        <f>IF(COUNTIF(C338:C358,D352)=0,"",COUNTIF(C338:C358,D352))</f>
        <v/>
      </c>
      <c r="F352" s="26" t="str">
        <f t="shared" si="66"/>
        <v/>
      </c>
      <c r="G352" s="1" t="s">
        <v>63</v>
      </c>
      <c r="H352" s="1" t="s">
        <v>2085</v>
      </c>
      <c r="I352" s="26"/>
    </row>
    <row r="353" spans="1:10" x14ac:dyDescent="0.25">
      <c r="A353" s="26">
        <f t="shared" si="70"/>
        <v>17</v>
      </c>
      <c r="B353" s="54"/>
      <c r="C353" s="56" t="str">
        <f>_xlfn.XLOOKUP(H353,List!F:F,List!G:G)</f>
        <v>1CS-DS</v>
      </c>
      <c r="D353" s="26"/>
      <c r="E353" s="26" t="str">
        <f>IF(COUNTIF(C338:C358,D353)=0,"",COUNTIF(C338:C358,D353))</f>
        <v/>
      </c>
      <c r="F353" s="26" t="str">
        <f t="shared" si="66"/>
        <v/>
      </c>
      <c r="G353" s="1" t="s">
        <v>64</v>
      </c>
      <c r="H353" s="1" t="s">
        <v>2086</v>
      </c>
      <c r="I353" s="26"/>
    </row>
    <row r="354" spans="1:10" x14ac:dyDescent="0.25">
      <c r="A354" s="26">
        <f t="shared" si="70"/>
        <v>17</v>
      </c>
      <c r="B354" s="54"/>
      <c r="C354" s="56" t="str">
        <f>_xlfn.XLOOKUP(H354,List!F:F,List!G:G)</f>
        <v>1CS-DS</v>
      </c>
      <c r="D354" s="26"/>
      <c r="E354" s="26" t="str">
        <f>IF(COUNTIF(C338:C358,D354)=0,"",COUNTIF(C338:C358,D354))</f>
        <v/>
      </c>
      <c r="F354" s="26" t="str">
        <f t="shared" si="66"/>
        <v/>
      </c>
      <c r="G354" s="1" t="s">
        <v>65</v>
      </c>
      <c r="H354" s="1" t="s">
        <v>2087</v>
      </c>
      <c r="I354" s="26"/>
    </row>
    <row r="355" spans="1:10" x14ac:dyDescent="0.25">
      <c r="A355" s="26">
        <f t="shared" si="70"/>
        <v>17</v>
      </c>
      <c r="B355" s="54"/>
      <c r="C355" s="56" t="str">
        <f>_xlfn.XLOOKUP(H355,List!F:F,List!G:G)</f>
        <v>1CS-DS</v>
      </c>
      <c r="D355" s="26"/>
      <c r="E355" s="26" t="str">
        <f>IF(COUNTIF(C338:C358,D355)=0,"",COUNTIF(C338:C358,D355))</f>
        <v/>
      </c>
      <c r="F355" s="26" t="str">
        <f t="shared" si="66"/>
        <v/>
      </c>
      <c r="G355" s="1" t="s">
        <v>66</v>
      </c>
      <c r="H355" s="1" t="s">
        <v>2088</v>
      </c>
      <c r="I355" s="26"/>
    </row>
    <row r="356" spans="1:10" x14ac:dyDescent="0.25">
      <c r="A356" s="26">
        <f t="shared" si="70"/>
        <v>17</v>
      </c>
      <c r="B356" s="54"/>
      <c r="C356" s="56" t="str">
        <f>_xlfn.XLOOKUP(H356,List!F:F,List!G:G)</f>
        <v>1CS-DS</v>
      </c>
      <c r="D356" s="26"/>
      <c r="E356" s="26" t="str">
        <f>IF(COUNTIF(C338:C358,D356)=0,"",COUNTIF(C338:C358,D356))</f>
        <v/>
      </c>
      <c r="F356" s="26" t="str">
        <f t="shared" si="66"/>
        <v/>
      </c>
      <c r="G356" s="1" t="s">
        <v>67</v>
      </c>
      <c r="H356" s="1" t="s">
        <v>2089</v>
      </c>
      <c r="I356" s="26"/>
    </row>
    <row r="357" spans="1:10" x14ac:dyDescent="0.25">
      <c r="A357" s="26">
        <f t="shared" si="70"/>
        <v>17</v>
      </c>
      <c r="B357" s="54"/>
      <c r="C357" s="56" t="str">
        <f>_xlfn.XLOOKUP(H357,List!F:F,List!G:G)</f>
        <v>1CS-DS</v>
      </c>
      <c r="D357" s="26"/>
      <c r="E357" s="26" t="str">
        <f>IF(COUNTIF(C338:C358,D357)=0,"",COUNTIF(C338:C358,D357))</f>
        <v/>
      </c>
      <c r="F357" s="26" t="str">
        <f t="shared" si="66"/>
        <v/>
      </c>
      <c r="G357" s="1" t="s">
        <v>68</v>
      </c>
      <c r="H357" s="1" t="s">
        <v>2090</v>
      </c>
      <c r="I357" s="26"/>
    </row>
    <row r="358" spans="1:10" x14ac:dyDescent="0.25">
      <c r="A358" s="26">
        <f t="shared" si="70"/>
        <v>17</v>
      </c>
      <c r="B358" s="54"/>
      <c r="C358" s="56" t="str">
        <f>_xlfn.XLOOKUP(H358,List!F:F,List!G:G)</f>
        <v>1CS-DS</v>
      </c>
      <c r="D358" s="26"/>
      <c r="E358" s="26" t="str">
        <f>IF(COUNTIF(C338:C358,D358)=0,"",COUNTIF(C338:C358,D358))</f>
        <v/>
      </c>
      <c r="F358" s="26" t="str">
        <f t="shared" si="66"/>
        <v/>
      </c>
      <c r="G358" s="1" t="s">
        <v>69</v>
      </c>
      <c r="H358" s="1" t="s">
        <v>2091</v>
      </c>
      <c r="I358" s="26"/>
    </row>
    <row r="359" spans="1:10" x14ac:dyDescent="0.25">
      <c r="A359" s="26">
        <v>18</v>
      </c>
      <c r="B359" s="54">
        <f t="shared" ref="B359" si="71">COUNTA(H359:H379)-COUNTIF(H359:H379,"=-")</f>
        <v>21</v>
      </c>
      <c r="C359" s="56" t="str">
        <f>_xlfn.XLOOKUP(H359,List!F:F,List!G:G)</f>
        <v>1EC</v>
      </c>
      <c r="D359" s="26" t="str" cm="1">
        <f t="array" ref="D359">_xlfn.UNIQUE(C359:C379)</f>
        <v>1EC</v>
      </c>
      <c r="E359" s="26">
        <f>IF(COUNTIF(C359:C379,D359)=0,"",COUNTIF(C359:C379,D359))</f>
        <v>21</v>
      </c>
      <c r="F359" s="26" t="str">
        <f t="shared" si="66"/>
        <v>1EC (21)</v>
      </c>
      <c r="G359" s="1" t="s">
        <v>8</v>
      </c>
      <c r="H359" s="1" t="s">
        <v>2092</v>
      </c>
      <c r="I359" s="26" t="str">
        <f t="shared" ref="I359" si="72">_xlfn.TEXTJOIN(", ",TRUE,H359:H379)</f>
        <v>1EC-1, 1EC-2, 1EC-3, 1EC-4, 1EC-5, 1EC-6, 1EC-7, 1EC-8, 1EC-9, 1EC-10, 1EC-11, 1EC-12, 1EC-13, 1EC-14, 1EC-15, 1EC-16, 1EC-17, 1EC-18, 1EC-19, 1EC-20, 1EC-21</v>
      </c>
      <c r="J359" s="3" t="str">
        <f t="shared" ref="J359" si="73">_xlfn.TEXTJOIN(", ",TRUE,F359:F379)</f>
        <v>1EC (21)</v>
      </c>
    </row>
    <row r="360" spans="1:10" x14ac:dyDescent="0.25">
      <c r="A360" s="26">
        <f t="shared" ref="A360:A379" si="74">A359</f>
        <v>18</v>
      </c>
      <c r="B360" s="54"/>
      <c r="C360" s="56" t="str">
        <f>_xlfn.XLOOKUP(H360,List!F:F,List!G:G)</f>
        <v>1EC</v>
      </c>
      <c r="D360" s="26"/>
      <c r="E360" s="26" t="str">
        <f>IF(COUNTIF(C359:C379,D360)=0,"",COUNTIF(C359:C379,D360))</f>
        <v/>
      </c>
      <c r="F360" s="26" t="str">
        <f t="shared" si="66"/>
        <v/>
      </c>
      <c r="G360" s="1" t="s">
        <v>9</v>
      </c>
      <c r="H360" s="1" t="s">
        <v>2093</v>
      </c>
      <c r="I360" s="26"/>
    </row>
    <row r="361" spans="1:10" x14ac:dyDescent="0.25">
      <c r="A361" s="26">
        <f t="shared" si="74"/>
        <v>18</v>
      </c>
      <c r="B361" s="54"/>
      <c r="C361" s="56" t="str">
        <f>_xlfn.XLOOKUP(H361,List!F:F,List!G:G)</f>
        <v>1EC</v>
      </c>
      <c r="D361" s="26"/>
      <c r="E361" s="26" t="str">
        <f>IF(COUNTIF(C359:C379,D361)=0,"",COUNTIF(C359:C379,D361))</f>
        <v/>
      </c>
      <c r="F361" s="26" t="str">
        <f t="shared" si="66"/>
        <v/>
      </c>
      <c r="G361" s="1" t="s">
        <v>10</v>
      </c>
      <c r="H361" s="1" t="s">
        <v>2094</v>
      </c>
      <c r="I361" s="26"/>
    </row>
    <row r="362" spans="1:10" x14ac:dyDescent="0.25">
      <c r="A362" s="26">
        <f t="shared" si="74"/>
        <v>18</v>
      </c>
      <c r="B362" s="54"/>
      <c r="C362" s="56" t="str">
        <f>_xlfn.XLOOKUP(H362,List!F:F,List!G:G)</f>
        <v>1EC</v>
      </c>
      <c r="D362" s="26"/>
      <c r="E362" s="26" t="str">
        <f>IF(COUNTIF(C359:C379,D362)=0,"",COUNTIF(C359:C379,D362))</f>
        <v/>
      </c>
      <c r="F362" s="26" t="str">
        <f t="shared" si="66"/>
        <v/>
      </c>
      <c r="G362" s="1" t="s">
        <v>11</v>
      </c>
      <c r="H362" s="1" t="s">
        <v>2095</v>
      </c>
      <c r="I362" s="26"/>
    </row>
    <row r="363" spans="1:10" x14ac:dyDescent="0.25">
      <c r="A363" s="26">
        <f t="shared" si="74"/>
        <v>18</v>
      </c>
      <c r="B363" s="54"/>
      <c r="C363" s="56" t="str">
        <f>_xlfn.XLOOKUP(H363,List!F:F,List!G:G)</f>
        <v>1EC</v>
      </c>
      <c r="D363" s="26"/>
      <c r="E363" s="26" t="str">
        <f>IF(COUNTIF(C359:C379,D363)=0,"",COUNTIF(C359:C379,D363))</f>
        <v/>
      </c>
      <c r="F363" s="26" t="str">
        <f t="shared" si="66"/>
        <v/>
      </c>
      <c r="G363" s="1" t="s">
        <v>12</v>
      </c>
      <c r="H363" s="1" t="s">
        <v>2096</v>
      </c>
      <c r="I363" s="26"/>
    </row>
    <row r="364" spans="1:10" x14ac:dyDescent="0.25">
      <c r="A364" s="26">
        <f t="shared" si="74"/>
        <v>18</v>
      </c>
      <c r="B364" s="54"/>
      <c r="C364" s="56" t="str">
        <f>_xlfn.XLOOKUP(H364,List!F:F,List!G:G)</f>
        <v>1EC</v>
      </c>
      <c r="D364" s="26"/>
      <c r="E364" s="26" t="str">
        <f>IF(COUNTIF(C359:C379,D364)=0,"",COUNTIF(C359:C379,D364))</f>
        <v/>
      </c>
      <c r="F364" s="26" t="str">
        <f t="shared" si="66"/>
        <v/>
      </c>
      <c r="G364" s="1" t="s">
        <v>13</v>
      </c>
      <c r="H364" s="1" t="s">
        <v>2097</v>
      </c>
      <c r="I364" s="26"/>
    </row>
    <row r="365" spans="1:10" x14ac:dyDescent="0.25">
      <c r="A365" s="26">
        <f t="shared" si="74"/>
        <v>18</v>
      </c>
      <c r="B365" s="54"/>
      <c r="C365" s="56" t="str">
        <f>_xlfn.XLOOKUP(H365,List!F:F,List!G:G)</f>
        <v>1EC</v>
      </c>
      <c r="D365" s="26"/>
      <c r="E365" s="26" t="str">
        <f>IF(COUNTIF(C359:C379,D365)=0,"",COUNTIF(C359:C379,D365))</f>
        <v/>
      </c>
      <c r="F365" s="26" t="str">
        <f t="shared" si="66"/>
        <v/>
      </c>
      <c r="G365" s="1" t="s">
        <v>61</v>
      </c>
      <c r="H365" s="1" t="s">
        <v>2098</v>
      </c>
      <c r="I365" s="26"/>
    </row>
    <row r="366" spans="1:10" x14ac:dyDescent="0.25">
      <c r="A366" s="26">
        <f t="shared" si="74"/>
        <v>18</v>
      </c>
      <c r="B366" s="54"/>
      <c r="C366" s="56" t="str">
        <f>_xlfn.XLOOKUP(H366,List!F:F,List!G:G)</f>
        <v>1EC</v>
      </c>
      <c r="D366" s="26"/>
      <c r="E366" s="26" t="str">
        <f>IF(COUNTIF(C359:C379,D366)=0,"",COUNTIF(C359:C379,D366))</f>
        <v/>
      </c>
      <c r="F366" s="26" t="str">
        <f t="shared" si="66"/>
        <v/>
      </c>
      <c r="G366" s="1" t="s">
        <v>20</v>
      </c>
      <c r="H366" s="1" t="s">
        <v>2099</v>
      </c>
      <c r="I366" s="26"/>
    </row>
    <row r="367" spans="1:10" x14ac:dyDescent="0.25">
      <c r="A367" s="26">
        <f t="shared" si="74"/>
        <v>18</v>
      </c>
      <c r="B367" s="54"/>
      <c r="C367" s="56" t="str">
        <f>_xlfn.XLOOKUP(H367,List!F:F,List!G:G)</f>
        <v>1EC</v>
      </c>
      <c r="D367" s="26"/>
      <c r="E367" s="26" t="str">
        <f>IF(COUNTIF(C359:C379,D367)=0,"",COUNTIF(C359:C379,D367))</f>
        <v/>
      </c>
      <c r="F367" s="26" t="str">
        <f t="shared" si="66"/>
        <v/>
      </c>
      <c r="G367" s="1" t="s">
        <v>21</v>
      </c>
      <c r="H367" s="1" t="s">
        <v>2100</v>
      </c>
      <c r="I367" s="26"/>
    </row>
    <row r="368" spans="1:10" x14ac:dyDescent="0.25">
      <c r="A368" s="26">
        <f t="shared" si="74"/>
        <v>18</v>
      </c>
      <c r="B368" s="54"/>
      <c r="C368" s="56" t="str">
        <f>_xlfn.XLOOKUP(H368,List!F:F,List!G:G)</f>
        <v>1EC</v>
      </c>
      <c r="D368" s="26"/>
      <c r="E368" s="26" t="str">
        <f>IF(COUNTIF(C359:C379,D368)=0,"",COUNTIF(C359:C379,D368))</f>
        <v/>
      </c>
      <c r="F368" s="26" t="str">
        <f t="shared" si="66"/>
        <v/>
      </c>
      <c r="G368" s="1" t="s">
        <v>22</v>
      </c>
      <c r="H368" s="1" t="s">
        <v>2101</v>
      </c>
      <c r="I368" s="26"/>
    </row>
    <row r="369" spans="1:10" x14ac:dyDescent="0.25">
      <c r="A369" s="26">
        <f t="shared" si="74"/>
        <v>18</v>
      </c>
      <c r="B369" s="54"/>
      <c r="C369" s="56" t="str">
        <f>_xlfn.XLOOKUP(H369,List!F:F,List!G:G)</f>
        <v>1EC</v>
      </c>
      <c r="D369" s="26"/>
      <c r="E369" s="26" t="str">
        <f>IF(COUNTIF(C359:C379,D369)=0,"",COUNTIF(C359:C379,D369))</f>
        <v/>
      </c>
      <c r="F369" s="26" t="str">
        <f t="shared" si="66"/>
        <v/>
      </c>
      <c r="G369" s="1" t="s">
        <v>23</v>
      </c>
      <c r="H369" s="1" t="s">
        <v>2102</v>
      </c>
      <c r="I369" s="26"/>
    </row>
    <row r="370" spans="1:10" x14ac:dyDescent="0.25">
      <c r="A370" s="26">
        <f t="shared" si="74"/>
        <v>18</v>
      </c>
      <c r="B370" s="54"/>
      <c r="C370" s="56" t="str">
        <f>_xlfn.XLOOKUP(H370,List!F:F,List!G:G)</f>
        <v>1EC</v>
      </c>
      <c r="D370" s="26"/>
      <c r="E370" s="26" t="str">
        <f>IF(COUNTIF(C359:C379,D370)=0,"",COUNTIF(C359:C379,D370))</f>
        <v/>
      </c>
      <c r="F370" s="26" t="str">
        <f t="shared" si="66"/>
        <v/>
      </c>
      <c r="G370" s="1" t="s">
        <v>24</v>
      </c>
      <c r="H370" s="1" t="s">
        <v>2103</v>
      </c>
      <c r="I370" s="26"/>
    </row>
    <row r="371" spans="1:10" x14ac:dyDescent="0.25">
      <c r="A371" s="26">
        <f t="shared" si="74"/>
        <v>18</v>
      </c>
      <c r="B371" s="54"/>
      <c r="C371" s="56" t="str">
        <f>_xlfn.XLOOKUP(H371,List!F:F,List!G:G)</f>
        <v>1EC</v>
      </c>
      <c r="D371" s="26"/>
      <c r="E371" s="26" t="str">
        <f>IF(COUNTIF(C359:C379,D371)=0,"",COUNTIF(C359:C379,D371))</f>
        <v/>
      </c>
      <c r="F371" s="26" t="str">
        <f t="shared" si="66"/>
        <v/>
      </c>
      <c r="G371" s="1" t="s">
        <v>25</v>
      </c>
      <c r="H371" s="1" t="s">
        <v>2104</v>
      </c>
      <c r="I371" s="26"/>
    </row>
    <row r="372" spans="1:10" x14ac:dyDescent="0.25">
      <c r="A372" s="26">
        <f t="shared" si="74"/>
        <v>18</v>
      </c>
      <c r="B372" s="54"/>
      <c r="C372" s="56" t="str">
        <f>_xlfn.XLOOKUP(H372,List!F:F,List!G:G)</f>
        <v>1EC</v>
      </c>
      <c r="D372" s="26"/>
      <c r="E372" s="26" t="str">
        <f>IF(COUNTIF(C359:C379,D372)=0,"",COUNTIF(C359:C379,D372))</f>
        <v/>
      </c>
      <c r="F372" s="26" t="str">
        <f t="shared" si="66"/>
        <v/>
      </c>
      <c r="G372" s="1" t="s">
        <v>62</v>
      </c>
      <c r="H372" s="1" t="s">
        <v>2105</v>
      </c>
      <c r="I372" s="26"/>
    </row>
    <row r="373" spans="1:10" x14ac:dyDescent="0.25">
      <c r="A373" s="26">
        <f t="shared" si="74"/>
        <v>18</v>
      </c>
      <c r="B373" s="54"/>
      <c r="C373" s="56" t="str">
        <f>_xlfn.XLOOKUP(H373,List!F:F,List!G:G)</f>
        <v>1EC</v>
      </c>
      <c r="D373" s="26"/>
      <c r="E373" s="26" t="str">
        <f>IF(COUNTIF(C359:C379,D373)=0,"",COUNTIF(C359:C379,D373))</f>
        <v/>
      </c>
      <c r="F373" s="26" t="str">
        <f t="shared" si="66"/>
        <v/>
      </c>
      <c r="G373" s="1" t="s">
        <v>63</v>
      </c>
      <c r="H373" s="1" t="s">
        <v>2106</v>
      </c>
      <c r="I373" s="26"/>
    </row>
    <row r="374" spans="1:10" x14ac:dyDescent="0.25">
      <c r="A374" s="26">
        <f t="shared" si="74"/>
        <v>18</v>
      </c>
      <c r="B374" s="54"/>
      <c r="C374" s="56" t="str">
        <f>_xlfn.XLOOKUP(H374,List!F:F,List!G:G)</f>
        <v>1EC</v>
      </c>
      <c r="D374" s="26"/>
      <c r="E374" s="26" t="str">
        <f>IF(COUNTIF(C359:C379,D374)=0,"",COUNTIF(C359:C379,D374))</f>
        <v/>
      </c>
      <c r="F374" s="26" t="str">
        <f t="shared" si="66"/>
        <v/>
      </c>
      <c r="G374" s="1" t="s">
        <v>64</v>
      </c>
      <c r="H374" s="1" t="s">
        <v>2107</v>
      </c>
      <c r="I374" s="26"/>
    </row>
    <row r="375" spans="1:10" x14ac:dyDescent="0.25">
      <c r="A375" s="26">
        <f t="shared" si="74"/>
        <v>18</v>
      </c>
      <c r="B375" s="54"/>
      <c r="C375" s="56" t="str">
        <f>_xlfn.XLOOKUP(H375,List!F:F,List!G:G)</f>
        <v>1EC</v>
      </c>
      <c r="D375" s="26"/>
      <c r="E375" s="26" t="str">
        <f>IF(COUNTIF(C359:C379,D375)=0,"",COUNTIF(C359:C379,D375))</f>
        <v/>
      </c>
      <c r="F375" s="26" t="str">
        <f t="shared" si="66"/>
        <v/>
      </c>
      <c r="G375" s="1" t="s">
        <v>65</v>
      </c>
      <c r="H375" s="1" t="s">
        <v>2108</v>
      </c>
      <c r="I375" s="26"/>
    </row>
    <row r="376" spans="1:10" x14ac:dyDescent="0.25">
      <c r="A376" s="26">
        <f t="shared" si="74"/>
        <v>18</v>
      </c>
      <c r="B376" s="54"/>
      <c r="C376" s="56" t="str">
        <f>_xlfn.XLOOKUP(H376,List!F:F,List!G:G)</f>
        <v>1EC</v>
      </c>
      <c r="D376" s="26"/>
      <c r="E376" s="26" t="str">
        <f>IF(COUNTIF(C359:C379,D376)=0,"",COUNTIF(C359:C379,D376))</f>
        <v/>
      </c>
      <c r="F376" s="26" t="str">
        <f t="shared" si="66"/>
        <v/>
      </c>
      <c r="G376" s="1" t="s">
        <v>66</v>
      </c>
      <c r="H376" s="1" t="s">
        <v>2109</v>
      </c>
      <c r="I376" s="26"/>
    </row>
    <row r="377" spans="1:10" x14ac:dyDescent="0.25">
      <c r="A377" s="26">
        <f t="shared" si="74"/>
        <v>18</v>
      </c>
      <c r="B377" s="54"/>
      <c r="C377" s="56" t="str">
        <f>_xlfn.XLOOKUP(H377,List!F:F,List!G:G)</f>
        <v>1EC</v>
      </c>
      <c r="D377" s="26"/>
      <c r="E377" s="26" t="str">
        <f>IF(COUNTIF(C359:C379,D377)=0,"",COUNTIF(C359:C379,D377))</f>
        <v/>
      </c>
      <c r="F377" s="26" t="str">
        <f t="shared" si="66"/>
        <v/>
      </c>
      <c r="G377" s="1" t="s">
        <v>67</v>
      </c>
      <c r="H377" s="1" t="s">
        <v>2110</v>
      </c>
      <c r="I377" s="26"/>
    </row>
    <row r="378" spans="1:10" x14ac:dyDescent="0.25">
      <c r="A378" s="26">
        <f t="shared" si="74"/>
        <v>18</v>
      </c>
      <c r="B378" s="54"/>
      <c r="C378" s="56" t="str">
        <f>_xlfn.XLOOKUP(H378,List!F:F,List!G:G)</f>
        <v>1EC</v>
      </c>
      <c r="D378" s="26"/>
      <c r="E378" s="26" t="str">
        <f>IF(COUNTIF(C359:C379,D378)=0,"",COUNTIF(C359:C379,D378))</f>
        <v/>
      </c>
      <c r="F378" s="26" t="str">
        <f t="shared" si="66"/>
        <v/>
      </c>
      <c r="G378" s="1" t="s">
        <v>68</v>
      </c>
      <c r="H378" s="1" t="s">
        <v>2111</v>
      </c>
      <c r="I378" s="26"/>
    </row>
    <row r="379" spans="1:10" x14ac:dyDescent="0.25">
      <c r="A379" s="26">
        <f t="shared" si="74"/>
        <v>18</v>
      </c>
      <c r="B379" s="54"/>
      <c r="C379" s="56" t="str">
        <f>_xlfn.XLOOKUP(H379,List!F:F,List!G:G)</f>
        <v>1EC</v>
      </c>
      <c r="D379" s="26"/>
      <c r="E379" s="26" t="str">
        <f>IF(COUNTIF(C359:C379,D379)=0,"",COUNTIF(C359:C379,D379))</f>
        <v/>
      </c>
      <c r="F379" s="26" t="str">
        <f t="shared" si="66"/>
        <v/>
      </c>
      <c r="G379" s="1" t="s">
        <v>69</v>
      </c>
      <c r="H379" s="1" t="s">
        <v>2112</v>
      </c>
      <c r="I379" s="26"/>
    </row>
    <row r="380" spans="1:10" x14ac:dyDescent="0.25">
      <c r="A380" s="26">
        <v>19</v>
      </c>
      <c r="B380" s="54">
        <f t="shared" ref="B380" si="75">COUNTA(H380:H400)-COUNTIF(H380:H400,"=-")</f>
        <v>21</v>
      </c>
      <c r="C380" s="56" t="str">
        <f>_xlfn.XLOOKUP(H380,List!F:F,List!G:G)</f>
        <v>1EC</v>
      </c>
      <c r="D380" s="26" t="str" cm="1">
        <f t="array" ref="D380">_xlfn.UNIQUE(C380:C400)</f>
        <v>1EC</v>
      </c>
      <c r="E380" s="26">
        <f>IF(COUNTIF(C380:C400,D380)=0,"",COUNTIF(C380:C400,D380))</f>
        <v>21</v>
      </c>
      <c r="F380" s="26" t="str">
        <f t="shared" si="66"/>
        <v>1EC (21)</v>
      </c>
      <c r="G380" s="1" t="s">
        <v>8</v>
      </c>
      <c r="H380" s="1" t="s">
        <v>2113</v>
      </c>
      <c r="I380" s="26" t="str">
        <f t="shared" ref="I380" si="76">_xlfn.TEXTJOIN(", ",TRUE,H380:H400)</f>
        <v>1EC-22, 1EC-23, 1EC-24, 1EC-25, 1EC-26, 1EC-27, 1EC-28, 1EC-29, 1EC-30, 1EC-31, 1EC-32, 1EC-33, 1EC-34, 1EC-35, 1EC-36, 1EC-37, 1EC-38, 1EC-39, 1EC-40, 1EC-41, 1EC-42</v>
      </c>
      <c r="J380" s="3" t="str">
        <f t="shared" ref="J380" si="77">_xlfn.TEXTJOIN(", ",TRUE,F380:F400)</f>
        <v>1EC (21)</v>
      </c>
    </row>
    <row r="381" spans="1:10" x14ac:dyDescent="0.25">
      <c r="A381" s="26">
        <f t="shared" ref="A381:A400" si="78">A380</f>
        <v>19</v>
      </c>
      <c r="B381" s="54"/>
      <c r="C381" s="56" t="str">
        <f>_xlfn.XLOOKUP(H381,List!F:F,List!G:G)</f>
        <v>1EC</v>
      </c>
      <c r="D381" s="26"/>
      <c r="E381" s="26" t="str">
        <f>IF(COUNTIF(C380:C400,D381)=0,"",COUNTIF(C380:C400,D381))</f>
        <v/>
      </c>
      <c r="F381" s="26" t="str">
        <f t="shared" si="66"/>
        <v/>
      </c>
      <c r="G381" s="1" t="s">
        <v>9</v>
      </c>
      <c r="H381" s="1" t="s">
        <v>2114</v>
      </c>
      <c r="I381" s="26"/>
    </row>
    <row r="382" spans="1:10" x14ac:dyDescent="0.25">
      <c r="A382" s="26">
        <f t="shared" si="78"/>
        <v>19</v>
      </c>
      <c r="B382" s="54"/>
      <c r="C382" s="56" t="str">
        <f>_xlfn.XLOOKUP(H382,List!F:F,List!G:G)</f>
        <v>1EC</v>
      </c>
      <c r="D382" s="26"/>
      <c r="E382" s="26" t="str">
        <f>IF(COUNTIF(C380:C400,D382)=0,"",COUNTIF(C380:C400,D382))</f>
        <v/>
      </c>
      <c r="F382" s="26" t="str">
        <f t="shared" si="66"/>
        <v/>
      </c>
      <c r="G382" s="1" t="s">
        <v>10</v>
      </c>
      <c r="H382" s="1" t="s">
        <v>2115</v>
      </c>
      <c r="I382" s="26"/>
    </row>
    <row r="383" spans="1:10" x14ac:dyDescent="0.25">
      <c r="A383" s="26">
        <f t="shared" si="78"/>
        <v>19</v>
      </c>
      <c r="B383" s="54"/>
      <c r="C383" s="56" t="str">
        <f>_xlfn.XLOOKUP(H383,List!F:F,List!G:G)</f>
        <v>1EC</v>
      </c>
      <c r="D383" s="26"/>
      <c r="E383" s="26" t="str">
        <f>IF(COUNTIF(C380:C400,D383)=0,"",COUNTIF(C380:C400,D383))</f>
        <v/>
      </c>
      <c r="F383" s="26" t="str">
        <f t="shared" si="66"/>
        <v/>
      </c>
      <c r="G383" s="1" t="s">
        <v>11</v>
      </c>
      <c r="H383" s="1" t="s">
        <v>2116</v>
      </c>
      <c r="I383" s="26"/>
    </row>
    <row r="384" spans="1:10" x14ac:dyDescent="0.25">
      <c r="A384" s="26">
        <f t="shared" si="78"/>
        <v>19</v>
      </c>
      <c r="B384" s="54"/>
      <c r="C384" s="56" t="str">
        <f>_xlfn.XLOOKUP(H384,List!F:F,List!G:G)</f>
        <v>1EC</v>
      </c>
      <c r="D384" s="26"/>
      <c r="E384" s="26" t="str">
        <f>IF(COUNTIF(C380:C400,D384)=0,"",COUNTIF(C380:C400,D384))</f>
        <v/>
      </c>
      <c r="F384" s="26" t="str">
        <f t="shared" si="66"/>
        <v/>
      </c>
      <c r="G384" s="1" t="s">
        <v>12</v>
      </c>
      <c r="H384" s="1" t="s">
        <v>2117</v>
      </c>
      <c r="I384" s="26"/>
    </row>
    <row r="385" spans="1:9" x14ac:dyDescent="0.25">
      <c r="A385" s="26">
        <f t="shared" si="78"/>
        <v>19</v>
      </c>
      <c r="B385" s="54"/>
      <c r="C385" s="56" t="str">
        <f>_xlfn.XLOOKUP(H385,List!F:F,List!G:G)</f>
        <v>1EC</v>
      </c>
      <c r="D385" s="26"/>
      <c r="E385" s="26" t="str">
        <f>IF(COUNTIF(C380:C400,D385)=0,"",COUNTIF(C380:C400,D385))</f>
        <v/>
      </c>
      <c r="F385" s="26" t="str">
        <f t="shared" si="66"/>
        <v/>
      </c>
      <c r="G385" s="1" t="s">
        <v>13</v>
      </c>
      <c r="H385" s="1" t="s">
        <v>2118</v>
      </c>
      <c r="I385" s="26"/>
    </row>
    <row r="386" spans="1:9" x14ac:dyDescent="0.25">
      <c r="A386" s="26">
        <f t="shared" si="78"/>
        <v>19</v>
      </c>
      <c r="B386" s="54"/>
      <c r="C386" s="56" t="str">
        <f>_xlfn.XLOOKUP(H386,List!F:F,List!G:G)</f>
        <v>1EC</v>
      </c>
      <c r="D386" s="26"/>
      <c r="E386" s="26" t="str">
        <f>IF(COUNTIF(C380:C400,D386)=0,"",COUNTIF(C380:C400,D386))</f>
        <v/>
      </c>
      <c r="F386" s="26" t="str">
        <f t="shared" si="66"/>
        <v/>
      </c>
      <c r="G386" s="1" t="s">
        <v>61</v>
      </c>
      <c r="H386" s="1" t="s">
        <v>2119</v>
      </c>
      <c r="I386" s="26"/>
    </row>
    <row r="387" spans="1:9" x14ac:dyDescent="0.25">
      <c r="A387" s="26">
        <f t="shared" si="78"/>
        <v>19</v>
      </c>
      <c r="B387" s="54"/>
      <c r="C387" s="56" t="str">
        <f>_xlfn.XLOOKUP(H387,List!F:F,List!G:G)</f>
        <v>1EC</v>
      </c>
      <c r="D387" s="26"/>
      <c r="E387" s="26" t="str">
        <f>IF(COUNTIF(C380:C400,D387)=0,"",COUNTIF(C380:C400,D387))</f>
        <v/>
      </c>
      <c r="F387" s="26" t="str">
        <f t="shared" ref="F387:F450" si="79">IF(E387="","",(D387&amp;" ("&amp;E387&amp;")"))</f>
        <v/>
      </c>
      <c r="G387" s="1" t="s">
        <v>20</v>
      </c>
      <c r="H387" s="1" t="s">
        <v>2120</v>
      </c>
      <c r="I387" s="26"/>
    </row>
    <row r="388" spans="1:9" x14ac:dyDescent="0.25">
      <c r="A388" s="26">
        <f t="shared" si="78"/>
        <v>19</v>
      </c>
      <c r="B388" s="54"/>
      <c r="C388" s="56" t="str">
        <f>_xlfn.XLOOKUP(H388,List!F:F,List!G:G)</f>
        <v>1EC</v>
      </c>
      <c r="D388" s="26"/>
      <c r="E388" s="26" t="str">
        <f>IF(COUNTIF(C380:C400,D388)=0,"",COUNTIF(C380:C400,D388))</f>
        <v/>
      </c>
      <c r="F388" s="26" t="str">
        <f t="shared" si="79"/>
        <v/>
      </c>
      <c r="G388" s="1" t="s">
        <v>21</v>
      </c>
      <c r="H388" s="1" t="s">
        <v>2121</v>
      </c>
      <c r="I388" s="26"/>
    </row>
    <row r="389" spans="1:9" x14ac:dyDescent="0.25">
      <c r="A389" s="26">
        <f t="shared" si="78"/>
        <v>19</v>
      </c>
      <c r="B389" s="54"/>
      <c r="C389" s="56" t="str">
        <f>_xlfn.XLOOKUP(H389,List!F:F,List!G:G)</f>
        <v>1EC</v>
      </c>
      <c r="D389" s="26"/>
      <c r="E389" s="26" t="str">
        <f>IF(COUNTIF(C380:C400,D389)=0,"",COUNTIF(C380:C400,D389))</f>
        <v/>
      </c>
      <c r="F389" s="26" t="str">
        <f t="shared" si="79"/>
        <v/>
      </c>
      <c r="G389" s="1" t="s">
        <v>22</v>
      </c>
      <c r="H389" s="1" t="s">
        <v>2122</v>
      </c>
      <c r="I389" s="26"/>
    </row>
    <row r="390" spans="1:9" x14ac:dyDescent="0.25">
      <c r="A390" s="26">
        <f t="shared" si="78"/>
        <v>19</v>
      </c>
      <c r="B390" s="54"/>
      <c r="C390" s="56" t="str">
        <f>_xlfn.XLOOKUP(H390,List!F:F,List!G:G)</f>
        <v>1EC</v>
      </c>
      <c r="D390" s="26"/>
      <c r="E390" s="26" t="str">
        <f>IF(COUNTIF(C380:C400,D390)=0,"",COUNTIF(C380:C400,D390))</f>
        <v/>
      </c>
      <c r="F390" s="26" t="str">
        <f t="shared" si="79"/>
        <v/>
      </c>
      <c r="G390" s="1" t="s">
        <v>23</v>
      </c>
      <c r="H390" s="1" t="s">
        <v>2123</v>
      </c>
      <c r="I390" s="26"/>
    </row>
    <row r="391" spans="1:9" x14ac:dyDescent="0.25">
      <c r="A391" s="26">
        <f t="shared" si="78"/>
        <v>19</v>
      </c>
      <c r="B391" s="54"/>
      <c r="C391" s="56" t="str">
        <f>_xlfn.XLOOKUP(H391,List!F:F,List!G:G)</f>
        <v>1EC</v>
      </c>
      <c r="D391" s="26"/>
      <c r="E391" s="26" t="str">
        <f>IF(COUNTIF(C380:C400,D391)=0,"",COUNTIF(C380:C400,D391))</f>
        <v/>
      </c>
      <c r="F391" s="26" t="str">
        <f t="shared" si="79"/>
        <v/>
      </c>
      <c r="G391" s="1" t="s">
        <v>24</v>
      </c>
      <c r="H391" s="1" t="s">
        <v>2124</v>
      </c>
      <c r="I391" s="26"/>
    </row>
    <row r="392" spans="1:9" x14ac:dyDescent="0.25">
      <c r="A392" s="26">
        <f t="shared" si="78"/>
        <v>19</v>
      </c>
      <c r="B392" s="54"/>
      <c r="C392" s="56" t="str">
        <f>_xlfn.XLOOKUP(H392,List!F:F,List!G:G)</f>
        <v>1EC</v>
      </c>
      <c r="D392" s="26"/>
      <c r="E392" s="26" t="str">
        <f>IF(COUNTIF(C380:C400,D392)=0,"",COUNTIF(C380:C400,D392))</f>
        <v/>
      </c>
      <c r="F392" s="26" t="str">
        <f t="shared" si="79"/>
        <v/>
      </c>
      <c r="G392" s="1" t="s">
        <v>25</v>
      </c>
      <c r="H392" s="1" t="s">
        <v>2125</v>
      </c>
      <c r="I392" s="26"/>
    </row>
    <row r="393" spans="1:9" x14ac:dyDescent="0.25">
      <c r="A393" s="26">
        <f t="shared" si="78"/>
        <v>19</v>
      </c>
      <c r="B393" s="54"/>
      <c r="C393" s="56" t="str">
        <f>_xlfn.XLOOKUP(H393,List!F:F,List!G:G)</f>
        <v>1EC</v>
      </c>
      <c r="D393" s="26"/>
      <c r="E393" s="26" t="str">
        <f>IF(COUNTIF(C380:C400,D393)=0,"",COUNTIF(C380:C400,D393))</f>
        <v/>
      </c>
      <c r="F393" s="26" t="str">
        <f t="shared" si="79"/>
        <v/>
      </c>
      <c r="G393" s="1" t="s">
        <v>62</v>
      </c>
      <c r="H393" s="1" t="s">
        <v>2126</v>
      </c>
      <c r="I393" s="26"/>
    </row>
    <row r="394" spans="1:9" x14ac:dyDescent="0.25">
      <c r="A394" s="26">
        <f t="shared" si="78"/>
        <v>19</v>
      </c>
      <c r="B394" s="54"/>
      <c r="C394" s="56" t="str">
        <f>_xlfn.XLOOKUP(H394,List!F:F,List!G:G)</f>
        <v>1EC</v>
      </c>
      <c r="D394" s="26"/>
      <c r="E394" s="26" t="str">
        <f>IF(COUNTIF(C380:C400,D394)=0,"",COUNTIF(C380:C400,D394))</f>
        <v/>
      </c>
      <c r="F394" s="26" t="str">
        <f t="shared" si="79"/>
        <v/>
      </c>
      <c r="G394" s="1" t="s">
        <v>63</v>
      </c>
      <c r="H394" s="1" t="s">
        <v>2127</v>
      </c>
      <c r="I394" s="26"/>
    </row>
    <row r="395" spans="1:9" x14ac:dyDescent="0.25">
      <c r="A395" s="26">
        <f t="shared" si="78"/>
        <v>19</v>
      </c>
      <c r="B395" s="54"/>
      <c r="C395" s="56" t="str">
        <f>_xlfn.XLOOKUP(H395,List!F:F,List!G:G)</f>
        <v>1EC</v>
      </c>
      <c r="D395" s="26"/>
      <c r="E395" s="26" t="str">
        <f>IF(COUNTIF(C380:C400,D395)=0,"",COUNTIF(C380:C400,D395))</f>
        <v/>
      </c>
      <c r="F395" s="26" t="str">
        <f t="shared" si="79"/>
        <v/>
      </c>
      <c r="G395" s="1" t="s">
        <v>64</v>
      </c>
      <c r="H395" s="1" t="s">
        <v>2128</v>
      </c>
      <c r="I395" s="26"/>
    </row>
    <row r="396" spans="1:9" x14ac:dyDescent="0.25">
      <c r="A396" s="26">
        <f t="shared" si="78"/>
        <v>19</v>
      </c>
      <c r="B396" s="54"/>
      <c r="C396" s="56" t="str">
        <f>_xlfn.XLOOKUP(H396,List!F:F,List!G:G)</f>
        <v>1EC</v>
      </c>
      <c r="D396" s="26"/>
      <c r="E396" s="26" t="str">
        <f>IF(COUNTIF(C380:C400,D396)=0,"",COUNTIF(C380:C400,D396))</f>
        <v/>
      </c>
      <c r="F396" s="26" t="str">
        <f t="shared" si="79"/>
        <v/>
      </c>
      <c r="G396" s="1" t="s">
        <v>65</v>
      </c>
      <c r="H396" s="1" t="s">
        <v>2129</v>
      </c>
      <c r="I396" s="26"/>
    </row>
    <row r="397" spans="1:9" x14ac:dyDescent="0.25">
      <c r="A397" s="26">
        <f t="shared" si="78"/>
        <v>19</v>
      </c>
      <c r="B397" s="54"/>
      <c r="C397" s="56" t="str">
        <f>_xlfn.XLOOKUP(H397,List!F:F,List!G:G)</f>
        <v>1EC</v>
      </c>
      <c r="D397" s="26"/>
      <c r="E397" s="26" t="str">
        <f>IF(COUNTIF(C380:C400,D397)=0,"",COUNTIF(C380:C400,D397))</f>
        <v/>
      </c>
      <c r="F397" s="26" t="str">
        <f t="shared" si="79"/>
        <v/>
      </c>
      <c r="G397" s="1" t="s">
        <v>66</v>
      </c>
      <c r="H397" s="1" t="s">
        <v>2130</v>
      </c>
      <c r="I397" s="26"/>
    </row>
    <row r="398" spans="1:9" x14ac:dyDescent="0.25">
      <c r="A398" s="26">
        <f t="shared" si="78"/>
        <v>19</v>
      </c>
      <c r="B398" s="54"/>
      <c r="C398" s="56" t="str">
        <f>_xlfn.XLOOKUP(H398,List!F:F,List!G:G)</f>
        <v>1EC</v>
      </c>
      <c r="D398" s="26"/>
      <c r="E398" s="26" t="str">
        <f>IF(COUNTIF(C380:C400,D398)=0,"",COUNTIF(C380:C400,D398))</f>
        <v/>
      </c>
      <c r="F398" s="26" t="str">
        <f t="shared" si="79"/>
        <v/>
      </c>
      <c r="G398" s="1" t="s">
        <v>67</v>
      </c>
      <c r="H398" s="1" t="s">
        <v>2131</v>
      </c>
      <c r="I398" s="26"/>
    </row>
    <row r="399" spans="1:9" x14ac:dyDescent="0.25">
      <c r="A399" s="26">
        <f t="shared" si="78"/>
        <v>19</v>
      </c>
      <c r="B399" s="54"/>
      <c r="C399" s="56" t="str">
        <f>_xlfn.XLOOKUP(H399,List!F:F,List!G:G)</f>
        <v>1EC</v>
      </c>
      <c r="D399" s="26"/>
      <c r="E399" s="26" t="str">
        <f>IF(COUNTIF(C380:C400,D399)=0,"",COUNTIF(C380:C400,D399))</f>
        <v/>
      </c>
      <c r="F399" s="26" t="str">
        <f t="shared" si="79"/>
        <v/>
      </c>
      <c r="G399" s="1" t="s">
        <v>68</v>
      </c>
      <c r="H399" s="1" t="s">
        <v>2132</v>
      </c>
      <c r="I399" s="26"/>
    </row>
    <row r="400" spans="1:9" x14ac:dyDescent="0.25">
      <c r="A400" s="26">
        <f t="shared" si="78"/>
        <v>19</v>
      </c>
      <c r="B400" s="54"/>
      <c r="C400" s="56" t="str">
        <f>_xlfn.XLOOKUP(H400,List!F:F,List!G:G)</f>
        <v>1EC</v>
      </c>
      <c r="D400" s="26"/>
      <c r="E400" s="26" t="str">
        <f>IF(COUNTIF(C380:C400,D400)=0,"",COUNTIF(C380:C400,D400))</f>
        <v/>
      </c>
      <c r="F400" s="26" t="str">
        <f t="shared" si="79"/>
        <v/>
      </c>
      <c r="G400" s="1" t="s">
        <v>69</v>
      </c>
      <c r="H400" s="1" t="s">
        <v>2133</v>
      </c>
      <c r="I400" s="26"/>
    </row>
    <row r="401" spans="1:10" x14ac:dyDescent="0.25">
      <c r="A401" s="26">
        <v>20</v>
      </c>
      <c r="B401" s="54">
        <f t="shared" ref="B401" si="80">COUNTA(H401:H421)-COUNTIF(H401:H421,"=-")</f>
        <v>21</v>
      </c>
      <c r="C401" s="56" t="str">
        <f>_xlfn.XLOOKUP(H401,List!F:F,List!G:G)</f>
        <v>1EC</v>
      </c>
      <c r="D401" s="26" t="str" cm="1">
        <f t="array" ref="D401:D402">_xlfn.UNIQUE(C401:C421)</f>
        <v>1EC</v>
      </c>
      <c r="E401" s="26">
        <f>IF(COUNTIF(C401:C421,D401)=0,"",COUNTIF(C401:C421,D401))</f>
        <v>12</v>
      </c>
      <c r="F401" s="26" t="str">
        <f t="shared" si="79"/>
        <v>1EC (12)</v>
      </c>
      <c r="G401" s="1" t="s">
        <v>8</v>
      </c>
      <c r="H401" s="1" t="s">
        <v>2134</v>
      </c>
      <c r="I401" s="26" t="str">
        <f t="shared" ref="I401" si="81">_xlfn.TEXTJOIN(", ",TRUE,H401:H421)</f>
        <v>1EC-43, 1EC-44, 1EC-45, 1EC-46, 1EC-47, 1EC-48, 1EC-49, 1EC-50, 1EC-51, 1EC-52, 1EC-53, 1EC-54, 1EC-VLSI-1, 1EC-VLSI-2, 1EC-VLSI-3, 1EC-VLSI-4, 1EC-VLSI-5, 1EC-VLSI-6, 1EC-VLSI-7, 1EC-VLSI-8, 1EC-VLSI-9</v>
      </c>
      <c r="J401" s="3" t="str">
        <f t="shared" ref="J401" si="82">_xlfn.TEXTJOIN(", ",TRUE,F401:F421)</f>
        <v>1EC (12), 1EC-VLSI (9)</v>
      </c>
    </row>
    <row r="402" spans="1:10" x14ac:dyDescent="0.25">
      <c r="A402" s="26">
        <f t="shared" ref="A402:A421" si="83">A401</f>
        <v>20</v>
      </c>
      <c r="B402" s="54"/>
      <c r="C402" s="56" t="str">
        <f>_xlfn.XLOOKUP(H402,List!F:F,List!G:G)</f>
        <v>1EC</v>
      </c>
      <c r="D402" s="26" t="str">
        <v>1EC-VLSI</v>
      </c>
      <c r="E402" s="26">
        <f>IF(COUNTIF(C401:C421,D402)=0,"",COUNTIF(C401:C421,D402))</f>
        <v>9</v>
      </c>
      <c r="F402" s="26" t="str">
        <f t="shared" si="79"/>
        <v>1EC-VLSI (9)</v>
      </c>
      <c r="G402" s="1" t="s">
        <v>9</v>
      </c>
      <c r="H402" s="1" t="s">
        <v>2135</v>
      </c>
      <c r="I402" s="26"/>
    </row>
    <row r="403" spans="1:10" x14ac:dyDescent="0.25">
      <c r="A403" s="26">
        <f t="shared" si="83"/>
        <v>20</v>
      </c>
      <c r="B403" s="54"/>
      <c r="C403" s="56" t="str">
        <f>_xlfn.XLOOKUP(H403,List!F:F,List!G:G)</f>
        <v>1EC</v>
      </c>
      <c r="D403" s="26"/>
      <c r="E403" s="26" t="str">
        <f>IF(COUNTIF(C401:C421,D403)=0,"",COUNTIF(C401:C421,D403))</f>
        <v/>
      </c>
      <c r="F403" s="26" t="str">
        <f t="shared" si="79"/>
        <v/>
      </c>
      <c r="G403" s="1" t="s">
        <v>10</v>
      </c>
      <c r="H403" s="1" t="s">
        <v>2136</v>
      </c>
      <c r="I403" s="26"/>
    </row>
    <row r="404" spans="1:10" x14ac:dyDescent="0.25">
      <c r="A404" s="26">
        <f t="shared" si="83"/>
        <v>20</v>
      </c>
      <c r="B404" s="54"/>
      <c r="C404" s="56" t="str">
        <f>_xlfn.XLOOKUP(H404,List!F:F,List!G:G)</f>
        <v>1EC</v>
      </c>
      <c r="D404" s="26"/>
      <c r="E404" s="26" t="str">
        <f>IF(COUNTIF(C401:C421,D404)=0,"",COUNTIF(C401:C421,D404))</f>
        <v/>
      </c>
      <c r="F404" s="26" t="str">
        <f t="shared" si="79"/>
        <v/>
      </c>
      <c r="G404" s="1" t="s">
        <v>11</v>
      </c>
      <c r="H404" s="1" t="s">
        <v>2137</v>
      </c>
      <c r="I404" s="26"/>
    </row>
    <row r="405" spans="1:10" x14ac:dyDescent="0.25">
      <c r="A405" s="26">
        <f t="shared" si="83"/>
        <v>20</v>
      </c>
      <c r="B405" s="54"/>
      <c r="C405" s="56" t="str">
        <f>_xlfn.XLOOKUP(H405,List!F:F,List!G:G)</f>
        <v>1EC</v>
      </c>
      <c r="D405" s="26"/>
      <c r="E405" s="26" t="str">
        <f>IF(COUNTIF(C401:C421,D405)=0,"",COUNTIF(C401:C421,D405))</f>
        <v/>
      </c>
      <c r="F405" s="26" t="str">
        <f t="shared" si="79"/>
        <v/>
      </c>
      <c r="G405" s="1" t="s">
        <v>12</v>
      </c>
      <c r="H405" s="1" t="s">
        <v>2138</v>
      </c>
      <c r="I405" s="26"/>
    </row>
    <row r="406" spans="1:10" x14ac:dyDescent="0.25">
      <c r="A406" s="26">
        <f t="shared" si="83"/>
        <v>20</v>
      </c>
      <c r="B406" s="54"/>
      <c r="C406" s="56" t="str">
        <f>_xlfn.XLOOKUP(H406,List!F:F,List!G:G)</f>
        <v>1EC</v>
      </c>
      <c r="D406" s="26"/>
      <c r="E406" s="26" t="str">
        <f>IF(COUNTIF(C401:C421,D406)=0,"",COUNTIF(C401:C421,D406))</f>
        <v/>
      </c>
      <c r="F406" s="26" t="str">
        <f t="shared" si="79"/>
        <v/>
      </c>
      <c r="G406" s="1" t="s">
        <v>13</v>
      </c>
      <c r="H406" s="1" t="s">
        <v>2139</v>
      </c>
      <c r="I406" s="26"/>
    </row>
    <row r="407" spans="1:10" x14ac:dyDescent="0.25">
      <c r="A407" s="26">
        <f t="shared" si="83"/>
        <v>20</v>
      </c>
      <c r="B407" s="54"/>
      <c r="C407" s="56" t="str">
        <f>_xlfn.XLOOKUP(H407,List!F:F,List!G:G)</f>
        <v>1EC</v>
      </c>
      <c r="D407" s="26"/>
      <c r="E407" s="26" t="str">
        <f>IF(COUNTIF(C401:C421,D407)=0,"",COUNTIF(C401:C421,D407))</f>
        <v/>
      </c>
      <c r="F407" s="26" t="str">
        <f t="shared" si="79"/>
        <v/>
      </c>
      <c r="G407" s="1" t="s">
        <v>61</v>
      </c>
      <c r="H407" s="1" t="s">
        <v>2140</v>
      </c>
      <c r="I407" s="26"/>
    </row>
    <row r="408" spans="1:10" x14ac:dyDescent="0.25">
      <c r="A408" s="26">
        <f t="shared" si="83"/>
        <v>20</v>
      </c>
      <c r="B408" s="54"/>
      <c r="C408" s="56" t="str">
        <f>_xlfn.XLOOKUP(H408,List!F:F,List!G:G)</f>
        <v>1EC</v>
      </c>
      <c r="D408" s="26"/>
      <c r="E408" s="26" t="str">
        <f>IF(COUNTIF(C401:C421,D408)=0,"",COUNTIF(C401:C421,D408))</f>
        <v/>
      </c>
      <c r="F408" s="26" t="str">
        <f t="shared" si="79"/>
        <v/>
      </c>
      <c r="G408" s="1" t="s">
        <v>20</v>
      </c>
      <c r="H408" s="1" t="s">
        <v>2141</v>
      </c>
      <c r="I408" s="26"/>
    </row>
    <row r="409" spans="1:10" x14ac:dyDescent="0.25">
      <c r="A409" s="26">
        <f t="shared" si="83"/>
        <v>20</v>
      </c>
      <c r="B409" s="54"/>
      <c r="C409" s="56" t="str">
        <f>_xlfn.XLOOKUP(H409,List!F:F,List!G:G)</f>
        <v>1EC</v>
      </c>
      <c r="D409" s="26"/>
      <c r="E409" s="26" t="str">
        <f>IF(COUNTIF(C401:C421,D409)=0,"",COUNTIF(C401:C421,D409))</f>
        <v/>
      </c>
      <c r="F409" s="26" t="str">
        <f t="shared" si="79"/>
        <v/>
      </c>
      <c r="G409" s="1" t="s">
        <v>21</v>
      </c>
      <c r="H409" s="1" t="s">
        <v>2142</v>
      </c>
      <c r="I409" s="26"/>
    </row>
    <row r="410" spans="1:10" x14ac:dyDescent="0.25">
      <c r="A410" s="26">
        <f t="shared" si="83"/>
        <v>20</v>
      </c>
      <c r="B410" s="54"/>
      <c r="C410" s="56" t="str">
        <f>_xlfn.XLOOKUP(H410,List!F:F,List!G:G)</f>
        <v>1EC</v>
      </c>
      <c r="D410" s="26"/>
      <c r="E410" s="26" t="str">
        <f>IF(COUNTIF(C401:C421,D410)=0,"",COUNTIF(C401:C421,D410))</f>
        <v/>
      </c>
      <c r="F410" s="26" t="str">
        <f t="shared" si="79"/>
        <v/>
      </c>
      <c r="G410" s="1" t="s">
        <v>22</v>
      </c>
      <c r="H410" s="1" t="s">
        <v>2143</v>
      </c>
      <c r="I410" s="26"/>
    </row>
    <row r="411" spans="1:10" x14ac:dyDescent="0.25">
      <c r="A411" s="26">
        <f t="shared" si="83"/>
        <v>20</v>
      </c>
      <c r="B411" s="54"/>
      <c r="C411" s="56" t="str">
        <f>_xlfn.XLOOKUP(H411,List!F:F,List!G:G)</f>
        <v>1EC</v>
      </c>
      <c r="D411" s="26"/>
      <c r="E411" s="26" t="str">
        <f>IF(COUNTIF(C401:C421,D411)=0,"",COUNTIF(C401:C421,D411))</f>
        <v/>
      </c>
      <c r="F411" s="26" t="str">
        <f t="shared" si="79"/>
        <v/>
      </c>
      <c r="G411" s="1" t="s">
        <v>23</v>
      </c>
      <c r="H411" s="1" t="s">
        <v>2144</v>
      </c>
      <c r="I411" s="26"/>
    </row>
    <row r="412" spans="1:10" x14ac:dyDescent="0.25">
      <c r="A412" s="26">
        <f t="shared" si="83"/>
        <v>20</v>
      </c>
      <c r="B412" s="54"/>
      <c r="C412" s="56" t="str">
        <f>_xlfn.XLOOKUP(H412,List!F:F,List!G:G)</f>
        <v>1EC</v>
      </c>
      <c r="D412" s="26"/>
      <c r="E412" s="26" t="str">
        <f>IF(COUNTIF(C401:C421,D412)=0,"",COUNTIF(C401:C421,D412))</f>
        <v/>
      </c>
      <c r="F412" s="26" t="str">
        <f t="shared" si="79"/>
        <v/>
      </c>
      <c r="G412" s="1" t="s">
        <v>24</v>
      </c>
      <c r="H412" s="1" t="s">
        <v>2145</v>
      </c>
      <c r="I412" s="26"/>
    </row>
    <row r="413" spans="1:10" x14ac:dyDescent="0.25">
      <c r="A413" s="26">
        <f t="shared" si="83"/>
        <v>20</v>
      </c>
      <c r="B413" s="54"/>
      <c r="C413" s="56" t="str">
        <f>_xlfn.XLOOKUP(H413,List!F:F,List!G:G)</f>
        <v>1EC-VLSI</v>
      </c>
      <c r="D413" s="26"/>
      <c r="E413" s="26" t="str">
        <f>IF(COUNTIF(C401:C421,D413)=0,"",COUNTIF(C401:C421,D413))</f>
        <v/>
      </c>
      <c r="F413" s="26" t="str">
        <f t="shared" si="79"/>
        <v/>
      </c>
      <c r="G413" s="1" t="s">
        <v>25</v>
      </c>
      <c r="H413" s="1" t="s">
        <v>2146</v>
      </c>
      <c r="I413" s="26"/>
    </row>
    <row r="414" spans="1:10" x14ac:dyDescent="0.25">
      <c r="A414" s="26">
        <f t="shared" si="83"/>
        <v>20</v>
      </c>
      <c r="B414" s="54"/>
      <c r="C414" s="56" t="str">
        <f>_xlfn.XLOOKUP(H414,List!F:F,List!G:G)</f>
        <v>1EC-VLSI</v>
      </c>
      <c r="D414" s="26"/>
      <c r="E414" s="26" t="str">
        <f>IF(COUNTIF(C401:C421,D414)=0,"",COUNTIF(C401:C421,D414))</f>
        <v/>
      </c>
      <c r="F414" s="26" t="str">
        <f t="shared" si="79"/>
        <v/>
      </c>
      <c r="G414" s="1" t="s">
        <v>62</v>
      </c>
      <c r="H414" s="1" t="s">
        <v>2147</v>
      </c>
      <c r="I414" s="26"/>
    </row>
    <row r="415" spans="1:10" x14ac:dyDescent="0.25">
      <c r="A415" s="26">
        <f t="shared" si="83"/>
        <v>20</v>
      </c>
      <c r="B415" s="54"/>
      <c r="C415" s="56" t="str">
        <f>_xlfn.XLOOKUP(H415,List!F:F,List!G:G)</f>
        <v>1EC-VLSI</v>
      </c>
      <c r="D415" s="26"/>
      <c r="E415" s="26" t="str">
        <f>IF(COUNTIF(C401:C421,D415)=0,"",COUNTIF(C401:C421,D415))</f>
        <v/>
      </c>
      <c r="F415" s="26" t="str">
        <f t="shared" si="79"/>
        <v/>
      </c>
      <c r="G415" s="1" t="s">
        <v>63</v>
      </c>
      <c r="H415" s="1" t="s">
        <v>2148</v>
      </c>
      <c r="I415" s="26"/>
    </row>
    <row r="416" spans="1:10" x14ac:dyDescent="0.25">
      <c r="A416" s="26">
        <f t="shared" si="83"/>
        <v>20</v>
      </c>
      <c r="B416" s="54"/>
      <c r="C416" s="56" t="str">
        <f>_xlfn.XLOOKUP(H416,List!F:F,List!G:G)</f>
        <v>1EC-VLSI</v>
      </c>
      <c r="D416" s="26"/>
      <c r="E416" s="26" t="str">
        <f>IF(COUNTIF(C401:C421,D416)=0,"",COUNTIF(C401:C421,D416))</f>
        <v/>
      </c>
      <c r="F416" s="26" t="str">
        <f t="shared" si="79"/>
        <v/>
      </c>
      <c r="G416" s="1" t="s">
        <v>64</v>
      </c>
      <c r="H416" s="1" t="s">
        <v>2149</v>
      </c>
      <c r="I416" s="26"/>
    </row>
    <row r="417" spans="1:10" x14ac:dyDescent="0.25">
      <c r="A417" s="26">
        <f t="shared" si="83"/>
        <v>20</v>
      </c>
      <c r="B417" s="54"/>
      <c r="C417" s="56" t="str">
        <f>_xlfn.XLOOKUP(H417,List!F:F,List!G:G)</f>
        <v>1EC-VLSI</v>
      </c>
      <c r="D417" s="26"/>
      <c r="E417" s="26" t="str">
        <f>IF(COUNTIF(C401:C421,D417)=0,"",COUNTIF(C401:C421,D417))</f>
        <v/>
      </c>
      <c r="F417" s="26" t="str">
        <f t="shared" si="79"/>
        <v/>
      </c>
      <c r="G417" s="1" t="s">
        <v>65</v>
      </c>
      <c r="H417" s="1" t="s">
        <v>2150</v>
      </c>
      <c r="I417" s="26"/>
    </row>
    <row r="418" spans="1:10" x14ac:dyDescent="0.25">
      <c r="A418" s="26">
        <f t="shared" si="83"/>
        <v>20</v>
      </c>
      <c r="B418" s="54"/>
      <c r="C418" s="56" t="str">
        <f>_xlfn.XLOOKUP(H418,List!F:F,List!G:G)</f>
        <v>1EC-VLSI</v>
      </c>
      <c r="D418" s="26"/>
      <c r="E418" s="26" t="str">
        <f>IF(COUNTIF(C401:C421,D418)=0,"",COUNTIF(C401:C421,D418))</f>
        <v/>
      </c>
      <c r="F418" s="26" t="str">
        <f t="shared" si="79"/>
        <v/>
      </c>
      <c r="G418" s="1" t="s">
        <v>66</v>
      </c>
      <c r="H418" s="1" t="s">
        <v>2151</v>
      </c>
      <c r="I418" s="26"/>
    </row>
    <row r="419" spans="1:10" x14ac:dyDescent="0.25">
      <c r="A419" s="26">
        <f t="shared" si="83"/>
        <v>20</v>
      </c>
      <c r="B419" s="54"/>
      <c r="C419" s="56" t="str">
        <f>_xlfn.XLOOKUP(H419,List!F:F,List!G:G)</f>
        <v>1EC-VLSI</v>
      </c>
      <c r="D419" s="26"/>
      <c r="E419" s="26" t="str">
        <f>IF(COUNTIF(C401:C421,D419)=0,"",COUNTIF(C401:C421,D419))</f>
        <v/>
      </c>
      <c r="F419" s="26" t="str">
        <f t="shared" si="79"/>
        <v/>
      </c>
      <c r="G419" s="1" t="s">
        <v>67</v>
      </c>
      <c r="H419" s="1" t="s">
        <v>2152</v>
      </c>
      <c r="I419" s="26"/>
    </row>
    <row r="420" spans="1:10" x14ac:dyDescent="0.25">
      <c r="A420" s="26">
        <f t="shared" si="83"/>
        <v>20</v>
      </c>
      <c r="B420" s="54"/>
      <c r="C420" s="56" t="str">
        <f>_xlfn.XLOOKUP(H420,List!F:F,List!G:G)</f>
        <v>1EC-VLSI</v>
      </c>
      <c r="D420" s="26"/>
      <c r="E420" s="26" t="str">
        <f>IF(COUNTIF(C401:C421,D420)=0,"",COUNTIF(C401:C421,D420))</f>
        <v/>
      </c>
      <c r="F420" s="26" t="str">
        <f t="shared" si="79"/>
        <v/>
      </c>
      <c r="G420" s="1" t="s">
        <v>68</v>
      </c>
      <c r="H420" s="1" t="s">
        <v>2153</v>
      </c>
      <c r="I420" s="26"/>
    </row>
    <row r="421" spans="1:10" x14ac:dyDescent="0.25">
      <c r="A421" s="26">
        <f t="shared" si="83"/>
        <v>20</v>
      </c>
      <c r="B421" s="54"/>
      <c r="C421" s="56" t="str">
        <f>_xlfn.XLOOKUP(H421,List!F:F,List!G:G)</f>
        <v>1EC-VLSI</v>
      </c>
      <c r="D421" s="26"/>
      <c r="E421" s="26" t="str">
        <f>IF(COUNTIF(C401:C421,D421)=0,"",COUNTIF(C401:C421,D421))</f>
        <v/>
      </c>
      <c r="F421" s="26" t="str">
        <f t="shared" si="79"/>
        <v/>
      </c>
      <c r="G421" s="1" t="s">
        <v>69</v>
      </c>
      <c r="H421" s="1" t="s">
        <v>2154</v>
      </c>
      <c r="I421" s="26"/>
    </row>
    <row r="422" spans="1:10" x14ac:dyDescent="0.25">
      <c r="A422" s="26">
        <v>21</v>
      </c>
      <c r="B422" s="54">
        <f t="shared" ref="B422" si="84">COUNTA(H422:H442)-COUNTIF(H422:H442,"=-")</f>
        <v>21</v>
      </c>
      <c r="C422" s="56" t="str">
        <f>_xlfn.XLOOKUP(H422,List!F:F,List!G:G)</f>
        <v>1EC-VLSI</v>
      </c>
      <c r="D422" s="26" t="str" cm="1">
        <f t="array" ref="D422:D424">_xlfn.UNIQUE(C422:C442)</f>
        <v>1EC-VLSI</v>
      </c>
      <c r="E422" s="26">
        <f>IF(COUNTIF(C422:C442,D422)=0,"",COUNTIF(C422:C442,D422))</f>
        <v>6</v>
      </c>
      <c r="F422" s="26" t="str">
        <f t="shared" si="79"/>
        <v>1EC-VLSI (6)</v>
      </c>
      <c r="G422" s="1" t="s">
        <v>8</v>
      </c>
      <c r="H422" s="1" t="s">
        <v>2155</v>
      </c>
      <c r="I422" s="26" t="str">
        <f t="shared" ref="I422" si="85">_xlfn.TEXTJOIN(", ",TRUE,H422:H442)</f>
        <v>1EC-VLSI-10, 1EC-VLSI-11, 1EC-VLSI-12, 1EC-VLSI-13, 1EC-VLSI-14, 1EC-VLSI-15, 1EE-1, 1EE-2, 1EE-3, 1EE-4, 1EE-5, 1EE-6, 1EE-7, 1EE-8, 1EE-9, 1EE-10, 1EE-11, 1EE-12, 1EE-13, 1EE-14, 1ME-1</v>
      </c>
      <c r="J422" s="3" t="str">
        <f t="shared" ref="J422" si="86">_xlfn.TEXTJOIN(", ",TRUE,F422:F442)</f>
        <v>1EC-VLSI (6), 1EE (14), 1ME (1)</v>
      </c>
    </row>
    <row r="423" spans="1:10" x14ac:dyDescent="0.25">
      <c r="A423" s="26">
        <f t="shared" ref="A423:A442" si="87">A422</f>
        <v>21</v>
      </c>
      <c r="B423" s="54"/>
      <c r="C423" s="56" t="str">
        <f>_xlfn.XLOOKUP(H423,List!F:F,List!G:G)</f>
        <v>1EC-VLSI</v>
      </c>
      <c r="D423" s="26" t="str">
        <v>1EE</v>
      </c>
      <c r="E423" s="26">
        <f>IF(COUNTIF(C422:C442,D423)=0,"",COUNTIF(C422:C442,D423))</f>
        <v>14</v>
      </c>
      <c r="F423" s="26" t="str">
        <f t="shared" si="79"/>
        <v>1EE (14)</v>
      </c>
      <c r="G423" s="1" t="s">
        <v>9</v>
      </c>
      <c r="H423" s="1" t="s">
        <v>2156</v>
      </c>
      <c r="I423" s="26"/>
    </row>
    <row r="424" spans="1:10" x14ac:dyDescent="0.25">
      <c r="A424" s="26">
        <f t="shared" si="87"/>
        <v>21</v>
      </c>
      <c r="B424" s="54"/>
      <c r="C424" s="56" t="str">
        <f>_xlfn.XLOOKUP(H424,List!F:F,List!G:G)</f>
        <v>1EC-VLSI</v>
      </c>
      <c r="D424" s="26" t="str">
        <v>1ME</v>
      </c>
      <c r="E424" s="26">
        <f>IF(COUNTIF(C422:C442,D424)=0,"",COUNTIF(C422:C442,D424))</f>
        <v>1</v>
      </c>
      <c r="F424" s="26" t="str">
        <f t="shared" si="79"/>
        <v>1ME (1)</v>
      </c>
      <c r="G424" s="1" t="s">
        <v>10</v>
      </c>
      <c r="H424" s="1" t="s">
        <v>2157</v>
      </c>
      <c r="I424" s="26"/>
    </row>
    <row r="425" spans="1:10" x14ac:dyDescent="0.25">
      <c r="A425" s="26">
        <f t="shared" si="87"/>
        <v>21</v>
      </c>
      <c r="B425" s="54"/>
      <c r="C425" s="56" t="str">
        <f>_xlfn.XLOOKUP(H425,List!F:F,List!G:G)</f>
        <v>1EC-VLSI</v>
      </c>
      <c r="D425" s="26"/>
      <c r="E425" s="26" t="str">
        <f>IF(COUNTIF(C422:C442,D425)=0,"",COUNTIF(C422:C442,D425))</f>
        <v/>
      </c>
      <c r="F425" s="26" t="str">
        <f t="shared" si="79"/>
        <v/>
      </c>
      <c r="G425" s="1" t="s">
        <v>11</v>
      </c>
      <c r="H425" s="1" t="s">
        <v>2158</v>
      </c>
      <c r="I425" s="26"/>
    </row>
    <row r="426" spans="1:10" x14ac:dyDescent="0.25">
      <c r="A426" s="26">
        <f t="shared" si="87"/>
        <v>21</v>
      </c>
      <c r="B426" s="54"/>
      <c r="C426" s="56" t="str">
        <f>_xlfn.XLOOKUP(H426,List!F:F,List!G:G)</f>
        <v>1EC-VLSI</v>
      </c>
      <c r="D426" s="26"/>
      <c r="E426" s="26" t="str">
        <f>IF(COUNTIF(C422:C442,D426)=0,"",COUNTIF(C422:C442,D426))</f>
        <v/>
      </c>
      <c r="F426" s="26" t="str">
        <f t="shared" si="79"/>
        <v/>
      </c>
      <c r="G426" s="1" t="s">
        <v>12</v>
      </c>
      <c r="H426" s="1" t="s">
        <v>2159</v>
      </c>
      <c r="I426" s="26"/>
    </row>
    <row r="427" spans="1:10" x14ac:dyDescent="0.25">
      <c r="A427" s="26">
        <f t="shared" si="87"/>
        <v>21</v>
      </c>
      <c r="B427" s="54"/>
      <c r="C427" s="56" t="str">
        <f>_xlfn.XLOOKUP(H427,List!F:F,List!G:G)</f>
        <v>1EC-VLSI</v>
      </c>
      <c r="D427" s="26"/>
      <c r="E427" s="26" t="str">
        <f>IF(COUNTIF(C422:C442,D427)=0,"",COUNTIF(C422:C442,D427))</f>
        <v/>
      </c>
      <c r="F427" s="26" t="str">
        <f t="shared" si="79"/>
        <v/>
      </c>
      <c r="G427" s="1" t="s">
        <v>13</v>
      </c>
      <c r="H427" s="1" t="s">
        <v>2160</v>
      </c>
      <c r="I427" s="26"/>
    </row>
    <row r="428" spans="1:10" x14ac:dyDescent="0.25">
      <c r="A428" s="26">
        <f t="shared" si="87"/>
        <v>21</v>
      </c>
      <c r="B428" s="54"/>
      <c r="C428" s="56" t="str">
        <f>_xlfn.XLOOKUP(H428,List!F:F,List!G:G)</f>
        <v>1EE</v>
      </c>
      <c r="D428" s="26"/>
      <c r="E428" s="26" t="str">
        <f>IF(COUNTIF(C422:C442,D428)=0,"",COUNTIF(C422:C442,D428))</f>
        <v/>
      </c>
      <c r="F428" s="26" t="str">
        <f t="shared" si="79"/>
        <v/>
      </c>
      <c r="G428" s="1" t="s">
        <v>61</v>
      </c>
      <c r="H428" s="1" t="s">
        <v>2161</v>
      </c>
      <c r="I428" s="26"/>
    </row>
    <row r="429" spans="1:10" x14ac:dyDescent="0.25">
      <c r="A429" s="26">
        <f t="shared" si="87"/>
        <v>21</v>
      </c>
      <c r="B429" s="54"/>
      <c r="C429" s="56" t="str">
        <f>_xlfn.XLOOKUP(H429,List!F:F,List!G:G)</f>
        <v>1EE</v>
      </c>
      <c r="D429" s="26"/>
      <c r="E429" s="26" t="str">
        <f>IF(COUNTIF(C422:C442,D429)=0,"",COUNTIF(C422:C442,D429))</f>
        <v/>
      </c>
      <c r="F429" s="26" t="str">
        <f t="shared" si="79"/>
        <v/>
      </c>
      <c r="G429" s="1" t="s">
        <v>20</v>
      </c>
      <c r="H429" s="1" t="s">
        <v>2162</v>
      </c>
      <c r="I429" s="26"/>
    </row>
    <row r="430" spans="1:10" x14ac:dyDescent="0.25">
      <c r="A430" s="26">
        <f t="shared" si="87"/>
        <v>21</v>
      </c>
      <c r="B430" s="54"/>
      <c r="C430" s="56" t="str">
        <f>_xlfn.XLOOKUP(H430,List!F:F,List!G:G)</f>
        <v>1EE</v>
      </c>
      <c r="D430" s="26"/>
      <c r="E430" s="26" t="str">
        <f>IF(COUNTIF(C422:C442,D430)=0,"",COUNTIF(C422:C442,D430))</f>
        <v/>
      </c>
      <c r="F430" s="26" t="str">
        <f t="shared" si="79"/>
        <v/>
      </c>
      <c r="G430" s="1" t="s">
        <v>21</v>
      </c>
      <c r="H430" s="1" t="s">
        <v>2163</v>
      </c>
      <c r="I430" s="26"/>
    </row>
    <row r="431" spans="1:10" x14ac:dyDescent="0.25">
      <c r="A431" s="26">
        <f t="shared" si="87"/>
        <v>21</v>
      </c>
      <c r="B431" s="54"/>
      <c r="C431" s="56" t="str">
        <f>_xlfn.XLOOKUP(H431,List!F:F,List!G:G)</f>
        <v>1EE</v>
      </c>
      <c r="D431" s="26"/>
      <c r="E431" s="26" t="str">
        <f>IF(COUNTIF(C422:C442,D431)=0,"",COUNTIF(C422:C442,D431))</f>
        <v/>
      </c>
      <c r="F431" s="26" t="str">
        <f t="shared" si="79"/>
        <v/>
      </c>
      <c r="G431" s="1" t="s">
        <v>22</v>
      </c>
      <c r="H431" s="1" t="s">
        <v>2164</v>
      </c>
      <c r="I431" s="26"/>
    </row>
    <row r="432" spans="1:10" x14ac:dyDescent="0.25">
      <c r="A432" s="26">
        <f t="shared" si="87"/>
        <v>21</v>
      </c>
      <c r="B432" s="54"/>
      <c r="C432" s="56" t="str">
        <f>_xlfn.XLOOKUP(H432,List!F:F,List!G:G)</f>
        <v>1EE</v>
      </c>
      <c r="D432" s="26"/>
      <c r="E432" s="26" t="str">
        <f>IF(COUNTIF(C422:C442,D432)=0,"",COUNTIF(C422:C442,D432))</f>
        <v/>
      </c>
      <c r="F432" s="26" t="str">
        <f t="shared" si="79"/>
        <v/>
      </c>
      <c r="G432" s="1" t="s">
        <v>23</v>
      </c>
      <c r="H432" s="1" t="s">
        <v>2165</v>
      </c>
      <c r="I432" s="26"/>
    </row>
    <row r="433" spans="1:10" x14ac:dyDescent="0.25">
      <c r="A433" s="26">
        <f t="shared" si="87"/>
        <v>21</v>
      </c>
      <c r="B433" s="54"/>
      <c r="C433" s="56" t="str">
        <f>_xlfn.XLOOKUP(H433,List!F:F,List!G:G)</f>
        <v>1EE</v>
      </c>
      <c r="D433" s="26"/>
      <c r="E433" s="26" t="str">
        <f>IF(COUNTIF(C422:C442,D433)=0,"",COUNTIF(C422:C442,D433))</f>
        <v/>
      </c>
      <c r="F433" s="26" t="str">
        <f t="shared" si="79"/>
        <v/>
      </c>
      <c r="G433" s="1" t="s">
        <v>24</v>
      </c>
      <c r="H433" s="1" t="s">
        <v>2166</v>
      </c>
      <c r="I433" s="26"/>
    </row>
    <row r="434" spans="1:10" x14ac:dyDescent="0.25">
      <c r="A434" s="26">
        <f t="shared" si="87"/>
        <v>21</v>
      </c>
      <c r="B434" s="54"/>
      <c r="C434" s="56" t="str">
        <f>_xlfn.XLOOKUP(H434,List!F:F,List!G:G)</f>
        <v>1EE</v>
      </c>
      <c r="D434" s="26"/>
      <c r="E434" s="26" t="str">
        <f>IF(COUNTIF(C422:C442,D434)=0,"",COUNTIF(C422:C442,D434))</f>
        <v/>
      </c>
      <c r="F434" s="26" t="str">
        <f t="shared" si="79"/>
        <v/>
      </c>
      <c r="G434" s="1" t="s">
        <v>25</v>
      </c>
      <c r="H434" s="1" t="s">
        <v>2167</v>
      </c>
      <c r="I434" s="26"/>
    </row>
    <row r="435" spans="1:10" x14ac:dyDescent="0.25">
      <c r="A435" s="26">
        <f t="shared" si="87"/>
        <v>21</v>
      </c>
      <c r="B435" s="54"/>
      <c r="C435" s="56" t="str">
        <f>_xlfn.XLOOKUP(H435,List!F:F,List!G:G)</f>
        <v>1EE</v>
      </c>
      <c r="D435" s="26"/>
      <c r="E435" s="26" t="str">
        <f>IF(COUNTIF(C422:C442,D435)=0,"",COUNTIF(C422:C442,D435))</f>
        <v/>
      </c>
      <c r="F435" s="26" t="str">
        <f t="shared" si="79"/>
        <v/>
      </c>
      <c r="G435" s="1" t="s">
        <v>62</v>
      </c>
      <c r="H435" s="1" t="s">
        <v>2168</v>
      </c>
      <c r="I435" s="26"/>
    </row>
    <row r="436" spans="1:10" x14ac:dyDescent="0.25">
      <c r="A436" s="26">
        <f t="shared" si="87"/>
        <v>21</v>
      </c>
      <c r="B436" s="54"/>
      <c r="C436" s="56" t="str">
        <f>_xlfn.XLOOKUP(H436,List!F:F,List!G:G)</f>
        <v>1EE</v>
      </c>
      <c r="D436" s="26"/>
      <c r="E436" s="26" t="str">
        <f>IF(COUNTIF(C422:C442,D436)=0,"",COUNTIF(C422:C442,D436))</f>
        <v/>
      </c>
      <c r="F436" s="26" t="str">
        <f t="shared" si="79"/>
        <v/>
      </c>
      <c r="G436" s="1" t="s">
        <v>63</v>
      </c>
      <c r="H436" s="1" t="s">
        <v>2169</v>
      </c>
      <c r="I436" s="26"/>
    </row>
    <row r="437" spans="1:10" x14ac:dyDescent="0.25">
      <c r="A437" s="26">
        <f t="shared" si="87"/>
        <v>21</v>
      </c>
      <c r="B437" s="54"/>
      <c r="C437" s="56" t="str">
        <f>_xlfn.XLOOKUP(H437,List!F:F,List!G:G)</f>
        <v>1EE</v>
      </c>
      <c r="D437" s="26"/>
      <c r="E437" s="26" t="str">
        <f>IF(COUNTIF(C422:C442,D437)=0,"",COUNTIF(C422:C442,D437))</f>
        <v/>
      </c>
      <c r="F437" s="26" t="str">
        <f t="shared" si="79"/>
        <v/>
      </c>
      <c r="G437" s="1" t="s">
        <v>64</v>
      </c>
      <c r="H437" s="1" t="s">
        <v>2170</v>
      </c>
      <c r="I437" s="26"/>
    </row>
    <row r="438" spans="1:10" x14ac:dyDescent="0.25">
      <c r="A438" s="26">
        <f t="shared" si="87"/>
        <v>21</v>
      </c>
      <c r="B438" s="54"/>
      <c r="C438" s="56" t="str">
        <f>_xlfn.XLOOKUP(H438,List!F:F,List!G:G)</f>
        <v>1EE</v>
      </c>
      <c r="D438" s="26"/>
      <c r="E438" s="26" t="str">
        <f>IF(COUNTIF(C422:C442,D438)=0,"",COUNTIF(C422:C442,D438))</f>
        <v/>
      </c>
      <c r="F438" s="26" t="str">
        <f t="shared" si="79"/>
        <v/>
      </c>
      <c r="G438" s="1" t="s">
        <v>65</v>
      </c>
      <c r="H438" s="1" t="s">
        <v>2171</v>
      </c>
      <c r="I438" s="26"/>
    </row>
    <row r="439" spans="1:10" x14ac:dyDescent="0.25">
      <c r="A439" s="26">
        <f t="shared" si="87"/>
        <v>21</v>
      </c>
      <c r="B439" s="54"/>
      <c r="C439" s="56" t="str">
        <f>_xlfn.XLOOKUP(H439,List!F:F,List!G:G)</f>
        <v>1EE</v>
      </c>
      <c r="D439" s="26"/>
      <c r="E439" s="26" t="str">
        <f>IF(COUNTIF(C422:C442,D439)=0,"",COUNTIF(C422:C442,D439))</f>
        <v/>
      </c>
      <c r="F439" s="26" t="str">
        <f t="shared" si="79"/>
        <v/>
      </c>
      <c r="G439" s="1" t="s">
        <v>66</v>
      </c>
      <c r="H439" s="1" t="s">
        <v>2172</v>
      </c>
      <c r="I439" s="26"/>
    </row>
    <row r="440" spans="1:10" x14ac:dyDescent="0.25">
      <c r="A440" s="26">
        <f t="shared" si="87"/>
        <v>21</v>
      </c>
      <c r="B440" s="54"/>
      <c r="C440" s="56" t="str">
        <f>_xlfn.XLOOKUP(H440,List!F:F,List!G:G)</f>
        <v>1EE</v>
      </c>
      <c r="D440" s="26"/>
      <c r="E440" s="26" t="str">
        <f>IF(COUNTIF(C422:C442,D440)=0,"",COUNTIF(C422:C442,D440))</f>
        <v/>
      </c>
      <c r="F440" s="26" t="str">
        <f t="shared" si="79"/>
        <v/>
      </c>
      <c r="G440" s="1" t="s">
        <v>67</v>
      </c>
      <c r="H440" s="1" t="s">
        <v>2173</v>
      </c>
      <c r="I440" s="26"/>
    </row>
    <row r="441" spans="1:10" x14ac:dyDescent="0.25">
      <c r="A441" s="26">
        <f t="shared" si="87"/>
        <v>21</v>
      </c>
      <c r="B441" s="54"/>
      <c r="C441" s="56" t="str">
        <f>_xlfn.XLOOKUP(H441,List!F:F,List!G:G)</f>
        <v>1EE</v>
      </c>
      <c r="D441" s="26"/>
      <c r="E441" s="26" t="str">
        <f>IF(COUNTIF(C422:C442,D441)=0,"",COUNTIF(C422:C442,D441))</f>
        <v/>
      </c>
      <c r="F441" s="26" t="str">
        <f t="shared" si="79"/>
        <v/>
      </c>
      <c r="G441" s="1" t="s">
        <v>68</v>
      </c>
      <c r="H441" s="1" t="s">
        <v>2174</v>
      </c>
      <c r="I441" s="26"/>
    </row>
    <row r="442" spans="1:10" x14ac:dyDescent="0.25">
      <c r="A442" s="26">
        <f t="shared" si="87"/>
        <v>21</v>
      </c>
      <c r="B442" s="54"/>
      <c r="C442" s="56" t="str">
        <f>_xlfn.XLOOKUP(H442,List!F:F,List!G:G)</f>
        <v>1ME</v>
      </c>
      <c r="D442" s="26"/>
      <c r="E442" s="26" t="str">
        <f>IF(COUNTIF(C422:C442,D442)=0,"",COUNTIF(C422:C442,D442))</f>
        <v/>
      </c>
      <c r="F442" s="26" t="str">
        <f t="shared" si="79"/>
        <v/>
      </c>
      <c r="G442" s="1" t="s">
        <v>69</v>
      </c>
      <c r="H442" s="1" t="s">
        <v>2175</v>
      </c>
      <c r="I442" s="26"/>
    </row>
    <row r="443" spans="1:10" x14ac:dyDescent="0.25">
      <c r="A443" s="26">
        <v>22</v>
      </c>
      <c r="B443" s="54">
        <f t="shared" ref="B443" si="88">COUNTA(H443:H463)-COUNTIF(H443:H463,"=-")</f>
        <v>21</v>
      </c>
      <c r="C443" s="56" t="str">
        <f>_xlfn.XLOOKUP(H443,List!F:F,List!G:G)</f>
        <v>1ME</v>
      </c>
      <c r="D443" s="26" t="str" cm="1">
        <f t="array" ref="D443:D444">_xlfn.UNIQUE(C443:C463)</f>
        <v>1ME</v>
      </c>
      <c r="E443" s="26">
        <f>IF(COUNTIF(C443:C463,D443)=0,"",COUNTIF(C443:C463,D443))</f>
        <v>17</v>
      </c>
      <c r="F443" s="26" t="str">
        <f t="shared" si="79"/>
        <v>1ME (17)</v>
      </c>
      <c r="G443" s="1" t="s">
        <v>8</v>
      </c>
      <c r="H443" s="1" t="s">
        <v>726</v>
      </c>
      <c r="I443" s="26" t="str">
        <f t="shared" ref="I443" si="89">_xlfn.TEXTJOIN(", ",TRUE,H443:H463)</f>
        <v>1ME-2, 1ME-3, 1ME-4, 1ME-5, 1ME-6, 1ME-7, 1ME-8, 1ME-9, 1ME-10, 1ME-11, 1ME-12, 1ME-13, 1ME-14, 1ME-15, 1ME-16, 1ME-17, 1ME-18, 1M.Tech.-CE-1, 1M.Tech.-CE-2, 1M.Tech.-CE-3, 1M.Tech.-CE-4</v>
      </c>
      <c r="J443" s="3" t="str">
        <f t="shared" ref="J443" si="90">_xlfn.TEXTJOIN(", ",TRUE,F443:F463)</f>
        <v>1ME (17), 1M.Tech.-CE (4)</v>
      </c>
    </row>
    <row r="444" spans="1:10" x14ac:dyDescent="0.25">
      <c r="A444" s="26">
        <f t="shared" ref="A444:A463" si="91">A443</f>
        <v>22</v>
      </c>
      <c r="B444" s="54"/>
      <c r="C444" s="56" t="str">
        <f>_xlfn.XLOOKUP(H444,List!F:F,List!G:G)</f>
        <v>1ME</v>
      </c>
      <c r="D444" s="26" t="str">
        <v>1M.Tech.-CE</v>
      </c>
      <c r="E444" s="26">
        <f>IF(COUNTIF(C443:C463,D444)=0,"",COUNTIF(C443:C463,D444))</f>
        <v>4</v>
      </c>
      <c r="F444" s="26" t="str">
        <f t="shared" si="79"/>
        <v>1M.Tech.-CE (4)</v>
      </c>
      <c r="G444" s="1" t="s">
        <v>9</v>
      </c>
      <c r="H444" s="1" t="s">
        <v>727</v>
      </c>
      <c r="I444" s="26"/>
    </row>
    <row r="445" spans="1:10" x14ac:dyDescent="0.25">
      <c r="A445" s="26">
        <f t="shared" si="91"/>
        <v>22</v>
      </c>
      <c r="B445" s="54"/>
      <c r="C445" s="56" t="str">
        <f>_xlfn.XLOOKUP(H445,List!F:F,List!G:G)</f>
        <v>1ME</v>
      </c>
      <c r="D445" s="26"/>
      <c r="E445" s="26" t="str">
        <f>IF(COUNTIF(C443:C463,D445)=0,"",COUNTIF(C443:C463,D445))</f>
        <v/>
      </c>
      <c r="F445" s="26" t="str">
        <f t="shared" si="79"/>
        <v/>
      </c>
      <c r="G445" s="1" t="s">
        <v>10</v>
      </c>
      <c r="H445" s="1" t="s">
        <v>728</v>
      </c>
      <c r="I445" s="26"/>
    </row>
    <row r="446" spans="1:10" x14ac:dyDescent="0.25">
      <c r="A446" s="26">
        <f t="shared" si="91"/>
        <v>22</v>
      </c>
      <c r="B446" s="54"/>
      <c r="C446" s="56" t="str">
        <f>_xlfn.XLOOKUP(H446,List!F:F,List!G:G)</f>
        <v>1ME</v>
      </c>
      <c r="D446" s="26"/>
      <c r="E446" s="26" t="str">
        <f>IF(COUNTIF(C443:C463,D446)=0,"",COUNTIF(C443:C463,D446))</f>
        <v/>
      </c>
      <c r="F446" s="26" t="str">
        <f t="shared" si="79"/>
        <v/>
      </c>
      <c r="G446" s="1" t="s">
        <v>11</v>
      </c>
      <c r="H446" s="1" t="s">
        <v>729</v>
      </c>
      <c r="I446" s="26"/>
    </row>
    <row r="447" spans="1:10" x14ac:dyDescent="0.25">
      <c r="A447" s="26">
        <f t="shared" si="91"/>
        <v>22</v>
      </c>
      <c r="B447" s="54"/>
      <c r="C447" s="56" t="str">
        <f>_xlfn.XLOOKUP(H447,List!F:F,List!G:G)</f>
        <v>1ME</v>
      </c>
      <c r="D447" s="26"/>
      <c r="E447" s="26" t="str">
        <f>IF(COUNTIF(C443:C463,D447)=0,"",COUNTIF(C443:C463,D447))</f>
        <v/>
      </c>
      <c r="F447" s="26" t="str">
        <f t="shared" si="79"/>
        <v/>
      </c>
      <c r="G447" s="1" t="s">
        <v>12</v>
      </c>
      <c r="H447" s="1" t="s">
        <v>730</v>
      </c>
      <c r="I447" s="26"/>
    </row>
    <row r="448" spans="1:10" x14ac:dyDescent="0.25">
      <c r="A448" s="26">
        <f t="shared" si="91"/>
        <v>22</v>
      </c>
      <c r="B448" s="54"/>
      <c r="C448" s="56" t="str">
        <f>_xlfn.XLOOKUP(H448,List!F:F,List!G:G)</f>
        <v>1ME</v>
      </c>
      <c r="D448" s="26"/>
      <c r="E448" s="26" t="str">
        <f>IF(COUNTIF(C443:C463,D448)=0,"",COUNTIF(C443:C463,D448))</f>
        <v/>
      </c>
      <c r="F448" s="26" t="str">
        <f t="shared" si="79"/>
        <v/>
      </c>
      <c r="G448" s="1" t="s">
        <v>13</v>
      </c>
      <c r="H448" s="1" t="s">
        <v>731</v>
      </c>
      <c r="I448" s="26"/>
    </row>
    <row r="449" spans="1:10" x14ac:dyDescent="0.25">
      <c r="A449" s="26">
        <f t="shared" si="91"/>
        <v>22</v>
      </c>
      <c r="B449" s="54"/>
      <c r="C449" s="56" t="str">
        <f>_xlfn.XLOOKUP(H449,List!F:F,List!G:G)</f>
        <v>1ME</v>
      </c>
      <c r="D449" s="26"/>
      <c r="E449" s="26" t="str">
        <f>IF(COUNTIF(C443:C463,D449)=0,"",COUNTIF(C443:C463,D449))</f>
        <v/>
      </c>
      <c r="F449" s="26" t="str">
        <f t="shared" si="79"/>
        <v/>
      </c>
      <c r="G449" s="1" t="s">
        <v>61</v>
      </c>
      <c r="H449" s="1" t="s">
        <v>732</v>
      </c>
      <c r="I449" s="26"/>
    </row>
    <row r="450" spans="1:10" x14ac:dyDescent="0.25">
      <c r="A450" s="26">
        <f t="shared" si="91"/>
        <v>22</v>
      </c>
      <c r="B450" s="54"/>
      <c r="C450" s="56" t="str">
        <f>_xlfn.XLOOKUP(H450,List!F:F,List!G:G)</f>
        <v>1ME</v>
      </c>
      <c r="D450" s="26"/>
      <c r="E450" s="26" t="str">
        <f>IF(COUNTIF(C443:C463,D450)=0,"",COUNTIF(C443:C463,D450))</f>
        <v/>
      </c>
      <c r="F450" s="26" t="str">
        <f t="shared" si="79"/>
        <v/>
      </c>
      <c r="G450" s="1" t="s">
        <v>20</v>
      </c>
      <c r="H450" s="1" t="s">
        <v>733</v>
      </c>
      <c r="I450" s="26"/>
    </row>
    <row r="451" spans="1:10" x14ac:dyDescent="0.25">
      <c r="A451" s="26">
        <f t="shared" si="91"/>
        <v>22</v>
      </c>
      <c r="B451" s="54"/>
      <c r="C451" s="56" t="str">
        <f>_xlfn.XLOOKUP(H451,List!F:F,List!G:G)</f>
        <v>1ME</v>
      </c>
      <c r="D451" s="26"/>
      <c r="E451" s="26" t="str">
        <f>IF(COUNTIF(C443:C463,D451)=0,"",COUNTIF(C443:C463,D451))</f>
        <v/>
      </c>
      <c r="F451" s="26" t="str">
        <f t="shared" ref="F451:F514" si="92">IF(E451="","",(D451&amp;" ("&amp;E451&amp;")"))</f>
        <v/>
      </c>
      <c r="G451" s="1" t="s">
        <v>21</v>
      </c>
      <c r="H451" s="1" t="s">
        <v>734</v>
      </c>
      <c r="I451" s="26"/>
    </row>
    <row r="452" spans="1:10" x14ac:dyDescent="0.25">
      <c r="A452" s="26">
        <f t="shared" si="91"/>
        <v>22</v>
      </c>
      <c r="B452" s="54"/>
      <c r="C452" s="56" t="str">
        <f>_xlfn.XLOOKUP(H452,List!F:F,List!G:G)</f>
        <v>1ME</v>
      </c>
      <c r="D452" s="26"/>
      <c r="E452" s="26" t="str">
        <f>IF(COUNTIF(C443:C463,D452)=0,"",COUNTIF(C443:C463,D452))</f>
        <v/>
      </c>
      <c r="F452" s="26" t="str">
        <f t="shared" si="92"/>
        <v/>
      </c>
      <c r="G452" s="1" t="s">
        <v>22</v>
      </c>
      <c r="H452" s="1" t="s">
        <v>735</v>
      </c>
      <c r="I452" s="26"/>
    </row>
    <row r="453" spans="1:10" x14ac:dyDescent="0.25">
      <c r="A453" s="26">
        <f t="shared" si="91"/>
        <v>22</v>
      </c>
      <c r="B453" s="54"/>
      <c r="C453" s="56" t="str">
        <f>_xlfn.XLOOKUP(H453,List!F:F,List!G:G)</f>
        <v>1ME</v>
      </c>
      <c r="D453" s="26"/>
      <c r="E453" s="26" t="str">
        <f>IF(COUNTIF(C443:C463,D453)=0,"",COUNTIF(C443:C463,D453))</f>
        <v/>
      </c>
      <c r="F453" s="26" t="str">
        <f t="shared" si="92"/>
        <v/>
      </c>
      <c r="G453" s="1" t="s">
        <v>23</v>
      </c>
      <c r="H453" s="1" t="s">
        <v>736</v>
      </c>
      <c r="I453" s="26"/>
    </row>
    <row r="454" spans="1:10" x14ac:dyDescent="0.25">
      <c r="A454" s="26">
        <f t="shared" si="91"/>
        <v>22</v>
      </c>
      <c r="B454" s="54"/>
      <c r="C454" s="56" t="str">
        <f>_xlfn.XLOOKUP(H454,List!F:F,List!G:G)</f>
        <v>1ME</v>
      </c>
      <c r="D454" s="26"/>
      <c r="E454" s="26" t="str">
        <f>IF(COUNTIF(C443:C463,D454)=0,"",COUNTIF(C443:C463,D454))</f>
        <v/>
      </c>
      <c r="F454" s="26" t="str">
        <f t="shared" si="92"/>
        <v/>
      </c>
      <c r="G454" s="1" t="s">
        <v>24</v>
      </c>
      <c r="H454" s="1" t="s">
        <v>737</v>
      </c>
      <c r="I454" s="26"/>
    </row>
    <row r="455" spans="1:10" x14ac:dyDescent="0.25">
      <c r="A455" s="26">
        <f t="shared" si="91"/>
        <v>22</v>
      </c>
      <c r="B455" s="54"/>
      <c r="C455" s="56" t="str">
        <f>_xlfn.XLOOKUP(H455,List!F:F,List!G:G)</f>
        <v>1ME</v>
      </c>
      <c r="D455" s="26"/>
      <c r="E455" s="26" t="str">
        <f>IF(COUNTIF(C443:C463,D455)=0,"",COUNTIF(C443:C463,D455))</f>
        <v/>
      </c>
      <c r="F455" s="26" t="str">
        <f t="shared" si="92"/>
        <v/>
      </c>
      <c r="G455" s="1" t="s">
        <v>25</v>
      </c>
      <c r="H455" s="1" t="s">
        <v>738</v>
      </c>
      <c r="I455" s="26"/>
    </row>
    <row r="456" spans="1:10" x14ac:dyDescent="0.25">
      <c r="A456" s="26">
        <f t="shared" si="91"/>
        <v>22</v>
      </c>
      <c r="B456" s="54"/>
      <c r="C456" s="56" t="str">
        <f>_xlfn.XLOOKUP(H456,List!F:F,List!G:G)</f>
        <v>1ME</v>
      </c>
      <c r="D456" s="26"/>
      <c r="E456" s="26" t="str">
        <f>IF(COUNTIF(C443:C463,D456)=0,"",COUNTIF(C443:C463,D456))</f>
        <v/>
      </c>
      <c r="F456" s="26" t="str">
        <f t="shared" si="92"/>
        <v/>
      </c>
      <c r="G456" s="1" t="s">
        <v>62</v>
      </c>
      <c r="H456" s="1" t="s">
        <v>739</v>
      </c>
      <c r="I456" s="26"/>
    </row>
    <row r="457" spans="1:10" x14ac:dyDescent="0.25">
      <c r="A457" s="26">
        <f t="shared" si="91"/>
        <v>22</v>
      </c>
      <c r="B457" s="54"/>
      <c r="C457" s="56" t="str">
        <f>_xlfn.XLOOKUP(H457,List!F:F,List!G:G)</f>
        <v>1ME</v>
      </c>
      <c r="D457" s="26"/>
      <c r="E457" s="26" t="str">
        <f>IF(COUNTIF(C443:C463,D457)=0,"",COUNTIF(C443:C463,D457))</f>
        <v/>
      </c>
      <c r="F457" s="26" t="str">
        <f t="shared" si="92"/>
        <v/>
      </c>
      <c r="G457" s="1" t="s">
        <v>63</v>
      </c>
      <c r="H457" s="1" t="s">
        <v>740</v>
      </c>
      <c r="I457" s="26"/>
    </row>
    <row r="458" spans="1:10" x14ac:dyDescent="0.25">
      <c r="A458" s="26">
        <f t="shared" si="91"/>
        <v>22</v>
      </c>
      <c r="B458" s="54"/>
      <c r="C458" s="56" t="str">
        <f>_xlfn.XLOOKUP(H458,List!F:F,List!G:G)</f>
        <v>1ME</v>
      </c>
      <c r="D458" s="26"/>
      <c r="E458" s="26" t="str">
        <f>IF(COUNTIF(C443:C463,D458)=0,"",COUNTIF(C443:C463,D458))</f>
        <v/>
      </c>
      <c r="F458" s="26" t="str">
        <f t="shared" si="92"/>
        <v/>
      </c>
      <c r="G458" s="1" t="s">
        <v>64</v>
      </c>
      <c r="H458" s="1" t="s">
        <v>741</v>
      </c>
      <c r="I458" s="26"/>
    </row>
    <row r="459" spans="1:10" x14ac:dyDescent="0.25">
      <c r="A459" s="26">
        <f t="shared" si="91"/>
        <v>22</v>
      </c>
      <c r="B459" s="54"/>
      <c r="C459" s="56" t="str">
        <f>_xlfn.XLOOKUP(H459,List!F:F,List!G:G)</f>
        <v>1ME</v>
      </c>
      <c r="D459" s="26"/>
      <c r="E459" s="26" t="str">
        <f>IF(COUNTIF(C443:C463,D459)=0,"",COUNTIF(C443:C463,D459))</f>
        <v/>
      </c>
      <c r="F459" s="26" t="str">
        <f t="shared" si="92"/>
        <v/>
      </c>
      <c r="G459" s="1" t="s">
        <v>65</v>
      </c>
      <c r="H459" s="1" t="s">
        <v>742</v>
      </c>
      <c r="I459" s="26"/>
    </row>
    <row r="460" spans="1:10" x14ac:dyDescent="0.25">
      <c r="A460" s="26">
        <f t="shared" si="91"/>
        <v>22</v>
      </c>
      <c r="B460" s="54"/>
      <c r="C460" s="56" t="str">
        <f>_xlfn.XLOOKUP(H460,List!F:F,List!G:G)</f>
        <v>1M.Tech.-CE</v>
      </c>
      <c r="D460" s="26"/>
      <c r="E460" s="26" t="str">
        <f>IF(COUNTIF(C443:C463,D460)=0,"",COUNTIF(C443:C463,D460))</f>
        <v/>
      </c>
      <c r="F460" s="26" t="str">
        <f t="shared" si="92"/>
        <v/>
      </c>
      <c r="G460" s="1" t="s">
        <v>66</v>
      </c>
      <c r="H460" s="1" t="s">
        <v>2176</v>
      </c>
      <c r="I460" s="26"/>
    </row>
    <row r="461" spans="1:10" x14ac:dyDescent="0.25">
      <c r="A461" s="26">
        <f t="shared" si="91"/>
        <v>22</v>
      </c>
      <c r="B461" s="54"/>
      <c r="C461" s="56" t="str">
        <f>_xlfn.XLOOKUP(H461,List!F:F,List!G:G)</f>
        <v>1M.Tech.-CE</v>
      </c>
      <c r="D461" s="26"/>
      <c r="E461" s="26" t="str">
        <f>IF(COUNTIF(C443:C463,D461)=0,"",COUNTIF(C443:C463,D461))</f>
        <v/>
      </c>
      <c r="F461" s="26" t="str">
        <f t="shared" si="92"/>
        <v/>
      </c>
      <c r="G461" s="1" t="s">
        <v>67</v>
      </c>
      <c r="H461" s="1" t="s">
        <v>2177</v>
      </c>
      <c r="I461" s="26"/>
    </row>
    <row r="462" spans="1:10" x14ac:dyDescent="0.25">
      <c r="A462" s="26">
        <f t="shared" si="91"/>
        <v>22</v>
      </c>
      <c r="B462" s="54"/>
      <c r="C462" s="56" t="str">
        <f>_xlfn.XLOOKUP(H462,List!F:F,List!G:G)</f>
        <v>1M.Tech.-CE</v>
      </c>
      <c r="D462" s="26"/>
      <c r="E462" s="26" t="str">
        <f>IF(COUNTIF(C443:C463,D462)=0,"",COUNTIF(C443:C463,D462))</f>
        <v/>
      </c>
      <c r="F462" s="26" t="str">
        <f t="shared" si="92"/>
        <v/>
      </c>
      <c r="G462" s="1" t="s">
        <v>68</v>
      </c>
      <c r="H462" s="1" t="s">
        <v>2178</v>
      </c>
      <c r="I462" s="26"/>
    </row>
    <row r="463" spans="1:10" x14ac:dyDescent="0.25">
      <c r="A463" s="26">
        <f t="shared" si="91"/>
        <v>22</v>
      </c>
      <c r="B463" s="54"/>
      <c r="C463" s="56" t="str">
        <f>_xlfn.XLOOKUP(H463,List!F:F,List!G:G)</f>
        <v>1M.Tech.-CE</v>
      </c>
      <c r="D463" s="26"/>
      <c r="E463" s="26" t="str">
        <f>IF(COUNTIF(C443:C463,D463)=0,"",COUNTIF(C443:C463,D463))</f>
        <v/>
      </c>
      <c r="F463" s="26" t="str">
        <f t="shared" si="92"/>
        <v/>
      </c>
      <c r="G463" s="1" t="s">
        <v>69</v>
      </c>
      <c r="H463" s="1" t="s">
        <v>2179</v>
      </c>
      <c r="I463" s="26"/>
    </row>
    <row r="464" spans="1:10" x14ac:dyDescent="0.25">
      <c r="A464" s="26">
        <v>23</v>
      </c>
      <c r="B464" s="54">
        <f t="shared" ref="B464" si="93">COUNTA(H464:H484)-COUNTIF(H464:H484,"=-")</f>
        <v>0</v>
      </c>
      <c r="C464" s="56" t="str">
        <f>IFERROR(_xlfn.XLOOKUP(H464,List!F:F,List!G:G),"")</f>
        <v/>
      </c>
      <c r="D464" s="26" t="str" cm="1">
        <f t="array" ref="D464">_xlfn.UNIQUE(C464:C484)</f>
        <v/>
      </c>
      <c r="E464" s="26">
        <f>IF(COUNTIF(C464:C484,D464)=0,"",COUNTIF(C464:C484,D464))</f>
        <v>21</v>
      </c>
      <c r="F464" s="26" t="str">
        <f t="shared" si="92"/>
        <v xml:space="preserve"> (21)</v>
      </c>
      <c r="G464" s="1" t="s">
        <v>8</v>
      </c>
      <c r="H464" s="1" t="s">
        <v>743</v>
      </c>
      <c r="I464" s="26" t="str">
        <f t="shared" ref="I464" si="94">_xlfn.TEXTJOIN(", ",TRUE,H464:H484)</f>
        <v>-, -, -, -, -, -, -, -, -, -, -, -, -, -, -, -, -, -, -, -, -</v>
      </c>
      <c r="J464" s="3" t="str">
        <f t="shared" ref="J464" si="95">_xlfn.TEXTJOIN(", ",TRUE,F464:F484)</f>
        <v xml:space="preserve"> (21)</v>
      </c>
    </row>
    <row r="465" spans="1:9" x14ac:dyDescent="0.25">
      <c r="A465" s="26">
        <f t="shared" ref="A465:A484" si="96">A464</f>
        <v>23</v>
      </c>
      <c r="B465" s="54"/>
      <c r="C465" s="56" t="str">
        <f>IFERROR(_xlfn.XLOOKUP(H465,List!F:F,List!G:G),"")</f>
        <v/>
      </c>
      <c r="D465" s="26"/>
      <c r="E465" s="26" t="str">
        <f>IF(COUNTIF(C464:C484,D465)=0,"",COUNTIF(C464:C484,D465))</f>
        <v/>
      </c>
      <c r="F465" s="26" t="str">
        <f t="shared" si="92"/>
        <v/>
      </c>
      <c r="G465" s="1" t="s">
        <v>9</v>
      </c>
      <c r="H465" s="1" t="s">
        <v>743</v>
      </c>
      <c r="I465" s="26"/>
    </row>
    <row r="466" spans="1:9" x14ac:dyDescent="0.25">
      <c r="A466" s="26">
        <f t="shared" si="96"/>
        <v>23</v>
      </c>
      <c r="B466" s="54"/>
      <c r="C466" s="56" t="str">
        <f>IFERROR(_xlfn.XLOOKUP(H466,List!F:F,List!G:G),"")</f>
        <v/>
      </c>
      <c r="D466" s="26"/>
      <c r="E466" s="26" t="str">
        <f>IF(COUNTIF(C464:C484,D466)=0,"",COUNTIF(C464:C484,D466))</f>
        <v/>
      </c>
      <c r="F466" s="26" t="str">
        <f t="shared" si="92"/>
        <v/>
      </c>
      <c r="G466" s="1" t="s">
        <v>10</v>
      </c>
      <c r="H466" s="1" t="s">
        <v>743</v>
      </c>
      <c r="I466" s="26"/>
    </row>
    <row r="467" spans="1:9" x14ac:dyDescent="0.25">
      <c r="A467" s="26">
        <f t="shared" si="96"/>
        <v>23</v>
      </c>
      <c r="B467" s="54"/>
      <c r="C467" s="56" t="str">
        <f>IFERROR(_xlfn.XLOOKUP(H467,List!F:F,List!G:G),"")</f>
        <v/>
      </c>
      <c r="D467" s="26"/>
      <c r="E467" s="26" t="str">
        <f>IF(COUNTIF(C464:C484,D467)=0,"",COUNTIF(C464:C484,D467))</f>
        <v/>
      </c>
      <c r="F467" s="26" t="str">
        <f t="shared" si="92"/>
        <v/>
      </c>
      <c r="G467" s="1" t="s">
        <v>11</v>
      </c>
      <c r="H467" s="1" t="s">
        <v>743</v>
      </c>
      <c r="I467" s="26"/>
    </row>
    <row r="468" spans="1:9" x14ac:dyDescent="0.25">
      <c r="A468" s="26">
        <f t="shared" si="96"/>
        <v>23</v>
      </c>
      <c r="B468" s="54"/>
      <c r="C468" s="56" t="str">
        <f>IFERROR(_xlfn.XLOOKUP(H468,List!F:F,List!G:G),"")</f>
        <v/>
      </c>
      <c r="D468" s="26"/>
      <c r="E468" s="26" t="str">
        <f>IF(COUNTIF(C464:C484,D468)=0,"",COUNTIF(C464:C484,D468))</f>
        <v/>
      </c>
      <c r="F468" s="26" t="str">
        <f t="shared" si="92"/>
        <v/>
      </c>
      <c r="G468" s="1" t="s">
        <v>12</v>
      </c>
      <c r="H468" s="1" t="s">
        <v>743</v>
      </c>
      <c r="I468" s="26"/>
    </row>
    <row r="469" spans="1:9" x14ac:dyDescent="0.25">
      <c r="A469" s="26">
        <f t="shared" si="96"/>
        <v>23</v>
      </c>
      <c r="B469" s="54"/>
      <c r="C469" s="56" t="str">
        <f>IFERROR(_xlfn.XLOOKUP(H469,List!F:F,List!G:G),"")</f>
        <v/>
      </c>
      <c r="D469" s="26"/>
      <c r="E469" s="26" t="str">
        <f>IF(COUNTIF(C464:C484,D469)=0,"",COUNTIF(C464:C484,D469))</f>
        <v/>
      </c>
      <c r="F469" s="26" t="str">
        <f t="shared" si="92"/>
        <v/>
      </c>
      <c r="G469" s="1" t="s">
        <v>13</v>
      </c>
      <c r="H469" s="1" t="s">
        <v>743</v>
      </c>
      <c r="I469" s="26"/>
    </row>
    <row r="470" spans="1:9" x14ac:dyDescent="0.25">
      <c r="A470" s="26">
        <f t="shared" si="96"/>
        <v>23</v>
      </c>
      <c r="B470" s="54"/>
      <c r="C470" s="56" t="str">
        <f>IFERROR(_xlfn.XLOOKUP(H470,List!F:F,List!G:G),"")</f>
        <v/>
      </c>
      <c r="D470" s="26"/>
      <c r="E470" s="26" t="str">
        <f>IF(COUNTIF(C464:C484,D470)=0,"",COUNTIF(C464:C484,D470))</f>
        <v/>
      </c>
      <c r="F470" s="26" t="str">
        <f t="shared" si="92"/>
        <v/>
      </c>
      <c r="G470" s="1" t="s">
        <v>61</v>
      </c>
      <c r="H470" s="1" t="s">
        <v>743</v>
      </c>
      <c r="I470" s="26"/>
    </row>
    <row r="471" spans="1:9" x14ac:dyDescent="0.25">
      <c r="A471" s="26">
        <f t="shared" si="96"/>
        <v>23</v>
      </c>
      <c r="B471" s="54"/>
      <c r="C471" s="56" t="str">
        <f>IFERROR(_xlfn.XLOOKUP(H471,List!F:F,List!G:G),"")</f>
        <v/>
      </c>
      <c r="D471" s="26"/>
      <c r="E471" s="26" t="str">
        <f>IF(COUNTIF(C464:C484,D471)=0,"",COUNTIF(C464:C484,D471))</f>
        <v/>
      </c>
      <c r="F471" s="26" t="str">
        <f t="shared" si="92"/>
        <v/>
      </c>
      <c r="G471" s="1" t="s">
        <v>20</v>
      </c>
      <c r="H471" s="1" t="s">
        <v>743</v>
      </c>
      <c r="I471" s="26"/>
    </row>
    <row r="472" spans="1:9" x14ac:dyDescent="0.25">
      <c r="A472" s="26">
        <f t="shared" si="96"/>
        <v>23</v>
      </c>
      <c r="B472" s="54"/>
      <c r="C472" s="56" t="str">
        <f>IFERROR(_xlfn.XLOOKUP(H472,List!F:F,List!G:G),"")</f>
        <v/>
      </c>
      <c r="D472" s="26"/>
      <c r="E472" s="26" t="str">
        <f>IF(COUNTIF(C464:C484,D472)=0,"",COUNTIF(C464:C484,D472))</f>
        <v/>
      </c>
      <c r="F472" s="26" t="str">
        <f t="shared" si="92"/>
        <v/>
      </c>
      <c r="G472" s="1" t="s">
        <v>21</v>
      </c>
      <c r="H472" s="1" t="s">
        <v>743</v>
      </c>
      <c r="I472" s="26"/>
    </row>
    <row r="473" spans="1:9" x14ac:dyDescent="0.25">
      <c r="A473" s="26">
        <f t="shared" si="96"/>
        <v>23</v>
      </c>
      <c r="B473" s="54"/>
      <c r="C473" s="56" t="str">
        <f>IFERROR(_xlfn.XLOOKUP(H473,List!F:F,List!G:G),"")</f>
        <v/>
      </c>
      <c r="D473" s="26"/>
      <c r="E473" s="26" t="str">
        <f>IF(COUNTIF(C464:C484,D473)=0,"",COUNTIF(C464:C484,D473))</f>
        <v/>
      </c>
      <c r="F473" s="26" t="str">
        <f t="shared" si="92"/>
        <v/>
      </c>
      <c r="G473" s="1" t="s">
        <v>22</v>
      </c>
      <c r="H473" s="1" t="s">
        <v>743</v>
      </c>
      <c r="I473" s="26"/>
    </row>
    <row r="474" spans="1:9" x14ac:dyDescent="0.25">
      <c r="A474" s="26">
        <f t="shared" si="96"/>
        <v>23</v>
      </c>
      <c r="B474" s="54"/>
      <c r="C474" s="56" t="str">
        <f>IFERROR(_xlfn.XLOOKUP(H474,List!F:F,List!G:G),"")</f>
        <v/>
      </c>
      <c r="D474" s="26"/>
      <c r="E474" s="26" t="str">
        <f>IF(COUNTIF(C464:C484,D474)=0,"",COUNTIF(C464:C484,D474))</f>
        <v/>
      </c>
      <c r="F474" s="26" t="str">
        <f t="shared" si="92"/>
        <v/>
      </c>
      <c r="G474" s="1" t="s">
        <v>23</v>
      </c>
      <c r="H474" s="1" t="s">
        <v>743</v>
      </c>
      <c r="I474" s="26"/>
    </row>
    <row r="475" spans="1:9" x14ac:dyDescent="0.25">
      <c r="A475" s="26">
        <f t="shared" si="96"/>
        <v>23</v>
      </c>
      <c r="B475" s="54"/>
      <c r="C475" s="56" t="str">
        <f>IFERROR(_xlfn.XLOOKUP(H475,List!F:F,List!G:G),"")</f>
        <v/>
      </c>
      <c r="D475" s="26"/>
      <c r="E475" s="26" t="str">
        <f>IF(COUNTIF(C464:C484,D475)=0,"",COUNTIF(C464:C484,D475))</f>
        <v/>
      </c>
      <c r="F475" s="26" t="str">
        <f t="shared" si="92"/>
        <v/>
      </c>
      <c r="G475" s="1" t="s">
        <v>24</v>
      </c>
      <c r="H475" s="1" t="s">
        <v>743</v>
      </c>
      <c r="I475" s="26"/>
    </row>
    <row r="476" spans="1:9" x14ac:dyDescent="0.25">
      <c r="A476" s="26">
        <f t="shared" si="96"/>
        <v>23</v>
      </c>
      <c r="B476" s="54"/>
      <c r="C476" s="56" t="str">
        <f>IFERROR(_xlfn.XLOOKUP(H476,List!F:F,List!G:G),"")</f>
        <v/>
      </c>
      <c r="D476" s="26"/>
      <c r="E476" s="26" t="str">
        <f>IF(COUNTIF(C464:C484,D476)=0,"",COUNTIF(C464:C484,D476))</f>
        <v/>
      </c>
      <c r="F476" s="26" t="str">
        <f t="shared" si="92"/>
        <v/>
      </c>
      <c r="G476" s="1" t="s">
        <v>25</v>
      </c>
      <c r="H476" s="1" t="s">
        <v>743</v>
      </c>
      <c r="I476" s="26"/>
    </row>
    <row r="477" spans="1:9" x14ac:dyDescent="0.25">
      <c r="A477" s="26">
        <f t="shared" si="96"/>
        <v>23</v>
      </c>
      <c r="B477" s="54"/>
      <c r="C477" s="56" t="str">
        <f>IFERROR(_xlfn.XLOOKUP(H477,List!F:F,List!G:G),"")</f>
        <v/>
      </c>
      <c r="D477" s="26"/>
      <c r="E477" s="26" t="str">
        <f>IF(COUNTIF(C464:C484,D477)=0,"",COUNTIF(C464:C484,D477))</f>
        <v/>
      </c>
      <c r="F477" s="26" t="str">
        <f t="shared" si="92"/>
        <v/>
      </c>
      <c r="G477" s="1" t="s">
        <v>62</v>
      </c>
      <c r="H477" s="1" t="s">
        <v>743</v>
      </c>
      <c r="I477" s="26"/>
    </row>
    <row r="478" spans="1:9" x14ac:dyDescent="0.25">
      <c r="A478" s="26">
        <f t="shared" si="96"/>
        <v>23</v>
      </c>
      <c r="B478" s="54"/>
      <c r="C478" s="56" t="str">
        <f>IFERROR(_xlfn.XLOOKUP(H478,List!F:F,List!G:G),"")</f>
        <v/>
      </c>
      <c r="D478" s="26"/>
      <c r="E478" s="26" t="str">
        <f>IF(COUNTIF(C464:C484,D478)=0,"",COUNTIF(C464:C484,D478))</f>
        <v/>
      </c>
      <c r="F478" s="26" t="str">
        <f t="shared" si="92"/>
        <v/>
      </c>
      <c r="G478" s="1" t="s">
        <v>63</v>
      </c>
      <c r="H478" s="1" t="s">
        <v>743</v>
      </c>
      <c r="I478" s="26"/>
    </row>
    <row r="479" spans="1:9" x14ac:dyDescent="0.25">
      <c r="A479" s="26">
        <f t="shared" si="96"/>
        <v>23</v>
      </c>
      <c r="B479" s="54"/>
      <c r="C479" s="56" t="str">
        <f>IFERROR(_xlfn.XLOOKUP(H479,List!F:F,List!G:G),"")</f>
        <v/>
      </c>
      <c r="D479" s="26"/>
      <c r="E479" s="26" t="str">
        <f>IF(COUNTIF(C464:C484,D479)=0,"",COUNTIF(C464:C484,D479))</f>
        <v/>
      </c>
      <c r="F479" s="26" t="str">
        <f t="shared" si="92"/>
        <v/>
      </c>
      <c r="G479" s="1" t="s">
        <v>64</v>
      </c>
      <c r="H479" s="1" t="s">
        <v>743</v>
      </c>
      <c r="I479" s="26"/>
    </row>
    <row r="480" spans="1:9" x14ac:dyDescent="0.25">
      <c r="A480" s="26">
        <f t="shared" si="96"/>
        <v>23</v>
      </c>
      <c r="B480" s="54"/>
      <c r="C480" s="56" t="str">
        <f>IFERROR(_xlfn.XLOOKUP(H480,List!F:F,List!G:G),"")</f>
        <v/>
      </c>
      <c r="D480" s="26"/>
      <c r="E480" s="26" t="str">
        <f>IF(COUNTIF(C464:C484,D480)=0,"",COUNTIF(C464:C484,D480))</f>
        <v/>
      </c>
      <c r="F480" s="26" t="str">
        <f t="shared" si="92"/>
        <v/>
      </c>
      <c r="G480" s="1" t="s">
        <v>65</v>
      </c>
      <c r="H480" s="1" t="s">
        <v>743</v>
      </c>
      <c r="I480" s="26"/>
    </row>
    <row r="481" spans="1:10" x14ac:dyDescent="0.25">
      <c r="A481" s="26">
        <f t="shared" si="96"/>
        <v>23</v>
      </c>
      <c r="B481" s="54"/>
      <c r="C481" s="56" t="str">
        <f>IFERROR(_xlfn.XLOOKUP(H481,List!F:F,List!G:G),"")</f>
        <v/>
      </c>
      <c r="D481" s="26"/>
      <c r="E481" s="26" t="str">
        <f>IF(COUNTIF(C464:C484,D481)=0,"",COUNTIF(C464:C484,D481))</f>
        <v/>
      </c>
      <c r="F481" s="26" t="str">
        <f t="shared" si="92"/>
        <v/>
      </c>
      <c r="G481" s="1" t="s">
        <v>66</v>
      </c>
      <c r="H481" s="1" t="s">
        <v>743</v>
      </c>
      <c r="I481" s="26"/>
    </row>
    <row r="482" spans="1:10" x14ac:dyDescent="0.25">
      <c r="A482" s="26">
        <f t="shared" si="96"/>
        <v>23</v>
      </c>
      <c r="B482" s="54"/>
      <c r="C482" s="56" t="str">
        <f>IFERROR(_xlfn.XLOOKUP(H482,List!F:F,List!G:G),"")</f>
        <v/>
      </c>
      <c r="D482" s="26"/>
      <c r="E482" s="26" t="str">
        <f>IF(COUNTIF(C464:C484,D482)=0,"",COUNTIF(C464:C484,D482))</f>
        <v/>
      </c>
      <c r="F482" s="26" t="str">
        <f t="shared" si="92"/>
        <v/>
      </c>
      <c r="G482" s="1" t="s">
        <v>67</v>
      </c>
      <c r="H482" s="1" t="s">
        <v>743</v>
      </c>
      <c r="I482" s="26"/>
    </row>
    <row r="483" spans="1:10" x14ac:dyDescent="0.25">
      <c r="A483" s="26">
        <f t="shared" si="96"/>
        <v>23</v>
      </c>
      <c r="B483" s="54"/>
      <c r="C483" s="56" t="str">
        <f>IFERROR(_xlfn.XLOOKUP(H483,List!F:F,List!G:G),"")</f>
        <v/>
      </c>
      <c r="D483" s="26"/>
      <c r="E483" s="26" t="str">
        <f>IF(COUNTIF(C464:C484,D483)=0,"",COUNTIF(C464:C484,D483))</f>
        <v/>
      </c>
      <c r="F483" s="26" t="str">
        <f t="shared" si="92"/>
        <v/>
      </c>
      <c r="G483" s="1" t="s">
        <v>68</v>
      </c>
      <c r="H483" s="1" t="s">
        <v>743</v>
      </c>
      <c r="I483" s="26"/>
    </row>
    <row r="484" spans="1:10" x14ac:dyDescent="0.25">
      <c r="A484" s="26">
        <f t="shared" si="96"/>
        <v>23</v>
      </c>
      <c r="B484" s="54"/>
      <c r="C484" s="56" t="str">
        <f>IFERROR(_xlfn.XLOOKUP(H484,List!F:F,List!G:G),"")</f>
        <v/>
      </c>
      <c r="D484" s="26"/>
      <c r="E484" s="26" t="str">
        <f>IF(COUNTIF(C464:C484,D484)=0,"",COUNTIF(C464:C484,D484))</f>
        <v/>
      </c>
      <c r="F484" s="26" t="str">
        <f t="shared" si="92"/>
        <v/>
      </c>
      <c r="G484" s="1" t="s">
        <v>69</v>
      </c>
      <c r="H484" s="1" t="s">
        <v>743</v>
      </c>
      <c r="I484" s="26"/>
    </row>
    <row r="485" spans="1:10" x14ac:dyDescent="0.25">
      <c r="A485" s="26">
        <v>24</v>
      </c>
      <c r="B485" s="54">
        <f t="shared" ref="B485" si="97">COUNTA(H485:H505)-COUNTIF(H485:H505,"=-")</f>
        <v>8</v>
      </c>
      <c r="C485" s="56" t="str">
        <f>IFERROR(_xlfn.XLOOKUP(H485,List!F:F,List!G:G),"")</f>
        <v>1MCA</v>
      </c>
      <c r="D485" s="26" t="str" cm="1">
        <f t="array" ref="D485:D486">_xlfn.UNIQUE(C485:C505)</f>
        <v>1MCA</v>
      </c>
      <c r="E485" s="26">
        <f>IF(COUNTIF(C485:C505,D485)=0,"",COUNTIF(C485:C505,D485))</f>
        <v>8</v>
      </c>
      <c r="F485" s="26" t="str">
        <f t="shared" si="92"/>
        <v>1MCA (8)</v>
      </c>
      <c r="G485" s="1" t="s">
        <v>8</v>
      </c>
      <c r="H485" s="1" t="s">
        <v>1266</v>
      </c>
      <c r="I485" s="26" t="str">
        <f t="shared" ref="I485" si="98">_xlfn.TEXTJOIN(", ",TRUE,H485:H505)</f>
        <v>1MCA-23, 1MCA-24, 1MCA-25, 1MCA-26, 1MCA-27, 1MCA-28, 1MCA-29, 1MCA-30, -, -, -, -, -, -, -, -, -, -, -, -, -</v>
      </c>
      <c r="J485" s="3" t="str">
        <f t="shared" ref="J485" si="99">_xlfn.TEXTJOIN(", ",TRUE,F485:F505)</f>
        <v>1MCA (8),  (13)</v>
      </c>
    </row>
    <row r="486" spans="1:10" x14ac:dyDescent="0.25">
      <c r="A486" s="26">
        <f t="shared" ref="A486:A505" si="100">A485</f>
        <v>24</v>
      </c>
      <c r="B486" s="54"/>
      <c r="C486" s="56" t="str">
        <f>IFERROR(_xlfn.XLOOKUP(H486,List!F:F,List!G:G),"")</f>
        <v>1MCA</v>
      </c>
      <c r="D486" s="26" t="str">
        <v/>
      </c>
      <c r="E486" s="26">
        <f>IF(COUNTIF(C485:C505,D486)=0,"",COUNTIF(C485:C505,D486))</f>
        <v>13</v>
      </c>
      <c r="F486" s="26" t="str">
        <f t="shared" si="92"/>
        <v xml:space="preserve"> (13)</v>
      </c>
      <c r="G486" s="1" t="s">
        <v>9</v>
      </c>
      <c r="H486" s="1" t="s">
        <v>1267</v>
      </c>
      <c r="I486" s="26"/>
    </row>
    <row r="487" spans="1:10" x14ac:dyDescent="0.25">
      <c r="A487" s="26">
        <f t="shared" si="100"/>
        <v>24</v>
      </c>
      <c r="B487" s="54"/>
      <c r="C487" s="56" t="str">
        <f>IFERROR(_xlfn.XLOOKUP(H487,List!F:F,List!G:G),"")</f>
        <v>1MCA</v>
      </c>
      <c r="D487" s="26"/>
      <c r="E487" s="26" t="str">
        <f>IF(COUNTIF(C485:C505,D487)=0,"",COUNTIF(C485:C505,D487))</f>
        <v/>
      </c>
      <c r="F487" s="26" t="str">
        <f t="shared" si="92"/>
        <v/>
      </c>
      <c r="G487" s="1" t="s">
        <v>10</v>
      </c>
      <c r="H487" s="1" t="s">
        <v>1268</v>
      </c>
      <c r="I487" s="26"/>
    </row>
    <row r="488" spans="1:10" x14ac:dyDescent="0.25">
      <c r="A488" s="26">
        <f t="shared" si="100"/>
        <v>24</v>
      </c>
      <c r="B488" s="54"/>
      <c r="C488" s="56" t="str">
        <f>IFERROR(_xlfn.XLOOKUP(H488,List!F:F,List!G:G),"")</f>
        <v>1MCA</v>
      </c>
      <c r="D488" s="26"/>
      <c r="E488" s="26" t="str">
        <f>IF(COUNTIF(C485:C505,D488)=0,"",COUNTIF(C485:C505,D488))</f>
        <v/>
      </c>
      <c r="F488" s="26" t="str">
        <f t="shared" si="92"/>
        <v/>
      </c>
      <c r="G488" s="1" t="s">
        <v>11</v>
      </c>
      <c r="H488" s="1" t="s">
        <v>1269</v>
      </c>
      <c r="I488" s="26"/>
    </row>
    <row r="489" spans="1:10" x14ac:dyDescent="0.25">
      <c r="A489" s="26">
        <f t="shared" si="100"/>
        <v>24</v>
      </c>
      <c r="B489" s="54"/>
      <c r="C489" s="56" t="str">
        <f>IFERROR(_xlfn.XLOOKUP(H489,List!F:F,List!G:G),"")</f>
        <v>1MCA</v>
      </c>
      <c r="D489" s="26"/>
      <c r="E489" s="26" t="str">
        <f>IF(COUNTIF(C485:C505,D489)=0,"",COUNTIF(C485:C505,D489))</f>
        <v/>
      </c>
      <c r="F489" s="26" t="str">
        <f t="shared" si="92"/>
        <v/>
      </c>
      <c r="G489" s="1" t="s">
        <v>12</v>
      </c>
      <c r="H489" s="1" t="s">
        <v>1270</v>
      </c>
      <c r="I489" s="26"/>
    </row>
    <row r="490" spans="1:10" x14ac:dyDescent="0.25">
      <c r="A490" s="26">
        <f t="shared" si="100"/>
        <v>24</v>
      </c>
      <c r="B490" s="54"/>
      <c r="C490" s="56" t="str">
        <f>IFERROR(_xlfn.XLOOKUP(H490,List!F:F,List!G:G),"")</f>
        <v>1MCA</v>
      </c>
      <c r="D490" s="26"/>
      <c r="E490" s="26" t="str">
        <f>IF(COUNTIF(C485:C505,D490)=0,"",COUNTIF(C485:C505,D490))</f>
        <v/>
      </c>
      <c r="F490" s="26" t="str">
        <f t="shared" si="92"/>
        <v/>
      </c>
      <c r="G490" s="1" t="s">
        <v>13</v>
      </c>
      <c r="H490" s="1" t="s">
        <v>1271</v>
      </c>
      <c r="I490" s="26"/>
    </row>
    <row r="491" spans="1:10" x14ac:dyDescent="0.25">
      <c r="A491" s="26">
        <f t="shared" si="100"/>
        <v>24</v>
      </c>
      <c r="B491" s="54"/>
      <c r="C491" s="56" t="str">
        <f>IFERROR(_xlfn.XLOOKUP(H491,List!F:F,List!G:G),"")</f>
        <v>1MCA</v>
      </c>
      <c r="D491" s="26"/>
      <c r="E491" s="26" t="str">
        <f>IF(COUNTIF(C485:C505,D491)=0,"",COUNTIF(C485:C505,D491))</f>
        <v/>
      </c>
      <c r="F491" s="26" t="str">
        <f t="shared" si="92"/>
        <v/>
      </c>
      <c r="G491" s="1" t="s">
        <v>61</v>
      </c>
      <c r="H491" s="1" t="s">
        <v>1272</v>
      </c>
      <c r="I491" s="26"/>
    </row>
    <row r="492" spans="1:10" x14ac:dyDescent="0.25">
      <c r="A492" s="26">
        <f t="shared" si="100"/>
        <v>24</v>
      </c>
      <c r="B492" s="54"/>
      <c r="C492" s="56" t="str">
        <f>IFERROR(_xlfn.XLOOKUP(H492,List!F:F,List!G:G),"")</f>
        <v>1MCA</v>
      </c>
      <c r="D492" s="26"/>
      <c r="E492" s="26" t="str">
        <f>IF(COUNTIF(C485:C505,D492)=0,"",COUNTIF(C485:C505,D492))</f>
        <v/>
      </c>
      <c r="F492" s="26" t="str">
        <f t="shared" si="92"/>
        <v/>
      </c>
      <c r="G492" s="1" t="s">
        <v>20</v>
      </c>
      <c r="H492" s="1" t="s">
        <v>1273</v>
      </c>
      <c r="I492" s="26"/>
    </row>
    <row r="493" spans="1:10" x14ac:dyDescent="0.25">
      <c r="A493" s="26">
        <f t="shared" si="100"/>
        <v>24</v>
      </c>
      <c r="B493" s="54"/>
      <c r="C493" s="56" t="str">
        <f>IFERROR(_xlfn.XLOOKUP(H493,List!F:F,List!G:G),"")</f>
        <v/>
      </c>
      <c r="D493" s="26"/>
      <c r="E493" s="26" t="str">
        <f>IF(COUNTIF(C485:C505,D493)=0,"",COUNTIF(C485:C505,D493))</f>
        <v/>
      </c>
      <c r="F493" s="26" t="str">
        <f t="shared" si="92"/>
        <v/>
      </c>
      <c r="G493" s="1" t="s">
        <v>21</v>
      </c>
      <c r="H493" s="1" t="s">
        <v>743</v>
      </c>
      <c r="I493" s="26"/>
    </row>
    <row r="494" spans="1:10" x14ac:dyDescent="0.25">
      <c r="A494" s="26">
        <f t="shared" si="100"/>
        <v>24</v>
      </c>
      <c r="B494" s="54"/>
      <c r="C494" s="56" t="str">
        <f>IFERROR(_xlfn.XLOOKUP(H494,List!F:F,List!G:G),"")</f>
        <v/>
      </c>
      <c r="D494" s="26"/>
      <c r="E494" s="26" t="str">
        <f>IF(COUNTIF(C485:C505,D494)=0,"",COUNTIF(C485:C505,D494))</f>
        <v/>
      </c>
      <c r="F494" s="26" t="str">
        <f t="shared" si="92"/>
        <v/>
      </c>
      <c r="G494" s="1" t="s">
        <v>22</v>
      </c>
      <c r="H494" s="1" t="s">
        <v>743</v>
      </c>
      <c r="I494" s="26"/>
    </row>
    <row r="495" spans="1:10" x14ac:dyDescent="0.25">
      <c r="A495" s="26">
        <f t="shared" si="100"/>
        <v>24</v>
      </c>
      <c r="B495" s="54"/>
      <c r="C495" s="56" t="str">
        <f>IFERROR(_xlfn.XLOOKUP(H495,List!F:F,List!G:G),"")</f>
        <v/>
      </c>
      <c r="D495" s="26"/>
      <c r="E495" s="26" t="str">
        <f>IF(COUNTIF(C485:C505,D495)=0,"",COUNTIF(C485:C505,D495))</f>
        <v/>
      </c>
      <c r="F495" s="26" t="str">
        <f t="shared" si="92"/>
        <v/>
      </c>
      <c r="G495" s="1" t="s">
        <v>23</v>
      </c>
      <c r="H495" s="1" t="s">
        <v>743</v>
      </c>
      <c r="I495" s="26"/>
    </row>
    <row r="496" spans="1:10" x14ac:dyDescent="0.25">
      <c r="A496" s="26">
        <f t="shared" si="100"/>
        <v>24</v>
      </c>
      <c r="B496" s="54"/>
      <c r="C496" s="56" t="str">
        <f>IFERROR(_xlfn.XLOOKUP(H496,List!F:F,List!G:G),"")</f>
        <v/>
      </c>
      <c r="D496" s="26"/>
      <c r="E496" s="26" t="str">
        <f>IF(COUNTIF(C485:C505,D496)=0,"",COUNTIF(C485:C505,D496))</f>
        <v/>
      </c>
      <c r="F496" s="26" t="str">
        <f t="shared" si="92"/>
        <v/>
      </c>
      <c r="G496" s="1" t="s">
        <v>24</v>
      </c>
      <c r="H496" s="1" t="s">
        <v>743</v>
      </c>
      <c r="I496" s="26"/>
    </row>
    <row r="497" spans="1:10" x14ac:dyDescent="0.25">
      <c r="A497" s="26">
        <f t="shared" si="100"/>
        <v>24</v>
      </c>
      <c r="B497" s="54"/>
      <c r="C497" s="56" t="str">
        <f>IFERROR(_xlfn.XLOOKUP(H497,List!F:F,List!G:G),"")</f>
        <v/>
      </c>
      <c r="D497" s="26"/>
      <c r="E497" s="26" t="str">
        <f>IF(COUNTIF(C485:C505,D497)=0,"",COUNTIF(C485:C505,D497))</f>
        <v/>
      </c>
      <c r="F497" s="26" t="str">
        <f t="shared" si="92"/>
        <v/>
      </c>
      <c r="G497" s="1" t="s">
        <v>25</v>
      </c>
      <c r="H497" s="1" t="s">
        <v>743</v>
      </c>
      <c r="I497" s="26"/>
    </row>
    <row r="498" spans="1:10" x14ac:dyDescent="0.25">
      <c r="A498" s="26">
        <f t="shared" si="100"/>
        <v>24</v>
      </c>
      <c r="B498" s="54"/>
      <c r="C498" s="56" t="str">
        <f>IFERROR(_xlfn.XLOOKUP(H498,List!F:F,List!G:G),"")</f>
        <v/>
      </c>
      <c r="D498" s="26"/>
      <c r="E498" s="26" t="str">
        <f>IF(COUNTIF(C485:C505,D498)=0,"",COUNTIF(C485:C505,D498))</f>
        <v/>
      </c>
      <c r="F498" s="26" t="str">
        <f t="shared" si="92"/>
        <v/>
      </c>
      <c r="G498" s="1" t="s">
        <v>62</v>
      </c>
      <c r="H498" s="1" t="s">
        <v>743</v>
      </c>
      <c r="I498" s="26"/>
    </row>
    <row r="499" spans="1:10" x14ac:dyDescent="0.25">
      <c r="A499" s="26">
        <f t="shared" si="100"/>
        <v>24</v>
      </c>
      <c r="B499" s="54"/>
      <c r="C499" s="56" t="str">
        <f>IFERROR(_xlfn.XLOOKUP(H499,List!F:F,List!G:G),"")</f>
        <v/>
      </c>
      <c r="D499" s="26"/>
      <c r="E499" s="26" t="str">
        <f>IF(COUNTIF(C485:C505,D499)=0,"",COUNTIF(C485:C505,D499))</f>
        <v/>
      </c>
      <c r="F499" s="26" t="str">
        <f t="shared" si="92"/>
        <v/>
      </c>
      <c r="G499" s="1" t="s">
        <v>63</v>
      </c>
      <c r="H499" s="1" t="s">
        <v>743</v>
      </c>
      <c r="I499" s="26"/>
    </row>
    <row r="500" spans="1:10" x14ac:dyDescent="0.25">
      <c r="A500" s="26">
        <f t="shared" si="100"/>
        <v>24</v>
      </c>
      <c r="B500" s="54"/>
      <c r="C500" s="56" t="str">
        <f>IFERROR(_xlfn.XLOOKUP(H500,List!F:F,List!G:G),"")</f>
        <v/>
      </c>
      <c r="D500" s="26"/>
      <c r="E500" s="26" t="str">
        <f>IF(COUNTIF(C485:C505,D500)=0,"",COUNTIF(C485:C505,D500))</f>
        <v/>
      </c>
      <c r="F500" s="26" t="str">
        <f t="shared" si="92"/>
        <v/>
      </c>
      <c r="G500" s="1" t="s">
        <v>64</v>
      </c>
      <c r="H500" s="1" t="s">
        <v>743</v>
      </c>
      <c r="I500" s="26"/>
    </row>
    <row r="501" spans="1:10" x14ac:dyDescent="0.25">
      <c r="A501" s="26">
        <f t="shared" si="100"/>
        <v>24</v>
      </c>
      <c r="B501" s="54"/>
      <c r="C501" s="56" t="str">
        <f>IFERROR(_xlfn.XLOOKUP(H501,List!F:F,List!G:G),"")</f>
        <v/>
      </c>
      <c r="D501" s="26"/>
      <c r="E501" s="26" t="str">
        <f>IF(COUNTIF(C485:C505,D501)=0,"",COUNTIF(C485:C505,D501))</f>
        <v/>
      </c>
      <c r="F501" s="26" t="str">
        <f t="shared" si="92"/>
        <v/>
      </c>
      <c r="G501" s="1" t="s">
        <v>65</v>
      </c>
      <c r="H501" s="1" t="s">
        <v>743</v>
      </c>
      <c r="I501" s="26"/>
    </row>
    <row r="502" spans="1:10" x14ac:dyDescent="0.25">
      <c r="A502" s="26">
        <f t="shared" si="100"/>
        <v>24</v>
      </c>
      <c r="B502" s="54"/>
      <c r="C502" s="56" t="str">
        <f>IFERROR(_xlfn.XLOOKUP(H502,List!F:F,List!G:G),"")</f>
        <v/>
      </c>
      <c r="D502" s="26"/>
      <c r="E502" s="26" t="str">
        <f>IF(COUNTIF(C485:C505,D502)=0,"",COUNTIF(C485:C505,D502))</f>
        <v/>
      </c>
      <c r="F502" s="26" t="str">
        <f t="shared" si="92"/>
        <v/>
      </c>
      <c r="G502" s="1" t="s">
        <v>66</v>
      </c>
      <c r="H502" s="1" t="s">
        <v>743</v>
      </c>
      <c r="I502" s="26"/>
    </row>
    <row r="503" spans="1:10" x14ac:dyDescent="0.25">
      <c r="A503" s="26">
        <f t="shared" si="100"/>
        <v>24</v>
      </c>
      <c r="B503" s="54"/>
      <c r="C503" s="56" t="str">
        <f>IFERROR(_xlfn.XLOOKUP(H503,List!F:F,List!G:G),"")</f>
        <v/>
      </c>
      <c r="D503" s="26"/>
      <c r="E503" s="26" t="str">
        <f>IF(COUNTIF(C485:C505,D503)=0,"",COUNTIF(C485:C505,D503))</f>
        <v/>
      </c>
      <c r="F503" s="26" t="str">
        <f t="shared" si="92"/>
        <v/>
      </c>
      <c r="G503" s="1" t="s">
        <v>67</v>
      </c>
      <c r="H503" s="1" t="s">
        <v>743</v>
      </c>
      <c r="I503" s="26"/>
    </row>
    <row r="504" spans="1:10" x14ac:dyDescent="0.25">
      <c r="A504" s="26">
        <f t="shared" si="100"/>
        <v>24</v>
      </c>
      <c r="B504" s="54"/>
      <c r="C504" s="56" t="str">
        <f>IFERROR(_xlfn.XLOOKUP(H504,List!F:F,List!G:G),"")</f>
        <v/>
      </c>
      <c r="D504" s="26"/>
      <c r="E504" s="26" t="str">
        <f>IF(COUNTIF(C485:C505,D504)=0,"",COUNTIF(C485:C505,D504))</f>
        <v/>
      </c>
      <c r="F504" s="26" t="str">
        <f t="shared" si="92"/>
        <v/>
      </c>
      <c r="G504" s="1" t="s">
        <v>68</v>
      </c>
      <c r="H504" s="1" t="s">
        <v>743</v>
      </c>
      <c r="I504" s="26"/>
    </row>
    <row r="505" spans="1:10" x14ac:dyDescent="0.25">
      <c r="A505" s="26">
        <f t="shared" si="100"/>
        <v>24</v>
      </c>
      <c r="B505" s="54"/>
      <c r="C505" s="56" t="str">
        <f>IFERROR(_xlfn.XLOOKUP(H505,List!F:F,List!G:G),"")</f>
        <v/>
      </c>
      <c r="D505" s="26"/>
      <c r="E505" s="26" t="str">
        <f>IF(COUNTIF(C485:C505,D505)=0,"",COUNTIF(C485:C505,D505))</f>
        <v/>
      </c>
      <c r="F505" s="26" t="str">
        <f t="shared" si="92"/>
        <v/>
      </c>
      <c r="G505" s="1" t="s">
        <v>69</v>
      </c>
      <c r="H505" s="1" t="s">
        <v>743</v>
      </c>
      <c r="I505" s="26"/>
    </row>
    <row r="506" spans="1:10" x14ac:dyDescent="0.25">
      <c r="A506" s="26">
        <v>25</v>
      </c>
      <c r="B506" s="54">
        <f t="shared" ref="B506" si="101">COUNTA(H506:H526)-COUNTIF(H506:H526,"=-")</f>
        <v>0</v>
      </c>
      <c r="C506" s="56" t="str">
        <f>IFERROR(_xlfn.XLOOKUP(H506,List!F:F,List!G:G),"")</f>
        <v/>
      </c>
      <c r="D506" s="26" t="str" cm="1">
        <f t="array" ref="D506:D507">_xlfn.UNIQUE(C506:C526)</f>
        <v/>
      </c>
      <c r="E506" s="26">
        <f>IF(COUNTIF(C506:C526,D506)=0,"",COUNTIF(C506:C526,D506))</f>
        <v>14</v>
      </c>
      <c r="F506" s="26" t="str">
        <f t="shared" si="92"/>
        <v xml:space="preserve"> (14)</v>
      </c>
      <c r="G506" s="1" t="s">
        <v>8</v>
      </c>
      <c r="H506" s="1"/>
      <c r="I506" s="26" t="str">
        <f t="shared" ref="I506" si="102">_xlfn.TEXTJOIN(", ",TRUE,H506:H526)</f>
        <v/>
      </c>
      <c r="J506" s="3" t="str">
        <f t="shared" ref="J506" si="103">_xlfn.TEXTJOIN(", ",TRUE,F506:F526)</f>
        <v xml:space="preserve"> (14), 0 (7),  (7),  (7),  (7),  (7),  (7),  (7),  (7),  (7),  (7),  (7),  (7),  (7),  (7),  (7),  (7),  (7),  (7),  (7),  (7)</v>
      </c>
    </row>
    <row r="507" spans="1:10" x14ac:dyDescent="0.25">
      <c r="A507" s="26">
        <f t="shared" ref="A507:A526" si="104">A506</f>
        <v>25</v>
      </c>
      <c r="B507" s="54"/>
      <c r="C507" s="56" t="str">
        <f>IFERROR(_xlfn.XLOOKUP(H507,List!F:F,List!G:G),"")</f>
        <v/>
      </c>
      <c r="D507" s="26">
        <v>0</v>
      </c>
      <c r="E507" s="26">
        <f>IF(COUNTIF(C506:C526,D507)=0,"",COUNTIF(C506:C526,D507))</f>
        <v>7</v>
      </c>
      <c r="F507" s="26" t="str">
        <f t="shared" si="92"/>
        <v>0 (7)</v>
      </c>
      <c r="G507" s="1" t="s">
        <v>9</v>
      </c>
      <c r="H507" s="1"/>
      <c r="I507" s="26"/>
    </row>
    <row r="508" spans="1:10" x14ac:dyDescent="0.25">
      <c r="A508" s="26">
        <f t="shared" si="104"/>
        <v>25</v>
      </c>
      <c r="B508" s="54"/>
      <c r="C508" s="56" t="str">
        <f>IFERROR(_xlfn.XLOOKUP(H508,List!F:F,List!G:G),"")</f>
        <v/>
      </c>
      <c r="D508" s="26"/>
      <c r="E508" s="26">
        <f>IF(COUNTIF(C506:C526,D508)=0,"",COUNTIF(C506:C526,D508))</f>
        <v>7</v>
      </c>
      <c r="F508" s="26" t="str">
        <f t="shared" si="92"/>
        <v xml:space="preserve"> (7)</v>
      </c>
      <c r="G508" s="1" t="s">
        <v>10</v>
      </c>
      <c r="H508" s="1"/>
      <c r="I508" s="26"/>
    </row>
    <row r="509" spans="1:10" x14ac:dyDescent="0.25">
      <c r="A509" s="26">
        <f t="shared" si="104"/>
        <v>25</v>
      </c>
      <c r="B509" s="54"/>
      <c r="C509" s="56">
        <f>IFERROR(_xlfn.XLOOKUP(H509,List!F:F,List!G:G),"")</f>
        <v>0</v>
      </c>
      <c r="D509" s="26"/>
      <c r="E509" s="26">
        <f>IF(COUNTIF(C506:C526,D509)=0,"",COUNTIF(C506:C526,D509))</f>
        <v>7</v>
      </c>
      <c r="F509" s="26" t="str">
        <f t="shared" si="92"/>
        <v xml:space="preserve"> (7)</v>
      </c>
      <c r="G509" s="1" t="s">
        <v>11</v>
      </c>
      <c r="H509" s="1"/>
      <c r="I509" s="26"/>
    </row>
    <row r="510" spans="1:10" x14ac:dyDescent="0.25">
      <c r="A510" s="26">
        <f t="shared" si="104"/>
        <v>25</v>
      </c>
      <c r="B510" s="54"/>
      <c r="C510" s="56" t="str">
        <f>IFERROR(_xlfn.XLOOKUP(H510,List!F:F,List!G:G),"")</f>
        <v/>
      </c>
      <c r="D510" s="26"/>
      <c r="E510" s="26">
        <f>IF(COUNTIF(C506:C526,D510)=0,"",COUNTIF(C506:C526,D510))</f>
        <v>7</v>
      </c>
      <c r="F510" s="26" t="str">
        <f t="shared" si="92"/>
        <v xml:space="preserve"> (7)</v>
      </c>
      <c r="G510" s="1" t="s">
        <v>12</v>
      </c>
      <c r="H510" s="1"/>
      <c r="I510" s="26"/>
    </row>
    <row r="511" spans="1:10" x14ac:dyDescent="0.25">
      <c r="A511" s="26">
        <f t="shared" si="104"/>
        <v>25</v>
      </c>
      <c r="B511" s="54"/>
      <c r="C511" s="56" t="str">
        <f>IFERROR(_xlfn.XLOOKUP(H511,List!F:F,List!G:G),"")</f>
        <v/>
      </c>
      <c r="D511" s="26"/>
      <c r="E511" s="26">
        <f>IF(COUNTIF(C506:C526,D511)=0,"",COUNTIF(C506:C526,D511))</f>
        <v>7</v>
      </c>
      <c r="F511" s="26" t="str">
        <f t="shared" si="92"/>
        <v xml:space="preserve"> (7)</v>
      </c>
      <c r="G511" s="1" t="s">
        <v>13</v>
      </c>
      <c r="H511" s="1"/>
      <c r="I511" s="26"/>
    </row>
    <row r="512" spans="1:10" x14ac:dyDescent="0.25">
      <c r="A512" s="26">
        <f t="shared" si="104"/>
        <v>25</v>
      </c>
      <c r="B512" s="54"/>
      <c r="C512" s="56" t="str">
        <f>IFERROR(_xlfn.XLOOKUP(H512,List!F:F,List!G:G),"")</f>
        <v/>
      </c>
      <c r="D512" s="26"/>
      <c r="E512" s="26">
        <f>IF(COUNTIF(C506:C526,D512)=0,"",COUNTIF(C506:C526,D512))</f>
        <v>7</v>
      </c>
      <c r="F512" s="26" t="str">
        <f t="shared" si="92"/>
        <v xml:space="preserve"> (7)</v>
      </c>
      <c r="G512" s="1" t="s">
        <v>61</v>
      </c>
      <c r="H512" s="1"/>
      <c r="I512" s="26"/>
    </row>
    <row r="513" spans="1:10" x14ac:dyDescent="0.25">
      <c r="A513" s="26">
        <f t="shared" si="104"/>
        <v>25</v>
      </c>
      <c r="B513" s="54"/>
      <c r="C513" s="56">
        <f>IFERROR(_xlfn.XLOOKUP(H513,List!F:F,List!G:G),"")</f>
        <v>0</v>
      </c>
      <c r="D513" s="26"/>
      <c r="E513" s="26">
        <f>IF(COUNTIF(C506:C526,D513)=0,"",COUNTIF(C506:C526,D513))</f>
        <v>7</v>
      </c>
      <c r="F513" s="26" t="str">
        <f t="shared" si="92"/>
        <v xml:space="preserve"> (7)</v>
      </c>
      <c r="G513" s="1" t="s">
        <v>20</v>
      </c>
      <c r="H513" s="1"/>
      <c r="I513" s="26"/>
    </row>
    <row r="514" spans="1:10" x14ac:dyDescent="0.25">
      <c r="A514" s="26">
        <f t="shared" si="104"/>
        <v>25</v>
      </c>
      <c r="B514" s="54"/>
      <c r="C514" s="56" t="str">
        <f>IFERROR(_xlfn.XLOOKUP(H514,List!F:F,List!G:G),"")</f>
        <v/>
      </c>
      <c r="D514" s="26"/>
      <c r="E514" s="26">
        <f>IF(COUNTIF(C506:C526,D514)=0,"",COUNTIF(C506:C526,D514))</f>
        <v>7</v>
      </c>
      <c r="F514" s="26" t="str">
        <f t="shared" si="92"/>
        <v xml:space="preserve"> (7)</v>
      </c>
      <c r="G514" s="1" t="s">
        <v>21</v>
      </c>
      <c r="H514" s="1"/>
      <c r="I514" s="26"/>
    </row>
    <row r="515" spans="1:10" x14ac:dyDescent="0.25">
      <c r="A515" s="26">
        <f t="shared" si="104"/>
        <v>25</v>
      </c>
      <c r="B515" s="54"/>
      <c r="C515" s="56">
        <f>IFERROR(_xlfn.XLOOKUP(H515,List!F:F,List!G:G),"")</f>
        <v>0</v>
      </c>
      <c r="D515" s="26"/>
      <c r="E515" s="26">
        <f>IF(COUNTIF(C506:C526,D515)=0,"",COUNTIF(C506:C526,D515))</f>
        <v>7</v>
      </c>
      <c r="F515" s="26" t="str">
        <f t="shared" ref="F515:F578" si="105">IF(E515="","",(D515&amp;" ("&amp;E515&amp;")"))</f>
        <v xml:space="preserve"> (7)</v>
      </c>
      <c r="G515" s="1" t="s">
        <v>22</v>
      </c>
      <c r="H515" s="1"/>
      <c r="I515" s="26"/>
    </row>
    <row r="516" spans="1:10" x14ac:dyDescent="0.25">
      <c r="A516" s="26">
        <f t="shared" si="104"/>
        <v>25</v>
      </c>
      <c r="B516" s="54"/>
      <c r="C516" s="56" t="str">
        <f>IFERROR(_xlfn.XLOOKUP(H516,List!F:F,List!G:G),"")</f>
        <v/>
      </c>
      <c r="D516" s="26"/>
      <c r="E516" s="26">
        <f>IF(COUNTIF(C506:C526,D516)=0,"",COUNTIF(C506:C526,D516))</f>
        <v>7</v>
      </c>
      <c r="F516" s="26" t="str">
        <f t="shared" si="105"/>
        <v xml:space="preserve"> (7)</v>
      </c>
      <c r="G516" s="1" t="s">
        <v>23</v>
      </c>
      <c r="H516" s="1"/>
      <c r="I516" s="26"/>
    </row>
    <row r="517" spans="1:10" x14ac:dyDescent="0.25">
      <c r="A517" s="26">
        <f t="shared" si="104"/>
        <v>25</v>
      </c>
      <c r="B517" s="54"/>
      <c r="C517" s="56">
        <f>IFERROR(_xlfn.XLOOKUP(H517,List!F:F,List!G:G),"")</f>
        <v>0</v>
      </c>
      <c r="D517" s="26"/>
      <c r="E517" s="26">
        <f>IF(COUNTIF(C506:C526,D517)=0,"",COUNTIF(C506:C526,D517))</f>
        <v>7</v>
      </c>
      <c r="F517" s="26" t="str">
        <f t="shared" si="105"/>
        <v xml:space="preserve"> (7)</v>
      </c>
      <c r="G517" s="1" t="s">
        <v>24</v>
      </c>
      <c r="H517" s="1"/>
      <c r="I517" s="26"/>
    </row>
    <row r="518" spans="1:10" x14ac:dyDescent="0.25">
      <c r="A518" s="26">
        <f t="shared" si="104"/>
        <v>25</v>
      </c>
      <c r="B518" s="54"/>
      <c r="C518" s="56" t="str">
        <f>IFERROR(_xlfn.XLOOKUP(H518,List!F:F,List!G:G),"")</f>
        <v/>
      </c>
      <c r="D518" s="26"/>
      <c r="E518" s="26">
        <f>IF(COUNTIF(C506:C526,D518)=0,"",COUNTIF(C506:C526,D518))</f>
        <v>7</v>
      </c>
      <c r="F518" s="26" t="str">
        <f t="shared" si="105"/>
        <v xml:space="preserve"> (7)</v>
      </c>
      <c r="G518" s="1" t="s">
        <v>25</v>
      </c>
      <c r="H518" s="1"/>
      <c r="I518" s="26"/>
    </row>
    <row r="519" spans="1:10" x14ac:dyDescent="0.25">
      <c r="A519" s="26">
        <f t="shared" si="104"/>
        <v>25</v>
      </c>
      <c r="B519" s="54"/>
      <c r="C519" s="56" t="str">
        <f>IFERROR(_xlfn.XLOOKUP(H519,List!F:F,List!G:G),"")</f>
        <v/>
      </c>
      <c r="D519" s="26"/>
      <c r="E519" s="26">
        <f>IF(COUNTIF(C506:C526,D519)=0,"",COUNTIF(C506:C526,D519))</f>
        <v>7</v>
      </c>
      <c r="F519" s="26" t="str">
        <f t="shared" si="105"/>
        <v xml:space="preserve"> (7)</v>
      </c>
      <c r="G519" s="1" t="s">
        <v>62</v>
      </c>
      <c r="H519" s="1"/>
      <c r="I519" s="26"/>
    </row>
    <row r="520" spans="1:10" x14ac:dyDescent="0.25">
      <c r="A520" s="26">
        <f t="shared" si="104"/>
        <v>25</v>
      </c>
      <c r="B520" s="54"/>
      <c r="C520" s="56" t="str">
        <f>IFERROR(_xlfn.XLOOKUP(H520,List!F:F,List!G:G),"")</f>
        <v/>
      </c>
      <c r="D520" s="26"/>
      <c r="E520" s="26">
        <f>IF(COUNTIF(C506:C526,D520)=0,"",COUNTIF(C506:C526,D520))</f>
        <v>7</v>
      </c>
      <c r="F520" s="26" t="str">
        <f t="shared" si="105"/>
        <v xml:space="preserve"> (7)</v>
      </c>
      <c r="G520" s="1" t="s">
        <v>63</v>
      </c>
      <c r="H520" s="1"/>
      <c r="I520" s="26"/>
    </row>
    <row r="521" spans="1:10" x14ac:dyDescent="0.25">
      <c r="A521" s="26">
        <f t="shared" si="104"/>
        <v>25</v>
      </c>
      <c r="B521" s="54"/>
      <c r="C521" s="56">
        <f>IFERROR(_xlfn.XLOOKUP(H521,List!F:F,List!G:G),"")</f>
        <v>0</v>
      </c>
      <c r="D521" s="26"/>
      <c r="E521" s="26">
        <f>IF(COUNTIF(C506:C526,D521)=0,"",COUNTIF(C506:C526,D521))</f>
        <v>7</v>
      </c>
      <c r="F521" s="26" t="str">
        <f t="shared" si="105"/>
        <v xml:space="preserve"> (7)</v>
      </c>
      <c r="G521" s="1" t="s">
        <v>64</v>
      </c>
      <c r="H521" s="1"/>
      <c r="I521" s="26"/>
    </row>
    <row r="522" spans="1:10" x14ac:dyDescent="0.25">
      <c r="A522" s="26">
        <f t="shared" si="104"/>
        <v>25</v>
      </c>
      <c r="B522" s="54"/>
      <c r="C522" s="56" t="str">
        <f>IFERROR(_xlfn.XLOOKUP(H522,List!F:F,List!G:G),"")</f>
        <v/>
      </c>
      <c r="D522" s="26"/>
      <c r="E522" s="26">
        <f>IF(COUNTIF(C506:C526,D522)=0,"",COUNTIF(C506:C526,D522))</f>
        <v>7</v>
      </c>
      <c r="F522" s="26" t="str">
        <f t="shared" si="105"/>
        <v xml:space="preserve"> (7)</v>
      </c>
      <c r="G522" s="1" t="s">
        <v>65</v>
      </c>
      <c r="H522" s="1"/>
      <c r="I522" s="26"/>
    </row>
    <row r="523" spans="1:10" x14ac:dyDescent="0.25">
      <c r="A523" s="26">
        <f t="shared" si="104"/>
        <v>25</v>
      </c>
      <c r="B523" s="54"/>
      <c r="C523" s="56">
        <f>IFERROR(_xlfn.XLOOKUP(H523,List!F:F,List!G:G),"")</f>
        <v>0</v>
      </c>
      <c r="D523" s="26"/>
      <c r="E523" s="26">
        <f>IF(COUNTIF(C506:C526,D523)=0,"",COUNTIF(C506:C526,D523))</f>
        <v>7</v>
      </c>
      <c r="F523" s="26" t="str">
        <f t="shared" si="105"/>
        <v xml:space="preserve"> (7)</v>
      </c>
      <c r="G523" s="1" t="s">
        <v>66</v>
      </c>
      <c r="H523" s="1"/>
      <c r="I523" s="26"/>
    </row>
    <row r="524" spans="1:10" x14ac:dyDescent="0.25">
      <c r="A524" s="26">
        <f t="shared" si="104"/>
        <v>25</v>
      </c>
      <c r="B524" s="54"/>
      <c r="C524" s="56" t="str">
        <f>IFERROR(_xlfn.XLOOKUP(H524,List!F:F,List!G:G),"")</f>
        <v/>
      </c>
      <c r="D524" s="26"/>
      <c r="E524" s="26">
        <f>IF(COUNTIF(C506:C526,D524)=0,"",COUNTIF(C506:C526,D524))</f>
        <v>7</v>
      </c>
      <c r="F524" s="26" t="str">
        <f t="shared" si="105"/>
        <v xml:space="preserve"> (7)</v>
      </c>
      <c r="G524" s="1" t="s">
        <v>67</v>
      </c>
      <c r="H524" s="1"/>
      <c r="I524" s="26"/>
    </row>
    <row r="525" spans="1:10" x14ac:dyDescent="0.25">
      <c r="A525" s="26">
        <f t="shared" si="104"/>
        <v>25</v>
      </c>
      <c r="B525" s="54"/>
      <c r="C525" s="56">
        <f>IFERROR(_xlfn.XLOOKUP(H525,List!F:F,List!G:G),"")</f>
        <v>0</v>
      </c>
      <c r="D525" s="26"/>
      <c r="E525" s="26">
        <f>IF(COUNTIF(C506:C526,D525)=0,"",COUNTIF(C506:C526,D525))</f>
        <v>7</v>
      </c>
      <c r="F525" s="26" t="str">
        <f t="shared" si="105"/>
        <v xml:space="preserve"> (7)</v>
      </c>
      <c r="G525" s="1" t="s">
        <v>68</v>
      </c>
      <c r="H525" s="1"/>
      <c r="I525" s="26"/>
    </row>
    <row r="526" spans="1:10" x14ac:dyDescent="0.25">
      <c r="A526" s="26">
        <f t="shared" si="104"/>
        <v>25</v>
      </c>
      <c r="B526" s="54"/>
      <c r="C526" s="56" t="str">
        <f>IFERROR(_xlfn.XLOOKUP(H526,List!F:F,List!G:G),"")</f>
        <v/>
      </c>
      <c r="D526" s="26"/>
      <c r="E526" s="26">
        <f>IF(COUNTIF(C506:C526,D526)=0,"",COUNTIF(C506:C526,D526))</f>
        <v>7</v>
      </c>
      <c r="F526" s="26" t="str">
        <f t="shared" si="105"/>
        <v xml:space="preserve"> (7)</v>
      </c>
      <c r="G526" s="1" t="s">
        <v>69</v>
      </c>
      <c r="H526" s="1"/>
      <c r="I526" s="26"/>
    </row>
    <row r="527" spans="1:10" x14ac:dyDescent="0.25">
      <c r="A527" s="26">
        <v>26</v>
      </c>
      <c r="B527" s="54">
        <f t="shared" ref="B527" si="106">COUNTA(H527:H547)-COUNTIF(H527:H547,"=-")</f>
        <v>0</v>
      </c>
      <c r="C527" s="56" t="str">
        <f>IFERROR(_xlfn.XLOOKUP(H527,List!F:F,List!G:G),"")</f>
        <v/>
      </c>
      <c r="D527" s="26" t="str" cm="1">
        <f t="array" ref="D527:D528">_xlfn.UNIQUE(C527:C547)</f>
        <v/>
      </c>
      <c r="E527" s="26">
        <f>IF(COUNTIF(C527:C547,D527)=0,"",COUNTIF(C527:C547,D527))</f>
        <v>15</v>
      </c>
      <c r="F527" s="26" t="str">
        <f t="shared" si="105"/>
        <v xml:space="preserve"> (15)</v>
      </c>
      <c r="G527" s="1" t="s">
        <v>8</v>
      </c>
      <c r="H527" s="1"/>
      <c r="I527" s="26" t="str">
        <f t="shared" ref="I527" si="107">_xlfn.TEXTJOIN(", ",TRUE,H527:H547)</f>
        <v/>
      </c>
      <c r="J527" s="3" t="str">
        <f t="shared" ref="J527" si="108">_xlfn.TEXTJOIN(", ",TRUE,F527:F547)</f>
        <v xml:space="preserve"> (15), 0 (6),  (6),  (6),  (6),  (6),  (6),  (6),  (6),  (6),  (6),  (6),  (6),  (6),  (6),  (6),  (6),  (6),  (6),  (6),  (6)</v>
      </c>
    </row>
    <row r="528" spans="1:10" x14ac:dyDescent="0.25">
      <c r="A528" s="26">
        <f t="shared" ref="A528:A547" si="109">A527</f>
        <v>26</v>
      </c>
      <c r="B528" s="54"/>
      <c r="C528" s="56" t="str">
        <f>IFERROR(_xlfn.XLOOKUP(H528,List!F:F,List!G:G),"")</f>
        <v/>
      </c>
      <c r="D528" s="26">
        <v>0</v>
      </c>
      <c r="E528" s="26">
        <f>IF(COUNTIF(C527:C547,D528)=0,"",COUNTIF(C527:C547,D528))</f>
        <v>6</v>
      </c>
      <c r="F528" s="26" t="str">
        <f t="shared" si="105"/>
        <v>0 (6)</v>
      </c>
      <c r="G528" s="1" t="s">
        <v>9</v>
      </c>
      <c r="H528" s="1"/>
      <c r="I528" s="26"/>
    </row>
    <row r="529" spans="1:9" x14ac:dyDescent="0.25">
      <c r="A529" s="26">
        <f t="shared" si="109"/>
        <v>26</v>
      </c>
      <c r="B529" s="54"/>
      <c r="C529" s="56">
        <f>IFERROR(_xlfn.XLOOKUP(H529,List!F:F,List!G:G),"")</f>
        <v>0</v>
      </c>
      <c r="D529" s="26"/>
      <c r="E529" s="26">
        <f>IF(COUNTIF(C527:C547,D529)=0,"",COUNTIF(C527:C547,D529))</f>
        <v>6</v>
      </c>
      <c r="F529" s="26" t="str">
        <f t="shared" si="105"/>
        <v xml:space="preserve"> (6)</v>
      </c>
      <c r="G529" s="1" t="s">
        <v>10</v>
      </c>
      <c r="H529" s="1"/>
      <c r="I529" s="26"/>
    </row>
    <row r="530" spans="1:9" x14ac:dyDescent="0.25">
      <c r="A530" s="26">
        <f t="shared" si="109"/>
        <v>26</v>
      </c>
      <c r="B530" s="54"/>
      <c r="C530" s="56" t="str">
        <f>IFERROR(_xlfn.XLOOKUP(H530,List!F:F,List!G:G),"")</f>
        <v/>
      </c>
      <c r="D530" s="26"/>
      <c r="E530" s="26">
        <f>IF(COUNTIF(C527:C547,D530)=0,"",COUNTIF(C527:C547,D530))</f>
        <v>6</v>
      </c>
      <c r="F530" s="26" t="str">
        <f t="shared" si="105"/>
        <v xml:space="preserve"> (6)</v>
      </c>
      <c r="G530" s="1" t="s">
        <v>11</v>
      </c>
      <c r="H530" s="1"/>
      <c r="I530" s="26"/>
    </row>
    <row r="531" spans="1:9" x14ac:dyDescent="0.25">
      <c r="A531" s="26">
        <f t="shared" si="109"/>
        <v>26</v>
      </c>
      <c r="B531" s="54"/>
      <c r="C531" s="56" t="str">
        <f>IFERROR(_xlfn.XLOOKUP(H531,List!F:F,List!G:G),"")</f>
        <v/>
      </c>
      <c r="D531" s="26"/>
      <c r="E531" s="26">
        <f>IF(COUNTIF(C527:C547,D531)=0,"",COUNTIF(C527:C547,D531))</f>
        <v>6</v>
      </c>
      <c r="F531" s="26" t="str">
        <f t="shared" si="105"/>
        <v xml:space="preserve"> (6)</v>
      </c>
      <c r="G531" s="1" t="s">
        <v>12</v>
      </c>
      <c r="H531" s="1"/>
      <c r="I531" s="26"/>
    </row>
    <row r="532" spans="1:9" x14ac:dyDescent="0.25">
      <c r="A532" s="26">
        <f t="shared" si="109"/>
        <v>26</v>
      </c>
      <c r="B532" s="54"/>
      <c r="C532" s="56" t="str">
        <f>IFERROR(_xlfn.XLOOKUP(H532,List!F:F,List!G:G),"")</f>
        <v/>
      </c>
      <c r="D532" s="26"/>
      <c r="E532" s="26">
        <f>IF(COUNTIF(C527:C547,D532)=0,"",COUNTIF(C527:C547,D532))</f>
        <v>6</v>
      </c>
      <c r="F532" s="26" t="str">
        <f t="shared" si="105"/>
        <v xml:space="preserve"> (6)</v>
      </c>
      <c r="G532" s="1" t="s">
        <v>13</v>
      </c>
      <c r="H532" s="1"/>
      <c r="I532" s="26"/>
    </row>
    <row r="533" spans="1:9" x14ac:dyDescent="0.25">
      <c r="A533" s="26">
        <f t="shared" si="109"/>
        <v>26</v>
      </c>
      <c r="B533" s="54"/>
      <c r="C533" s="56">
        <f>IFERROR(_xlfn.XLOOKUP(H533,List!F:F,List!G:G),"")</f>
        <v>0</v>
      </c>
      <c r="D533" s="26"/>
      <c r="E533" s="26">
        <f>IF(COUNTIF(C527:C547,D533)=0,"",COUNTIF(C527:C547,D533))</f>
        <v>6</v>
      </c>
      <c r="F533" s="26" t="str">
        <f t="shared" si="105"/>
        <v xml:space="preserve"> (6)</v>
      </c>
      <c r="G533" s="1" t="s">
        <v>61</v>
      </c>
      <c r="H533" s="1"/>
      <c r="I533" s="26"/>
    </row>
    <row r="534" spans="1:9" x14ac:dyDescent="0.25">
      <c r="A534" s="26">
        <f t="shared" si="109"/>
        <v>26</v>
      </c>
      <c r="B534" s="54"/>
      <c r="C534" s="56" t="str">
        <f>IFERROR(_xlfn.XLOOKUP(H534,List!F:F,List!G:G),"")</f>
        <v/>
      </c>
      <c r="D534" s="26"/>
      <c r="E534" s="26">
        <f>IF(COUNTIF(C527:C547,D534)=0,"",COUNTIF(C527:C547,D534))</f>
        <v>6</v>
      </c>
      <c r="F534" s="26" t="str">
        <f t="shared" si="105"/>
        <v xml:space="preserve"> (6)</v>
      </c>
      <c r="G534" s="1" t="s">
        <v>20</v>
      </c>
      <c r="H534" s="1"/>
      <c r="I534" s="26"/>
    </row>
    <row r="535" spans="1:9" x14ac:dyDescent="0.25">
      <c r="A535" s="26">
        <f t="shared" si="109"/>
        <v>26</v>
      </c>
      <c r="B535" s="54"/>
      <c r="C535" s="56" t="str">
        <f>IFERROR(_xlfn.XLOOKUP(H535,List!F:F,List!G:G),"")</f>
        <v/>
      </c>
      <c r="D535" s="26"/>
      <c r="E535" s="26">
        <f>IF(COUNTIF(C527:C547,D535)=0,"",COUNTIF(C527:C547,D535))</f>
        <v>6</v>
      </c>
      <c r="F535" s="26" t="str">
        <f t="shared" si="105"/>
        <v xml:space="preserve"> (6)</v>
      </c>
      <c r="G535" s="1" t="s">
        <v>21</v>
      </c>
      <c r="H535" s="1"/>
      <c r="I535" s="26"/>
    </row>
    <row r="536" spans="1:9" x14ac:dyDescent="0.25">
      <c r="A536" s="26">
        <f t="shared" si="109"/>
        <v>26</v>
      </c>
      <c r="B536" s="54"/>
      <c r="C536" s="56" t="str">
        <f>IFERROR(_xlfn.XLOOKUP(H536,List!F:F,List!G:G),"")</f>
        <v/>
      </c>
      <c r="D536" s="26"/>
      <c r="E536" s="26">
        <f>IF(COUNTIF(C527:C547,D536)=0,"",COUNTIF(C527:C547,D536))</f>
        <v>6</v>
      </c>
      <c r="F536" s="26" t="str">
        <f t="shared" si="105"/>
        <v xml:space="preserve"> (6)</v>
      </c>
      <c r="G536" s="1" t="s">
        <v>22</v>
      </c>
      <c r="H536" s="1"/>
      <c r="I536" s="26"/>
    </row>
    <row r="537" spans="1:9" x14ac:dyDescent="0.25">
      <c r="A537" s="26">
        <f t="shared" si="109"/>
        <v>26</v>
      </c>
      <c r="B537" s="54"/>
      <c r="C537" s="56">
        <f>IFERROR(_xlfn.XLOOKUP(H537,List!F:F,List!G:G),"")</f>
        <v>0</v>
      </c>
      <c r="D537" s="26"/>
      <c r="E537" s="26">
        <f>IF(COUNTIF(C527:C547,D537)=0,"",COUNTIF(C527:C547,D537))</f>
        <v>6</v>
      </c>
      <c r="F537" s="26" t="str">
        <f t="shared" si="105"/>
        <v xml:space="preserve"> (6)</v>
      </c>
      <c r="G537" s="1" t="s">
        <v>23</v>
      </c>
      <c r="H537" s="1"/>
      <c r="I537" s="26"/>
    </row>
    <row r="538" spans="1:9" x14ac:dyDescent="0.25">
      <c r="A538" s="26">
        <f t="shared" si="109"/>
        <v>26</v>
      </c>
      <c r="B538" s="54"/>
      <c r="C538" s="56" t="str">
        <f>IFERROR(_xlfn.XLOOKUP(H538,List!F:F,List!G:G),"")</f>
        <v/>
      </c>
      <c r="D538" s="26"/>
      <c r="E538" s="26">
        <f>IF(COUNTIF(C527:C547,D538)=0,"",COUNTIF(C527:C547,D538))</f>
        <v>6</v>
      </c>
      <c r="F538" s="26" t="str">
        <f t="shared" si="105"/>
        <v xml:space="preserve"> (6)</v>
      </c>
      <c r="G538" s="1" t="s">
        <v>24</v>
      </c>
      <c r="H538" s="1"/>
      <c r="I538" s="26"/>
    </row>
    <row r="539" spans="1:9" x14ac:dyDescent="0.25">
      <c r="A539" s="26">
        <f t="shared" si="109"/>
        <v>26</v>
      </c>
      <c r="B539" s="54"/>
      <c r="C539" s="56" t="str">
        <f>IFERROR(_xlfn.XLOOKUP(H539,List!F:F,List!G:G),"")</f>
        <v/>
      </c>
      <c r="D539" s="26"/>
      <c r="E539" s="26">
        <f>IF(COUNTIF(C527:C547,D539)=0,"",COUNTIF(C527:C547,D539))</f>
        <v>6</v>
      </c>
      <c r="F539" s="26" t="str">
        <f t="shared" si="105"/>
        <v xml:space="preserve"> (6)</v>
      </c>
      <c r="G539" s="1" t="s">
        <v>25</v>
      </c>
      <c r="H539" s="1"/>
      <c r="I539" s="26"/>
    </row>
    <row r="540" spans="1:9" x14ac:dyDescent="0.25">
      <c r="A540" s="26">
        <f t="shared" si="109"/>
        <v>26</v>
      </c>
      <c r="B540" s="54"/>
      <c r="C540" s="56" t="str">
        <f>IFERROR(_xlfn.XLOOKUP(H540,List!F:F,List!G:G),"")</f>
        <v/>
      </c>
      <c r="D540" s="26"/>
      <c r="E540" s="26">
        <f>IF(COUNTIF(C527:C547,D540)=0,"",COUNTIF(C527:C547,D540))</f>
        <v>6</v>
      </c>
      <c r="F540" s="26" t="str">
        <f t="shared" si="105"/>
        <v xml:space="preserve"> (6)</v>
      </c>
      <c r="G540" s="1" t="s">
        <v>62</v>
      </c>
      <c r="H540" s="1"/>
      <c r="I540" s="26"/>
    </row>
    <row r="541" spans="1:9" x14ac:dyDescent="0.25">
      <c r="A541" s="26">
        <f t="shared" si="109"/>
        <v>26</v>
      </c>
      <c r="B541" s="54"/>
      <c r="C541" s="56">
        <f>IFERROR(_xlfn.XLOOKUP(H541,List!F:F,List!G:G),"")</f>
        <v>0</v>
      </c>
      <c r="D541" s="26"/>
      <c r="E541" s="26">
        <f>IF(COUNTIF(C527:C547,D541)=0,"",COUNTIF(C527:C547,D541))</f>
        <v>6</v>
      </c>
      <c r="F541" s="26" t="str">
        <f t="shared" si="105"/>
        <v xml:space="preserve"> (6)</v>
      </c>
      <c r="G541" s="1" t="s">
        <v>63</v>
      </c>
      <c r="H541" s="1"/>
      <c r="I541" s="26"/>
    </row>
    <row r="542" spans="1:9" x14ac:dyDescent="0.25">
      <c r="A542" s="26">
        <f t="shared" si="109"/>
        <v>26</v>
      </c>
      <c r="B542" s="54"/>
      <c r="C542" s="56" t="str">
        <f>IFERROR(_xlfn.XLOOKUP(H542,List!F:F,List!G:G),"")</f>
        <v/>
      </c>
      <c r="D542" s="26"/>
      <c r="E542" s="26">
        <f>IF(COUNTIF(C527:C547,D542)=0,"",COUNTIF(C527:C547,D542))</f>
        <v>6</v>
      </c>
      <c r="F542" s="26" t="str">
        <f t="shared" si="105"/>
        <v xml:space="preserve"> (6)</v>
      </c>
      <c r="G542" s="1" t="s">
        <v>64</v>
      </c>
      <c r="H542" s="1"/>
      <c r="I542" s="26"/>
    </row>
    <row r="543" spans="1:9" x14ac:dyDescent="0.25">
      <c r="A543" s="26">
        <f t="shared" si="109"/>
        <v>26</v>
      </c>
      <c r="B543" s="54"/>
      <c r="C543" s="56" t="str">
        <f>IFERROR(_xlfn.XLOOKUP(H543,List!F:F,List!G:G),"")</f>
        <v/>
      </c>
      <c r="D543" s="26"/>
      <c r="E543" s="26">
        <f>IF(COUNTIF(C527:C547,D543)=0,"",COUNTIF(C527:C547,D543))</f>
        <v>6</v>
      </c>
      <c r="F543" s="26" t="str">
        <f t="shared" si="105"/>
        <v xml:space="preserve"> (6)</v>
      </c>
      <c r="G543" s="1" t="s">
        <v>65</v>
      </c>
      <c r="H543" s="1"/>
      <c r="I543" s="26"/>
    </row>
    <row r="544" spans="1:9" x14ac:dyDescent="0.25">
      <c r="A544" s="26">
        <f t="shared" si="109"/>
        <v>26</v>
      </c>
      <c r="B544" s="54"/>
      <c r="C544" s="56" t="str">
        <f>IFERROR(_xlfn.XLOOKUP(H544,List!F:F,List!G:G),"")</f>
        <v/>
      </c>
      <c r="D544" s="26"/>
      <c r="E544" s="26">
        <f>IF(COUNTIF(C527:C547,D544)=0,"",COUNTIF(C527:C547,D544))</f>
        <v>6</v>
      </c>
      <c r="F544" s="26" t="str">
        <f t="shared" si="105"/>
        <v xml:space="preserve"> (6)</v>
      </c>
      <c r="G544" s="1" t="s">
        <v>66</v>
      </c>
      <c r="H544" s="1"/>
      <c r="I544" s="26"/>
    </row>
    <row r="545" spans="1:10" x14ac:dyDescent="0.25">
      <c r="A545" s="26">
        <f t="shared" si="109"/>
        <v>26</v>
      </c>
      <c r="B545" s="54"/>
      <c r="C545" s="56">
        <f>IFERROR(_xlfn.XLOOKUP(H545,List!F:F,List!G:G),"")</f>
        <v>0</v>
      </c>
      <c r="D545" s="26"/>
      <c r="E545" s="26">
        <f>IF(COUNTIF(C527:C547,D545)=0,"",COUNTIF(C527:C547,D545))</f>
        <v>6</v>
      </c>
      <c r="F545" s="26" t="str">
        <f t="shared" si="105"/>
        <v xml:space="preserve"> (6)</v>
      </c>
      <c r="G545" s="1" t="s">
        <v>67</v>
      </c>
      <c r="H545" s="1"/>
      <c r="I545" s="26"/>
    </row>
    <row r="546" spans="1:10" x14ac:dyDescent="0.25">
      <c r="A546" s="26">
        <f t="shared" si="109"/>
        <v>26</v>
      </c>
      <c r="B546" s="54"/>
      <c r="C546" s="56" t="str">
        <f>IFERROR(_xlfn.XLOOKUP(H546,List!F:F,List!G:G),"")</f>
        <v/>
      </c>
      <c r="D546" s="26"/>
      <c r="E546" s="26">
        <f>IF(COUNTIF(C527:C547,D546)=0,"",COUNTIF(C527:C547,D546))</f>
        <v>6</v>
      </c>
      <c r="F546" s="26" t="str">
        <f t="shared" si="105"/>
        <v xml:space="preserve"> (6)</v>
      </c>
      <c r="G546" s="1" t="s">
        <v>68</v>
      </c>
      <c r="H546" s="1"/>
      <c r="I546" s="26"/>
    </row>
    <row r="547" spans="1:10" x14ac:dyDescent="0.25">
      <c r="A547" s="26">
        <f t="shared" si="109"/>
        <v>26</v>
      </c>
      <c r="B547" s="54"/>
      <c r="C547" s="56">
        <f>IFERROR(_xlfn.XLOOKUP(H547,List!F:F,List!G:G),"")</f>
        <v>0</v>
      </c>
      <c r="D547" s="26"/>
      <c r="E547" s="26">
        <f>IF(COUNTIF(C527:C547,D547)=0,"",COUNTIF(C527:C547,D547))</f>
        <v>6</v>
      </c>
      <c r="F547" s="26" t="str">
        <f t="shared" si="105"/>
        <v xml:space="preserve"> (6)</v>
      </c>
      <c r="G547" s="1" t="s">
        <v>69</v>
      </c>
      <c r="H547" s="1"/>
      <c r="I547" s="26"/>
    </row>
    <row r="548" spans="1:10" x14ac:dyDescent="0.25">
      <c r="A548" s="26">
        <v>27</v>
      </c>
      <c r="B548" s="54">
        <f t="shared" ref="B548" si="110">COUNTA(H548:H568)-COUNTIF(H548:H568,"=-")</f>
        <v>0</v>
      </c>
      <c r="C548" s="56" t="str">
        <f>IFERROR(_xlfn.XLOOKUP(H548,List!F:F,List!G:G),"")</f>
        <v/>
      </c>
      <c r="D548" s="26" t="str" cm="1">
        <f t="array" ref="D548:D549">_xlfn.UNIQUE(C548:C568)</f>
        <v/>
      </c>
      <c r="E548" s="26">
        <f>IF(COUNTIF(C548:C568,D548)=0,"",COUNTIF(C548:C568,D548))</f>
        <v>15</v>
      </c>
      <c r="F548" s="26" t="str">
        <f t="shared" si="105"/>
        <v xml:space="preserve"> (15)</v>
      </c>
      <c r="G548" s="1" t="s">
        <v>8</v>
      </c>
      <c r="H548" s="1"/>
      <c r="I548" s="26" t="str">
        <f t="shared" ref="I548" si="111">_xlfn.TEXTJOIN(", ",TRUE,H548:H568)</f>
        <v/>
      </c>
      <c r="J548" s="3" t="str">
        <f t="shared" ref="J548" si="112">_xlfn.TEXTJOIN(", ",TRUE,F548:F568)</f>
        <v xml:space="preserve"> (15), 0 (6),  (6),  (6),  (6),  (6),  (6),  (6),  (6),  (6),  (6),  (6),  (6),  (6),  (6),  (6),  (6),  (6),  (6),  (6),  (6)</v>
      </c>
    </row>
    <row r="549" spans="1:10" x14ac:dyDescent="0.25">
      <c r="A549" s="26">
        <f t="shared" ref="A549:A568" si="113">A548</f>
        <v>27</v>
      </c>
      <c r="B549" s="54"/>
      <c r="C549" s="56">
        <f>IFERROR(_xlfn.XLOOKUP(H549,List!F:F,List!G:G),"")</f>
        <v>0</v>
      </c>
      <c r="D549" s="26">
        <v>0</v>
      </c>
      <c r="E549" s="26">
        <f>IF(COUNTIF(C548:C568,D549)=0,"",COUNTIF(C548:C568,D549))</f>
        <v>6</v>
      </c>
      <c r="F549" s="26" t="str">
        <f t="shared" si="105"/>
        <v>0 (6)</v>
      </c>
      <c r="G549" s="1" t="s">
        <v>9</v>
      </c>
      <c r="H549" s="1"/>
      <c r="I549" s="26"/>
    </row>
    <row r="550" spans="1:10" x14ac:dyDescent="0.25">
      <c r="A550" s="26">
        <f t="shared" si="113"/>
        <v>27</v>
      </c>
      <c r="B550" s="54"/>
      <c r="C550" s="56" t="str">
        <f>IFERROR(_xlfn.XLOOKUP(H550,List!F:F,List!G:G),"")</f>
        <v/>
      </c>
      <c r="D550" s="26"/>
      <c r="E550" s="26">
        <f>IF(COUNTIF(C548:C568,D550)=0,"",COUNTIF(C548:C568,D550))</f>
        <v>6</v>
      </c>
      <c r="F550" s="26" t="str">
        <f t="shared" si="105"/>
        <v xml:space="preserve"> (6)</v>
      </c>
      <c r="G550" s="1" t="s">
        <v>10</v>
      </c>
      <c r="H550" s="1"/>
      <c r="I550" s="26"/>
    </row>
    <row r="551" spans="1:10" x14ac:dyDescent="0.25">
      <c r="A551" s="26">
        <f t="shared" si="113"/>
        <v>27</v>
      </c>
      <c r="B551" s="54"/>
      <c r="C551" s="56" t="str">
        <f>IFERROR(_xlfn.XLOOKUP(H551,List!F:F,List!G:G),"")</f>
        <v/>
      </c>
      <c r="D551" s="26"/>
      <c r="E551" s="26">
        <f>IF(COUNTIF(C548:C568,D551)=0,"",COUNTIF(C548:C568,D551))</f>
        <v>6</v>
      </c>
      <c r="F551" s="26" t="str">
        <f t="shared" si="105"/>
        <v xml:space="preserve"> (6)</v>
      </c>
      <c r="G551" s="1" t="s">
        <v>11</v>
      </c>
      <c r="H551" s="1"/>
      <c r="I551" s="26"/>
    </row>
    <row r="552" spans="1:10" x14ac:dyDescent="0.25">
      <c r="A552" s="26">
        <f t="shared" si="113"/>
        <v>27</v>
      </c>
      <c r="B552" s="54"/>
      <c r="C552" s="56" t="str">
        <f>IFERROR(_xlfn.XLOOKUP(H552,List!F:F,List!G:G),"")</f>
        <v/>
      </c>
      <c r="D552" s="26"/>
      <c r="E552" s="26">
        <f>IF(COUNTIF(C548:C568,D552)=0,"",COUNTIF(C548:C568,D552))</f>
        <v>6</v>
      </c>
      <c r="F552" s="26" t="str">
        <f t="shared" si="105"/>
        <v xml:space="preserve"> (6)</v>
      </c>
      <c r="G552" s="1" t="s">
        <v>12</v>
      </c>
      <c r="H552" s="1"/>
      <c r="I552" s="26"/>
    </row>
    <row r="553" spans="1:10" x14ac:dyDescent="0.25">
      <c r="A553" s="26">
        <f t="shared" si="113"/>
        <v>27</v>
      </c>
      <c r="B553" s="54"/>
      <c r="C553" s="56">
        <f>IFERROR(_xlfn.XLOOKUP(H553,List!F:F,List!G:G),"")</f>
        <v>0</v>
      </c>
      <c r="D553" s="26"/>
      <c r="E553" s="26">
        <f>IF(COUNTIF(C548:C568,D553)=0,"",COUNTIF(C548:C568,D553))</f>
        <v>6</v>
      </c>
      <c r="F553" s="26" t="str">
        <f t="shared" si="105"/>
        <v xml:space="preserve"> (6)</v>
      </c>
      <c r="G553" s="1" t="s">
        <v>13</v>
      </c>
      <c r="H553" s="1"/>
      <c r="I553" s="26"/>
    </row>
    <row r="554" spans="1:10" x14ac:dyDescent="0.25">
      <c r="A554" s="26">
        <f t="shared" si="113"/>
        <v>27</v>
      </c>
      <c r="B554" s="54"/>
      <c r="C554" s="56" t="str">
        <f>IFERROR(_xlfn.XLOOKUP(H554,List!F:F,List!G:G),"")</f>
        <v/>
      </c>
      <c r="D554" s="26"/>
      <c r="E554" s="26">
        <f>IF(COUNTIF(C548:C568,D554)=0,"",COUNTIF(C548:C568,D554))</f>
        <v>6</v>
      </c>
      <c r="F554" s="26" t="str">
        <f t="shared" si="105"/>
        <v xml:space="preserve"> (6)</v>
      </c>
      <c r="G554" s="1" t="s">
        <v>61</v>
      </c>
      <c r="H554" s="1"/>
      <c r="I554" s="26"/>
    </row>
    <row r="555" spans="1:10" x14ac:dyDescent="0.25">
      <c r="A555" s="26">
        <f t="shared" si="113"/>
        <v>27</v>
      </c>
      <c r="B555" s="54"/>
      <c r="C555" s="56">
        <f>IFERROR(_xlfn.XLOOKUP(H555,List!F:F,List!G:G),"")</f>
        <v>0</v>
      </c>
      <c r="D555" s="26"/>
      <c r="E555" s="26">
        <f>IF(COUNTIF(C548:C568,D555)=0,"",COUNTIF(C548:C568,D555))</f>
        <v>6</v>
      </c>
      <c r="F555" s="26" t="str">
        <f t="shared" si="105"/>
        <v xml:space="preserve"> (6)</v>
      </c>
      <c r="G555" s="1" t="s">
        <v>20</v>
      </c>
      <c r="H555" s="1"/>
      <c r="I555" s="26"/>
    </row>
    <row r="556" spans="1:10" x14ac:dyDescent="0.25">
      <c r="A556" s="26">
        <f t="shared" si="113"/>
        <v>27</v>
      </c>
      <c r="B556" s="54"/>
      <c r="C556" s="56" t="str">
        <f>IFERROR(_xlfn.XLOOKUP(H556,List!F:F,List!G:G),"")</f>
        <v/>
      </c>
      <c r="D556" s="26"/>
      <c r="E556" s="26">
        <f>IF(COUNTIF(C548:C568,D556)=0,"",COUNTIF(C548:C568,D556))</f>
        <v>6</v>
      </c>
      <c r="F556" s="26" t="str">
        <f t="shared" si="105"/>
        <v xml:space="preserve"> (6)</v>
      </c>
      <c r="G556" s="1" t="s">
        <v>21</v>
      </c>
      <c r="H556" s="1"/>
      <c r="I556" s="26"/>
    </row>
    <row r="557" spans="1:10" x14ac:dyDescent="0.25">
      <c r="A557" s="26">
        <f t="shared" si="113"/>
        <v>27</v>
      </c>
      <c r="B557" s="54"/>
      <c r="C557" s="56">
        <f>IFERROR(_xlfn.XLOOKUP(H557,List!F:F,List!G:G),"")</f>
        <v>0</v>
      </c>
      <c r="D557" s="26"/>
      <c r="E557" s="26">
        <f>IF(COUNTIF(C548:C568,D557)=0,"",COUNTIF(C548:C568,D557))</f>
        <v>6</v>
      </c>
      <c r="F557" s="26" t="str">
        <f t="shared" si="105"/>
        <v xml:space="preserve"> (6)</v>
      </c>
      <c r="G557" s="1" t="s">
        <v>22</v>
      </c>
      <c r="H557" s="1"/>
      <c r="I557" s="26"/>
    </row>
    <row r="558" spans="1:10" x14ac:dyDescent="0.25">
      <c r="A558" s="26">
        <f t="shared" si="113"/>
        <v>27</v>
      </c>
      <c r="B558" s="54"/>
      <c r="C558" s="56" t="str">
        <f>IFERROR(_xlfn.XLOOKUP(H558,List!F:F,List!G:G),"")</f>
        <v/>
      </c>
      <c r="D558" s="26"/>
      <c r="E558" s="26">
        <f>IF(COUNTIF(C548:C568,D558)=0,"",COUNTIF(C548:C568,D558))</f>
        <v>6</v>
      </c>
      <c r="F558" s="26" t="str">
        <f t="shared" si="105"/>
        <v xml:space="preserve"> (6)</v>
      </c>
      <c r="G558" s="1" t="s">
        <v>23</v>
      </c>
      <c r="H558" s="1"/>
      <c r="I558" s="26"/>
    </row>
    <row r="559" spans="1:10" x14ac:dyDescent="0.25">
      <c r="A559" s="26">
        <f t="shared" si="113"/>
        <v>27</v>
      </c>
      <c r="B559" s="54"/>
      <c r="C559" s="56" t="str">
        <f>IFERROR(_xlfn.XLOOKUP(H559,List!F:F,List!G:G),"")</f>
        <v/>
      </c>
      <c r="D559" s="26"/>
      <c r="E559" s="26">
        <f>IF(COUNTIF(C548:C568,D559)=0,"",COUNTIF(C548:C568,D559))</f>
        <v>6</v>
      </c>
      <c r="F559" s="26" t="str">
        <f t="shared" si="105"/>
        <v xml:space="preserve"> (6)</v>
      </c>
      <c r="G559" s="1" t="s">
        <v>24</v>
      </c>
      <c r="H559" s="1"/>
      <c r="I559" s="26"/>
    </row>
    <row r="560" spans="1:10" x14ac:dyDescent="0.25">
      <c r="A560" s="26">
        <f t="shared" si="113"/>
        <v>27</v>
      </c>
      <c r="B560" s="54"/>
      <c r="C560" s="56" t="str">
        <f>IFERROR(_xlfn.XLOOKUP(H560,List!F:F,List!G:G),"")</f>
        <v/>
      </c>
      <c r="D560" s="26"/>
      <c r="E560" s="26">
        <f>IF(COUNTIF(C548:C568,D560)=0,"",COUNTIF(C548:C568,D560))</f>
        <v>6</v>
      </c>
      <c r="F560" s="26" t="str">
        <f t="shared" si="105"/>
        <v xml:space="preserve"> (6)</v>
      </c>
      <c r="G560" s="1" t="s">
        <v>25</v>
      </c>
      <c r="H560" s="1"/>
      <c r="I560" s="26"/>
    </row>
    <row r="561" spans="1:10" x14ac:dyDescent="0.25">
      <c r="A561" s="26">
        <f t="shared" si="113"/>
        <v>27</v>
      </c>
      <c r="B561" s="54"/>
      <c r="C561" s="56">
        <f>IFERROR(_xlfn.XLOOKUP(H561,List!F:F,List!G:G),"")</f>
        <v>0</v>
      </c>
      <c r="D561" s="26"/>
      <c r="E561" s="26">
        <f>IF(COUNTIF(C548:C568,D561)=0,"",COUNTIF(C548:C568,D561))</f>
        <v>6</v>
      </c>
      <c r="F561" s="26" t="str">
        <f t="shared" si="105"/>
        <v xml:space="preserve"> (6)</v>
      </c>
      <c r="G561" s="1" t="s">
        <v>62</v>
      </c>
      <c r="H561" s="1"/>
      <c r="I561" s="26"/>
    </row>
    <row r="562" spans="1:10" x14ac:dyDescent="0.25">
      <c r="A562" s="26">
        <f t="shared" si="113"/>
        <v>27</v>
      </c>
      <c r="B562" s="54"/>
      <c r="C562" s="56" t="str">
        <f>IFERROR(_xlfn.XLOOKUP(H562,List!F:F,List!G:G),"")</f>
        <v/>
      </c>
      <c r="D562" s="26"/>
      <c r="E562" s="26">
        <f>IF(COUNTIF(C548:C568,D562)=0,"",COUNTIF(C548:C568,D562))</f>
        <v>6</v>
      </c>
      <c r="F562" s="26" t="str">
        <f t="shared" si="105"/>
        <v xml:space="preserve"> (6)</v>
      </c>
      <c r="G562" s="1" t="s">
        <v>63</v>
      </c>
      <c r="H562" s="1"/>
      <c r="I562" s="26"/>
    </row>
    <row r="563" spans="1:10" x14ac:dyDescent="0.25">
      <c r="A563" s="26">
        <f t="shared" si="113"/>
        <v>27</v>
      </c>
      <c r="B563" s="54"/>
      <c r="C563" s="56" t="str">
        <f>IFERROR(_xlfn.XLOOKUP(H563,List!F:F,List!G:G),"")</f>
        <v/>
      </c>
      <c r="D563" s="26"/>
      <c r="E563" s="26">
        <f>IF(COUNTIF(C548:C568,D563)=0,"",COUNTIF(C548:C568,D563))</f>
        <v>6</v>
      </c>
      <c r="F563" s="26" t="str">
        <f t="shared" si="105"/>
        <v xml:space="preserve"> (6)</v>
      </c>
      <c r="G563" s="1" t="s">
        <v>64</v>
      </c>
      <c r="H563" s="1"/>
      <c r="I563" s="26"/>
    </row>
    <row r="564" spans="1:10" x14ac:dyDescent="0.25">
      <c r="A564" s="26">
        <f t="shared" si="113"/>
        <v>27</v>
      </c>
      <c r="B564" s="54"/>
      <c r="C564" s="56" t="str">
        <f>IFERROR(_xlfn.XLOOKUP(H564,List!F:F,List!G:G),"")</f>
        <v/>
      </c>
      <c r="D564" s="26"/>
      <c r="E564" s="26">
        <f>IF(COUNTIF(C548:C568,D564)=0,"",COUNTIF(C548:C568,D564))</f>
        <v>6</v>
      </c>
      <c r="F564" s="26" t="str">
        <f t="shared" si="105"/>
        <v xml:space="preserve"> (6)</v>
      </c>
      <c r="G564" s="1" t="s">
        <v>65</v>
      </c>
      <c r="H564" s="1"/>
      <c r="I564" s="26"/>
    </row>
    <row r="565" spans="1:10" x14ac:dyDescent="0.25">
      <c r="A565" s="26">
        <f t="shared" si="113"/>
        <v>27</v>
      </c>
      <c r="B565" s="54"/>
      <c r="C565" s="56">
        <f>IFERROR(_xlfn.XLOOKUP(H565,List!F:F,List!G:G),"")</f>
        <v>0</v>
      </c>
      <c r="D565" s="26"/>
      <c r="E565" s="26">
        <f>IF(COUNTIF(C548:C568,D565)=0,"",COUNTIF(C548:C568,D565))</f>
        <v>6</v>
      </c>
      <c r="F565" s="26" t="str">
        <f t="shared" si="105"/>
        <v xml:space="preserve"> (6)</v>
      </c>
      <c r="G565" s="1" t="s">
        <v>66</v>
      </c>
      <c r="H565" s="1"/>
      <c r="I565" s="26"/>
    </row>
    <row r="566" spans="1:10" x14ac:dyDescent="0.25">
      <c r="A566" s="26">
        <f t="shared" si="113"/>
        <v>27</v>
      </c>
      <c r="B566" s="54"/>
      <c r="C566" s="56" t="str">
        <f>IFERROR(_xlfn.XLOOKUP(H566,List!F:F,List!G:G),"")</f>
        <v/>
      </c>
      <c r="D566" s="26"/>
      <c r="E566" s="26">
        <f>IF(COUNTIF(C548:C568,D566)=0,"",COUNTIF(C548:C568,D566))</f>
        <v>6</v>
      </c>
      <c r="F566" s="26" t="str">
        <f t="shared" si="105"/>
        <v xml:space="preserve"> (6)</v>
      </c>
      <c r="G566" s="1" t="s">
        <v>67</v>
      </c>
      <c r="H566" s="1"/>
      <c r="I566" s="26"/>
    </row>
    <row r="567" spans="1:10" x14ac:dyDescent="0.25">
      <c r="A567" s="26">
        <f t="shared" si="113"/>
        <v>27</v>
      </c>
      <c r="B567" s="54"/>
      <c r="C567" s="56" t="str">
        <f>IFERROR(_xlfn.XLOOKUP(H567,List!F:F,List!G:G),"")</f>
        <v/>
      </c>
      <c r="D567" s="26"/>
      <c r="E567" s="26">
        <f>IF(COUNTIF(C548:C568,D567)=0,"",COUNTIF(C548:C568,D567))</f>
        <v>6</v>
      </c>
      <c r="F567" s="26" t="str">
        <f t="shared" si="105"/>
        <v xml:space="preserve"> (6)</v>
      </c>
      <c r="G567" s="1" t="s">
        <v>68</v>
      </c>
      <c r="H567" s="1"/>
      <c r="I567" s="26"/>
    </row>
    <row r="568" spans="1:10" x14ac:dyDescent="0.25">
      <c r="A568" s="26">
        <f t="shared" si="113"/>
        <v>27</v>
      </c>
      <c r="B568" s="54"/>
      <c r="C568" s="56" t="str">
        <f>IFERROR(_xlfn.XLOOKUP(H568,List!F:F,List!G:G),"")</f>
        <v/>
      </c>
      <c r="D568" s="26"/>
      <c r="E568" s="26">
        <f>IF(COUNTIF(C548:C568,D568)=0,"",COUNTIF(C548:C568,D568))</f>
        <v>6</v>
      </c>
      <c r="F568" s="26" t="str">
        <f t="shared" si="105"/>
        <v xml:space="preserve"> (6)</v>
      </c>
      <c r="G568" s="1" t="s">
        <v>69</v>
      </c>
      <c r="H568" s="1"/>
      <c r="I568" s="26"/>
    </row>
    <row r="569" spans="1:10" x14ac:dyDescent="0.25">
      <c r="A569" s="26">
        <v>28</v>
      </c>
      <c r="B569" s="54">
        <f t="shared" ref="B569" si="114">COUNTA(H569:H589)-COUNTIF(H569:H589,"=-")</f>
        <v>0</v>
      </c>
      <c r="C569" s="56">
        <f>IFERROR(_xlfn.XLOOKUP(H569,List!F:F,List!G:G),"")</f>
        <v>0</v>
      </c>
      <c r="D569" s="26" cm="1">
        <f t="array" ref="D569:D570">_xlfn.UNIQUE(C569:C589)</f>
        <v>0</v>
      </c>
      <c r="E569" s="26">
        <f>IF(COUNTIF(C569:C589,D569)=0,"",COUNTIF(C569:C589,D569))</f>
        <v>8</v>
      </c>
      <c r="F569" s="26" t="str">
        <f t="shared" si="105"/>
        <v>0 (8)</v>
      </c>
      <c r="G569" s="1" t="s">
        <v>8</v>
      </c>
      <c r="H569" s="1"/>
      <c r="I569" s="26" t="str">
        <f t="shared" ref="I569" si="115">_xlfn.TEXTJOIN(", ",TRUE,H569:H589)</f>
        <v/>
      </c>
      <c r="J569" s="3" t="str">
        <f t="shared" ref="J569" si="116">_xlfn.TEXTJOIN(", ",TRUE,F569:F589)</f>
        <v>0 (8),  (13),  (8),  (8),  (8),  (8),  (8),  (8),  (8),  (8),  (8),  (8),  (8),  (8),  (8),  (8),  (8),  (8),  (8),  (8),  (8)</v>
      </c>
    </row>
    <row r="570" spans="1:10" x14ac:dyDescent="0.25">
      <c r="A570" s="26">
        <f t="shared" ref="A570:A589" si="117">A569</f>
        <v>28</v>
      </c>
      <c r="B570" s="54"/>
      <c r="C570" s="56" t="str">
        <f>IFERROR(_xlfn.XLOOKUP(H570,List!F:F,List!G:G),"")</f>
        <v/>
      </c>
      <c r="D570" s="26" t="str">
        <v/>
      </c>
      <c r="E570" s="26">
        <f>IF(COUNTIF(C569:C589,D570)=0,"",COUNTIF(C569:C589,D570))</f>
        <v>13</v>
      </c>
      <c r="F570" s="26" t="str">
        <f t="shared" si="105"/>
        <v xml:space="preserve"> (13)</v>
      </c>
      <c r="G570" s="1" t="s">
        <v>9</v>
      </c>
      <c r="H570" s="1"/>
      <c r="I570" s="26"/>
    </row>
    <row r="571" spans="1:10" x14ac:dyDescent="0.25">
      <c r="A571" s="26">
        <f t="shared" si="117"/>
        <v>28</v>
      </c>
      <c r="B571" s="54"/>
      <c r="C571" s="56" t="str">
        <f>IFERROR(_xlfn.XLOOKUP(H571,List!F:F,List!G:G),"")</f>
        <v/>
      </c>
      <c r="D571" s="26"/>
      <c r="E571" s="26">
        <f>IF(COUNTIF(C569:C589,D571)=0,"",COUNTIF(C569:C589,D571))</f>
        <v>8</v>
      </c>
      <c r="F571" s="26" t="str">
        <f t="shared" si="105"/>
        <v xml:space="preserve"> (8)</v>
      </c>
      <c r="G571" s="1" t="s">
        <v>10</v>
      </c>
      <c r="H571" s="1"/>
      <c r="I571" s="26"/>
    </row>
    <row r="572" spans="1:10" x14ac:dyDescent="0.25">
      <c r="A572" s="26">
        <f t="shared" si="117"/>
        <v>28</v>
      </c>
      <c r="B572" s="54"/>
      <c r="C572" s="56" t="str">
        <f>IFERROR(_xlfn.XLOOKUP(H572,List!F:F,List!G:G),"")</f>
        <v/>
      </c>
      <c r="D572" s="26"/>
      <c r="E572" s="26">
        <f>IF(COUNTIF(C569:C589,D572)=0,"",COUNTIF(C569:C589,D572))</f>
        <v>8</v>
      </c>
      <c r="F572" s="26" t="str">
        <f t="shared" si="105"/>
        <v xml:space="preserve"> (8)</v>
      </c>
      <c r="G572" s="1" t="s">
        <v>11</v>
      </c>
      <c r="H572" s="1"/>
      <c r="I572" s="26"/>
    </row>
    <row r="573" spans="1:10" x14ac:dyDescent="0.25">
      <c r="A573" s="26">
        <f t="shared" si="117"/>
        <v>28</v>
      </c>
      <c r="B573" s="54"/>
      <c r="C573" s="56">
        <f>IFERROR(_xlfn.XLOOKUP(H573,List!F:F,List!G:G),"")</f>
        <v>0</v>
      </c>
      <c r="D573" s="26"/>
      <c r="E573" s="26">
        <f>IF(COUNTIF(C569:C589,D573)=0,"",COUNTIF(C569:C589,D573))</f>
        <v>8</v>
      </c>
      <c r="F573" s="26" t="str">
        <f t="shared" si="105"/>
        <v xml:space="preserve"> (8)</v>
      </c>
      <c r="G573" s="1" t="s">
        <v>12</v>
      </c>
      <c r="H573" s="1"/>
      <c r="I573" s="26"/>
    </row>
    <row r="574" spans="1:10" x14ac:dyDescent="0.25">
      <c r="A574" s="26">
        <f t="shared" si="117"/>
        <v>28</v>
      </c>
      <c r="B574" s="54"/>
      <c r="C574" s="56" t="str">
        <f>IFERROR(_xlfn.XLOOKUP(H574,List!F:F,List!G:G),"")</f>
        <v/>
      </c>
      <c r="D574" s="26"/>
      <c r="E574" s="26">
        <f>IF(COUNTIF(C569:C589,D574)=0,"",COUNTIF(C569:C589,D574))</f>
        <v>8</v>
      </c>
      <c r="F574" s="26" t="str">
        <f t="shared" si="105"/>
        <v xml:space="preserve"> (8)</v>
      </c>
      <c r="G574" s="1" t="s">
        <v>13</v>
      </c>
      <c r="H574" s="1"/>
      <c r="I574" s="26"/>
    </row>
    <row r="575" spans="1:10" x14ac:dyDescent="0.25">
      <c r="A575" s="26">
        <f t="shared" si="117"/>
        <v>28</v>
      </c>
      <c r="B575" s="54"/>
      <c r="C575" s="56" t="str">
        <f>IFERROR(_xlfn.XLOOKUP(H575,List!F:F,List!G:G),"")</f>
        <v/>
      </c>
      <c r="D575" s="26"/>
      <c r="E575" s="26">
        <f>IF(COUNTIF(C569:C589,D575)=0,"",COUNTIF(C569:C589,D575))</f>
        <v>8</v>
      </c>
      <c r="F575" s="26" t="str">
        <f t="shared" si="105"/>
        <v xml:space="preserve"> (8)</v>
      </c>
      <c r="G575" s="1" t="s">
        <v>61</v>
      </c>
      <c r="H575" s="1"/>
      <c r="I575" s="26"/>
    </row>
    <row r="576" spans="1:10" x14ac:dyDescent="0.25">
      <c r="A576" s="26">
        <f t="shared" si="117"/>
        <v>28</v>
      </c>
      <c r="B576" s="54"/>
      <c r="C576" s="56" t="str">
        <f>IFERROR(_xlfn.XLOOKUP(H576,List!F:F,List!G:G),"")</f>
        <v/>
      </c>
      <c r="D576" s="26"/>
      <c r="E576" s="26">
        <f>IF(COUNTIF(C569:C589,D576)=0,"",COUNTIF(C569:C589,D576))</f>
        <v>8</v>
      </c>
      <c r="F576" s="26" t="str">
        <f t="shared" si="105"/>
        <v xml:space="preserve"> (8)</v>
      </c>
      <c r="G576" s="1" t="s">
        <v>20</v>
      </c>
      <c r="H576" s="1"/>
      <c r="I576" s="26"/>
    </row>
    <row r="577" spans="1:10" x14ac:dyDescent="0.25">
      <c r="A577" s="26">
        <f t="shared" si="117"/>
        <v>28</v>
      </c>
      <c r="B577" s="54"/>
      <c r="C577" s="56">
        <f>IFERROR(_xlfn.XLOOKUP(H577,List!F:F,List!G:G),"")</f>
        <v>0</v>
      </c>
      <c r="D577" s="26"/>
      <c r="E577" s="26">
        <f>IF(COUNTIF(C569:C589,D577)=0,"",COUNTIF(C569:C589,D577))</f>
        <v>8</v>
      </c>
      <c r="F577" s="26" t="str">
        <f t="shared" si="105"/>
        <v xml:space="preserve"> (8)</v>
      </c>
      <c r="G577" s="1" t="s">
        <v>21</v>
      </c>
      <c r="H577" s="1"/>
      <c r="I577" s="26"/>
    </row>
    <row r="578" spans="1:10" x14ac:dyDescent="0.25">
      <c r="A578" s="26">
        <f t="shared" si="117"/>
        <v>28</v>
      </c>
      <c r="B578" s="54"/>
      <c r="C578" s="56" t="str">
        <f>IFERROR(_xlfn.XLOOKUP(H578,List!F:F,List!G:G),"")</f>
        <v/>
      </c>
      <c r="D578" s="26"/>
      <c r="E578" s="26">
        <f>IF(COUNTIF(C569:C589,D578)=0,"",COUNTIF(C569:C589,D578))</f>
        <v>8</v>
      </c>
      <c r="F578" s="26" t="str">
        <f t="shared" si="105"/>
        <v xml:space="preserve"> (8)</v>
      </c>
      <c r="G578" s="1" t="s">
        <v>22</v>
      </c>
      <c r="H578" s="1"/>
      <c r="I578" s="26"/>
    </row>
    <row r="579" spans="1:10" x14ac:dyDescent="0.25">
      <c r="A579" s="26">
        <f t="shared" si="117"/>
        <v>28</v>
      </c>
      <c r="B579" s="54"/>
      <c r="C579" s="56">
        <f>IFERROR(_xlfn.XLOOKUP(H579,List!F:F,List!G:G),"")</f>
        <v>0</v>
      </c>
      <c r="D579" s="26"/>
      <c r="E579" s="26">
        <f>IF(COUNTIF(C569:C589,D579)=0,"",COUNTIF(C569:C589,D579))</f>
        <v>8</v>
      </c>
      <c r="F579" s="26" t="str">
        <f t="shared" ref="F579:F631" si="118">IF(E579="","",(D579&amp;" ("&amp;E579&amp;")"))</f>
        <v xml:space="preserve"> (8)</v>
      </c>
      <c r="G579" s="1" t="s">
        <v>23</v>
      </c>
      <c r="H579" s="1"/>
      <c r="I579" s="26"/>
    </row>
    <row r="580" spans="1:10" x14ac:dyDescent="0.25">
      <c r="A580" s="26">
        <f t="shared" si="117"/>
        <v>28</v>
      </c>
      <c r="B580" s="54"/>
      <c r="C580" s="56" t="str">
        <f>IFERROR(_xlfn.XLOOKUP(H580,List!F:F,List!G:G),"")</f>
        <v/>
      </c>
      <c r="D580" s="26"/>
      <c r="E580" s="26">
        <f>IF(COUNTIF(C569:C589,D580)=0,"",COUNTIF(C569:C589,D580))</f>
        <v>8</v>
      </c>
      <c r="F580" s="26" t="str">
        <f t="shared" si="118"/>
        <v xml:space="preserve"> (8)</v>
      </c>
      <c r="G580" s="1" t="s">
        <v>24</v>
      </c>
      <c r="H580" s="1"/>
      <c r="I580" s="26"/>
    </row>
    <row r="581" spans="1:10" x14ac:dyDescent="0.25">
      <c r="A581" s="26">
        <f t="shared" si="117"/>
        <v>28</v>
      </c>
      <c r="B581" s="54"/>
      <c r="C581" s="56">
        <f>IFERROR(_xlfn.XLOOKUP(H581,List!F:F,List!G:G),"")</f>
        <v>0</v>
      </c>
      <c r="D581" s="26"/>
      <c r="E581" s="26">
        <f>IF(COUNTIF(C569:C589,D581)=0,"",COUNTIF(C569:C589,D581))</f>
        <v>8</v>
      </c>
      <c r="F581" s="26" t="str">
        <f t="shared" si="118"/>
        <v xml:space="preserve"> (8)</v>
      </c>
      <c r="G581" s="1" t="s">
        <v>25</v>
      </c>
      <c r="H581" s="1"/>
      <c r="I581" s="26"/>
    </row>
    <row r="582" spans="1:10" x14ac:dyDescent="0.25">
      <c r="A582" s="26">
        <f t="shared" si="117"/>
        <v>28</v>
      </c>
      <c r="B582" s="54"/>
      <c r="C582" s="56" t="str">
        <f>IFERROR(_xlfn.XLOOKUP(H582,List!F:F,List!G:G),"")</f>
        <v/>
      </c>
      <c r="D582" s="26"/>
      <c r="E582" s="26">
        <f>IF(COUNTIF(C569:C589,D582)=0,"",COUNTIF(C569:C589,D582))</f>
        <v>8</v>
      </c>
      <c r="F582" s="26" t="str">
        <f t="shared" si="118"/>
        <v xml:space="preserve"> (8)</v>
      </c>
      <c r="G582" s="1" t="s">
        <v>62</v>
      </c>
      <c r="H582" s="1"/>
      <c r="I582" s="26"/>
    </row>
    <row r="583" spans="1:10" x14ac:dyDescent="0.25">
      <c r="A583" s="26">
        <f t="shared" si="117"/>
        <v>28</v>
      </c>
      <c r="B583" s="54"/>
      <c r="C583" s="56" t="str">
        <f>IFERROR(_xlfn.XLOOKUP(H583,List!F:F,List!G:G),"")</f>
        <v/>
      </c>
      <c r="D583" s="26"/>
      <c r="E583" s="26">
        <f>IF(COUNTIF(C569:C589,D583)=0,"",COUNTIF(C569:C589,D583))</f>
        <v>8</v>
      </c>
      <c r="F583" s="26" t="str">
        <f t="shared" si="118"/>
        <v xml:space="preserve"> (8)</v>
      </c>
      <c r="G583" s="1" t="s">
        <v>63</v>
      </c>
      <c r="H583" s="1"/>
      <c r="I583" s="26"/>
    </row>
    <row r="584" spans="1:10" x14ac:dyDescent="0.25">
      <c r="A584" s="26">
        <f t="shared" si="117"/>
        <v>28</v>
      </c>
      <c r="B584" s="54"/>
      <c r="C584" s="56" t="str">
        <f>IFERROR(_xlfn.XLOOKUP(H584,List!F:F,List!G:G),"")</f>
        <v/>
      </c>
      <c r="D584" s="26"/>
      <c r="E584" s="26">
        <f>IF(COUNTIF(C569:C589,D584)=0,"",COUNTIF(C569:C589,D584))</f>
        <v>8</v>
      </c>
      <c r="F584" s="26" t="str">
        <f t="shared" si="118"/>
        <v xml:space="preserve"> (8)</v>
      </c>
      <c r="G584" s="1" t="s">
        <v>64</v>
      </c>
      <c r="H584" s="1"/>
      <c r="I584" s="26"/>
    </row>
    <row r="585" spans="1:10" x14ac:dyDescent="0.25">
      <c r="A585" s="26">
        <f t="shared" si="117"/>
        <v>28</v>
      </c>
      <c r="B585" s="54"/>
      <c r="C585" s="56">
        <f>IFERROR(_xlfn.XLOOKUP(H585,List!F:F,List!G:G),"")</f>
        <v>0</v>
      </c>
      <c r="D585" s="26"/>
      <c r="E585" s="26">
        <f>IF(COUNTIF(C569:C589,D585)=0,"",COUNTIF(C569:C589,D585))</f>
        <v>8</v>
      </c>
      <c r="F585" s="26" t="str">
        <f t="shared" si="118"/>
        <v xml:space="preserve"> (8)</v>
      </c>
      <c r="G585" s="1" t="s">
        <v>65</v>
      </c>
      <c r="H585" s="1"/>
      <c r="I585" s="26"/>
    </row>
    <row r="586" spans="1:10" x14ac:dyDescent="0.25">
      <c r="A586" s="26">
        <f t="shared" si="117"/>
        <v>28</v>
      </c>
      <c r="B586" s="54"/>
      <c r="C586" s="56" t="str">
        <f>IFERROR(_xlfn.XLOOKUP(H586,List!F:F,List!G:G),"")</f>
        <v/>
      </c>
      <c r="D586" s="26"/>
      <c r="E586" s="26">
        <f>IF(COUNTIF(C569:C589,D586)=0,"",COUNTIF(C569:C589,D586))</f>
        <v>8</v>
      </c>
      <c r="F586" s="26" t="str">
        <f t="shared" si="118"/>
        <v xml:space="preserve"> (8)</v>
      </c>
      <c r="G586" s="1" t="s">
        <v>66</v>
      </c>
      <c r="H586" s="1"/>
      <c r="I586" s="26"/>
    </row>
    <row r="587" spans="1:10" x14ac:dyDescent="0.25">
      <c r="A587" s="26">
        <f t="shared" si="117"/>
        <v>28</v>
      </c>
      <c r="B587" s="54"/>
      <c r="C587" s="56">
        <f>IFERROR(_xlfn.XLOOKUP(H587,List!F:F,List!G:G),"")</f>
        <v>0</v>
      </c>
      <c r="D587" s="26"/>
      <c r="E587" s="26">
        <f>IF(COUNTIF(C569:C589,D587)=0,"",COUNTIF(C569:C589,D587))</f>
        <v>8</v>
      </c>
      <c r="F587" s="26" t="str">
        <f t="shared" si="118"/>
        <v xml:space="preserve"> (8)</v>
      </c>
      <c r="G587" s="1" t="s">
        <v>67</v>
      </c>
      <c r="H587" s="1"/>
      <c r="I587" s="26"/>
    </row>
    <row r="588" spans="1:10" x14ac:dyDescent="0.25">
      <c r="A588" s="26">
        <f t="shared" si="117"/>
        <v>28</v>
      </c>
      <c r="B588" s="54"/>
      <c r="C588" s="56" t="str">
        <f>IFERROR(_xlfn.XLOOKUP(H588,List!F:F,List!G:G),"")</f>
        <v/>
      </c>
      <c r="D588" s="26"/>
      <c r="E588" s="26">
        <f>IF(COUNTIF(C569:C589,D588)=0,"",COUNTIF(C569:C589,D588))</f>
        <v>8</v>
      </c>
      <c r="F588" s="26" t="str">
        <f t="shared" si="118"/>
        <v xml:space="preserve"> (8)</v>
      </c>
      <c r="G588" s="1" t="s">
        <v>68</v>
      </c>
      <c r="H588" s="1"/>
      <c r="I588" s="26"/>
    </row>
    <row r="589" spans="1:10" x14ac:dyDescent="0.25">
      <c r="A589" s="26">
        <f t="shared" si="117"/>
        <v>28</v>
      </c>
      <c r="B589" s="54"/>
      <c r="C589" s="56">
        <f>IFERROR(_xlfn.XLOOKUP(H589,List!F:F,List!G:G),"")</f>
        <v>0</v>
      </c>
      <c r="D589" s="26"/>
      <c r="E589" s="26">
        <f>IF(COUNTIF(C569:C589,D589)=0,"",COUNTIF(C569:C589,D589))</f>
        <v>8</v>
      </c>
      <c r="F589" s="26" t="str">
        <f t="shared" si="118"/>
        <v xml:space="preserve"> (8)</v>
      </c>
      <c r="G589" s="1" t="s">
        <v>69</v>
      </c>
      <c r="H589" s="1"/>
      <c r="I589" s="26"/>
    </row>
    <row r="590" spans="1:10" x14ac:dyDescent="0.25">
      <c r="A590" s="26">
        <v>29</v>
      </c>
      <c r="B590" s="54">
        <f t="shared" ref="B590" si="119">COUNTA(H590:H610)-COUNTIF(H590:H610,"=-")</f>
        <v>0</v>
      </c>
      <c r="C590" s="56" t="str">
        <f>IFERROR(_xlfn.XLOOKUP(H590,List!F:F,List!G:G),"")</f>
        <v/>
      </c>
      <c r="D590" s="26" t="str" cm="1">
        <f t="array" ref="D590:D591">_xlfn.UNIQUE(C590:C610)</f>
        <v/>
      </c>
      <c r="E590" s="26">
        <f>IF(COUNTIF(C590:C610,D590)=0,"",COUNTIF(C590:C610,D590))</f>
        <v>15</v>
      </c>
      <c r="F590" s="26" t="str">
        <f t="shared" si="118"/>
        <v xml:space="preserve"> (15)</v>
      </c>
      <c r="G590" s="1" t="s">
        <v>8</v>
      </c>
      <c r="H590" s="1"/>
      <c r="I590" s="26" t="str">
        <f t="shared" ref="I590" si="120">_xlfn.TEXTJOIN(", ",TRUE,H590:H610)</f>
        <v/>
      </c>
      <c r="J590" s="3" t="str">
        <f t="shared" ref="J590" si="121">_xlfn.TEXTJOIN(", ",TRUE,F590:F610)</f>
        <v xml:space="preserve"> (15), 0 (6),  (6),  (6),  (6),  (6),  (6),  (6),  (6),  (6),  (6),  (6),  (6),  (6),  (6),  (6),  (6),  (6),  (6),  (6),  (6)</v>
      </c>
    </row>
    <row r="591" spans="1:10" x14ac:dyDescent="0.25">
      <c r="A591" s="26">
        <f t="shared" ref="A591:A610" si="122">A590</f>
        <v>29</v>
      </c>
      <c r="B591" s="54"/>
      <c r="C591" s="56" t="str">
        <f>IFERROR(_xlfn.XLOOKUP(H591,List!F:F,List!G:G),"")</f>
        <v/>
      </c>
      <c r="D591" s="26">
        <v>0</v>
      </c>
      <c r="E591" s="26">
        <f>IF(COUNTIF(C590:C610,D591)=0,"",COUNTIF(C590:C610,D591))</f>
        <v>6</v>
      </c>
      <c r="F591" s="26" t="str">
        <f t="shared" si="118"/>
        <v>0 (6)</v>
      </c>
      <c r="G591" s="1" t="s">
        <v>9</v>
      </c>
      <c r="H591" s="1"/>
      <c r="I591" s="26"/>
    </row>
    <row r="592" spans="1:10" x14ac:dyDescent="0.25">
      <c r="A592" s="26">
        <f t="shared" si="122"/>
        <v>29</v>
      </c>
      <c r="B592" s="54"/>
      <c r="C592" s="56" t="str">
        <f>IFERROR(_xlfn.XLOOKUP(H592,List!F:F,List!G:G),"")</f>
        <v/>
      </c>
      <c r="D592" s="26"/>
      <c r="E592" s="26">
        <f>IF(COUNTIF(C590:C610,D592)=0,"",COUNTIF(C590:C610,D592))</f>
        <v>6</v>
      </c>
      <c r="F592" s="26" t="str">
        <f t="shared" si="118"/>
        <v xml:space="preserve"> (6)</v>
      </c>
      <c r="G592" s="1" t="s">
        <v>10</v>
      </c>
      <c r="H592" s="1"/>
      <c r="I592" s="26"/>
    </row>
    <row r="593" spans="1:9" x14ac:dyDescent="0.25">
      <c r="A593" s="26">
        <f t="shared" si="122"/>
        <v>29</v>
      </c>
      <c r="B593" s="54"/>
      <c r="C593" s="56">
        <f>IFERROR(_xlfn.XLOOKUP(H593,List!F:F,List!G:G),"")</f>
        <v>0</v>
      </c>
      <c r="D593" s="26"/>
      <c r="E593" s="26">
        <f>IF(COUNTIF(C590:C610,D593)=0,"",COUNTIF(C590:C610,D593))</f>
        <v>6</v>
      </c>
      <c r="F593" s="26" t="str">
        <f t="shared" si="118"/>
        <v xml:space="preserve"> (6)</v>
      </c>
      <c r="G593" s="1" t="s">
        <v>11</v>
      </c>
      <c r="H593" s="1"/>
      <c r="I593" s="26"/>
    </row>
    <row r="594" spans="1:9" x14ac:dyDescent="0.25">
      <c r="A594" s="26">
        <f t="shared" si="122"/>
        <v>29</v>
      </c>
      <c r="B594" s="54"/>
      <c r="C594" s="56" t="str">
        <f>IFERROR(_xlfn.XLOOKUP(H594,List!F:F,List!G:G),"")</f>
        <v/>
      </c>
      <c r="D594" s="26"/>
      <c r="E594" s="26">
        <f>IF(COUNTIF(C590:C610,D594)=0,"",COUNTIF(C590:C610,D594))</f>
        <v>6</v>
      </c>
      <c r="F594" s="26" t="str">
        <f t="shared" si="118"/>
        <v xml:space="preserve"> (6)</v>
      </c>
      <c r="G594" s="1" t="s">
        <v>12</v>
      </c>
      <c r="H594" s="1"/>
      <c r="I594" s="26"/>
    </row>
    <row r="595" spans="1:9" x14ac:dyDescent="0.25">
      <c r="A595" s="26">
        <f t="shared" si="122"/>
        <v>29</v>
      </c>
      <c r="B595" s="54"/>
      <c r="C595" s="56" t="str">
        <f>IFERROR(_xlfn.XLOOKUP(H595,List!F:F,List!G:G),"")</f>
        <v/>
      </c>
      <c r="D595" s="26"/>
      <c r="E595" s="26">
        <f>IF(COUNTIF(C590:C610,D595)=0,"",COUNTIF(C590:C610,D595))</f>
        <v>6</v>
      </c>
      <c r="F595" s="26" t="str">
        <f t="shared" si="118"/>
        <v xml:space="preserve"> (6)</v>
      </c>
      <c r="G595" s="1" t="s">
        <v>13</v>
      </c>
      <c r="H595" s="1"/>
      <c r="I595" s="26"/>
    </row>
    <row r="596" spans="1:9" x14ac:dyDescent="0.25">
      <c r="A596" s="26">
        <f t="shared" si="122"/>
        <v>29</v>
      </c>
      <c r="B596" s="54"/>
      <c r="C596" s="56" t="str">
        <f>IFERROR(_xlfn.XLOOKUP(H596,List!F:F,List!G:G),"")</f>
        <v/>
      </c>
      <c r="D596" s="26"/>
      <c r="E596" s="26">
        <f>IF(COUNTIF(C590:C610,D596)=0,"",COUNTIF(C590:C610,D596))</f>
        <v>6</v>
      </c>
      <c r="F596" s="26" t="str">
        <f t="shared" si="118"/>
        <v xml:space="preserve"> (6)</v>
      </c>
      <c r="G596" s="1" t="s">
        <v>61</v>
      </c>
      <c r="H596" s="1"/>
      <c r="I596" s="26"/>
    </row>
    <row r="597" spans="1:9" x14ac:dyDescent="0.25">
      <c r="A597" s="26">
        <f t="shared" si="122"/>
        <v>29</v>
      </c>
      <c r="B597" s="54"/>
      <c r="C597" s="56">
        <f>IFERROR(_xlfn.XLOOKUP(H597,List!F:F,List!G:G),"")</f>
        <v>0</v>
      </c>
      <c r="D597" s="26"/>
      <c r="E597" s="26">
        <f>IF(COUNTIF(C590:C610,D597)=0,"",COUNTIF(C590:C610,D597))</f>
        <v>6</v>
      </c>
      <c r="F597" s="26" t="str">
        <f t="shared" si="118"/>
        <v xml:space="preserve"> (6)</v>
      </c>
      <c r="G597" s="1" t="s">
        <v>20</v>
      </c>
      <c r="H597" s="1"/>
      <c r="I597" s="26"/>
    </row>
    <row r="598" spans="1:9" x14ac:dyDescent="0.25">
      <c r="A598" s="26">
        <f t="shared" si="122"/>
        <v>29</v>
      </c>
      <c r="B598" s="54"/>
      <c r="C598" s="56" t="str">
        <f>IFERROR(_xlfn.XLOOKUP(H598,List!F:F,List!G:G),"")</f>
        <v/>
      </c>
      <c r="D598" s="26"/>
      <c r="E598" s="26">
        <f>IF(COUNTIF(C590:C610,D598)=0,"",COUNTIF(C590:C610,D598))</f>
        <v>6</v>
      </c>
      <c r="F598" s="26" t="str">
        <f t="shared" si="118"/>
        <v xml:space="preserve"> (6)</v>
      </c>
      <c r="G598" s="1" t="s">
        <v>21</v>
      </c>
      <c r="H598" s="1"/>
      <c r="I598" s="26"/>
    </row>
    <row r="599" spans="1:9" x14ac:dyDescent="0.25">
      <c r="A599" s="26">
        <f t="shared" si="122"/>
        <v>29</v>
      </c>
      <c r="B599" s="54"/>
      <c r="C599" s="56" t="str">
        <f>IFERROR(_xlfn.XLOOKUP(H599,List!F:F,List!G:G),"")</f>
        <v/>
      </c>
      <c r="D599" s="26"/>
      <c r="E599" s="26">
        <f>IF(COUNTIF(C590:C610,D599)=0,"",COUNTIF(C590:C610,D599))</f>
        <v>6</v>
      </c>
      <c r="F599" s="26" t="str">
        <f t="shared" si="118"/>
        <v xml:space="preserve"> (6)</v>
      </c>
      <c r="G599" s="1" t="s">
        <v>22</v>
      </c>
      <c r="H599" s="1"/>
      <c r="I599" s="26"/>
    </row>
    <row r="600" spans="1:9" x14ac:dyDescent="0.25">
      <c r="A600" s="26">
        <f t="shared" si="122"/>
        <v>29</v>
      </c>
      <c r="B600" s="54"/>
      <c r="C600" s="56" t="str">
        <f>IFERROR(_xlfn.XLOOKUP(H600,List!F:F,List!G:G),"")</f>
        <v/>
      </c>
      <c r="D600" s="26"/>
      <c r="E600" s="26">
        <f>IF(COUNTIF(C590:C610,D600)=0,"",COUNTIF(C590:C610,D600))</f>
        <v>6</v>
      </c>
      <c r="F600" s="26" t="str">
        <f t="shared" si="118"/>
        <v xml:space="preserve"> (6)</v>
      </c>
      <c r="G600" s="1" t="s">
        <v>23</v>
      </c>
      <c r="H600" s="1"/>
      <c r="I600" s="26"/>
    </row>
    <row r="601" spans="1:9" x14ac:dyDescent="0.25">
      <c r="A601" s="26">
        <f t="shared" si="122"/>
        <v>29</v>
      </c>
      <c r="B601" s="54"/>
      <c r="C601" s="56">
        <f>IFERROR(_xlfn.XLOOKUP(H601,List!F:F,List!G:G),"")</f>
        <v>0</v>
      </c>
      <c r="D601" s="26"/>
      <c r="E601" s="26">
        <f>IF(COUNTIF(C590:C610,D601)=0,"",COUNTIF(C590:C610,D601))</f>
        <v>6</v>
      </c>
      <c r="F601" s="26" t="str">
        <f t="shared" si="118"/>
        <v xml:space="preserve"> (6)</v>
      </c>
      <c r="G601" s="1" t="s">
        <v>24</v>
      </c>
      <c r="H601" s="1"/>
      <c r="I601" s="26"/>
    </row>
    <row r="602" spans="1:9" x14ac:dyDescent="0.25">
      <c r="A602" s="26">
        <f t="shared" si="122"/>
        <v>29</v>
      </c>
      <c r="B602" s="54"/>
      <c r="C602" s="56" t="str">
        <f>IFERROR(_xlfn.XLOOKUP(H602,List!F:F,List!G:G),"")</f>
        <v/>
      </c>
      <c r="D602" s="26"/>
      <c r="E602" s="26">
        <f>IF(COUNTIF(C590:C610,D602)=0,"",COUNTIF(C590:C610,D602))</f>
        <v>6</v>
      </c>
      <c r="F602" s="26" t="str">
        <f t="shared" si="118"/>
        <v xml:space="preserve"> (6)</v>
      </c>
      <c r="G602" s="1" t="s">
        <v>25</v>
      </c>
      <c r="H602" s="1"/>
      <c r="I602" s="26"/>
    </row>
    <row r="603" spans="1:9" x14ac:dyDescent="0.25">
      <c r="A603" s="26">
        <f t="shared" si="122"/>
        <v>29</v>
      </c>
      <c r="B603" s="54"/>
      <c r="C603" s="56" t="str">
        <f>IFERROR(_xlfn.XLOOKUP(H603,List!F:F,List!G:G),"")</f>
        <v/>
      </c>
      <c r="D603" s="26"/>
      <c r="E603" s="26">
        <f>IF(COUNTIF(C590:C610,D603)=0,"",COUNTIF(C590:C610,D603))</f>
        <v>6</v>
      </c>
      <c r="F603" s="26" t="str">
        <f t="shared" si="118"/>
        <v xml:space="preserve"> (6)</v>
      </c>
      <c r="G603" s="1" t="s">
        <v>62</v>
      </c>
      <c r="H603" s="1"/>
      <c r="I603" s="26"/>
    </row>
    <row r="604" spans="1:9" x14ac:dyDescent="0.25">
      <c r="A604" s="26">
        <f t="shared" si="122"/>
        <v>29</v>
      </c>
      <c r="B604" s="54"/>
      <c r="C604" s="56" t="str">
        <f>IFERROR(_xlfn.XLOOKUP(H604,List!F:F,List!G:G),"")</f>
        <v/>
      </c>
      <c r="D604" s="26"/>
      <c r="E604" s="26">
        <f>IF(COUNTIF(C590:C610,D604)=0,"",COUNTIF(C590:C610,D604))</f>
        <v>6</v>
      </c>
      <c r="F604" s="26" t="str">
        <f t="shared" si="118"/>
        <v xml:space="preserve"> (6)</v>
      </c>
      <c r="G604" s="1" t="s">
        <v>63</v>
      </c>
      <c r="H604" s="1"/>
      <c r="I604" s="26"/>
    </row>
    <row r="605" spans="1:9" x14ac:dyDescent="0.25">
      <c r="A605" s="26">
        <f t="shared" si="122"/>
        <v>29</v>
      </c>
      <c r="B605" s="54"/>
      <c r="C605" s="56">
        <f>IFERROR(_xlfn.XLOOKUP(H605,List!F:F,List!G:G),"")</f>
        <v>0</v>
      </c>
      <c r="D605" s="26"/>
      <c r="E605" s="26">
        <f>IF(COUNTIF(C590:C610,D605)=0,"",COUNTIF(C590:C610,D605))</f>
        <v>6</v>
      </c>
      <c r="F605" s="26" t="str">
        <f t="shared" si="118"/>
        <v xml:space="preserve"> (6)</v>
      </c>
      <c r="G605" s="1" t="s">
        <v>64</v>
      </c>
      <c r="H605" s="1"/>
      <c r="I605" s="26"/>
    </row>
    <row r="606" spans="1:9" x14ac:dyDescent="0.25">
      <c r="A606" s="26">
        <f t="shared" si="122"/>
        <v>29</v>
      </c>
      <c r="B606" s="54"/>
      <c r="C606" s="56" t="str">
        <f>IFERROR(_xlfn.XLOOKUP(H606,List!F:F,List!G:G),"")</f>
        <v/>
      </c>
      <c r="D606" s="26"/>
      <c r="E606" s="26">
        <f>IF(COUNTIF(C590:C610,D606)=0,"",COUNTIF(C590:C610,D606))</f>
        <v>6</v>
      </c>
      <c r="F606" s="26" t="str">
        <f t="shared" si="118"/>
        <v xml:space="preserve"> (6)</v>
      </c>
      <c r="G606" s="1" t="s">
        <v>65</v>
      </c>
      <c r="H606" s="1"/>
      <c r="I606" s="26"/>
    </row>
    <row r="607" spans="1:9" x14ac:dyDescent="0.25">
      <c r="A607" s="26">
        <f t="shared" si="122"/>
        <v>29</v>
      </c>
      <c r="B607" s="54"/>
      <c r="C607" s="56">
        <f>IFERROR(_xlfn.XLOOKUP(H607,List!F:F,List!G:G),"")</f>
        <v>0</v>
      </c>
      <c r="D607" s="26"/>
      <c r="E607" s="26">
        <f>IF(COUNTIF(C590:C610,D607)=0,"",COUNTIF(C590:C610,D607))</f>
        <v>6</v>
      </c>
      <c r="F607" s="26" t="str">
        <f t="shared" si="118"/>
        <v xml:space="preserve"> (6)</v>
      </c>
      <c r="G607" s="1" t="s">
        <v>66</v>
      </c>
      <c r="H607" s="1"/>
      <c r="I607" s="26"/>
    </row>
    <row r="608" spans="1:9" x14ac:dyDescent="0.25">
      <c r="A608" s="26">
        <f t="shared" si="122"/>
        <v>29</v>
      </c>
      <c r="B608" s="54"/>
      <c r="C608" s="56" t="str">
        <f>IFERROR(_xlfn.XLOOKUP(H608,List!F:F,List!G:G),"")</f>
        <v/>
      </c>
      <c r="D608" s="26"/>
      <c r="E608" s="26">
        <f>IF(COUNTIF(C590:C610,D608)=0,"",COUNTIF(C590:C610,D608))</f>
        <v>6</v>
      </c>
      <c r="F608" s="26" t="str">
        <f t="shared" si="118"/>
        <v xml:space="preserve"> (6)</v>
      </c>
      <c r="G608" s="1" t="s">
        <v>67</v>
      </c>
      <c r="H608" s="1"/>
      <c r="I608" s="26"/>
    </row>
    <row r="609" spans="1:10" x14ac:dyDescent="0.25">
      <c r="A609" s="26">
        <f t="shared" si="122"/>
        <v>29</v>
      </c>
      <c r="B609" s="54"/>
      <c r="C609" s="56">
        <f>IFERROR(_xlfn.XLOOKUP(H609,List!F:F,List!G:G),"")</f>
        <v>0</v>
      </c>
      <c r="D609" s="26"/>
      <c r="E609" s="26">
        <f>IF(COUNTIF(C590:C610,D609)=0,"",COUNTIF(C590:C610,D609))</f>
        <v>6</v>
      </c>
      <c r="F609" s="26" t="str">
        <f t="shared" si="118"/>
        <v xml:space="preserve"> (6)</v>
      </c>
      <c r="G609" s="1" t="s">
        <v>68</v>
      </c>
      <c r="H609" s="1"/>
      <c r="I609" s="26"/>
    </row>
    <row r="610" spans="1:10" x14ac:dyDescent="0.25">
      <c r="A610" s="26">
        <f t="shared" si="122"/>
        <v>29</v>
      </c>
      <c r="B610" s="54"/>
      <c r="C610" s="56" t="str">
        <f>IFERROR(_xlfn.XLOOKUP(H610,List!F:F,List!G:G),"")</f>
        <v/>
      </c>
      <c r="D610" s="26"/>
      <c r="E610" s="26">
        <f>IF(COUNTIF(C590:C610,D610)=0,"",COUNTIF(C590:C610,D610))</f>
        <v>6</v>
      </c>
      <c r="F610" s="26" t="str">
        <f t="shared" si="118"/>
        <v xml:space="preserve"> (6)</v>
      </c>
      <c r="G610" s="1" t="s">
        <v>69</v>
      </c>
      <c r="H610" s="1"/>
      <c r="I610" s="26"/>
    </row>
    <row r="611" spans="1:10" x14ac:dyDescent="0.25">
      <c r="A611" s="26">
        <v>30</v>
      </c>
      <c r="B611" s="54">
        <f t="shared" ref="B611" si="123">COUNTA(H611:H631)-COUNTIF(H611:H631,"=-")</f>
        <v>0</v>
      </c>
      <c r="C611" s="56" t="str">
        <f>IFERROR(_xlfn.XLOOKUP(H611,List!F:F,List!G:G),"")</f>
        <v/>
      </c>
      <c r="D611" s="26" t="str" cm="1">
        <f t="array" ref="D611:D612">_xlfn.UNIQUE(C611:C631)</f>
        <v/>
      </c>
      <c r="E611" s="26">
        <f>IF(COUNTIF(C611:C631,D611)=0,"",COUNTIF(C611:C631,D611))</f>
        <v>14</v>
      </c>
      <c r="F611" s="26" t="str">
        <f t="shared" si="118"/>
        <v xml:space="preserve"> (14)</v>
      </c>
      <c r="G611" s="1" t="s">
        <v>8</v>
      </c>
      <c r="H611" s="1"/>
      <c r="I611" s="26" t="str">
        <f t="shared" ref="I611" si="124">_xlfn.TEXTJOIN(", ",TRUE,H611:H631)</f>
        <v/>
      </c>
      <c r="J611" s="3" t="str">
        <f t="shared" ref="J611" si="125">_xlfn.TEXTJOIN(", ",TRUE,F611:F631)</f>
        <v xml:space="preserve"> (14), 0 (7),  (7),  (7),  (7),  (7),  (7),  (7),  (7),  (7),  (7),  (7),  (7),  (7),  (7),  (7),  (7),  (7),  (7),  (7),  (7)</v>
      </c>
    </row>
    <row r="612" spans="1:10" x14ac:dyDescent="0.25">
      <c r="A612" s="26">
        <f t="shared" ref="A612:A631" si="126">A611</f>
        <v>30</v>
      </c>
      <c r="B612" s="54"/>
      <c r="C612" s="56" t="str">
        <f>IFERROR(_xlfn.XLOOKUP(H612,List!F:F,List!G:G),"")</f>
        <v/>
      </c>
      <c r="D612" s="26">
        <v>0</v>
      </c>
      <c r="E612" s="26">
        <f>IF(COUNTIF(C611:C631,D612)=0,"",COUNTIF(C611:C631,D612))</f>
        <v>7</v>
      </c>
      <c r="F612" s="26" t="str">
        <f t="shared" si="118"/>
        <v>0 (7)</v>
      </c>
      <c r="G612" s="1" t="s">
        <v>9</v>
      </c>
      <c r="H612" s="1"/>
      <c r="I612" s="26"/>
    </row>
    <row r="613" spans="1:10" x14ac:dyDescent="0.25">
      <c r="A613" s="26">
        <f t="shared" si="126"/>
        <v>30</v>
      </c>
      <c r="B613" s="54"/>
      <c r="C613" s="56">
        <f>IFERROR(_xlfn.XLOOKUP(H613,List!F:F,List!G:G),"")</f>
        <v>0</v>
      </c>
      <c r="D613" s="26"/>
      <c r="E613" s="26">
        <f>IF(COUNTIF(C611:C631,D613)=0,"",COUNTIF(C611:C631,D613))</f>
        <v>7</v>
      </c>
      <c r="F613" s="26" t="str">
        <f t="shared" si="118"/>
        <v xml:space="preserve"> (7)</v>
      </c>
      <c r="G613" s="1" t="s">
        <v>10</v>
      </c>
      <c r="H613" s="1"/>
      <c r="I613" s="26"/>
    </row>
    <row r="614" spans="1:10" x14ac:dyDescent="0.25">
      <c r="A614" s="26">
        <f t="shared" si="126"/>
        <v>30</v>
      </c>
      <c r="B614" s="54"/>
      <c r="C614" s="56" t="str">
        <f>IFERROR(_xlfn.XLOOKUP(H614,List!F:F,List!G:G),"")</f>
        <v/>
      </c>
      <c r="D614" s="26"/>
      <c r="E614" s="26">
        <f>IF(COUNTIF(C611:C631,D614)=0,"",COUNTIF(C611:C631,D614))</f>
        <v>7</v>
      </c>
      <c r="F614" s="26" t="str">
        <f t="shared" si="118"/>
        <v xml:space="preserve"> (7)</v>
      </c>
      <c r="G614" s="1" t="s">
        <v>11</v>
      </c>
      <c r="H614" s="1"/>
      <c r="I614" s="26"/>
    </row>
    <row r="615" spans="1:10" x14ac:dyDescent="0.25">
      <c r="A615" s="26">
        <f t="shared" si="126"/>
        <v>30</v>
      </c>
      <c r="B615" s="54"/>
      <c r="C615" s="56">
        <f>IFERROR(_xlfn.XLOOKUP(H615,List!F:F,List!G:G),"")</f>
        <v>0</v>
      </c>
      <c r="D615" s="26"/>
      <c r="E615" s="26">
        <f>IF(COUNTIF(C611:C631,D615)=0,"",COUNTIF(C611:C631,D615))</f>
        <v>7</v>
      </c>
      <c r="F615" s="26" t="str">
        <f t="shared" si="118"/>
        <v xml:space="preserve"> (7)</v>
      </c>
      <c r="G615" s="1" t="s">
        <v>12</v>
      </c>
      <c r="H615" s="1"/>
      <c r="I615" s="26"/>
    </row>
    <row r="616" spans="1:10" x14ac:dyDescent="0.25">
      <c r="A616" s="26">
        <f t="shared" si="126"/>
        <v>30</v>
      </c>
      <c r="B616" s="54"/>
      <c r="C616" s="56" t="str">
        <f>IFERROR(_xlfn.XLOOKUP(H616,List!F:F,List!G:G),"")</f>
        <v/>
      </c>
      <c r="D616" s="26"/>
      <c r="E616" s="26">
        <f>IF(COUNTIF(C611:C631,D616)=0,"",COUNTIF(C611:C631,D616))</f>
        <v>7</v>
      </c>
      <c r="F616" s="26" t="str">
        <f t="shared" si="118"/>
        <v xml:space="preserve"> (7)</v>
      </c>
      <c r="G616" s="1" t="s">
        <v>13</v>
      </c>
      <c r="H616" s="1"/>
      <c r="I616" s="26"/>
    </row>
    <row r="617" spans="1:10" x14ac:dyDescent="0.25">
      <c r="A617" s="26">
        <f t="shared" si="126"/>
        <v>30</v>
      </c>
      <c r="B617" s="54"/>
      <c r="C617" s="56">
        <f>IFERROR(_xlfn.XLOOKUP(H617,List!F:F,List!G:G),"")</f>
        <v>0</v>
      </c>
      <c r="D617" s="26"/>
      <c r="E617" s="26">
        <f>IF(COUNTIF(C611:C631,D617)=0,"",COUNTIF(C611:C631,D617))</f>
        <v>7</v>
      </c>
      <c r="F617" s="26" t="str">
        <f t="shared" si="118"/>
        <v xml:space="preserve"> (7)</v>
      </c>
      <c r="G617" s="1" t="s">
        <v>61</v>
      </c>
      <c r="H617" s="1"/>
      <c r="I617" s="26"/>
    </row>
    <row r="618" spans="1:10" x14ac:dyDescent="0.25">
      <c r="A618" s="26">
        <f t="shared" si="126"/>
        <v>30</v>
      </c>
      <c r="B618" s="54"/>
      <c r="C618" s="56" t="str">
        <f>IFERROR(_xlfn.XLOOKUP(H618,List!F:F,List!G:G),"")</f>
        <v/>
      </c>
      <c r="D618" s="26"/>
      <c r="E618" s="26">
        <f>IF(COUNTIF(C611:C631,D618)=0,"",COUNTIF(C611:C631,D618))</f>
        <v>7</v>
      </c>
      <c r="F618" s="26" t="str">
        <f t="shared" si="118"/>
        <v xml:space="preserve"> (7)</v>
      </c>
      <c r="G618" s="1" t="s">
        <v>20</v>
      </c>
      <c r="H618" s="1"/>
      <c r="I618" s="26"/>
    </row>
    <row r="619" spans="1:10" x14ac:dyDescent="0.25">
      <c r="A619" s="26">
        <f t="shared" si="126"/>
        <v>30</v>
      </c>
      <c r="B619" s="54"/>
      <c r="C619" s="56" t="str">
        <f>IFERROR(_xlfn.XLOOKUP(H619,List!F:F,List!G:G),"")</f>
        <v/>
      </c>
      <c r="D619" s="26"/>
      <c r="E619" s="26">
        <f>IF(COUNTIF(C611:C631,D619)=0,"",COUNTIF(C611:C631,D619))</f>
        <v>7</v>
      </c>
      <c r="F619" s="26" t="str">
        <f t="shared" si="118"/>
        <v xml:space="preserve"> (7)</v>
      </c>
      <c r="G619" s="1" t="s">
        <v>21</v>
      </c>
      <c r="H619" s="1"/>
      <c r="I619" s="26"/>
    </row>
    <row r="620" spans="1:10" x14ac:dyDescent="0.25">
      <c r="A620" s="26">
        <f t="shared" si="126"/>
        <v>30</v>
      </c>
      <c r="B620" s="54"/>
      <c r="C620" s="56" t="str">
        <f>IFERROR(_xlfn.XLOOKUP(H620,List!F:F,List!G:G),"")</f>
        <v/>
      </c>
      <c r="D620" s="26"/>
      <c r="E620" s="26">
        <f>IF(COUNTIF(C611:C631,D620)=0,"",COUNTIF(C611:C631,D620))</f>
        <v>7</v>
      </c>
      <c r="F620" s="26" t="str">
        <f t="shared" si="118"/>
        <v xml:space="preserve"> (7)</v>
      </c>
      <c r="G620" s="1" t="s">
        <v>22</v>
      </c>
      <c r="H620" s="1"/>
      <c r="I620" s="26"/>
    </row>
    <row r="621" spans="1:10" x14ac:dyDescent="0.25">
      <c r="A621" s="26">
        <f t="shared" si="126"/>
        <v>30</v>
      </c>
      <c r="B621" s="54"/>
      <c r="C621" s="56">
        <f>IFERROR(_xlfn.XLOOKUP(H621,List!F:F,List!G:G),"")</f>
        <v>0</v>
      </c>
      <c r="D621" s="26"/>
      <c r="E621" s="26">
        <f>IF(COUNTIF(C611:C631,D621)=0,"",COUNTIF(C611:C631,D621))</f>
        <v>7</v>
      </c>
      <c r="F621" s="26" t="str">
        <f t="shared" si="118"/>
        <v xml:space="preserve"> (7)</v>
      </c>
      <c r="G621" s="1" t="s">
        <v>23</v>
      </c>
      <c r="H621" s="1"/>
      <c r="I621" s="26"/>
    </row>
    <row r="622" spans="1:10" x14ac:dyDescent="0.25">
      <c r="A622" s="26">
        <f t="shared" si="126"/>
        <v>30</v>
      </c>
      <c r="B622" s="54"/>
      <c r="C622" s="56" t="str">
        <f>IFERROR(_xlfn.XLOOKUP(H622,List!F:F,List!G:G),"")</f>
        <v/>
      </c>
      <c r="D622" s="26"/>
      <c r="E622" s="26">
        <f>IF(COUNTIF(C611:C631,D622)=0,"",COUNTIF(C611:C631,D622))</f>
        <v>7</v>
      </c>
      <c r="F622" s="26" t="str">
        <f t="shared" si="118"/>
        <v xml:space="preserve"> (7)</v>
      </c>
      <c r="G622" s="1" t="s">
        <v>24</v>
      </c>
      <c r="H622" s="1"/>
      <c r="I622" s="26"/>
    </row>
    <row r="623" spans="1:10" x14ac:dyDescent="0.25">
      <c r="A623" s="26">
        <f t="shared" si="126"/>
        <v>30</v>
      </c>
      <c r="B623" s="54"/>
      <c r="C623" s="56" t="str">
        <f>IFERROR(_xlfn.XLOOKUP(H623,List!F:F,List!G:G),"")</f>
        <v/>
      </c>
      <c r="D623" s="26"/>
      <c r="E623" s="26">
        <f>IF(COUNTIF(C611:C631,D623)=0,"",COUNTIF(C611:C631,D623))</f>
        <v>7</v>
      </c>
      <c r="F623" s="26" t="str">
        <f t="shared" si="118"/>
        <v xml:space="preserve"> (7)</v>
      </c>
      <c r="G623" s="1" t="s">
        <v>25</v>
      </c>
      <c r="H623" s="1"/>
      <c r="I623" s="26"/>
    </row>
    <row r="624" spans="1:10" x14ac:dyDescent="0.25">
      <c r="A624" s="26">
        <f t="shared" si="126"/>
        <v>30</v>
      </c>
      <c r="B624" s="54"/>
      <c r="C624" s="56" t="str">
        <f>IFERROR(_xlfn.XLOOKUP(H624,List!F:F,List!G:G),"")</f>
        <v/>
      </c>
      <c r="D624" s="26"/>
      <c r="E624" s="26">
        <f>IF(COUNTIF(C611:C631,D624)=0,"",COUNTIF(C611:C631,D624))</f>
        <v>7</v>
      </c>
      <c r="F624" s="26" t="str">
        <f t="shared" si="118"/>
        <v xml:space="preserve"> (7)</v>
      </c>
      <c r="G624" s="1" t="s">
        <v>62</v>
      </c>
      <c r="H624" s="1"/>
      <c r="I624" s="26"/>
    </row>
    <row r="625" spans="1:9" x14ac:dyDescent="0.25">
      <c r="A625" s="26">
        <f t="shared" si="126"/>
        <v>30</v>
      </c>
      <c r="B625" s="54"/>
      <c r="C625" s="56">
        <f>IFERROR(_xlfn.XLOOKUP(H625,List!F:F,List!G:G),"")</f>
        <v>0</v>
      </c>
      <c r="D625" s="26"/>
      <c r="E625" s="26">
        <f>IF(COUNTIF(C611:C631,D625)=0,"",COUNTIF(C611:C631,D625))</f>
        <v>7</v>
      </c>
      <c r="F625" s="26" t="str">
        <f t="shared" si="118"/>
        <v xml:space="preserve"> (7)</v>
      </c>
      <c r="G625" s="1" t="s">
        <v>63</v>
      </c>
      <c r="H625" s="1"/>
      <c r="I625" s="26"/>
    </row>
    <row r="626" spans="1:9" x14ac:dyDescent="0.25">
      <c r="A626" s="26">
        <f t="shared" si="126"/>
        <v>30</v>
      </c>
      <c r="B626" s="54"/>
      <c r="C626" s="56" t="str">
        <f>IFERROR(_xlfn.XLOOKUP(H626,List!F:F,List!G:G),"")</f>
        <v/>
      </c>
      <c r="D626" s="26"/>
      <c r="E626" s="26">
        <f>IF(COUNTIF(C611:C631,D626)=0,"",COUNTIF(C611:C631,D626))</f>
        <v>7</v>
      </c>
      <c r="F626" s="26" t="str">
        <f t="shared" si="118"/>
        <v xml:space="preserve"> (7)</v>
      </c>
      <c r="G626" s="1" t="s">
        <v>64</v>
      </c>
      <c r="H626" s="1"/>
      <c r="I626" s="26"/>
    </row>
    <row r="627" spans="1:9" x14ac:dyDescent="0.25">
      <c r="A627" s="26">
        <f t="shared" si="126"/>
        <v>30</v>
      </c>
      <c r="B627" s="54"/>
      <c r="C627" s="56" t="str">
        <f>IFERROR(_xlfn.XLOOKUP(H627,List!F:F,List!G:G),"")</f>
        <v/>
      </c>
      <c r="D627" s="26"/>
      <c r="E627" s="26">
        <f>IF(COUNTIF(C611:C631,D627)=0,"",COUNTIF(C611:C631,D627))</f>
        <v>7</v>
      </c>
      <c r="F627" s="26" t="str">
        <f t="shared" si="118"/>
        <v xml:space="preserve"> (7)</v>
      </c>
      <c r="G627" s="1" t="s">
        <v>65</v>
      </c>
      <c r="H627" s="1"/>
      <c r="I627" s="26"/>
    </row>
    <row r="628" spans="1:9" x14ac:dyDescent="0.25">
      <c r="A628" s="26">
        <f t="shared" si="126"/>
        <v>30</v>
      </c>
      <c r="B628" s="54"/>
      <c r="C628" s="56" t="str">
        <f>IFERROR(_xlfn.XLOOKUP(H628,List!F:F,List!G:G),"")</f>
        <v/>
      </c>
      <c r="D628" s="26"/>
      <c r="E628" s="26">
        <f>IF(COUNTIF(C611:C631,D628)=0,"",COUNTIF(C611:C631,D628))</f>
        <v>7</v>
      </c>
      <c r="F628" s="26" t="str">
        <f t="shared" si="118"/>
        <v xml:space="preserve"> (7)</v>
      </c>
      <c r="G628" s="1" t="s">
        <v>66</v>
      </c>
      <c r="H628" s="1"/>
      <c r="I628" s="26"/>
    </row>
    <row r="629" spans="1:9" x14ac:dyDescent="0.25">
      <c r="A629" s="26">
        <f t="shared" si="126"/>
        <v>30</v>
      </c>
      <c r="B629" s="54"/>
      <c r="C629" s="56">
        <f>IFERROR(_xlfn.XLOOKUP(H629,List!F:F,List!G:G),"")</f>
        <v>0</v>
      </c>
      <c r="D629" s="26"/>
      <c r="E629" s="26">
        <f>IF(COUNTIF(C611:C631,D629)=0,"",COUNTIF(C611:C631,D629))</f>
        <v>7</v>
      </c>
      <c r="F629" s="26" t="str">
        <f t="shared" si="118"/>
        <v xml:space="preserve"> (7)</v>
      </c>
      <c r="G629" s="1" t="s">
        <v>67</v>
      </c>
      <c r="H629" s="1"/>
      <c r="I629" s="26"/>
    </row>
    <row r="630" spans="1:9" x14ac:dyDescent="0.25">
      <c r="A630" s="26">
        <f t="shared" si="126"/>
        <v>30</v>
      </c>
      <c r="B630" s="54"/>
      <c r="C630" s="56">
        <f>IFERROR(_xlfn.XLOOKUP(H630,List!F:F,List!G:G),"")</f>
        <v>0</v>
      </c>
      <c r="D630" s="26"/>
      <c r="E630" s="26">
        <f>IF(COUNTIF(C611:C631,D630)=0,"",COUNTIF(C611:C631,D630))</f>
        <v>7</v>
      </c>
      <c r="F630" s="26" t="str">
        <f t="shared" si="118"/>
        <v xml:space="preserve"> (7)</v>
      </c>
      <c r="G630" s="1" t="s">
        <v>68</v>
      </c>
      <c r="H630" s="1"/>
      <c r="I630" s="26"/>
    </row>
    <row r="631" spans="1:9" x14ac:dyDescent="0.25">
      <c r="A631" s="26">
        <f t="shared" si="126"/>
        <v>30</v>
      </c>
      <c r="B631" s="54"/>
      <c r="C631" s="56" t="str">
        <f>IFERROR(_xlfn.XLOOKUP(H631,List!F:F,List!G:G),"")</f>
        <v/>
      </c>
      <c r="D631" s="26"/>
      <c r="E631" s="26">
        <f>IF(COUNTIF(C611:C631,D631)=0,"",COUNTIF(C611:C631,D631))</f>
        <v>7</v>
      </c>
      <c r="F631" s="26" t="str">
        <f t="shared" si="118"/>
        <v xml:space="preserve"> (7)</v>
      </c>
      <c r="G631" s="1" t="s">
        <v>69</v>
      </c>
      <c r="H631" s="1"/>
      <c r="I631" s="26"/>
    </row>
  </sheetData>
  <protectedRanges>
    <protectedRange sqref="H2:H631" name="Range2"/>
  </protectedRange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J32"/>
  <sheetViews>
    <sheetView topLeftCell="F1" workbookViewId="0">
      <selection activeCell="J27" sqref="J27"/>
    </sheetView>
  </sheetViews>
  <sheetFormatPr defaultRowHeight="15.75" x14ac:dyDescent="0.25"/>
  <cols>
    <col min="1" max="1" width="7.140625" style="40" customWidth="1"/>
    <col min="2" max="3" width="8.7109375" style="40" customWidth="1"/>
    <col min="4" max="4" width="41.7109375" style="40" customWidth="1"/>
    <col min="5" max="6" width="8.42578125" style="40" customWidth="1"/>
    <col min="7" max="7" width="41.7109375" style="40" customWidth="1"/>
    <col min="8" max="8" width="10.42578125" style="40" customWidth="1"/>
    <col min="9" max="9" width="21.140625" style="40" customWidth="1"/>
    <col min="10" max="10" width="62.140625" style="40" customWidth="1"/>
    <col min="11" max="14" width="9.140625" style="40"/>
    <col min="15" max="15" width="13.140625" style="40" bestFit="1" customWidth="1"/>
    <col min="16" max="16384" width="9.140625" style="40"/>
  </cols>
  <sheetData>
    <row r="1" spans="1:10" s="37" customFormat="1" x14ac:dyDescent="0.25">
      <c r="A1" s="60" t="s">
        <v>59</v>
      </c>
      <c r="B1" s="60"/>
      <c r="C1" s="60"/>
      <c r="D1" s="60"/>
      <c r="E1" s="60" t="s">
        <v>60</v>
      </c>
      <c r="F1" s="60"/>
      <c r="G1" s="60"/>
      <c r="H1" s="60" t="s">
        <v>53</v>
      </c>
      <c r="I1" s="60"/>
      <c r="J1" s="60"/>
    </row>
    <row r="2" spans="1:10" s="37" customFormat="1" ht="31.5" x14ac:dyDescent="0.25">
      <c r="A2" s="36" t="s">
        <v>36</v>
      </c>
      <c r="B2" s="36" t="s">
        <v>39</v>
      </c>
      <c r="C2" s="36" t="s">
        <v>746</v>
      </c>
      <c r="D2" s="36" t="s">
        <v>58</v>
      </c>
      <c r="E2" s="36" t="s">
        <v>39</v>
      </c>
      <c r="F2" s="36" t="s">
        <v>746</v>
      </c>
      <c r="G2" s="36" t="s">
        <v>58</v>
      </c>
      <c r="H2" s="36" t="s">
        <v>39</v>
      </c>
      <c r="I2" s="36" t="s">
        <v>746</v>
      </c>
      <c r="J2" s="36" t="s">
        <v>58</v>
      </c>
    </row>
    <row r="3" spans="1:10" ht="90" x14ac:dyDescent="0.25">
      <c r="A3" s="38" cm="1">
        <f t="array" ref="A3:A32">_xlfn.SEQUENCE(30)</f>
        <v>1</v>
      </c>
      <c r="B3" s="58" cm="1">
        <f t="array" ref="B3:B32">_xlfn._xlws.FILTER('SA-i'!B2:B661,'SA-i'!B2:B661&lt;&gt;"")</f>
        <v>22</v>
      </c>
      <c r="C3" s="58" t="e" cm="1">
        <f t="array" ref="C3">_xlfn._xlws.FILTER('SA-i'!J2:J661,'SA-i'!J2:J661&lt;&gt;"")</f>
        <v>#N/A</v>
      </c>
      <c r="D3" s="58" t="str" cm="1">
        <f t="array" ref="D3:D26">IFERROR(_xlfn._xlws.FILTER('SA-i'!I2:I661,'SA-i'!I2:I661&lt;&gt;""),"")</f>
        <v>3AU-1, 3AU-2, 3AU-3, 3AU-4, 3AU-5, 3AU-6, 3AU-7, 3AU-8, 3AU-9, 3AU-10, 3AU-11, 3AU-12, 3AU-13, 3AU-14, 3AU-15, 3AU-16, 3AU-17, 3AU-18, 3CS1-1, 3CS1-2, 3CS1-3, 3CS1-4</v>
      </c>
      <c r="E3" s="58" cm="1">
        <f t="array" ref="E3:E32">_xlfn._xlws.FILTER('SA- ii'!B2:B631,'SA- ii'!B2:B631&lt;&gt;"")</f>
        <v>21</v>
      </c>
      <c r="F3" s="58" t="str" cm="1">
        <f t="array" ref="F3:F32">_xlfn._xlws.FILTER('SA- ii'!J2:J631,'SA- ii'!J2:J631&lt;&gt;"")</f>
        <v>3CS3 (7), 3CS-DS (14)</v>
      </c>
      <c r="G3" s="58" t="str" cm="1">
        <f t="array" ref="G3:G26">IFERROR(_xlfn._xlws.FILTER('SA- ii'!I2:I631,'SA- ii'!I2:I631&lt;&gt;""),"")</f>
        <v>3CS3-64, 3CS3-65, 3CS3-66, 3CS3-67, 3CS3-68, 3CS3-69, 3CS3-70, 3CS-DS-1, 3CS-DS-2, 3CS-DS-3, 3CS-DS-4, 3CS-DS-5, 3CS-DS-6, 3CS-DS-7, 3CS-DS-8, 3CS-DS-9, 3CS-DS-10, 3CS-DS-11, 3CS-DS-12, 3CS-DS-13, 3CS-DS-14</v>
      </c>
      <c r="H3" s="38">
        <f t="shared" ref="H3:H32" si="0">B3+E3</f>
        <v>43</v>
      </c>
      <c r="I3" s="59" t="s">
        <v>2180</v>
      </c>
      <c r="J3" s="59" t="s">
        <v>2181</v>
      </c>
    </row>
    <row r="4" spans="1:10" ht="110.25" x14ac:dyDescent="0.25">
      <c r="A4" s="38">
        <v>2</v>
      </c>
      <c r="B4" s="38">
        <v>22</v>
      </c>
      <c r="C4" s="38"/>
      <c r="D4" s="38" t="str">
        <v>3CS1-5, 3CS1-6, 3CS1-7, 3CS1-8, 3CS1-9, 3CS1-10, 3CS1-11, 3CS1-12, 3CS1-13, 3CS1-14, 3CS1-15, 3CS1-16, 3CS1-17, 3CS1-18, 3CS1-19, 3CS1-20, 3CS1-21, 3CS1-22, 3CS1-23, 3CS1-24, 3CS1-25, 3CS1-26</v>
      </c>
      <c r="E4" s="38">
        <v>21</v>
      </c>
      <c r="F4" s="38" t="str">
        <v>3CS-DS (21)</v>
      </c>
      <c r="G4" s="38" t="str">
        <v>3CS-DS-15, 3CS-DS-16, 3CS-DS-17, 3CS-DS-18, 3CS-DS-19, 3CS-DS-20, 3CS-DS-21, 3CS-DS-22, 3CS-DS-23, 3CS-DS-24, 3CS-DS-25, 3CS-DS-26, 3CS-DS-27, 3CS-DS-28, 3CS-DS-29, 3CS-DS-30, 3CS-DS-31, 3CS-DS-32, 3CS-DS-33, 3CS-DS-34, 3CS-DS-35</v>
      </c>
      <c r="H4" s="38">
        <f t="shared" si="0"/>
        <v>43</v>
      </c>
      <c r="I4" s="59" t="s">
        <v>2184</v>
      </c>
      <c r="J4" s="59" t="s">
        <v>2182</v>
      </c>
    </row>
    <row r="5" spans="1:10" ht="110.25" x14ac:dyDescent="0.25">
      <c r="A5" s="38">
        <v>3</v>
      </c>
      <c r="B5" s="38">
        <v>22</v>
      </c>
      <c r="C5" s="38"/>
      <c r="D5" s="38" t="str">
        <v>3CS1-27, 3CS1-28, 3CS1-29, 3CS1-30, 3CS1-31, 3CS1-32, 3CS1-33, 3CS1-34, 3CS1-35, 3CS1-36, 3CS1-37, 3CS1-38, 3CS1-39, 3CS1-40, 3CS1-41, 3CS1-42, 3CS1-43, 3CS1-44, 3CS1-45, 3CS1-46, 3CS1-47, 3CS1-48</v>
      </c>
      <c r="E5" s="38">
        <v>21</v>
      </c>
      <c r="F5" s="38" t="str">
        <v>3CS-DS (21)</v>
      </c>
      <c r="G5" s="38" t="str">
        <v>3CS-DS-36, 3CS-DS-37, 3CS-DS-38, 3CS-DS-39, 3CS-DS-40, 3CS-DS-41, 3CS-DS-42, 3CS-DS-43, 3CS-DS-44, 3CS-DS-45, 3CS-DS-46, 3CS-DS-47, 3CS-DS-48, 3CS-DS-49, 3CS-DS-50, 3CS-DS-51, 3CS-DS-52, 3CS-DS-53, 3CS-DS-54, 3CS-DS-55, 3CS-DS-56</v>
      </c>
      <c r="H5" s="38">
        <f t="shared" si="0"/>
        <v>43</v>
      </c>
      <c r="I5" s="59" t="s">
        <v>2184</v>
      </c>
      <c r="J5" s="59" t="s">
        <v>2183</v>
      </c>
    </row>
    <row r="6" spans="1:10" ht="110.25" x14ac:dyDescent="0.25">
      <c r="A6" s="38">
        <v>4</v>
      </c>
      <c r="B6" s="38">
        <v>22</v>
      </c>
      <c r="C6" s="38"/>
      <c r="D6" s="38" t="str">
        <v>3CS1-49, 3CS1-50, 3CS1-51, 3CS1-52, 3CS1-53, 3CS1-54, 3CS1-55, 3CS1-56, 3CS1-57, 3CS1-58, 3CS1-59, 3CS1-60, 3CS1-61, 3CS1-62, 3CS1-63, 3CS1-64, 3CS1-65, 3CS1-66, 3CS1-67, 3CS1-68, 3CS1-69, 3CS1-70</v>
      </c>
      <c r="E6" s="38">
        <v>21</v>
      </c>
      <c r="F6" s="38" t="str">
        <v>3CS-DS (6), 3CS-AI (15)</v>
      </c>
      <c r="G6" s="38" t="str">
        <v>3CS-DS-57, 3CS-DS-58, 3CS-DS-59, 3CS-DS-60, 3CS-DS-61, 3CS-DS-62, 3CS-AI-1, 3CS-AI-2, 3CS-AI-3, 3CS-AI-4, 3CS-AI-5, 3CS-AI-6, 3CS-AI-7, 3CS-AI-8, 3CS-AI-9, 3CS-AI-10, 3CS-AI-11, 3CS-AI-12, 3CS-AI-13, 3CS-AI-14, 3CS-AI-15</v>
      </c>
      <c r="H6" s="38">
        <f t="shared" si="0"/>
        <v>43</v>
      </c>
      <c r="I6" s="59" t="s">
        <v>2186</v>
      </c>
      <c r="J6" s="59" t="s">
        <v>2185</v>
      </c>
    </row>
    <row r="7" spans="1:10" ht="94.5" x14ac:dyDescent="0.25">
      <c r="A7" s="38">
        <v>5</v>
      </c>
      <c r="B7" s="38">
        <v>22</v>
      </c>
      <c r="C7" s="38"/>
      <c r="D7" s="38" t="str">
        <v>3CS1-71, 3CS2-1, 3CS2-2, 3CS2-3, 3CS2-4, 3CS2-5, 3CS2-6, 3CS2-7, 3CS2-8, 3CS2-9, 3CS2-10, 3CS2-11, 3CS2-12, 3CS2-13, 3CS2-14, 3CS2-15, 3CS2-16, 3CS2-17, 3CS2-18, 3CS2-19, 3CS2-20, 3CS2-21</v>
      </c>
      <c r="E7" s="38">
        <v>21</v>
      </c>
      <c r="F7" s="38" t="str">
        <v>3CS-AI (16), 3ME (5)</v>
      </c>
      <c r="G7" s="38" t="str">
        <v>3CS-AI-16, 3CS-AI-17, 3CS-AI-18, 3CS-AI-19, 3CS-AI-20, 3CS-AI-21, 3CS-AI-22, 3CS-AI-23, 3CS-AI-24, 3CS-AI-25, 3CS-AI-26, 3CS-AI-27, 3CS-AI-28, 3CS-AI-29, 3CS-AI-30, 3CS-AI-31, 3ME-1, 3ME-2, 3ME-3, 3ME-4, 3ME-5</v>
      </c>
      <c r="H7" s="38">
        <f t="shared" si="0"/>
        <v>43</v>
      </c>
      <c r="I7" s="59" t="s">
        <v>2187</v>
      </c>
      <c r="J7" s="59" t="s">
        <v>2188</v>
      </c>
    </row>
    <row r="8" spans="1:10" ht="94.5" x14ac:dyDescent="0.25">
      <c r="A8" s="38">
        <v>6</v>
      </c>
      <c r="B8" s="38">
        <v>22</v>
      </c>
      <c r="C8" s="38"/>
      <c r="D8" s="38" t="str">
        <v>3CS2-22, 3CS2-23, 3CS2-24, 3CS2-25, 3CS2-26, 3CS2-27, 3CS2-28, 3CS2-29, 3CS2-30, 3CS2-31, 3CS2-32, 3CS2-33, 3CS2-34, 3CS2-35, 3CS2-36, 3CS2-37, 3CS2-38, 3CS2-39, 3CS2-40, 3CS2-41, 3CS2-42, 3CS2-43</v>
      </c>
      <c r="E8" s="38">
        <v>21</v>
      </c>
      <c r="F8" s="38" t="str">
        <v>3ME (21)</v>
      </c>
      <c r="G8" s="38" t="str">
        <v>3ME-6, 3ME-7, 3ME-8, 3ME-9, 3ME-10, 3ME-11, 3ME-12, 3ME-13, 3ME-14, 3ME-15, 3ME-16, 3ME-17, 3ME-18, 3ME-19, 3ME-20, 3ME-21, 3ME-22, 3ME-23, 3ME-24, 3ME-25, 3ME-26</v>
      </c>
      <c r="H8" s="38">
        <f t="shared" si="0"/>
        <v>43</v>
      </c>
      <c r="I8" s="59" t="s">
        <v>2189</v>
      </c>
      <c r="J8" s="59" t="s">
        <v>2190</v>
      </c>
    </row>
    <row r="9" spans="1:10" ht="94.5" x14ac:dyDescent="0.25">
      <c r="A9" s="38">
        <v>7</v>
      </c>
      <c r="B9" s="38">
        <v>22</v>
      </c>
      <c r="C9" s="38"/>
      <c r="D9" s="38" t="str">
        <v>3CS2-44, 3CS2-45, 3CS2-46, 3CS2-47, 3CS2-48, 3CS2-49, 3CS2-50, 3CS2-51, 3CS2-52, 3CS2-53, 3CS2-54, 3CS2-55, 3CS2-56, 3CS2-57, 3CS2-58, 3CS2-59, 3CS2-60, 3CS2-61, 3CS2-62, 3CS2-63, 3CS2-64, 3CS2-65</v>
      </c>
      <c r="E9" s="38">
        <v>21</v>
      </c>
      <c r="F9" s="38" t="str">
        <v>3ME (4), 3CE (17)</v>
      </c>
      <c r="G9" s="38" t="str">
        <v>3ME-27, 3ME-28, 3ME-29, 3ME-30, 3CE-1, 3CE-2, 3CE-3, 3CE-4, 3CE-5, 3CE-6, 3CE-7, 3CE-8, 3CE-9, 3CE-10, 3CE-11, 3CE-12, 3CE-13, 3CE-14, 3CE-15, 3CE-16, 3CE-17</v>
      </c>
      <c r="H9" s="38">
        <f t="shared" si="0"/>
        <v>43</v>
      </c>
      <c r="I9" s="59" t="s">
        <v>2192</v>
      </c>
      <c r="J9" s="59" t="s">
        <v>2191</v>
      </c>
    </row>
    <row r="10" spans="1:10" ht="94.5" x14ac:dyDescent="0.25">
      <c r="A10" s="38">
        <v>8</v>
      </c>
      <c r="B10" s="38">
        <v>22</v>
      </c>
      <c r="C10" s="38"/>
      <c r="D10" s="38" t="str">
        <v>3CS2-66, 3CS2-67, 3CS2-68, 3CS3-1, 3CS3-2, 3CS3-3, 3CS3-4, 3CS3-5, 3CS3-6, 3CS3-7, 3CS3-8, 3CS3-9, 3CS3-10, 3CS3-11, 3CS3-12, 3CS3-13, 3CS3-14, 3CS3-15, 3CS3-16, 3CS3-17, 3CS3-18, 3CS3-19</v>
      </c>
      <c r="E10" s="38">
        <v>21</v>
      </c>
      <c r="F10" s="38" t="str">
        <v>3CV (2), 3EC (19)</v>
      </c>
      <c r="G10" s="38" t="str">
        <v>3CV-1, 3CV-2, 3EC-1, 3EC-2, 3EC-3, 3EC-4, 3EC-5, 3EC-6, 3EC-7, 3EC-8, 3EC-9, 3EC-10, 3EC-11, 3EC-12, 3EC-13, 3EC-14, 3EC-15, 3EC-16, 3EC-17, 3EC-18, 3EC-19</v>
      </c>
      <c r="H10" s="38">
        <f t="shared" si="0"/>
        <v>43</v>
      </c>
      <c r="I10" s="59" t="s">
        <v>2194</v>
      </c>
      <c r="J10" s="59" t="s">
        <v>2193</v>
      </c>
    </row>
    <row r="11" spans="1:10" ht="94.5" x14ac:dyDescent="0.25">
      <c r="A11" s="38">
        <v>9</v>
      </c>
      <c r="B11" s="38">
        <v>22</v>
      </c>
      <c r="C11" s="38"/>
      <c r="D11" s="38" t="str">
        <v>3CS3-20, 3CS3-21, 3CS3-22, 3CS3-23, 3CS3-24, 3CS3-25, 3CS3-26, 3CS3-27, 3CS3-28, 3CS3-29, 3CS3-30, 3CS3-31, 3CS3-32, 3CS3-33, 3CS3-34, 3CS3-35, 3CS3-36, 3CS3-37, 3CS3-38, 3CS3-39, 3CS3-40, 3CS3-41</v>
      </c>
      <c r="E11" s="38">
        <v>21</v>
      </c>
      <c r="F11" s="38" t="str">
        <v>3EC (21)</v>
      </c>
      <c r="G11" s="38" t="str">
        <v>3EC-20, 3EC-21, 3EC-22, 3EC-23, 3EC-24, 3EC-25, 3EC-26, 3EC-27, 3EC-28, 3EC-29, 3EC-30, 3EC-31, 3EC-32, 3EC-33, 3EC-34, 3EC-35, 3EC-36, 3EC-37, 3EC-38, 3EC-39, 3EC-40</v>
      </c>
      <c r="H11" s="38">
        <f t="shared" si="0"/>
        <v>43</v>
      </c>
      <c r="I11" s="59" t="s">
        <v>2195</v>
      </c>
      <c r="J11" s="59" t="s">
        <v>2196</v>
      </c>
    </row>
    <row r="12" spans="1:10" ht="94.5" x14ac:dyDescent="0.25">
      <c r="A12" s="38">
        <v>10</v>
      </c>
      <c r="B12" s="38">
        <v>22</v>
      </c>
      <c r="C12" s="38"/>
      <c r="D12" s="38" t="str">
        <v>3CS3-42, 3CS3-43, 3CS3-44, 3CS3-45, 3CS3-46, 3CS3-47, 3CS3-48, 3CS3-49, 3CS3-50, 3CS3-51, 3CS3-52, 3CS3-53, 3CS3-54, 3CS3-55, 3CS3-56, 3CS3-57, 3CS3-58, 3CS3-59, 3CS3-60, 3CS3-61, 3CS3-62, 3CS3-63</v>
      </c>
      <c r="E12" s="38">
        <v>21</v>
      </c>
      <c r="F12" s="38" t="str">
        <v>3EC (16), 3EE (5)</v>
      </c>
      <c r="G12" s="38" t="str">
        <v>3EC-41, 3EC-42, 3EC-43, 3EC-44, 3EC-45, 3EC-46, 3EC-47, 3EC-48, 3EC-49, 3EC-50, 3EC-51, 3EC-52, 3EC-53, 3EC-54, 3EC-55, 3EC-56, 3EE-1, 3EE-2, 3EE-3, 3EE-4, 3EE-5</v>
      </c>
      <c r="H12" s="38">
        <f t="shared" si="0"/>
        <v>43</v>
      </c>
      <c r="I12" s="59" t="s">
        <v>2197</v>
      </c>
      <c r="J12" s="59" t="s">
        <v>2198</v>
      </c>
    </row>
    <row r="13" spans="1:10" ht="94.5" x14ac:dyDescent="0.25">
      <c r="A13" s="38">
        <v>11</v>
      </c>
      <c r="B13" s="38">
        <v>22</v>
      </c>
      <c r="C13" s="38"/>
      <c r="D13" s="38" t="str">
        <v>1AU-1, 1AU-2, 1AU-3, 1AU-4, 1AU-5, 1AU-6, 1AU-7, 1AU-8, 1AU-9, 1AU-10, 1AU-11, 1AU-12, 1AU-13, 1AU-14, 1AU-15, 1CE-1, 1CE-2, 1CE-3, 1CE-4, 1CE-5, 1CE-6, 1CE-7</v>
      </c>
      <c r="E13" s="38">
        <v>21</v>
      </c>
      <c r="F13" s="38" t="str">
        <v>3EE (10), 1CS4 (10), 1CS-AI (1)</v>
      </c>
      <c r="G13" s="38" t="str">
        <v>3EE-6, 3EE-7, 3EE-8, 3EE-9, 3EE-10, 3EE-11, 3EE-12, 3EE-13, 3EE-14, 3EE-15, 1CS4-58, 1CS4-59, 1CS4-60, 1CS4-61, 1CS4-62, 1CS4-63, 1CS4-64, 1CS4-65, 1CS4-66, 1CS4-67, 1CS-AI-1</v>
      </c>
      <c r="H13" s="38">
        <f t="shared" si="0"/>
        <v>43</v>
      </c>
      <c r="I13" s="59" t="s">
        <v>2199</v>
      </c>
      <c r="J13" s="59" t="s">
        <v>2200</v>
      </c>
    </row>
    <row r="14" spans="1:10" ht="94.5" x14ac:dyDescent="0.25">
      <c r="A14" s="38">
        <v>12</v>
      </c>
      <c r="B14" s="38">
        <v>22</v>
      </c>
      <c r="C14" s="38"/>
      <c r="D14" s="38" t="str">
        <v>1CE-8, 1CE-9, 1CE-10, 1CE-11, 1CS1-1, 1CS1-2, 1CS1-3, 1CS1-4, 1CS1-5, 1CS1-6, 1CS1-7, 1CS1-8, 1CS1-9, 1CS1-10, 1CS1-11, 1CS1-12, 1CS1-13, 1CS1-14, 1CS1-15, 1CS1-16, 1CS1-17, 1CS1-18</v>
      </c>
      <c r="E14" s="38">
        <v>21</v>
      </c>
      <c r="F14" s="38" t="str">
        <v>1CS-AI (21)</v>
      </c>
      <c r="G14" s="38" t="str">
        <v>1CS-AI-2, 1CS-AI-3, 1CS-AI-4, 1CS-AI-5, 1CS-AI-6, 1CS-AI-7, 1CS-AI-8, 1CS-AI-9, 1CS-AI-10, 1CS-AI-11, 1CS-AI-12, 1CS-AI-13, 1CS-AI-14, 1CS-AI-15, 1CS-AI-16, 1CS-AI-17, 1CS-AI-18, 1CS-AI-19, 1CS-AI-20, 1CS-AI-21, 1CS-AI-22</v>
      </c>
      <c r="H14" s="38">
        <f t="shared" si="0"/>
        <v>43</v>
      </c>
      <c r="I14" s="59" t="s">
        <v>2201</v>
      </c>
      <c r="J14" s="59" t="s">
        <v>2202</v>
      </c>
    </row>
    <row r="15" spans="1:10" ht="110.25" x14ac:dyDescent="0.25">
      <c r="A15" s="38">
        <v>13</v>
      </c>
      <c r="B15" s="38">
        <v>22</v>
      </c>
      <c r="C15" s="38"/>
      <c r="D15" s="38" t="str">
        <v>1CS1-19, 1CS1-20, 1CS1-21, 1CS1-22, 1CS1-23, 1CS1-24, 1CS1-25, 1CS1-26, 1CS1-27, 1CS1-28, 1CS1-29, 1CS1-30, 1CS1-31, 1CS1-32, 1CS1-33, 1CS1-34, 1CS1-35, 1CS1-36, 1CS1-37, 1CS1-38, 1CS1-39, 1CS1-40</v>
      </c>
      <c r="E15" s="38">
        <v>21</v>
      </c>
      <c r="F15" s="38" t="str">
        <v>1CS-AI (21),  (0)</v>
      </c>
      <c r="G15" s="38" t="str">
        <v>1CS-AI-23, 1CS-AI-24, 1CS-AI-25, 1CS-AI-26, 1CS-AI-27, 1CS-AI-28, 1CS-AI-29, 1CS-AI-30, 1CS-AI-31, 1CS-AI-32, 1CS-AI-33, 1CS-AI-34, 1CS-AI-35, 1CS-AI-36, 1CS-AI-37, 1CS-AI-38, 1CS-AI-39, 1CS-AI-40, 1CS-AI-41, 1CS-AI-42, 1CS-AI-43</v>
      </c>
      <c r="H15" s="38">
        <f t="shared" si="0"/>
        <v>43</v>
      </c>
      <c r="I15" s="59" t="s">
        <v>2203</v>
      </c>
      <c r="J15" s="59" t="s">
        <v>2204</v>
      </c>
    </row>
    <row r="16" spans="1:10" ht="110.25" x14ac:dyDescent="0.25">
      <c r="A16" s="38">
        <v>14</v>
      </c>
      <c r="B16" s="38">
        <v>22</v>
      </c>
      <c r="C16" s="38"/>
      <c r="D16" s="38" t="str">
        <v>1CS1-41, 1CS1-42, 1CS1-43, 1CS1-44, 1CS1-45, 1CS1-46, 1CS1-47, 1CS1-48, 1CS1-49, 1CS1-50, 1CS1-51, 1CS1-52, 1CS1-53, 1CS1-54, 1CS1-55, 1CS1-56, 1CS1-57, 1CS1-58, 1CS1-59, 1CS1-60, 1CS1-61, 1CS1-62</v>
      </c>
      <c r="E16" s="38">
        <v>21</v>
      </c>
      <c r="F16" s="38" t="str">
        <v>1CS-AI (21)</v>
      </c>
      <c r="G16" s="38" t="str">
        <v>1CS-AI-44, 1CS-AI-45, 1CS-AI-46, 1CS-AI-47, 1CS-AI-48, 1CS-AI-49, 1CS-AI-50, 1CS-AI-51, 1CS-AI-52, 1CS-AI-53, 1CS-AI-54, 1CS-AI-55, 1CS-AI-56, 1CS-AI-57, 1CS-AI-58, 1CS-AI-59, 1CS-AI-60, 1CS-AI-61, 1CS-AI-62, 1CS-AI-63, 1CS-AI-64</v>
      </c>
      <c r="H16" s="38">
        <f t="shared" si="0"/>
        <v>43</v>
      </c>
      <c r="I16" s="59" t="s">
        <v>2205</v>
      </c>
      <c r="J16" s="59" t="s">
        <v>2206</v>
      </c>
    </row>
    <row r="17" spans="1:10" ht="110.25" x14ac:dyDescent="0.25">
      <c r="A17" s="38">
        <v>15</v>
      </c>
      <c r="B17" s="38">
        <v>22</v>
      </c>
      <c r="C17" s="38"/>
      <c r="D17" s="38" t="str">
        <v>1CS1-63, 1CS1-64, 1CS1-65, 1CS1-66, 1CS1-67, 1CS1-68, 1CS2-1, 1CS2-2, 1CS2-3, 1CS2-4, 1CS2-5, 1CS2-6, 1CS2-7, 1CS2-8, 1CS2-9, 1CS2-10, 1CS2-11, 1CS2-12, 1CS2-13, 1CS2-14, 1CS2-15, 1CS2-16</v>
      </c>
      <c r="E17" s="38">
        <v>21</v>
      </c>
      <c r="F17" s="38" t="str">
        <v>1CS-AI (2), 1CS-DS (19)</v>
      </c>
      <c r="G17" s="38" t="str">
        <v>1CS-AI-65, 1CS-AI-66, 1CS-DS-1, 1CS-DS-2, 1CS-DS-3, 1CS-DS-4, 1CS-DS-5, 1CS-DS-6, 1CS-DS-7, 1CS-DS-8, 1CS-DS-9, 1CS-DS-10, 1CS-DS-11, 1CS-DS-12, 1CS-DS-13, 1CS-DS-14, 1CS-DS-15, 1CS-DS-16, 1CS-DS-17, 1CS-DS-18, 1CS-DS-19</v>
      </c>
      <c r="H17" s="38">
        <f t="shared" si="0"/>
        <v>43</v>
      </c>
      <c r="I17" s="59" t="s">
        <v>2207</v>
      </c>
      <c r="J17" s="59" t="s">
        <v>2208</v>
      </c>
    </row>
    <row r="18" spans="1:10" ht="110.25" x14ac:dyDescent="0.25">
      <c r="A18" s="38">
        <v>16</v>
      </c>
      <c r="B18" s="38">
        <v>22</v>
      </c>
      <c r="C18" s="38"/>
      <c r="D18" s="38" t="str">
        <v>1CS2-17, 1CS2-18, 1CS2-19, 1CS2-20, 1CS2-21, 1CS2-22, 1CS2-23, 1CS2-24, 1CS2-25, 1CS2-26, 1CS2-27, 1CS2-28, 1CS2-29, 1CS2-30, 1CS2-31, 1CS2-32, 1CS2-33, 1CS2-34, 1CS2-35, 1CS2-36, 1CS2-37, 1CS2-38</v>
      </c>
      <c r="E18" s="38">
        <v>21</v>
      </c>
      <c r="F18" s="38" t="str">
        <v>1CS-DS (21)</v>
      </c>
      <c r="G18" s="38" t="str">
        <v>1CS-DS-20, 1CS-DS-21, 1CS-DS-22, 1CS-DS-23, 1CS-DS-24, 1CS-DS-25, 1CS-DS-26, 1CS-DS-27, 1CS-DS-28, 1CS-DS-29, 1CS-DS-30, 1CS-DS-31, 1CS-DS-32, 1CS-DS-33, 1CS-DS-34, 1CS-DS-35, 1CS-DS-36, 1CS-DS-37, 1CS-DS-38, 1CS-DS-39, 1CS-DS-40</v>
      </c>
      <c r="H18" s="38">
        <f t="shared" si="0"/>
        <v>43</v>
      </c>
      <c r="I18" s="59" t="s">
        <v>2209</v>
      </c>
      <c r="J18" s="59" t="s">
        <v>2210</v>
      </c>
    </row>
    <row r="19" spans="1:10" ht="110.25" x14ac:dyDescent="0.25">
      <c r="A19" s="38">
        <v>17</v>
      </c>
      <c r="B19" s="38">
        <v>22</v>
      </c>
      <c r="C19" s="38"/>
      <c r="D19" s="38" t="str">
        <v>1CS2-39, 1CS2-40, 1CS2-41, 1CS2-42, 1CS2-43, 1CS2-44, 1CS2-45, 1CS2-46, 1CS2-47, 1CS2-48, 1CS2-49, 1CS2-50, 1CS2-51, 1CS2-52, 1CS2-53, 1CS2-54, 1CS2-55, 1CS2-56, 1CS2-57, 1CS2-58, 1CS2-59, 1CS2-60</v>
      </c>
      <c r="E19" s="38">
        <v>21</v>
      </c>
      <c r="F19" s="38" t="str">
        <v>1CS-DS (21)</v>
      </c>
      <c r="G19" s="38" t="str">
        <v>1CS-DS-41, 1CS-DS-42, 1CS-DS-43, 1CS-DS-44, 1CS-DS-45, 1CS-DS-46, 1CS-DS-47, 1CS-DS-48, 1CS-DS-49, 1CS-DS-50, 1CS-DS-51, 1CS-DS-52, 1CS-DS-53, 1CS-DS-54, 1CS-DS-55, 1CS-DS-56, 1CS-DS-57, 1CS-DS-58, 1CS-DS-59, 1CS-DS-60, 1CS-DS-61</v>
      </c>
      <c r="H19" s="38">
        <f t="shared" si="0"/>
        <v>43</v>
      </c>
      <c r="I19" s="59" t="s">
        <v>2209</v>
      </c>
      <c r="J19" s="59" t="s">
        <v>2211</v>
      </c>
    </row>
    <row r="20" spans="1:10" ht="94.5" x14ac:dyDescent="0.25">
      <c r="A20" s="38">
        <v>18</v>
      </c>
      <c r="B20" s="38">
        <v>22</v>
      </c>
      <c r="C20" s="38"/>
      <c r="D20" s="38" t="str">
        <v>1CS2-61, 1CS2-62, 1CS2-63, 1CS2-64, 1CS2-65, 1CS2-66, 1CS2-67, 1CS2-68, 1CS3-1, 1CS3-2, 1CS3-3, 1CS3-4, 1CS3-5, 1CS3-6, 1CS3-7, 1CS3-8, 1CS3-9, 1CS3-10, 1CS3-11, 1CS3-12, 1CS3-13, 1CS3-14</v>
      </c>
      <c r="E20" s="38">
        <v>21</v>
      </c>
      <c r="F20" s="38" t="str">
        <v>1EC (21)</v>
      </c>
      <c r="G20" s="38" t="str">
        <v>1EC-1, 1EC-2, 1EC-3, 1EC-4, 1EC-5, 1EC-6, 1EC-7, 1EC-8, 1EC-9, 1EC-10, 1EC-11, 1EC-12, 1EC-13, 1EC-14, 1EC-15, 1EC-16, 1EC-17, 1EC-18, 1EC-19, 1EC-20, 1EC-21</v>
      </c>
      <c r="H20" s="38">
        <f t="shared" si="0"/>
        <v>43</v>
      </c>
      <c r="I20" s="59" t="s">
        <v>2212</v>
      </c>
      <c r="J20" s="59" t="s">
        <v>2213</v>
      </c>
    </row>
    <row r="21" spans="1:10" ht="94.5" x14ac:dyDescent="0.25">
      <c r="A21" s="38">
        <v>19</v>
      </c>
      <c r="B21" s="38">
        <v>22</v>
      </c>
      <c r="C21" s="38"/>
      <c r="D21" s="38" t="str">
        <v>1CS3-15, 1CS3-16, 1CS3-17, 1CS3-18, 1CS3-19, 1CS3-20, 1CS3-21, 1CS3-22, 1CS3-23, 1CS3-24, 1CS3-25, 1CS3-26, 1CS3-27, 1CS3-28, 1CS3-29, 1CS3-30, 1CS3-31, 1CS3-32, 1CS3-33, 1CS3-34, 1CS3-35, 1CS3-36</v>
      </c>
      <c r="E21" s="38">
        <v>21</v>
      </c>
      <c r="F21" s="38" t="str">
        <v>1EC (21)</v>
      </c>
      <c r="G21" s="38" t="str">
        <v>1EC-22, 1EC-23, 1EC-24, 1EC-25, 1EC-26, 1EC-27, 1EC-28, 1EC-29, 1EC-30, 1EC-31, 1EC-32, 1EC-33, 1EC-34, 1EC-35, 1EC-36, 1EC-37, 1EC-38, 1EC-39, 1EC-40, 1EC-41, 1EC-42</v>
      </c>
      <c r="H21" s="38">
        <f t="shared" si="0"/>
        <v>43</v>
      </c>
      <c r="I21" s="59" t="s">
        <v>2214</v>
      </c>
      <c r="J21" s="59" t="s">
        <v>2216</v>
      </c>
    </row>
    <row r="22" spans="1:10" ht="94.5" x14ac:dyDescent="0.25">
      <c r="A22" s="38">
        <v>20</v>
      </c>
      <c r="B22" s="38">
        <v>22</v>
      </c>
      <c r="C22" s="38"/>
      <c r="D22" s="38" t="str">
        <v>1CS3-37, 1CS3-38, 1CS3-39, 1CS3-40, 1CS3-41, 1CS3-42, 1CS3-43, 1CS3-44, 1CS3-45, 1CS3-46, 1CS3-47, 1CS3-48, 1CS3-49, 1CS3-50, 1CS3-51, 1CS3-52, 1CS3-53, 1CS3-54, 1CS3-55, 1CS3-56, 1CS3-57, 1CS3-58</v>
      </c>
      <c r="E22" s="38">
        <v>21</v>
      </c>
      <c r="F22" s="38" t="str">
        <v>1EC (12), 1EC-VLSI (9)</v>
      </c>
      <c r="G22" s="38" t="str">
        <v>1EC-43, 1EC-44, 1EC-45, 1EC-46, 1EC-47, 1EC-48, 1EC-49, 1EC-50, 1EC-51, 1EC-52, 1EC-53, 1EC-54, 1EC-VLSI-1, 1EC-VLSI-2, 1EC-VLSI-3, 1EC-VLSI-4, 1EC-VLSI-5, 1EC-VLSI-6, 1EC-VLSI-7, 1EC-VLSI-8, 1EC-VLSI-9</v>
      </c>
      <c r="H22" s="38">
        <f t="shared" si="0"/>
        <v>43</v>
      </c>
      <c r="I22" s="59" t="s">
        <v>2215</v>
      </c>
      <c r="J22" s="59" t="s">
        <v>2217</v>
      </c>
    </row>
    <row r="23" spans="1:10" ht="94.5" x14ac:dyDescent="0.25">
      <c r="A23" s="38">
        <v>21</v>
      </c>
      <c r="B23" s="38">
        <v>22</v>
      </c>
      <c r="C23" s="38"/>
      <c r="D23" s="38" t="str">
        <v>1CS3-59, 1CS3-60, 1CS3-61, 1CS3-62, 1CS3-63, 1CS3-64, 1CS3-65, 1CS3-66, 1CS3-67, 1CS4-1, 1CS4-2, 1CS4-3, 1CS4-4, 1CS4-5, 1CS4-6, 1CS4-7, 1CS4-8, 1CS4-9, 1CS4-10, 1CS4-11, 1CS4-12, 1CS4-13</v>
      </c>
      <c r="E23" s="38">
        <v>21</v>
      </c>
      <c r="F23" s="38" t="str">
        <v>1EC-VLSI (6), 1EE (14), 1ME (1)</v>
      </c>
      <c r="G23" s="38" t="str">
        <v>1EC-VLSI-10, 1EC-VLSI-11, 1EC-VLSI-12, 1EC-VLSI-13, 1EC-VLSI-14, 1EC-VLSI-15, 1EE-1, 1EE-2, 1EE-3, 1EE-4, 1EE-5, 1EE-6, 1EE-7, 1EE-8, 1EE-9, 1EE-10, 1EE-11, 1EE-12, 1EE-13, 1EE-14, 1ME-1</v>
      </c>
      <c r="H23" s="38">
        <f t="shared" si="0"/>
        <v>43</v>
      </c>
      <c r="I23" s="59" t="s">
        <v>2218</v>
      </c>
      <c r="J23" s="59" t="s">
        <v>2219</v>
      </c>
    </row>
    <row r="24" spans="1:10" ht="94.5" x14ac:dyDescent="0.25">
      <c r="A24" s="38">
        <v>22</v>
      </c>
      <c r="B24" s="38">
        <v>22</v>
      </c>
      <c r="C24" s="38"/>
      <c r="D24" s="38" t="str">
        <v>1CS4-14, 1CS4-15, 1CS4-16, 1CS4-17, 1CS4-18, 1CS4-19, 1CS4-20, 1CS4-21, 1CS4-22, 1CS4-23, 1CS4-24, 1CS4-25, 1CS4-26, 1CS4-27, 1CS4-28, 1CS4-29, 1CS4-30, 1CS4-31, 1CS4-32, 1CS4-33, 1CS4-34, 1CS4-35</v>
      </c>
      <c r="E24" s="38">
        <v>21</v>
      </c>
      <c r="F24" s="38" t="str">
        <v>1ME (17), 1M.Tech.-CE (4)</v>
      </c>
      <c r="G24" s="38" t="str">
        <v>1ME-2, 1ME-3, 1ME-4, 1ME-5, 1ME-6, 1ME-7, 1ME-8, 1ME-9, 1ME-10, 1ME-11, 1ME-12, 1ME-13, 1ME-14, 1ME-15, 1ME-16, 1ME-17, 1ME-18, 1M.Tech.-CE-1, 1M.Tech.-CE-2, 1M.Tech.-CE-3, 1M.Tech.-CE-4</v>
      </c>
      <c r="H24" s="38">
        <f t="shared" si="0"/>
        <v>43</v>
      </c>
      <c r="I24" s="59" t="s">
        <v>2220</v>
      </c>
      <c r="J24" s="59" t="s">
        <v>2221</v>
      </c>
    </row>
    <row r="25" spans="1:10" ht="94.5" x14ac:dyDescent="0.25">
      <c r="A25" s="38">
        <v>23</v>
      </c>
      <c r="B25" s="38">
        <v>22</v>
      </c>
      <c r="C25" s="38"/>
      <c r="D25" s="38" t="str">
        <v>1CS4-36, 1CS4-37, 1CS4-38, 1CS4-39, 1CS4-40, 1CS4-41, 1CS4-42, 1CS4-43, 1CS4-44, 1CS4-45, 1CS4-46, 1CS4-47, 1CS4-48, 1CS4-49, 1CS4-50, 1CS4-51, 1CS4-52, 1CS4-53, 1CS4-54, 1CS4-55, 1CS4-56, 1CS4-57</v>
      </c>
      <c r="E25" s="38">
        <v>0</v>
      </c>
      <c r="F25" s="38" t="str">
        <v xml:space="preserve"> (21)</v>
      </c>
      <c r="G25" s="38" t="str">
        <v>-, -, -, -, -, -, -, -, -, -, -, -, -, -, -, -, -, -, -, -, -</v>
      </c>
      <c r="H25" s="38">
        <f t="shared" si="0"/>
        <v>22</v>
      </c>
      <c r="I25" s="59" t="s">
        <v>2222</v>
      </c>
      <c r="J25" s="59" t="s">
        <v>2223</v>
      </c>
    </row>
    <row r="26" spans="1:10" ht="94.5" x14ac:dyDescent="0.25">
      <c r="A26" s="38">
        <v>24</v>
      </c>
      <c r="B26" s="38">
        <v>22</v>
      </c>
      <c r="C26" s="38"/>
      <c r="D26" s="38" t="str">
        <v>1MCA-1, 1MCA-2, 1MCA-3, 1MCA-4, 1MCA-5, 1MCA-6, 1MCA-7, 1MCA-8, 1MCA-9, 1MCA-10, 1MCA-11, 1MCA-12, 1MCA-13, 1MCA-14, 1MCA-15, 1MCA-16, 1MCA-17, 1MCA-18, 1MCA-19, 1MCA-20, 1MCA-21, 1MCA-22</v>
      </c>
      <c r="E26" s="38">
        <v>8</v>
      </c>
      <c r="F26" s="38" t="str">
        <v>1MCA (8),  (13)</v>
      </c>
      <c r="G26" s="38" t="str">
        <v>1MCA-23, 1MCA-24, 1MCA-25, 1MCA-26, 1MCA-27, 1MCA-28, 1MCA-29, 1MCA-30, -, -, -, -, -, -, -, -, -, -, -, -, -</v>
      </c>
      <c r="H26" s="38">
        <f t="shared" si="0"/>
        <v>30</v>
      </c>
      <c r="I26" s="59" t="s">
        <v>2224</v>
      </c>
      <c r="J26" s="59" t="s">
        <v>2225</v>
      </c>
    </row>
    <row r="27" spans="1:10" ht="346.5" x14ac:dyDescent="0.25">
      <c r="A27" s="38">
        <v>25</v>
      </c>
      <c r="B27" s="38">
        <v>0</v>
      </c>
      <c r="C27" s="38"/>
      <c r="D27" s="38"/>
      <c r="E27" s="38">
        <v>0</v>
      </c>
      <c r="F27" s="38" t="str">
        <v xml:space="preserve"> (14), 0 (7),  (7),  (7),  (7),  (7),  (7),  (7),  (7),  (7),  (7),  (7),  (7),  (7),  (7),  (7),  (7),  (7),  (7),  (7),  (7)</v>
      </c>
      <c r="G27" s="38"/>
      <c r="H27" s="38">
        <f t="shared" si="0"/>
        <v>0</v>
      </c>
      <c r="I27" s="59" t="str">
        <f t="shared" ref="I4:I32" si="1">C27&amp;F27</f>
        <v xml:space="preserve"> (14), 0 (7),  (7),  (7),  (7),  (7),  (7),  (7),  (7),  (7),  (7),  (7),  (7),  (7),  (7),  (7),  (7),  (7),  (7),  (7),  (7)</v>
      </c>
      <c r="J27" s="59" t="str">
        <f t="shared" ref="J4:J32" si="2">D27&amp;G27</f>
        <v/>
      </c>
    </row>
    <row r="28" spans="1:10" ht="346.5" x14ac:dyDescent="0.25">
      <c r="A28" s="38">
        <v>26</v>
      </c>
      <c r="B28" s="38">
        <v>0</v>
      </c>
      <c r="C28" s="38"/>
      <c r="D28" s="38"/>
      <c r="E28" s="38">
        <v>0</v>
      </c>
      <c r="F28" s="38" t="str">
        <v xml:space="preserve"> (15), 0 (6),  (6),  (6),  (6),  (6),  (6),  (6),  (6),  (6),  (6),  (6),  (6),  (6),  (6),  (6),  (6),  (6),  (6),  (6),  (6)</v>
      </c>
      <c r="G28" s="38"/>
      <c r="H28" s="38">
        <f t="shared" si="0"/>
        <v>0</v>
      </c>
      <c r="I28" s="59" t="str">
        <f t="shared" si="1"/>
        <v xml:space="preserve"> (15), 0 (6),  (6),  (6),  (6),  (6),  (6),  (6),  (6),  (6),  (6),  (6),  (6),  (6),  (6),  (6),  (6),  (6),  (6),  (6),  (6)</v>
      </c>
      <c r="J28" s="59" t="str">
        <f t="shared" si="2"/>
        <v/>
      </c>
    </row>
    <row r="29" spans="1:10" ht="346.5" x14ac:dyDescent="0.25">
      <c r="A29" s="38">
        <v>27</v>
      </c>
      <c r="B29" s="38">
        <v>0</v>
      </c>
      <c r="C29" s="38"/>
      <c r="D29" s="38"/>
      <c r="E29" s="38">
        <v>0</v>
      </c>
      <c r="F29" s="38" t="str">
        <v xml:space="preserve"> (15), 0 (6),  (6),  (6),  (6),  (6),  (6),  (6),  (6),  (6),  (6),  (6),  (6),  (6),  (6),  (6),  (6),  (6),  (6),  (6),  (6)</v>
      </c>
      <c r="G29" s="38"/>
      <c r="H29" s="38">
        <f t="shared" si="0"/>
        <v>0</v>
      </c>
      <c r="I29" s="59" t="str">
        <f t="shared" si="1"/>
        <v xml:space="preserve"> (15), 0 (6),  (6),  (6),  (6),  (6),  (6),  (6),  (6),  (6),  (6),  (6),  (6),  (6),  (6),  (6),  (6),  (6),  (6),  (6),  (6)</v>
      </c>
      <c r="J29" s="59" t="str">
        <f t="shared" si="2"/>
        <v/>
      </c>
    </row>
    <row r="30" spans="1:10" ht="346.5" x14ac:dyDescent="0.25">
      <c r="A30" s="38">
        <v>28</v>
      </c>
      <c r="B30" s="38">
        <v>0</v>
      </c>
      <c r="C30" s="38"/>
      <c r="D30" s="38"/>
      <c r="E30" s="38">
        <v>0</v>
      </c>
      <c r="F30" s="38" t="str">
        <v>0 (8),  (13),  (8),  (8),  (8),  (8),  (8),  (8),  (8),  (8),  (8),  (8),  (8),  (8),  (8),  (8),  (8),  (8),  (8),  (8),  (8)</v>
      </c>
      <c r="G30" s="38"/>
      <c r="H30" s="38">
        <f t="shared" si="0"/>
        <v>0</v>
      </c>
      <c r="I30" s="59" t="str">
        <f t="shared" si="1"/>
        <v>0 (8),  (13),  (8),  (8),  (8),  (8),  (8),  (8),  (8),  (8),  (8),  (8),  (8),  (8),  (8),  (8),  (8),  (8),  (8),  (8),  (8)</v>
      </c>
      <c r="J30" s="59" t="str">
        <f t="shared" si="2"/>
        <v/>
      </c>
    </row>
    <row r="31" spans="1:10" ht="346.5" x14ac:dyDescent="0.25">
      <c r="A31" s="38">
        <v>29</v>
      </c>
      <c r="B31" s="38">
        <v>0</v>
      </c>
      <c r="C31" s="38"/>
      <c r="D31" s="38"/>
      <c r="E31" s="38">
        <v>0</v>
      </c>
      <c r="F31" s="38" t="str">
        <v xml:space="preserve"> (15), 0 (6),  (6),  (6),  (6),  (6),  (6),  (6),  (6),  (6),  (6),  (6),  (6),  (6),  (6),  (6),  (6),  (6),  (6),  (6),  (6)</v>
      </c>
      <c r="G31" s="38"/>
      <c r="H31" s="38">
        <f t="shared" si="0"/>
        <v>0</v>
      </c>
      <c r="I31" s="59" t="str">
        <f t="shared" si="1"/>
        <v xml:space="preserve"> (15), 0 (6),  (6),  (6),  (6),  (6),  (6),  (6),  (6),  (6),  (6),  (6),  (6),  (6),  (6),  (6),  (6),  (6),  (6),  (6),  (6)</v>
      </c>
      <c r="J31" s="59" t="str">
        <f t="shared" si="2"/>
        <v/>
      </c>
    </row>
    <row r="32" spans="1:10" ht="346.5" x14ac:dyDescent="0.25">
      <c r="A32" s="38">
        <v>30</v>
      </c>
      <c r="B32" s="38">
        <v>0</v>
      </c>
      <c r="C32" s="38"/>
      <c r="D32" s="38"/>
      <c r="E32" s="38">
        <v>0</v>
      </c>
      <c r="F32" s="38" t="str">
        <v xml:space="preserve"> (14), 0 (7),  (7),  (7),  (7),  (7),  (7),  (7),  (7),  (7),  (7),  (7),  (7),  (7),  (7),  (7),  (7),  (7),  (7),  (7),  (7)</v>
      </c>
      <c r="G32" s="38"/>
      <c r="H32" s="38">
        <f t="shared" si="0"/>
        <v>0</v>
      </c>
      <c r="I32" s="59" t="str">
        <f t="shared" si="1"/>
        <v xml:space="preserve"> (14), 0 (7),  (7),  (7),  (7),  (7),  (7),  (7),  (7),  (7),  (7),  (7),  (7),  (7),  (7),  (7),  (7),  (7),  (7),  (7),  (7)</v>
      </c>
      <c r="J32" s="59" t="str">
        <f t="shared" si="2"/>
        <v/>
      </c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X31"/>
  <sheetViews>
    <sheetView workbookViewId="0">
      <pane xSplit="7" ySplit="1" topLeftCell="H2" activePane="bottomRight" state="frozen"/>
      <selection pane="topRight" activeCell="K1" sqref="K1"/>
      <selection pane="bottomLeft" activeCell="A2" sqref="A2"/>
      <selection pane="bottomRight" activeCell="E2" sqref="E2"/>
    </sheetView>
  </sheetViews>
  <sheetFormatPr defaultRowHeight="92.25" customHeight="1" x14ac:dyDescent="0.25"/>
  <cols>
    <col min="1" max="1" width="3.28515625" style="50" bestFit="1" customWidth="1"/>
    <col min="2" max="2" width="3.28515625" style="45" bestFit="1" customWidth="1"/>
    <col min="3" max="3" width="5.42578125" style="45" customWidth="1"/>
    <col min="4" max="4" width="3.28515625" style="45" customWidth="1"/>
    <col min="5" max="5" width="3.28515625" style="45" bestFit="1" customWidth="1"/>
    <col min="6" max="6" width="8.85546875" style="46" customWidth="1"/>
    <col min="7" max="7" width="6.140625" style="46" customWidth="1"/>
    <col min="8" max="13" width="3.28515625" style="50" bestFit="1" customWidth="1"/>
    <col min="14" max="14" width="3.28515625" style="50" customWidth="1"/>
    <col min="15" max="20" width="3.28515625" style="50" bestFit="1" customWidth="1"/>
    <col min="21" max="22" width="3.28515625" style="50" customWidth="1"/>
    <col min="23" max="28" width="3.28515625" style="50" bestFit="1" customWidth="1"/>
    <col min="29" max="29" width="3.28515625" style="50" customWidth="1"/>
    <col min="30" max="35" width="3.28515625" style="50" bestFit="1" customWidth="1"/>
    <col min="36" max="36" width="3.28515625" style="50" customWidth="1"/>
    <col min="37" max="42" width="3.28515625" style="50" bestFit="1" customWidth="1"/>
    <col min="43" max="43" width="3.28515625" style="50" customWidth="1"/>
    <col min="44" max="44" width="3.28515625" style="50" bestFit="1" customWidth="1"/>
    <col min="45" max="45" width="3.85546875" style="50" customWidth="1"/>
    <col min="46" max="48" width="3.85546875" style="47" customWidth="1"/>
    <col min="49" max="49" width="3.28515625" style="50" bestFit="1" customWidth="1"/>
    <col min="50" max="50" width="3.85546875" style="50" customWidth="1"/>
    <col min="51" max="51" width="1.85546875" style="14" bestFit="1" customWidth="1"/>
    <col min="52" max="54" width="2" style="14" bestFit="1" customWidth="1"/>
    <col min="55" max="16384" width="9.140625" style="14"/>
  </cols>
  <sheetData>
    <row r="1" spans="1:50" ht="92.25" customHeight="1" x14ac:dyDescent="0.25">
      <c r="A1" s="47" t="s">
        <v>35</v>
      </c>
      <c r="B1" s="45" t="s">
        <v>38</v>
      </c>
      <c r="C1" s="45" t="s">
        <v>46</v>
      </c>
      <c r="D1" s="45" t="s">
        <v>745</v>
      </c>
      <c r="E1" s="45" t="s">
        <v>54</v>
      </c>
      <c r="F1" s="46" t="s">
        <v>33</v>
      </c>
      <c r="G1" s="46" t="s">
        <v>34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7</v>
      </c>
      <c r="N1" s="47" t="s">
        <v>55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56</v>
      </c>
      <c r="V1" s="47" t="s">
        <v>1387</v>
      </c>
      <c r="W1" s="47" t="s">
        <v>26</v>
      </c>
      <c r="X1" s="47" t="s">
        <v>27</v>
      </c>
      <c r="Y1" s="47" t="s">
        <v>28</v>
      </c>
      <c r="Z1" s="47" t="s">
        <v>29</v>
      </c>
      <c r="AA1" s="47" t="s">
        <v>30</v>
      </c>
      <c r="AB1" s="47" t="s">
        <v>31</v>
      </c>
      <c r="AC1" s="47" t="s">
        <v>57</v>
      </c>
      <c r="AD1" s="47" t="s">
        <v>8</v>
      </c>
      <c r="AE1" s="47" t="s">
        <v>9</v>
      </c>
      <c r="AF1" s="47" t="s">
        <v>10</v>
      </c>
      <c r="AG1" s="47" t="s">
        <v>11</v>
      </c>
      <c r="AH1" s="47" t="s">
        <v>12</v>
      </c>
      <c r="AI1" s="47" t="s">
        <v>13</v>
      </c>
      <c r="AJ1" s="47" t="s">
        <v>61</v>
      </c>
      <c r="AK1" s="47" t="s">
        <v>20</v>
      </c>
      <c r="AL1" s="47" t="s">
        <v>21</v>
      </c>
      <c r="AM1" s="47" t="s">
        <v>22</v>
      </c>
      <c r="AN1" s="47" t="s">
        <v>23</v>
      </c>
      <c r="AO1" s="47" t="s">
        <v>24</v>
      </c>
      <c r="AP1" s="47" t="s">
        <v>25</v>
      </c>
      <c r="AQ1" s="47" t="s">
        <v>62</v>
      </c>
      <c r="AR1" s="47" t="s">
        <v>63</v>
      </c>
      <c r="AS1" s="47" t="s">
        <v>64</v>
      </c>
      <c r="AT1" s="47" t="s">
        <v>65</v>
      </c>
      <c r="AU1" s="47" t="s">
        <v>66</v>
      </c>
      <c r="AV1" s="47" t="s">
        <v>67</v>
      </c>
      <c r="AW1" s="47" t="s">
        <v>68</v>
      </c>
      <c r="AX1" s="47" t="s">
        <v>69</v>
      </c>
    </row>
    <row r="2" spans="1:50" ht="92.25" customHeight="1" x14ac:dyDescent="0.25">
      <c r="A2" s="50">
        <v>1</v>
      </c>
      <c r="B2" s="45" t="s">
        <v>1377</v>
      </c>
      <c r="C2" s="45" t="s">
        <v>2226</v>
      </c>
      <c r="D2" s="45">
        <v>1</v>
      </c>
      <c r="E2" s="48" t="s">
        <v>744</v>
      </c>
      <c r="F2" s="46" t="str">
        <f>'SA '!J3</f>
        <v>3AU-1-18
3CS1-1-4
3CS3-64-70
3CS-DS-1-14</v>
      </c>
      <c r="G2" s="46">
        <f>'SA '!H3</f>
        <v>43</v>
      </c>
      <c r="H2" s="47" t="str" cm="1">
        <f t="array" ref="H2:AC2">TRANSPOSE('SA-i'!H2:H23)</f>
        <v>3AU-1</v>
      </c>
      <c r="I2" s="47" t="str">
        <v>3AU-2</v>
      </c>
      <c r="J2" s="47" t="str">
        <v>3AU-3</v>
      </c>
      <c r="K2" s="47" t="str">
        <v>3AU-4</v>
      </c>
      <c r="L2" s="47" t="str">
        <v>3AU-5</v>
      </c>
      <c r="M2" s="47" t="str">
        <v>3AU-6</v>
      </c>
      <c r="N2" s="47" t="str">
        <v>3AU-7</v>
      </c>
      <c r="O2" s="47" t="str">
        <v>3AU-8</v>
      </c>
      <c r="P2" s="47" t="str">
        <v>3AU-9</v>
      </c>
      <c r="Q2" s="47" t="str">
        <v>3AU-10</v>
      </c>
      <c r="R2" s="49" t="str">
        <v>3AU-11</v>
      </c>
      <c r="S2" s="47" t="str">
        <v>3AU-12</v>
      </c>
      <c r="T2" s="47" t="str">
        <v>3AU-13</v>
      </c>
      <c r="U2" s="47" t="str">
        <v>3AU-14</v>
      </c>
      <c r="V2" s="47" t="str">
        <v>3AU-15</v>
      </c>
      <c r="W2" s="47" t="str">
        <v>3AU-16</v>
      </c>
      <c r="X2" s="47" t="str">
        <v>3AU-17</v>
      </c>
      <c r="Y2" s="47" t="str">
        <v>3AU-18</v>
      </c>
      <c r="Z2" s="47" t="str">
        <v>3CS1-1</v>
      </c>
      <c r="AA2" s="47" t="str">
        <v>3CS1-2</v>
      </c>
      <c r="AB2" s="47" t="str">
        <v>3CS1-3</v>
      </c>
      <c r="AC2" s="47" t="str">
        <v>3CS1-4</v>
      </c>
      <c r="AD2" s="47" t="str" cm="1">
        <f t="array" ref="AD2:AX2">TRANSPOSE('SA- ii'!H2:H22)</f>
        <v>3CS3-64</v>
      </c>
      <c r="AE2" s="47" t="str">
        <v>3CS3-65</v>
      </c>
      <c r="AF2" s="47" t="str">
        <v>3CS3-66</v>
      </c>
      <c r="AG2" s="47" t="str">
        <v>3CS3-67</v>
      </c>
      <c r="AH2" s="47" t="str">
        <v>3CS3-68</v>
      </c>
      <c r="AI2" s="47" t="str">
        <v>3CS3-69</v>
      </c>
      <c r="AJ2" s="47" t="str">
        <v>3CS3-70</v>
      </c>
      <c r="AK2" s="47" t="str">
        <v>3CS-DS-1</v>
      </c>
      <c r="AL2" s="47" t="str">
        <v>3CS-DS-2</v>
      </c>
      <c r="AM2" s="47" t="str">
        <v>3CS-DS-3</v>
      </c>
      <c r="AN2" s="47" t="str">
        <v>3CS-DS-4</v>
      </c>
      <c r="AO2" s="47" t="str">
        <v>3CS-DS-5</v>
      </c>
      <c r="AP2" s="47" t="str">
        <v>3CS-DS-6</v>
      </c>
      <c r="AQ2" s="47" t="str">
        <v>3CS-DS-7</v>
      </c>
      <c r="AR2" s="47" t="str">
        <v>3CS-DS-8</v>
      </c>
      <c r="AS2" s="47" t="str">
        <v>3CS-DS-9</v>
      </c>
      <c r="AT2" s="47" t="str">
        <v>3CS-DS-10</v>
      </c>
      <c r="AU2" s="47" t="str">
        <v>3CS-DS-11</v>
      </c>
      <c r="AV2" s="47" t="str">
        <v>3CS-DS-12</v>
      </c>
      <c r="AW2" s="47" t="str">
        <v>3CS-DS-13</v>
      </c>
      <c r="AX2" s="47" t="str">
        <v>3CS-DS-14</v>
      </c>
    </row>
    <row r="3" spans="1:50" ht="92.25" customHeight="1" x14ac:dyDescent="0.25">
      <c r="A3" s="50">
        <v>2</v>
      </c>
      <c r="B3" s="46" t="str">
        <f t="shared" ref="B3:B31" si="0">$B$2</f>
        <v>First &amp; Third</v>
      </c>
      <c r="C3" s="46" t="str">
        <f>$C$2</f>
        <v>B. Tech., S1 M.Tech. &amp; S1 MCA</v>
      </c>
      <c r="D3" s="46">
        <f t="shared" ref="D3:D31" si="1">$D$2</f>
        <v>1</v>
      </c>
      <c r="E3" s="51" t="str">
        <f t="shared" ref="E3:E31" si="2">$E$2</f>
        <v>Oct'23</v>
      </c>
      <c r="F3" s="46" t="str">
        <f>'SA '!J4</f>
        <v>3CS1-5-26
3CS-DS-15-35</v>
      </c>
      <c r="G3" s="46">
        <f>'SA '!H4</f>
        <v>43</v>
      </c>
      <c r="H3" s="47" t="str" cm="1">
        <f t="array" ref="H3:AC3">TRANSPOSE('SA-i'!H24:H45)</f>
        <v>3CS1-5</v>
      </c>
      <c r="I3" s="47" t="str">
        <v>3CS1-6</v>
      </c>
      <c r="J3" s="47" t="str">
        <v>3CS1-7</v>
      </c>
      <c r="K3" s="47" t="str">
        <v>3CS1-8</v>
      </c>
      <c r="L3" s="47" t="str">
        <v>3CS1-9</v>
      </c>
      <c r="M3" s="47" t="str">
        <v>3CS1-10</v>
      </c>
      <c r="N3" s="47" t="str">
        <v>3CS1-11</v>
      </c>
      <c r="O3" s="47" t="str">
        <v>3CS1-12</v>
      </c>
      <c r="P3" s="47" t="str">
        <v>3CS1-13</v>
      </c>
      <c r="Q3" s="47" t="str">
        <v>3CS1-14</v>
      </c>
      <c r="R3" s="47" t="str">
        <v>3CS1-15</v>
      </c>
      <c r="S3" s="47" t="str">
        <v>3CS1-16</v>
      </c>
      <c r="T3" s="47" t="str">
        <v>3CS1-17</v>
      </c>
      <c r="U3" s="47" t="str">
        <v>3CS1-18</v>
      </c>
      <c r="V3" s="47" t="str">
        <v>3CS1-19</v>
      </c>
      <c r="W3" s="47" t="str">
        <v>3CS1-20</v>
      </c>
      <c r="X3" s="47" t="str">
        <v>3CS1-21</v>
      </c>
      <c r="Y3" s="47" t="str">
        <v>3CS1-22</v>
      </c>
      <c r="Z3" s="47" t="str">
        <v>3CS1-23</v>
      </c>
      <c r="AA3" s="47" t="str">
        <v>3CS1-24</v>
      </c>
      <c r="AB3" s="47" t="str">
        <v>3CS1-25</v>
      </c>
      <c r="AC3" s="47" t="str">
        <v>3CS1-26</v>
      </c>
      <c r="AD3" s="47" t="str" cm="1">
        <f t="array" ref="AD3:AX3">TRANSPOSE('SA- ii'!H23:H43)</f>
        <v>3CS-DS-15</v>
      </c>
      <c r="AE3" s="47" t="str">
        <v>3CS-DS-16</v>
      </c>
      <c r="AF3" s="47" t="str">
        <v>3CS-DS-17</v>
      </c>
      <c r="AG3" s="47" t="str">
        <v>3CS-DS-18</v>
      </c>
      <c r="AH3" s="47" t="str">
        <v>3CS-DS-19</v>
      </c>
      <c r="AI3" s="47" t="str">
        <v>3CS-DS-20</v>
      </c>
      <c r="AJ3" s="47" t="str">
        <v>3CS-DS-21</v>
      </c>
      <c r="AK3" s="47" t="str">
        <v>3CS-DS-22</v>
      </c>
      <c r="AL3" s="47" t="str">
        <v>3CS-DS-23</v>
      </c>
      <c r="AM3" s="47" t="str">
        <v>3CS-DS-24</v>
      </c>
      <c r="AN3" s="47" t="str">
        <v>3CS-DS-25</v>
      </c>
      <c r="AO3" s="47" t="str">
        <v>3CS-DS-26</v>
      </c>
      <c r="AP3" s="47" t="str">
        <v>3CS-DS-27</v>
      </c>
      <c r="AQ3" s="47" t="str">
        <v>3CS-DS-28</v>
      </c>
      <c r="AR3" s="47" t="str">
        <v>3CS-DS-29</v>
      </c>
      <c r="AS3" s="47" t="str">
        <v>3CS-DS-30</v>
      </c>
      <c r="AT3" s="47" t="str">
        <v>3CS-DS-31</v>
      </c>
      <c r="AU3" s="47" t="str">
        <v>3CS-DS-32</v>
      </c>
      <c r="AV3" s="47" t="str">
        <v>3CS-DS-33</v>
      </c>
      <c r="AW3" s="47" t="str">
        <v>3CS-DS-34</v>
      </c>
      <c r="AX3" s="47" t="str">
        <v>3CS-DS-35</v>
      </c>
    </row>
    <row r="4" spans="1:50" ht="92.25" customHeight="1" x14ac:dyDescent="0.25">
      <c r="A4" s="50">
        <v>3</v>
      </c>
      <c r="B4" s="46" t="str">
        <f t="shared" si="0"/>
        <v>First &amp; Third</v>
      </c>
      <c r="C4" s="46" t="str">
        <f t="shared" ref="C4:C31" si="3">$C$2</f>
        <v>B. Tech., S1 M.Tech. &amp; S1 MCA</v>
      </c>
      <c r="D4" s="46">
        <f t="shared" si="1"/>
        <v>1</v>
      </c>
      <c r="E4" s="51" t="str">
        <f t="shared" si="2"/>
        <v>Oct'23</v>
      </c>
      <c r="F4" s="46" t="str">
        <f>'SA '!J5</f>
        <v>3CS1-27-48
3CS-DS-36-56</v>
      </c>
      <c r="G4" s="46">
        <f>'SA '!H5</f>
        <v>43</v>
      </c>
      <c r="H4" s="47" t="str" cm="1">
        <f t="array" ref="H4:AC4">TRANSPOSE('SA-i'!H46:H67)</f>
        <v>3CS1-27</v>
      </c>
      <c r="I4" s="47" t="str">
        <v>3CS1-28</v>
      </c>
      <c r="J4" s="47" t="str">
        <v>3CS1-29</v>
      </c>
      <c r="K4" s="47" t="str">
        <v>3CS1-30</v>
      </c>
      <c r="L4" s="47" t="str">
        <v>3CS1-31</v>
      </c>
      <c r="M4" s="47" t="str">
        <v>3CS1-32</v>
      </c>
      <c r="N4" s="47" t="str">
        <v>3CS1-33</v>
      </c>
      <c r="O4" s="47" t="str">
        <v>3CS1-34</v>
      </c>
      <c r="P4" s="47" t="str">
        <v>3CS1-35</v>
      </c>
      <c r="Q4" s="47" t="str">
        <v>3CS1-36</v>
      </c>
      <c r="R4" s="47" t="str">
        <v>3CS1-37</v>
      </c>
      <c r="S4" s="47" t="str">
        <v>3CS1-38</v>
      </c>
      <c r="T4" s="47" t="str">
        <v>3CS1-39</v>
      </c>
      <c r="U4" s="47" t="str">
        <v>3CS1-40</v>
      </c>
      <c r="V4" s="47" t="str">
        <v>3CS1-41</v>
      </c>
      <c r="W4" s="47" t="str">
        <v>3CS1-42</v>
      </c>
      <c r="X4" s="47" t="str">
        <v>3CS1-43</v>
      </c>
      <c r="Y4" s="47" t="str">
        <v>3CS1-44</v>
      </c>
      <c r="Z4" s="47" t="str">
        <v>3CS1-45</v>
      </c>
      <c r="AA4" s="47" t="str">
        <v>3CS1-46</v>
      </c>
      <c r="AB4" s="47" t="str">
        <v>3CS1-47</v>
      </c>
      <c r="AC4" s="47" t="str">
        <v>3CS1-48</v>
      </c>
      <c r="AD4" s="47" t="str" cm="1">
        <f t="array" ref="AD4:AX4">TRANSPOSE('SA- ii'!H44:H64)</f>
        <v>3CS-DS-36</v>
      </c>
      <c r="AE4" s="47" t="str">
        <v>3CS-DS-37</v>
      </c>
      <c r="AF4" s="47" t="str">
        <v>3CS-DS-38</v>
      </c>
      <c r="AG4" s="47" t="str">
        <v>3CS-DS-39</v>
      </c>
      <c r="AH4" s="47" t="str">
        <v>3CS-DS-40</v>
      </c>
      <c r="AI4" s="47" t="str">
        <v>3CS-DS-41</v>
      </c>
      <c r="AJ4" s="47" t="str">
        <v>3CS-DS-42</v>
      </c>
      <c r="AK4" s="47" t="str">
        <v>3CS-DS-43</v>
      </c>
      <c r="AL4" s="47" t="str">
        <v>3CS-DS-44</v>
      </c>
      <c r="AM4" s="47" t="str">
        <v>3CS-DS-45</v>
      </c>
      <c r="AN4" s="47" t="str">
        <v>3CS-DS-46</v>
      </c>
      <c r="AO4" s="47" t="str">
        <v>3CS-DS-47</v>
      </c>
      <c r="AP4" s="47" t="str">
        <v>3CS-DS-48</v>
      </c>
      <c r="AQ4" s="47" t="str">
        <v>3CS-DS-49</v>
      </c>
      <c r="AR4" s="47" t="str">
        <v>3CS-DS-50</v>
      </c>
      <c r="AS4" s="47" t="str">
        <v>3CS-DS-51</v>
      </c>
      <c r="AT4" s="47" t="str">
        <v>3CS-DS-52</v>
      </c>
      <c r="AU4" s="47" t="str">
        <v>3CS-DS-53</v>
      </c>
      <c r="AV4" s="47" t="str">
        <v>3CS-DS-54</v>
      </c>
      <c r="AW4" s="47" t="str">
        <v>3CS-DS-55</v>
      </c>
      <c r="AX4" s="47" t="str">
        <v>3CS-DS-56</v>
      </c>
    </row>
    <row r="5" spans="1:50" ht="92.25" customHeight="1" x14ac:dyDescent="0.25">
      <c r="A5" s="50">
        <v>4</v>
      </c>
      <c r="B5" s="46" t="str">
        <f t="shared" si="0"/>
        <v>First &amp; Third</v>
      </c>
      <c r="C5" s="46" t="str">
        <f t="shared" si="3"/>
        <v>B. Tech., S1 M.Tech. &amp; S1 MCA</v>
      </c>
      <c r="D5" s="46">
        <f t="shared" si="1"/>
        <v>1</v>
      </c>
      <c r="E5" s="51" t="str">
        <f t="shared" si="2"/>
        <v>Oct'23</v>
      </c>
      <c r="F5" s="46" t="str">
        <f>'SA '!J6</f>
        <v>3CS1-49-70
3CS-DS-57-62
3CS-AI-1-15</v>
      </c>
      <c r="G5" s="46">
        <f>'SA '!H6</f>
        <v>43</v>
      </c>
      <c r="H5" s="47" t="str" cm="1">
        <f t="array" ref="H5:AC5">TRANSPOSE('SA-i'!H68:H89)</f>
        <v>3CS1-49</v>
      </c>
      <c r="I5" s="47" t="str">
        <v>3CS1-50</v>
      </c>
      <c r="J5" s="47" t="str">
        <v>3CS1-51</v>
      </c>
      <c r="K5" s="47" t="str">
        <v>3CS1-52</v>
      </c>
      <c r="L5" s="47" t="str">
        <v>3CS1-53</v>
      </c>
      <c r="M5" s="47" t="str">
        <v>3CS1-54</v>
      </c>
      <c r="N5" s="47" t="str">
        <v>3CS1-55</v>
      </c>
      <c r="O5" s="47" t="str">
        <v>3CS1-56</v>
      </c>
      <c r="P5" s="47" t="str">
        <v>3CS1-57</v>
      </c>
      <c r="Q5" s="47" t="str">
        <v>3CS1-58</v>
      </c>
      <c r="R5" s="47" t="str">
        <v>3CS1-59</v>
      </c>
      <c r="S5" s="47" t="str">
        <v>3CS1-60</v>
      </c>
      <c r="T5" s="47" t="str">
        <v>3CS1-61</v>
      </c>
      <c r="U5" s="47" t="str">
        <v>3CS1-62</v>
      </c>
      <c r="V5" s="47" t="str">
        <v>3CS1-63</v>
      </c>
      <c r="W5" s="47" t="str">
        <v>3CS1-64</v>
      </c>
      <c r="X5" s="47" t="str">
        <v>3CS1-65</v>
      </c>
      <c r="Y5" s="47" t="str">
        <v>3CS1-66</v>
      </c>
      <c r="Z5" s="47" t="str">
        <v>3CS1-67</v>
      </c>
      <c r="AA5" s="47" t="str">
        <v>3CS1-68</v>
      </c>
      <c r="AB5" s="47" t="str">
        <v>3CS1-69</v>
      </c>
      <c r="AC5" s="47" t="str">
        <v>3CS1-70</v>
      </c>
      <c r="AD5" s="47" t="str" cm="1">
        <f t="array" ref="AD5:AX5">TRANSPOSE('SA- ii'!H65:H85)</f>
        <v>3CS-DS-57</v>
      </c>
      <c r="AE5" s="47" t="str">
        <v>3CS-DS-58</v>
      </c>
      <c r="AF5" s="47" t="str">
        <v>3CS-DS-59</v>
      </c>
      <c r="AG5" s="47" t="str">
        <v>3CS-DS-60</v>
      </c>
      <c r="AH5" s="47" t="str">
        <v>3CS-DS-61</v>
      </c>
      <c r="AI5" s="47" t="str">
        <v>3CS-DS-62</v>
      </c>
      <c r="AJ5" s="47" t="str">
        <v>3CS-AI-1</v>
      </c>
      <c r="AK5" s="47" t="str">
        <v>3CS-AI-2</v>
      </c>
      <c r="AL5" s="47" t="str">
        <v>3CS-AI-3</v>
      </c>
      <c r="AM5" s="47" t="str">
        <v>3CS-AI-4</v>
      </c>
      <c r="AN5" s="47" t="str">
        <v>3CS-AI-5</v>
      </c>
      <c r="AO5" s="47" t="str">
        <v>3CS-AI-6</v>
      </c>
      <c r="AP5" s="47" t="str">
        <v>3CS-AI-7</v>
      </c>
      <c r="AQ5" s="47" t="str">
        <v>3CS-AI-8</v>
      </c>
      <c r="AR5" s="47" t="str">
        <v>3CS-AI-9</v>
      </c>
      <c r="AS5" s="47" t="str">
        <v>3CS-AI-10</v>
      </c>
      <c r="AT5" s="47" t="str">
        <v>3CS-AI-11</v>
      </c>
      <c r="AU5" s="47" t="str">
        <v>3CS-AI-12</v>
      </c>
      <c r="AV5" s="47" t="str">
        <v>3CS-AI-13</v>
      </c>
      <c r="AW5" s="47" t="str">
        <v>3CS-AI-14</v>
      </c>
      <c r="AX5" s="47" t="str">
        <v>3CS-AI-15</v>
      </c>
    </row>
    <row r="6" spans="1:50" ht="92.25" customHeight="1" x14ac:dyDescent="0.25">
      <c r="A6" s="50">
        <v>5</v>
      </c>
      <c r="B6" s="46" t="str">
        <f t="shared" si="0"/>
        <v>First &amp; Third</v>
      </c>
      <c r="C6" s="46" t="str">
        <f t="shared" si="3"/>
        <v>B. Tech., S1 M.Tech. &amp; S1 MCA</v>
      </c>
      <c r="D6" s="46">
        <f t="shared" si="1"/>
        <v>1</v>
      </c>
      <c r="E6" s="51" t="str">
        <f t="shared" si="2"/>
        <v>Oct'23</v>
      </c>
      <c r="F6" s="46" t="str">
        <f>'SA '!J7</f>
        <v>3CS1-71
3CS2-1-21
3CS-AI-16-31
3ME-1-5</v>
      </c>
      <c r="G6" s="46">
        <f>'SA '!H7</f>
        <v>43</v>
      </c>
      <c r="H6" s="47" t="str" cm="1">
        <f t="array" ref="H6:AC6">TRANSPOSE('SA-i'!H90:H111)</f>
        <v>3CS1-71</v>
      </c>
      <c r="I6" s="47" t="str">
        <v>3CS2-1</v>
      </c>
      <c r="J6" s="47" t="str">
        <v>3CS2-2</v>
      </c>
      <c r="K6" s="47" t="str">
        <v>3CS2-3</v>
      </c>
      <c r="L6" s="47" t="str">
        <v>3CS2-4</v>
      </c>
      <c r="M6" s="47" t="str">
        <v>3CS2-5</v>
      </c>
      <c r="N6" s="47" t="str">
        <v>3CS2-6</v>
      </c>
      <c r="O6" s="47" t="str">
        <v>3CS2-7</v>
      </c>
      <c r="P6" s="47" t="str">
        <v>3CS2-8</v>
      </c>
      <c r="Q6" s="47" t="str">
        <v>3CS2-9</v>
      </c>
      <c r="R6" s="47" t="str">
        <v>3CS2-10</v>
      </c>
      <c r="S6" s="47" t="str">
        <v>3CS2-11</v>
      </c>
      <c r="T6" s="47" t="str">
        <v>3CS2-12</v>
      </c>
      <c r="U6" s="47" t="str">
        <v>3CS2-13</v>
      </c>
      <c r="V6" s="47" t="str">
        <v>3CS2-14</v>
      </c>
      <c r="W6" s="47" t="str">
        <v>3CS2-15</v>
      </c>
      <c r="X6" s="47" t="str">
        <v>3CS2-16</v>
      </c>
      <c r="Y6" s="47" t="str">
        <v>3CS2-17</v>
      </c>
      <c r="Z6" s="47" t="str">
        <v>3CS2-18</v>
      </c>
      <c r="AA6" s="47" t="str">
        <v>3CS2-19</v>
      </c>
      <c r="AB6" s="47" t="str">
        <v>3CS2-20</v>
      </c>
      <c r="AC6" s="47" t="str">
        <v>3CS2-21</v>
      </c>
      <c r="AD6" s="47" t="str" cm="1">
        <f t="array" ref="AD6:AX6">TRANSPOSE('SA- ii'!H86:H106)</f>
        <v>3CS-AI-16</v>
      </c>
      <c r="AE6" s="47" t="str">
        <v>3CS-AI-17</v>
      </c>
      <c r="AF6" s="47" t="str">
        <v>3CS-AI-18</v>
      </c>
      <c r="AG6" s="47" t="str">
        <v>3CS-AI-19</v>
      </c>
      <c r="AH6" s="47" t="str">
        <v>3CS-AI-20</v>
      </c>
      <c r="AI6" s="47" t="str">
        <v>3CS-AI-21</v>
      </c>
      <c r="AJ6" s="47" t="str">
        <v>3CS-AI-22</v>
      </c>
      <c r="AK6" s="47" t="str">
        <v>3CS-AI-23</v>
      </c>
      <c r="AL6" s="47" t="str">
        <v>3CS-AI-24</v>
      </c>
      <c r="AM6" s="47" t="str">
        <v>3CS-AI-25</v>
      </c>
      <c r="AN6" s="47" t="str">
        <v>3CS-AI-26</v>
      </c>
      <c r="AO6" s="47" t="str">
        <v>3CS-AI-27</v>
      </c>
      <c r="AP6" s="47" t="str">
        <v>3CS-AI-28</v>
      </c>
      <c r="AQ6" s="47" t="str">
        <v>3CS-AI-29</v>
      </c>
      <c r="AR6" s="47" t="str">
        <v>3CS-AI-30</v>
      </c>
      <c r="AS6" s="47" t="str">
        <v>3CS-AI-31</v>
      </c>
      <c r="AT6" s="47" t="str">
        <v>3ME-1</v>
      </c>
      <c r="AU6" s="47" t="str">
        <v>3ME-2</v>
      </c>
      <c r="AV6" s="47" t="str">
        <v>3ME-3</v>
      </c>
      <c r="AW6" s="47" t="str">
        <v>3ME-4</v>
      </c>
      <c r="AX6" s="47" t="str">
        <v>3ME-5</v>
      </c>
    </row>
    <row r="7" spans="1:50" ht="92.25" customHeight="1" x14ac:dyDescent="0.25">
      <c r="A7" s="50">
        <v>6</v>
      </c>
      <c r="B7" s="46" t="str">
        <f t="shared" si="0"/>
        <v>First &amp; Third</v>
      </c>
      <c r="C7" s="46" t="str">
        <f t="shared" si="3"/>
        <v>B. Tech., S1 M.Tech. &amp; S1 MCA</v>
      </c>
      <c r="D7" s="46">
        <f t="shared" si="1"/>
        <v>1</v>
      </c>
      <c r="E7" s="51" t="str">
        <f t="shared" si="2"/>
        <v>Oct'23</v>
      </c>
      <c r="F7" s="46" t="str">
        <f>'SA '!J8</f>
        <v>3CS2-22-43
3ME-6-26</v>
      </c>
      <c r="G7" s="46">
        <f>'SA '!H8</f>
        <v>43</v>
      </c>
      <c r="H7" s="47" t="str" cm="1">
        <f t="array" ref="H7:AC7">TRANSPOSE('SA-i'!H112:H133)</f>
        <v>3CS2-22</v>
      </c>
      <c r="I7" s="47" t="str">
        <v>3CS2-23</v>
      </c>
      <c r="J7" s="47" t="str">
        <v>3CS2-24</v>
      </c>
      <c r="K7" s="47" t="str">
        <v>3CS2-25</v>
      </c>
      <c r="L7" s="47" t="str">
        <v>3CS2-26</v>
      </c>
      <c r="M7" s="47" t="str">
        <v>3CS2-27</v>
      </c>
      <c r="N7" s="47" t="str">
        <v>3CS2-28</v>
      </c>
      <c r="O7" s="47" t="str">
        <v>3CS2-29</v>
      </c>
      <c r="P7" s="47" t="str">
        <v>3CS2-30</v>
      </c>
      <c r="Q7" s="47" t="str">
        <v>3CS2-31</v>
      </c>
      <c r="R7" s="47" t="str">
        <v>3CS2-32</v>
      </c>
      <c r="S7" s="47" t="str">
        <v>3CS2-33</v>
      </c>
      <c r="T7" s="47" t="str">
        <v>3CS2-34</v>
      </c>
      <c r="U7" s="47" t="str">
        <v>3CS2-35</v>
      </c>
      <c r="V7" s="47" t="str">
        <v>3CS2-36</v>
      </c>
      <c r="W7" s="47" t="str">
        <v>3CS2-37</v>
      </c>
      <c r="X7" s="47" t="str">
        <v>3CS2-38</v>
      </c>
      <c r="Y7" s="47" t="str">
        <v>3CS2-39</v>
      </c>
      <c r="Z7" s="47" t="str">
        <v>3CS2-40</v>
      </c>
      <c r="AA7" s="47" t="str">
        <v>3CS2-41</v>
      </c>
      <c r="AB7" s="47" t="str">
        <v>3CS2-42</v>
      </c>
      <c r="AC7" s="47" t="str">
        <v>3CS2-43</v>
      </c>
      <c r="AD7" s="47" t="str" cm="1">
        <f t="array" ref="AD7:AX7">TRANSPOSE('SA- ii'!H107:H127)</f>
        <v>3ME-6</v>
      </c>
      <c r="AE7" s="47" t="str">
        <v>3ME-7</v>
      </c>
      <c r="AF7" s="47" t="str">
        <v>3ME-8</v>
      </c>
      <c r="AG7" s="47" t="str">
        <v>3ME-9</v>
      </c>
      <c r="AH7" s="47" t="str">
        <v>3ME-10</v>
      </c>
      <c r="AI7" s="47" t="str">
        <v>3ME-11</v>
      </c>
      <c r="AJ7" s="47" t="str">
        <v>3ME-12</v>
      </c>
      <c r="AK7" s="47" t="str">
        <v>3ME-13</v>
      </c>
      <c r="AL7" s="47" t="str">
        <v>3ME-14</v>
      </c>
      <c r="AM7" s="47" t="str">
        <v>3ME-15</v>
      </c>
      <c r="AN7" s="47" t="str">
        <v>3ME-16</v>
      </c>
      <c r="AO7" s="47" t="str">
        <v>3ME-17</v>
      </c>
      <c r="AP7" s="47" t="str">
        <v>3ME-18</v>
      </c>
      <c r="AQ7" s="47" t="str">
        <v>3ME-19</v>
      </c>
      <c r="AR7" s="47" t="str">
        <v>3ME-20</v>
      </c>
      <c r="AS7" s="47" t="str">
        <v>3ME-21</v>
      </c>
      <c r="AT7" s="47" t="str">
        <v>3ME-22</v>
      </c>
      <c r="AU7" s="47" t="str">
        <v>3ME-23</v>
      </c>
      <c r="AV7" s="47" t="str">
        <v>3ME-24</v>
      </c>
      <c r="AW7" s="47" t="str">
        <v>3ME-25</v>
      </c>
      <c r="AX7" s="47" t="str">
        <v>3ME-26</v>
      </c>
    </row>
    <row r="8" spans="1:50" ht="92.25" customHeight="1" x14ac:dyDescent="0.25">
      <c r="A8" s="50">
        <v>7</v>
      </c>
      <c r="B8" s="46" t="str">
        <f t="shared" si="0"/>
        <v>First &amp; Third</v>
      </c>
      <c r="C8" s="46" t="str">
        <f t="shared" si="3"/>
        <v>B. Tech., S1 M.Tech. &amp; S1 MCA</v>
      </c>
      <c r="D8" s="46">
        <f t="shared" si="1"/>
        <v>1</v>
      </c>
      <c r="E8" s="51" t="str">
        <f t="shared" si="2"/>
        <v>Oct'23</v>
      </c>
      <c r="F8" s="46" t="str">
        <f>'SA '!J9</f>
        <v>3CS2-44-65
3ME-27-30
3CE-1-17</v>
      </c>
      <c r="G8" s="46">
        <f>'SA '!H9</f>
        <v>43</v>
      </c>
      <c r="H8" s="47" t="str" cm="1">
        <f t="array" ref="H8:AC8">TRANSPOSE('SA-i'!H134:H155)</f>
        <v>3CS2-44</v>
      </c>
      <c r="I8" s="47" t="str">
        <v>3CS2-45</v>
      </c>
      <c r="J8" s="47" t="str">
        <v>3CS2-46</v>
      </c>
      <c r="K8" s="47" t="str">
        <v>3CS2-47</v>
      </c>
      <c r="L8" s="47" t="str">
        <v>3CS2-48</v>
      </c>
      <c r="M8" s="47" t="str">
        <v>3CS2-49</v>
      </c>
      <c r="N8" s="47" t="str">
        <v>3CS2-50</v>
      </c>
      <c r="O8" s="47" t="str">
        <v>3CS2-51</v>
      </c>
      <c r="P8" s="47" t="str">
        <v>3CS2-52</v>
      </c>
      <c r="Q8" s="47" t="str">
        <v>3CS2-53</v>
      </c>
      <c r="R8" s="47" t="str">
        <v>3CS2-54</v>
      </c>
      <c r="S8" s="47" t="str">
        <v>3CS2-55</v>
      </c>
      <c r="T8" s="47" t="str">
        <v>3CS2-56</v>
      </c>
      <c r="U8" s="47" t="str">
        <v>3CS2-57</v>
      </c>
      <c r="V8" s="47" t="str">
        <v>3CS2-58</v>
      </c>
      <c r="W8" s="47" t="str">
        <v>3CS2-59</v>
      </c>
      <c r="X8" s="47" t="str">
        <v>3CS2-60</v>
      </c>
      <c r="Y8" s="47" t="str">
        <v>3CS2-61</v>
      </c>
      <c r="Z8" s="47" t="str">
        <v>3CS2-62</v>
      </c>
      <c r="AA8" s="47" t="str">
        <v>3CS2-63</v>
      </c>
      <c r="AB8" s="47" t="str">
        <v>3CS2-64</v>
      </c>
      <c r="AC8" s="47" t="str">
        <v>3CS2-65</v>
      </c>
      <c r="AD8" s="47" t="str" cm="1">
        <f t="array" ref="AD8:AX8">TRANSPOSE('SA- ii'!H128:H148)</f>
        <v>3ME-27</v>
      </c>
      <c r="AE8" s="47" t="str">
        <v>3ME-28</v>
      </c>
      <c r="AF8" s="47" t="str">
        <v>3ME-29</v>
      </c>
      <c r="AG8" s="47" t="str">
        <v>3ME-30</v>
      </c>
      <c r="AH8" s="47" t="str">
        <v>3CE-1</v>
      </c>
      <c r="AI8" s="47" t="str">
        <v>3CE-2</v>
      </c>
      <c r="AJ8" s="47" t="str">
        <v>3CE-3</v>
      </c>
      <c r="AK8" s="47" t="str">
        <v>3CE-4</v>
      </c>
      <c r="AL8" s="47" t="str">
        <v>3CE-5</v>
      </c>
      <c r="AM8" s="47" t="str">
        <v>3CE-6</v>
      </c>
      <c r="AN8" s="47" t="str">
        <v>3CE-7</v>
      </c>
      <c r="AO8" s="47" t="str">
        <v>3CE-8</v>
      </c>
      <c r="AP8" s="47" t="str">
        <v>3CE-9</v>
      </c>
      <c r="AQ8" s="47" t="str">
        <v>3CE-10</v>
      </c>
      <c r="AR8" s="47" t="str">
        <v>3CE-11</v>
      </c>
      <c r="AS8" s="47" t="str">
        <v>3CE-12</v>
      </c>
      <c r="AT8" s="47" t="str">
        <v>3CE-13</v>
      </c>
      <c r="AU8" s="47" t="str">
        <v>3CE-14</v>
      </c>
      <c r="AV8" s="47" t="str">
        <v>3CE-15</v>
      </c>
      <c r="AW8" s="47" t="str">
        <v>3CE-16</v>
      </c>
      <c r="AX8" s="47" t="str">
        <v>3CE-17</v>
      </c>
    </row>
    <row r="9" spans="1:50" ht="92.25" customHeight="1" x14ac:dyDescent="0.25">
      <c r="A9" s="50">
        <v>8</v>
      </c>
      <c r="B9" s="46" t="str">
        <f t="shared" si="0"/>
        <v>First &amp; Third</v>
      </c>
      <c r="C9" s="46" t="str">
        <f t="shared" si="3"/>
        <v>B. Tech., S1 M.Tech. &amp; S1 MCA</v>
      </c>
      <c r="D9" s="46">
        <f t="shared" si="1"/>
        <v>1</v>
      </c>
      <c r="E9" s="51" t="str">
        <f t="shared" si="2"/>
        <v>Oct'23</v>
      </c>
      <c r="F9" s="46" t="str">
        <f>'SA '!J10</f>
        <v>3CS2-66-68
3CS3-1-19
3CV-1-2
3EC-1-19</v>
      </c>
      <c r="G9" s="46">
        <f>'SA '!H10</f>
        <v>43</v>
      </c>
      <c r="H9" s="47" t="str" cm="1">
        <f t="array" ref="H9:AC9">TRANSPOSE('SA-i'!H156:H177)</f>
        <v>3CS2-66</v>
      </c>
      <c r="I9" s="47" t="str">
        <v>3CS2-67</v>
      </c>
      <c r="J9" s="47" t="str">
        <v>3CS2-68</v>
      </c>
      <c r="K9" s="47" t="str">
        <v>3CS3-1</v>
      </c>
      <c r="L9" s="47" t="str">
        <v>3CS3-2</v>
      </c>
      <c r="M9" s="47" t="str">
        <v>3CS3-3</v>
      </c>
      <c r="N9" s="47" t="str">
        <v>3CS3-4</v>
      </c>
      <c r="O9" s="47" t="str">
        <v>3CS3-5</v>
      </c>
      <c r="P9" s="47" t="str">
        <v>3CS3-6</v>
      </c>
      <c r="Q9" s="47" t="str">
        <v>3CS3-7</v>
      </c>
      <c r="R9" s="47" t="str">
        <v>3CS3-8</v>
      </c>
      <c r="S9" s="47" t="str">
        <v>3CS3-9</v>
      </c>
      <c r="T9" s="47" t="str">
        <v>3CS3-10</v>
      </c>
      <c r="U9" s="47" t="str">
        <v>3CS3-11</v>
      </c>
      <c r="V9" s="47" t="str">
        <v>3CS3-12</v>
      </c>
      <c r="W9" s="47" t="str">
        <v>3CS3-13</v>
      </c>
      <c r="X9" s="47" t="str">
        <v>3CS3-14</v>
      </c>
      <c r="Y9" s="47" t="str">
        <v>3CS3-15</v>
      </c>
      <c r="Z9" s="47" t="str">
        <v>3CS3-16</v>
      </c>
      <c r="AA9" s="47" t="str">
        <v>3CS3-17</v>
      </c>
      <c r="AB9" s="47" t="str">
        <v>3CS3-18</v>
      </c>
      <c r="AC9" s="47" t="str">
        <v>3CS3-19</v>
      </c>
      <c r="AD9" s="47" t="str" cm="1">
        <f t="array" ref="AD9:AX9">TRANSPOSE('SA- ii'!H149:H169)</f>
        <v>3CV-1</v>
      </c>
      <c r="AE9" s="47" t="str">
        <v>3CV-2</v>
      </c>
      <c r="AF9" s="47" t="str">
        <v>3EC-1</v>
      </c>
      <c r="AG9" s="47" t="str">
        <v>3EC-2</v>
      </c>
      <c r="AH9" s="47" t="str">
        <v>3EC-3</v>
      </c>
      <c r="AI9" s="47" t="str">
        <v>3EC-4</v>
      </c>
      <c r="AJ9" s="47" t="str">
        <v>3EC-5</v>
      </c>
      <c r="AK9" s="47" t="str">
        <v>3EC-6</v>
      </c>
      <c r="AL9" s="47" t="str">
        <v>3EC-7</v>
      </c>
      <c r="AM9" s="47" t="str">
        <v>3EC-8</v>
      </c>
      <c r="AN9" s="47" t="str">
        <v>3EC-9</v>
      </c>
      <c r="AO9" s="47" t="str">
        <v>3EC-10</v>
      </c>
      <c r="AP9" s="47" t="str">
        <v>3EC-11</v>
      </c>
      <c r="AQ9" s="47" t="str">
        <v>3EC-12</v>
      </c>
      <c r="AR9" s="47" t="str">
        <v>3EC-13</v>
      </c>
      <c r="AS9" s="47" t="str">
        <v>3EC-14</v>
      </c>
      <c r="AT9" s="47" t="str">
        <v>3EC-15</v>
      </c>
      <c r="AU9" s="47" t="str">
        <v>3EC-16</v>
      </c>
      <c r="AV9" s="47" t="str">
        <v>3EC-17</v>
      </c>
      <c r="AW9" s="47" t="str">
        <v>3EC-18</v>
      </c>
      <c r="AX9" s="47" t="str">
        <v>3EC-19</v>
      </c>
    </row>
    <row r="10" spans="1:50" ht="92.25" customHeight="1" x14ac:dyDescent="0.25">
      <c r="A10" s="50">
        <v>9</v>
      </c>
      <c r="B10" s="46" t="str">
        <f t="shared" si="0"/>
        <v>First &amp; Third</v>
      </c>
      <c r="C10" s="46" t="str">
        <f t="shared" si="3"/>
        <v>B. Tech., S1 M.Tech. &amp; S1 MCA</v>
      </c>
      <c r="D10" s="46">
        <f t="shared" si="1"/>
        <v>1</v>
      </c>
      <c r="E10" s="51" t="str">
        <f t="shared" si="2"/>
        <v>Oct'23</v>
      </c>
      <c r="F10" s="46" t="str">
        <f>'SA '!J11</f>
        <v>3CS3-20-41
3EC-20-40</v>
      </c>
      <c r="G10" s="46">
        <f>'SA '!H11</f>
        <v>43</v>
      </c>
      <c r="H10" s="47" t="str" cm="1">
        <f t="array" ref="H10:AC10">TRANSPOSE('SA-i'!H178:H199)</f>
        <v>3CS3-20</v>
      </c>
      <c r="I10" s="47" t="str">
        <v>3CS3-21</v>
      </c>
      <c r="J10" s="47" t="str">
        <v>3CS3-22</v>
      </c>
      <c r="K10" s="47" t="str">
        <v>3CS3-23</v>
      </c>
      <c r="L10" s="47" t="str">
        <v>3CS3-24</v>
      </c>
      <c r="M10" s="47" t="str">
        <v>3CS3-25</v>
      </c>
      <c r="N10" s="47" t="str">
        <v>3CS3-26</v>
      </c>
      <c r="O10" s="47" t="str">
        <v>3CS3-27</v>
      </c>
      <c r="P10" s="47" t="str">
        <v>3CS3-28</v>
      </c>
      <c r="Q10" s="47" t="str">
        <v>3CS3-29</v>
      </c>
      <c r="R10" s="47" t="str">
        <v>3CS3-30</v>
      </c>
      <c r="S10" s="47" t="str">
        <v>3CS3-31</v>
      </c>
      <c r="T10" s="47" t="str">
        <v>3CS3-32</v>
      </c>
      <c r="U10" s="47" t="str">
        <v>3CS3-33</v>
      </c>
      <c r="V10" s="47" t="str">
        <v>3CS3-34</v>
      </c>
      <c r="W10" s="47" t="str">
        <v>3CS3-35</v>
      </c>
      <c r="X10" s="47" t="str">
        <v>3CS3-36</v>
      </c>
      <c r="Y10" s="47" t="str">
        <v>3CS3-37</v>
      </c>
      <c r="Z10" s="47" t="str">
        <v>3CS3-38</v>
      </c>
      <c r="AA10" s="47" t="str">
        <v>3CS3-39</v>
      </c>
      <c r="AB10" s="47" t="str">
        <v>3CS3-40</v>
      </c>
      <c r="AC10" s="47" t="str">
        <v>3CS3-41</v>
      </c>
      <c r="AD10" s="47" t="str" cm="1">
        <f t="array" ref="AD10:AX10">TRANSPOSE('SA- ii'!H170:H190)</f>
        <v>3EC-20</v>
      </c>
      <c r="AE10" s="47" t="str">
        <v>3EC-21</v>
      </c>
      <c r="AF10" s="47" t="str">
        <v>3EC-22</v>
      </c>
      <c r="AG10" s="47" t="str">
        <v>3EC-23</v>
      </c>
      <c r="AH10" s="47" t="str">
        <v>3EC-24</v>
      </c>
      <c r="AI10" s="47" t="str">
        <v>3EC-25</v>
      </c>
      <c r="AJ10" s="47" t="str">
        <v>3EC-26</v>
      </c>
      <c r="AK10" s="47" t="str">
        <v>3EC-27</v>
      </c>
      <c r="AL10" s="47" t="str">
        <v>3EC-28</v>
      </c>
      <c r="AM10" s="47" t="str">
        <v>3EC-29</v>
      </c>
      <c r="AN10" s="47" t="str">
        <v>3EC-30</v>
      </c>
      <c r="AO10" s="47" t="str">
        <v>3EC-31</v>
      </c>
      <c r="AP10" s="47" t="str">
        <v>3EC-32</v>
      </c>
      <c r="AQ10" s="47" t="str">
        <v>3EC-33</v>
      </c>
      <c r="AR10" s="47" t="str">
        <v>3EC-34</v>
      </c>
      <c r="AS10" s="47" t="str">
        <v>3EC-35</v>
      </c>
      <c r="AT10" s="47" t="str">
        <v>3EC-36</v>
      </c>
      <c r="AU10" s="47" t="str">
        <v>3EC-37</v>
      </c>
      <c r="AV10" s="47" t="str">
        <v>3EC-38</v>
      </c>
      <c r="AW10" s="47" t="str">
        <v>3EC-39</v>
      </c>
      <c r="AX10" s="47" t="str">
        <v>3EC-40</v>
      </c>
    </row>
    <row r="11" spans="1:50" ht="92.25" customHeight="1" x14ac:dyDescent="0.25">
      <c r="A11" s="50">
        <v>10</v>
      </c>
      <c r="B11" s="46" t="str">
        <f t="shared" si="0"/>
        <v>First &amp; Third</v>
      </c>
      <c r="C11" s="46" t="str">
        <f t="shared" si="3"/>
        <v>B. Tech., S1 M.Tech. &amp; S1 MCA</v>
      </c>
      <c r="D11" s="46">
        <f t="shared" si="1"/>
        <v>1</v>
      </c>
      <c r="E11" s="51" t="str">
        <f t="shared" si="2"/>
        <v>Oct'23</v>
      </c>
      <c r="F11" s="46" t="str">
        <f>'SA '!J12</f>
        <v>3CS3-42-63
3EC-41-56
3EE-1-5</v>
      </c>
      <c r="G11" s="46">
        <f>'SA '!H12</f>
        <v>43</v>
      </c>
      <c r="H11" s="47" t="str" cm="1">
        <f t="array" ref="H11:AC11">TRANSPOSE('SA-i'!H200:H221)</f>
        <v>3CS3-42</v>
      </c>
      <c r="I11" s="47" t="str">
        <v>3CS3-43</v>
      </c>
      <c r="J11" s="47" t="str">
        <v>3CS3-44</v>
      </c>
      <c r="K11" s="47" t="str">
        <v>3CS3-45</v>
      </c>
      <c r="L11" s="47" t="str">
        <v>3CS3-46</v>
      </c>
      <c r="M11" s="47" t="str">
        <v>3CS3-47</v>
      </c>
      <c r="N11" s="47" t="str">
        <v>3CS3-48</v>
      </c>
      <c r="O11" s="47" t="str">
        <v>3CS3-49</v>
      </c>
      <c r="P11" s="47" t="str">
        <v>3CS3-50</v>
      </c>
      <c r="Q11" s="47" t="str">
        <v>3CS3-51</v>
      </c>
      <c r="R11" s="47" t="str">
        <v>3CS3-52</v>
      </c>
      <c r="S11" s="47" t="str">
        <v>3CS3-53</v>
      </c>
      <c r="T11" s="47" t="str">
        <v>3CS3-54</v>
      </c>
      <c r="U11" s="47" t="str">
        <v>3CS3-55</v>
      </c>
      <c r="V11" s="47" t="str">
        <v>3CS3-56</v>
      </c>
      <c r="W11" s="47" t="str">
        <v>3CS3-57</v>
      </c>
      <c r="X11" s="47" t="str">
        <v>3CS3-58</v>
      </c>
      <c r="Y11" s="47" t="str">
        <v>3CS3-59</v>
      </c>
      <c r="Z11" s="47" t="str">
        <v>3CS3-60</v>
      </c>
      <c r="AA11" s="47" t="str">
        <v>3CS3-61</v>
      </c>
      <c r="AB11" s="47" t="str">
        <v>3CS3-62</v>
      </c>
      <c r="AC11" s="47" t="str">
        <v>3CS3-63</v>
      </c>
      <c r="AD11" s="47" t="str" cm="1">
        <f t="array" ref="AD11:AX11">TRANSPOSE('SA- ii'!H191:H211)</f>
        <v>3EC-41</v>
      </c>
      <c r="AE11" s="47" t="str">
        <v>3EC-42</v>
      </c>
      <c r="AF11" s="47" t="str">
        <v>3EC-43</v>
      </c>
      <c r="AG11" s="47" t="str">
        <v>3EC-44</v>
      </c>
      <c r="AH11" s="47" t="str">
        <v>3EC-45</v>
      </c>
      <c r="AI11" s="47" t="str">
        <v>3EC-46</v>
      </c>
      <c r="AJ11" s="47" t="str">
        <v>3EC-47</v>
      </c>
      <c r="AK11" s="47" t="str">
        <v>3EC-48</v>
      </c>
      <c r="AL11" s="47" t="str">
        <v>3EC-49</v>
      </c>
      <c r="AM11" s="47" t="str">
        <v>3EC-50</v>
      </c>
      <c r="AN11" s="47" t="str">
        <v>3EC-51</v>
      </c>
      <c r="AO11" s="47" t="str">
        <v>3EC-52</v>
      </c>
      <c r="AP11" s="47" t="str">
        <v>3EC-53</v>
      </c>
      <c r="AQ11" s="47" t="str">
        <v>3EC-54</v>
      </c>
      <c r="AR11" s="47" t="str">
        <v>3EC-55</v>
      </c>
      <c r="AS11" s="47" t="str">
        <v>3EC-56</v>
      </c>
      <c r="AT11" s="47" t="str">
        <v>3EE-1</v>
      </c>
      <c r="AU11" s="47" t="str">
        <v>3EE-2</v>
      </c>
      <c r="AV11" s="47" t="str">
        <v>3EE-3</v>
      </c>
      <c r="AW11" s="47" t="str">
        <v>3EE-4</v>
      </c>
      <c r="AX11" s="47" t="str">
        <v>3EE-5</v>
      </c>
    </row>
    <row r="12" spans="1:50" ht="92.25" customHeight="1" x14ac:dyDescent="0.25">
      <c r="A12" s="50">
        <v>11</v>
      </c>
      <c r="B12" s="46" t="str">
        <f t="shared" si="0"/>
        <v>First &amp; Third</v>
      </c>
      <c r="C12" s="46" t="str">
        <f t="shared" si="3"/>
        <v>B. Tech., S1 M.Tech. &amp; S1 MCA</v>
      </c>
      <c r="D12" s="46">
        <f t="shared" si="1"/>
        <v>1</v>
      </c>
      <c r="E12" s="51" t="str">
        <f t="shared" si="2"/>
        <v>Oct'23</v>
      </c>
      <c r="F12" s="46" t="str">
        <f>'SA '!J13</f>
        <v>1AU-1-15
1CE-1-7
3EE-6-15
1CS4-58-67
1CS-AI-1</v>
      </c>
      <c r="G12" s="46">
        <f>'SA '!H13</f>
        <v>43</v>
      </c>
      <c r="H12" s="47" t="str" cm="1">
        <f t="array" ref="H12:AC12">TRANSPOSE('SA-i'!H222:H243)</f>
        <v>1AU-1</v>
      </c>
      <c r="I12" s="47" t="str">
        <v>1AU-2</v>
      </c>
      <c r="J12" s="47" t="str">
        <v>1AU-3</v>
      </c>
      <c r="K12" s="47" t="str">
        <v>1AU-4</v>
      </c>
      <c r="L12" s="47" t="str">
        <v>1AU-5</v>
      </c>
      <c r="M12" s="47" t="str">
        <v>1AU-6</v>
      </c>
      <c r="N12" s="47" t="str">
        <v>1AU-7</v>
      </c>
      <c r="O12" s="47" t="str">
        <v>1AU-8</v>
      </c>
      <c r="P12" s="47" t="str">
        <v>1AU-9</v>
      </c>
      <c r="Q12" s="47" t="str">
        <v>1AU-10</v>
      </c>
      <c r="R12" s="49" t="str">
        <v>1AU-11</v>
      </c>
      <c r="S12" s="47" t="str">
        <v>1AU-12</v>
      </c>
      <c r="T12" s="47" t="str">
        <v>1AU-13</v>
      </c>
      <c r="U12" s="47" t="str">
        <v>1AU-14</v>
      </c>
      <c r="V12" s="47" t="str">
        <v>1AU-15</v>
      </c>
      <c r="W12" s="47" t="str">
        <v>1CE-1</v>
      </c>
      <c r="X12" s="47" t="str">
        <v>1CE-2</v>
      </c>
      <c r="Y12" s="47" t="str">
        <v>1CE-3</v>
      </c>
      <c r="Z12" s="47" t="str">
        <v>1CE-4</v>
      </c>
      <c r="AA12" s="47" t="str">
        <v>1CE-5</v>
      </c>
      <c r="AB12" s="47" t="str">
        <v>1CE-6</v>
      </c>
      <c r="AC12" s="47" t="str">
        <v>1CE-7</v>
      </c>
      <c r="AD12" s="47" t="str" cm="1">
        <f t="array" ref="AD12:AX12">TRANSPOSE('SA- ii'!H212:H232)</f>
        <v>3EE-6</v>
      </c>
      <c r="AE12" s="47" t="str">
        <v>3EE-7</v>
      </c>
      <c r="AF12" s="47" t="str">
        <v>3EE-8</v>
      </c>
      <c r="AG12" s="47" t="str">
        <v>3EE-9</v>
      </c>
      <c r="AH12" s="47" t="str">
        <v>3EE-10</v>
      </c>
      <c r="AI12" s="47" t="str">
        <v>3EE-11</v>
      </c>
      <c r="AJ12" s="47" t="str">
        <v>3EE-12</v>
      </c>
      <c r="AK12" s="47" t="str">
        <v>3EE-13</v>
      </c>
      <c r="AL12" s="47" t="str">
        <v>3EE-14</v>
      </c>
      <c r="AM12" s="47" t="str">
        <v>3EE-15</v>
      </c>
      <c r="AN12" s="47" t="str">
        <v>1CS4-58</v>
      </c>
      <c r="AO12" s="47" t="str">
        <v>1CS4-59</v>
      </c>
      <c r="AP12" s="47" t="str">
        <v>1CS4-60</v>
      </c>
      <c r="AQ12" s="47" t="str">
        <v>1CS4-61</v>
      </c>
      <c r="AR12" s="47" t="str">
        <v>1CS4-62</v>
      </c>
      <c r="AS12" s="47" t="str">
        <v>1CS4-63</v>
      </c>
      <c r="AT12" s="47" t="str">
        <v>1CS4-64</v>
      </c>
      <c r="AU12" s="47" t="str">
        <v>1CS4-65</v>
      </c>
      <c r="AV12" s="47" t="str">
        <v>1CS4-66</v>
      </c>
      <c r="AW12" s="47" t="str">
        <v>1CS4-67</v>
      </c>
      <c r="AX12" s="47" t="str">
        <v>1CS-AI-1</v>
      </c>
    </row>
    <row r="13" spans="1:50" ht="92.25" customHeight="1" x14ac:dyDescent="0.25">
      <c r="A13" s="50">
        <v>12</v>
      </c>
      <c r="B13" s="46" t="str">
        <f t="shared" si="0"/>
        <v>First &amp; Third</v>
      </c>
      <c r="C13" s="46" t="str">
        <f t="shared" si="3"/>
        <v>B. Tech., S1 M.Tech. &amp; S1 MCA</v>
      </c>
      <c r="D13" s="46">
        <f t="shared" si="1"/>
        <v>1</v>
      </c>
      <c r="E13" s="51" t="str">
        <f t="shared" si="2"/>
        <v>Oct'23</v>
      </c>
      <c r="F13" s="46" t="str">
        <f>'SA '!J14</f>
        <v>1CE-8-11
1CS1-1-18
1CS-AI-2-22</v>
      </c>
      <c r="G13" s="46">
        <f>'SA '!H14</f>
        <v>43</v>
      </c>
      <c r="H13" s="47" t="str" cm="1">
        <f t="array" ref="H13:AC13">TRANSPOSE('SA-i'!H244:H265)</f>
        <v>1CE-8</v>
      </c>
      <c r="I13" s="47" t="str">
        <v>1CE-9</v>
      </c>
      <c r="J13" s="47" t="str">
        <v>1CE-10</v>
      </c>
      <c r="K13" s="47" t="str">
        <v>1CE-11</v>
      </c>
      <c r="L13" s="47" t="str">
        <v>1CS1-1</v>
      </c>
      <c r="M13" s="47" t="str">
        <v>1CS1-2</v>
      </c>
      <c r="N13" s="47" t="str">
        <v>1CS1-3</v>
      </c>
      <c r="O13" s="47" t="str">
        <v>1CS1-4</v>
      </c>
      <c r="P13" s="47" t="str">
        <v>1CS1-5</v>
      </c>
      <c r="Q13" s="47" t="str">
        <v>1CS1-6</v>
      </c>
      <c r="R13" s="47" t="str">
        <v>1CS1-7</v>
      </c>
      <c r="S13" s="47" t="str">
        <v>1CS1-8</v>
      </c>
      <c r="T13" s="47" t="str">
        <v>1CS1-9</v>
      </c>
      <c r="U13" s="47" t="str">
        <v>1CS1-10</v>
      </c>
      <c r="V13" s="47" t="str">
        <v>1CS1-11</v>
      </c>
      <c r="W13" s="47" t="str">
        <v>1CS1-12</v>
      </c>
      <c r="X13" s="47" t="str">
        <v>1CS1-13</v>
      </c>
      <c r="Y13" s="47" t="str">
        <v>1CS1-14</v>
      </c>
      <c r="Z13" s="47" t="str">
        <v>1CS1-15</v>
      </c>
      <c r="AA13" s="47" t="str">
        <v>1CS1-16</v>
      </c>
      <c r="AB13" s="47" t="str">
        <v>1CS1-17</v>
      </c>
      <c r="AC13" s="47" t="str">
        <v>1CS1-18</v>
      </c>
      <c r="AD13" s="47" t="str" cm="1">
        <f t="array" ref="AD13:AX13">TRANSPOSE('SA- ii'!H233:H253)</f>
        <v>1CS-AI-2</v>
      </c>
      <c r="AE13" s="47" t="str">
        <v>1CS-AI-3</v>
      </c>
      <c r="AF13" s="47" t="str">
        <v>1CS-AI-4</v>
      </c>
      <c r="AG13" s="47" t="str">
        <v>1CS-AI-5</v>
      </c>
      <c r="AH13" s="47" t="str">
        <v>1CS-AI-6</v>
      </c>
      <c r="AI13" s="47" t="str">
        <v>1CS-AI-7</v>
      </c>
      <c r="AJ13" s="47" t="str">
        <v>1CS-AI-8</v>
      </c>
      <c r="AK13" s="47" t="str">
        <v>1CS-AI-9</v>
      </c>
      <c r="AL13" s="47" t="str">
        <v>1CS-AI-10</v>
      </c>
      <c r="AM13" s="47" t="str">
        <v>1CS-AI-11</v>
      </c>
      <c r="AN13" s="47" t="str">
        <v>1CS-AI-12</v>
      </c>
      <c r="AO13" s="47" t="str">
        <v>1CS-AI-13</v>
      </c>
      <c r="AP13" s="47" t="str">
        <v>1CS-AI-14</v>
      </c>
      <c r="AQ13" s="47" t="str">
        <v>1CS-AI-15</v>
      </c>
      <c r="AR13" s="47" t="str">
        <v>1CS-AI-16</v>
      </c>
      <c r="AS13" s="47" t="str">
        <v>1CS-AI-17</v>
      </c>
      <c r="AT13" s="47" t="str">
        <v>1CS-AI-18</v>
      </c>
      <c r="AU13" s="47" t="str">
        <v>1CS-AI-19</v>
      </c>
      <c r="AV13" s="47" t="str">
        <v>1CS-AI-20</v>
      </c>
      <c r="AW13" s="47" t="str">
        <v>1CS-AI-21</v>
      </c>
      <c r="AX13" s="47" t="str">
        <v>1CS-AI-22</v>
      </c>
    </row>
    <row r="14" spans="1:50" ht="92.25" customHeight="1" x14ac:dyDescent="0.25">
      <c r="A14" s="50">
        <v>13</v>
      </c>
      <c r="B14" s="46" t="str">
        <f t="shared" si="0"/>
        <v>First &amp; Third</v>
      </c>
      <c r="C14" s="46" t="str">
        <f t="shared" si="3"/>
        <v>B. Tech., S1 M.Tech. &amp; S1 MCA</v>
      </c>
      <c r="D14" s="46">
        <f t="shared" si="1"/>
        <v>1</v>
      </c>
      <c r="E14" s="51" t="str">
        <f t="shared" si="2"/>
        <v>Oct'23</v>
      </c>
      <c r="F14" s="46" t="str">
        <f>'SA '!J15</f>
        <v>1CS1-19-40
1CS-AI-23-43</v>
      </c>
      <c r="G14" s="46">
        <f>'SA '!H15</f>
        <v>43</v>
      </c>
      <c r="H14" s="47" t="str" cm="1">
        <f t="array" ref="H14:AC14">TRANSPOSE('SA-i'!H266:H287)</f>
        <v>1CS1-19</v>
      </c>
      <c r="I14" s="47" t="str">
        <v>1CS1-20</v>
      </c>
      <c r="J14" s="47" t="str">
        <v>1CS1-21</v>
      </c>
      <c r="K14" s="47" t="str">
        <v>1CS1-22</v>
      </c>
      <c r="L14" s="47" t="str">
        <v>1CS1-23</v>
      </c>
      <c r="M14" s="47" t="str">
        <v>1CS1-24</v>
      </c>
      <c r="N14" s="47" t="str">
        <v>1CS1-25</v>
      </c>
      <c r="O14" s="47" t="str">
        <v>1CS1-26</v>
      </c>
      <c r="P14" s="47" t="str">
        <v>1CS1-27</v>
      </c>
      <c r="Q14" s="47" t="str">
        <v>1CS1-28</v>
      </c>
      <c r="R14" s="47" t="str">
        <v>1CS1-29</v>
      </c>
      <c r="S14" s="47" t="str">
        <v>1CS1-30</v>
      </c>
      <c r="T14" s="47" t="str">
        <v>1CS1-31</v>
      </c>
      <c r="U14" s="47" t="str">
        <v>1CS1-32</v>
      </c>
      <c r="V14" s="47" t="str">
        <v>1CS1-33</v>
      </c>
      <c r="W14" s="47" t="str">
        <v>1CS1-34</v>
      </c>
      <c r="X14" s="47" t="str">
        <v>1CS1-35</v>
      </c>
      <c r="Y14" s="47" t="str">
        <v>1CS1-36</v>
      </c>
      <c r="Z14" s="47" t="str">
        <v>1CS1-37</v>
      </c>
      <c r="AA14" s="47" t="str">
        <v>1CS1-38</v>
      </c>
      <c r="AB14" s="47" t="str">
        <v>1CS1-39</v>
      </c>
      <c r="AC14" s="47" t="str">
        <v>1CS1-40</v>
      </c>
      <c r="AD14" s="47" t="str" cm="1">
        <f t="array" ref="AD14:AX14">TRANSPOSE('SA- ii'!H254:H274)</f>
        <v>1CS-AI-23</v>
      </c>
      <c r="AE14" s="47" t="str">
        <v>1CS-AI-24</v>
      </c>
      <c r="AF14" s="47" t="str">
        <v>1CS-AI-25</v>
      </c>
      <c r="AG14" s="47" t="str">
        <v>1CS-AI-26</v>
      </c>
      <c r="AH14" s="47" t="str">
        <v>1CS-AI-27</v>
      </c>
      <c r="AI14" s="47" t="str">
        <v>1CS-AI-28</v>
      </c>
      <c r="AJ14" s="47" t="str">
        <v>1CS-AI-29</v>
      </c>
      <c r="AK14" s="47" t="str">
        <v>1CS-AI-30</v>
      </c>
      <c r="AL14" s="47" t="str">
        <v>1CS-AI-31</v>
      </c>
      <c r="AM14" s="47" t="str">
        <v>1CS-AI-32</v>
      </c>
      <c r="AN14" s="47" t="str">
        <v>1CS-AI-33</v>
      </c>
      <c r="AO14" s="47" t="str">
        <v>1CS-AI-34</v>
      </c>
      <c r="AP14" s="47" t="str">
        <v>1CS-AI-35</v>
      </c>
      <c r="AQ14" s="47" t="str">
        <v>1CS-AI-36</v>
      </c>
      <c r="AR14" s="47" t="str">
        <v>1CS-AI-37</v>
      </c>
      <c r="AS14" s="47" t="str">
        <v>1CS-AI-38</v>
      </c>
      <c r="AT14" s="47" t="str">
        <v>1CS-AI-39</v>
      </c>
      <c r="AU14" s="47" t="str">
        <v>1CS-AI-40</v>
      </c>
      <c r="AV14" s="47" t="str">
        <v>1CS-AI-41</v>
      </c>
      <c r="AW14" s="47" t="str">
        <v>1CS-AI-42</v>
      </c>
      <c r="AX14" s="47" t="str">
        <v>1CS-AI-43</v>
      </c>
    </row>
    <row r="15" spans="1:50" ht="92.25" customHeight="1" x14ac:dyDescent="0.25">
      <c r="A15" s="50">
        <v>14</v>
      </c>
      <c r="B15" s="46" t="str">
        <f t="shared" si="0"/>
        <v>First &amp; Third</v>
      </c>
      <c r="C15" s="46" t="str">
        <f t="shared" si="3"/>
        <v>B. Tech., S1 M.Tech. &amp; S1 MCA</v>
      </c>
      <c r="D15" s="46">
        <f t="shared" si="1"/>
        <v>1</v>
      </c>
      <c r="E15" s="51" t="str">
        <f t="shared" si="2"/>
        <v>Oct'23</v>
      </c>
      <c r="F15" s="46" t="str">
        <f>'SA '!J16</f>
        <v>1CS1-41-62
1CS-AI-44-64</v>
      </c>
      <c r="G15" s="46">
        <f>'SA '!H16</f>
        <v>43</v>
      </c>
      <c r="H15" s="47" t="str" cm="1">
        <f t="array" ref="H15:AC15">TRANSPOSE('SA-i'!H288:H309)</f>
        <v>1CS1-41</v>
      </c>
      <c r="I15" s="47" t="str">
        <v>1CS1-42</v>
      </c>
      <c r="J15" s="47" t="str">
        <v>1CS1-43</v>
      </c>
      <c r="K15" s="47" t="str">
        <v>1CS1-44</v>
      </c>
      <c r="L15" s="47" t="str">
        <v>1CS1-45</v>
      </c>
      <c r="M15" s="47" t="str">
        <v>1CS1-46</v>
      </c>
      <c r="N15" s="47" t="str">
        <v>1CS1-47</v>
      </c>
      <c r="O15" s="47" t="str">
        <v>1CS1-48</v>
      </c>
      <c r="P15" s="47" t="str">
        <v>1CS1-49</v>
      </c>
      <c r="Q15" s="47" t="str">
        <v>1CS1-50</v>
      </c>
      <c r="R15" s="47" t="str">
        <v>1CS1-51</v>
      </c>
      <c r="S15" s="47" t="str">
        <v>1CS1-52</v>
      </c>
      <c r="T15" s="47" t="str">
        <v>1CS1-53</v>
      </c>
      <c r="U15" s="47" t="str">
        <v>1CS1-54</v>
      </c>
      <c r="V15" s="47" t="str">
        <v>1CS1-55</v>
      </c>
      <c r="W15" s="47" t="str">
        <v>1CS1-56</v>
      </c>
      <c r="X15" s="47" t="str">
        <v>1CS1-57</v>
      </c>
      <c r="Y15" s="47" t="str">
        <v>1CS1-58</v>
      </c>
      <c r="Z15" s="47" t="str">
        <v>1CS1-59</v>
      </c>
      <c r="AA15" s="47" t="str">
        <v>1CS1-60</v>
      </c>
      <c r="AB15" s="47" t="str">
        <v>1CS1-61</v>
      </c>
      <c r="AC15" s="47" t="str">
        <v>1CS1-62</v>
      </c>
      <c r="AD15" s="47" t="str" cm="1">
        <f t="array" ref="AD15:AX15">TRANSPOSE('SA- ii'!H275:H295)</f>
        <v>1CS-AI-44</v>
      </c>
      <c r="AE15" s="47" t="str">
        <v>1CS-AI-45</v>
      </c>
      <c r="AF15" s="47" t="str">
        <v>1CS-AI-46</v>
      </c>
      <c r="AG15" s="47" t="str">
        <v>1CS-AI-47</v>
      </c>
      <c r="AH15" s="47" t="str">
        <v>1CS-AI-48</v>
      </c>
      <c r="AI15" s="47" t="str">
        <v>1CS-AI-49</v>
      </c>
      <c r="AJ15" s="47" t="str">
        <v>1CS-AI-50</v>
      </c>
      <c r="AK15" s="47" t="str">
        <v>1CS-AI-51</v>
      </c>
      <c r="AL15" s="47" t="str">
        <v>1CS-AI-52</v>
      </c>
      <c r="AM15" s="47" t="str">
        <v>1CS-AI-53</v>
      </c>
      <c r="AN15" s="47" t="str">
        <v>1CS-AI-54</v>
      </c>
      <c r="AO15" s="47" t="str">
        <v>1CS-AI-55</v>
      </c>
      <c r="AP15" s="47" t="str">
        <v>1CS-AI-56</v>
      </c>
      <c r="AQ15" s="47" t="str">
        <v>1CS-AI-57</v>
      </c>
      <c r="AR15" s="47" t="str">
        <v>1CS-AI-58</v>
      </c>
      <c r="AS15" s="47" t="str">
        <v>1CS-AI-59</v>
      </c>
      <c r="AT15" s="47" t="str">
        <v>1CS-AI-60</v>
      </c>
      <c r="AU15" s="47" t="str">
        <v>1CS-AI-61</v>
      </c>
      <c r="AV15" s="47" t="str">
        <v>1CS-AI-62</v>
      </c>
      <c r="AW15" s="47" t="str">
        <v>1CS-AI-63</v>
      </c>
      <c r="AX15" s="47" t="str">
        <v>1CS-AI-64</v>
      </c>
    </row>
    <row r="16" spans="1:50" ht="92.25" customHeight="1" x14ac:dyDescent="0.25">
      <c r="A16" s="50">
        <v>15</v>
      </c>
      <c r="B16" s="46" t="str">
        <f t="shared" si="0"/>
        <v>First &amp; Third</v>
      </c>
      <c r="C16" s="46" t="str">
        <f t="shared" si="3"/>
        <v>B. Tech., S1 M.Tech. &amp; S1 MCA</v>
      </c>
      <c r="D16" s="46">
        <f t="shared" si="1"/>
        <v>1</v>
      </c>
      <c r="E16" s="51" t="str">
        <f t="shared" si="2"/>
        <v>Oct'23</v>
      </c>
      <c r="F16" s="46" t="str">
        <f>'SA '!J17</f>
        <v>1CS1-63-68
1CS2-1-16
1CS-AI-65-66
1CS-DS-1-19</v>
      </c>
      <c r="G16" s="46">
        <f>'SA '!H17</f>
        <v>43</v>
      </c>
      <c r="H16" s="47" t="str" cm="1">
        <f t="array" ref="H16:AC16">TRANSPOSE('SA-i'!H310:H331)</f>
        <v>1CS1-63</v>
      </c>
      <c r="I16" s="47" t="str">
        <v>1CS1-64</v>
      </c>
      <c r="J16" s="47" t="str">
        <v>1CS1-65</v>
      </c>
      <c r="K16" s="47" t="str">
        <v>1CS1-66</v>
      </c>
      <c r="L16" s="47" t="str">
        <v>1CS1-67</v>
      </c>
      <c r="M16" s="47" t="str">
        <v>1CS1-68</v>
      </c>
      <c r="N16" s="47" t="str">
        <v>1CS2-1</v>
      </c>
      <c r="O16" s="47" t="str">
        <v>1CS2-2</v>
      </c>
      <c r="P16" s="47" t="str">
        <v>1CS2-3</v>
      </c>
      <c r="Q16" s="47" t="str">
        <v>1CS2-4</v>
      </c>
      <c r="R16" s="47" t="str">
        <v>1CS2-5</v>
      </c>
      <c r="S16" s="47" t="str">
        <v>1CS2-6</v>
      </c>
      <c r="T16" s="47" t="str">
        <v>1CS2-7</v>
      </c>
      <c r="U16" s="47" t="str">
        <v>1CS2-8</v>
      </c>
      <c r="V16" s="47" t="str">
        <v>1CS2-9</v>
      </c>
      <c r="W16" s="47" t="str">
        <v>1CS2-10</v>
      </c>
      <c r="X16" s="47" t="str">
        <v>1CS2-11</v>
      </c>
      <c r="Y16" s="47" t="str">
        <v>1CS2-12</v>
      </c>
      <c r="Z16" s="47" t="str">
        <v>1CS2-13</v>
      </c>
      <c r="AA16" s="47" t="str">
        <v>1CS2-14</v>
      </c>
      <c r="AB16" s="47" t="str">
        <v>1CS2-15</v>
      </c>
      <c r="AC16" s="47" t="str">
        <v>1CS2-16</v>
      </c>
      <c r="AD16" s="47" t="str" cm="1">
        <f t="array" ref="AD16:AX16">TRANSPOSE('SA- ii'!H296:H316)</f>
        <v>1CS-AI-65</v>
      </c>
      <c r="AE16" s="47" t="str">
        <v>1CS-AI-66</v>
      </c>
      <c r="AF16" s="47" t="str">
        <v>1CS-DS-1</v>
      </c>
      <c r="AG16" s="47" t="str">
        <v>1CS-DS-2</v>
      </c>
      <c r="AH16" s="47" t="str">
        <v>1CS-DS-3</v>
      </c>
      <c r="AI16" s="47" t="str">
        <v>1CS-DS-4</v>
      </c>
      <c r="AJ16" s="47" t="str">
        <v>1CS-DS-5</v>
      </c>
      <c r="AK16" s="47" t="str">
        <v>1CS-DS-6</v>
      </c>
      <c r="AL16" s="47" t="str">
        <v>1CS-DS-7</v>
      </c>
      <c r="AM16" s="47" t="str">
        <v>1CS-DS-8</v>
      </c>
      <c r="AN16" s="47" t="str">
        <v>1CS-DS-9</v>
      </c>
      <c r="AO16" s="47" t="str">
        <v>1CS-DS-10</v>
      </c>
      <c r="AP16" s="47" t="str">
        <v>1CS-DS-11</v>
      </c>
      <c r="AQ16" s="47" t="str">
        <v>1CS-DS-12</v>
      </c>
      <c r="AR16" s="47" t="str">
        <v>1CS-DS-13</v>
      </c>
      <c r="AS16" s="47" t="str">
        <v>1CS-DS-14</v>
      </c>
      <c r="AT16" s="47" t="str">
        <v>1CS-DS-15</v>
      </c>
      <c r="AU16" s="47" t="str">
        <v>1CS-DS-16</v>
      </c>
      <c r="AV16" s="47" t="str">
        <v>1CS-DS-17</v>
      </c>
      <c r="AW16" s="47" t="str">
        <v>1CS-DS-18</v>
      </c>
      <c r="AX16" s="47" t="str">
        <v>1CS-DS-19</v>
      </c>
    </row>
    <row r="17" spans="1:50" ht="92.25" customHeight="1" x14ac:dyDescent="0.25">
      <c r="A17" s="50">
        <v>16</v>
      </c>
      <c r="B17" s="46" t="str">
        <f t="shared" si="0"/>
        <v>First &amp; Third</v>
      </c>
      <c r="C17" s="46" t="str">
        <f t="shared" si="3"/>
        <v>B. Tech., S1 M.Tech. &amp; S1 MCA</v>
      </c>
      <c r="D17" s="46">
        <f t="shared" si="1"/>
        <v>1</v>
      </c>
      <c r="E17" s="51" t="str">
        <f t="shared" si="2"/>
        <v>Oct'23</v>
      </c>
      <c r="F17" s="46" t="str">
        <f>'SA '!J18</f>
        <v>1CS2-17-38
1CS-DS-20-40</v>
      </c>
      <c r="G17" s="46">
        <f>'SA '!H18</f>
        <v>43</v>
      </c>
      <c r="H17" s="47" t="str" cm="1">
        <f t="array" ref="H17:AC17">TRANSPOSE('SA-i'!H332:H353)</f>
        <v>1CS2-17</v>
      </c>
      <c r="I17" s="47" t="str">
        <v>1CS2-18</v>
      </c>
      <c r="J17" s="47" t="str">
        <v>1CS2-19</v>
      </c>
      <c r="K17" s="47" t="str">
        <v>1CS2-20</v>
      </c>
      <c r="L17" s="47" t="str">
        <v>1CS2-21</v>
      </c>
      <c r="M17" s="47" t="str">
        <v>1CS2-22</v>
      </c>
      <c r="N17" s="47" t="str">
        <v>1CS2-23</v>
      </c>
      <c r="O17" s="47" t="str">
        <v>1CS2-24</v>
      </c>
      <c r="P17" s="47" t="str">
        <v>1CS2-25</v>
      </c>
      <c r="Q17" s="47" t="str">
        <v>1CS2-26</v>
      </c>
      <c r="R17" s="47" t="str">
        <v>1CS2-27</v>
      </c>
      <c r="S17" s="47" t="str">
        <v>1CS2-28</v>
      </c>
      <c r="T17" s="47" t="str">
        <v>1CS2-29</v>
      </c>
      <c r="U17" s="47" t="str">
        <v>1CS2-30</v>
      </c>
      <c r="V17" s="47" t="str">
        <v>1CS2-31</v>
      </c>
      <c r="W17" s="47" t="str">
        <v>1CS2-32</v>
      </c>
      <c r="X17" s="47" t="str">
        <v>1CS2-33</v>
      </c>
      <c r="Y17" s="47" t="str">
        <v>1CS2-34</v>
      </c>
      <c r="Z17" s="47" t="str">
        <v>1CS2-35</v>
      </c>
      <c r="AA17" s="47" t="str">
        <v>1CS2-36</v>
      </c>
      <c r="AB17" s="47" t="str">
        <v>1CS2-37</v>
      </c>
      <c r="AC17" s="47" t="str">
        <v>1CS2-38</v>
      </c>
      <c r="AD17" s="47" t="str" cm="1">
        <f t="array" ref="AD17:AX17">TRANSPOSE('SA- ii'!H317:H337)</f>
        <v>1CS-DS-20</v>
      </c>
      <c r="AE17" s="47" t="str">
        <v>1CS-DS-21</v>
      </c>
      <c r="AF17" s="47" t="str">
        <v>1CS-DS-22</v>
      </c>
      <c r="AG17" s="47" t="str">
        <v>1CS-DS-23</v>
      </c>
      <c r="AH17" s="47" t="str">
        <v>1CS-DS-24</v>
      </c>
      <c r="AI17" s="47" t="str">
        <v>1CS-DS-25</v>
      </c>
      <c r="AJ17" s="47" t="str">
        <v>1CS-DS-26</v>
      </c>
      <c r="AK17" s="47" t="str">
        <v>1CS-DS-27</v>
      </c>
      <c r="AL17" s="47" t="str">
        <v>1CS-DS-28</v>
      </c>
      <c r="AM17" s="47" t="str">
        <v>1CS-DS-29</v>
      </c>
      <c r="AN17" s="47" t="str">
        <v>1CS-DS-30</v>
      </c>
      <c r="AO17" s="47" t="str">
        <v>1CS-DS-31</v>
      </c>
      <c r="AP17" s="47" t="str">
        <v>1CS-DS-32</v>
      </c>
      <c r="AQ17" s="47" t="str">
        <v>1CS-DS-33</v>
      </c>
      <c r="AR17" s="47" t="str">
        <v>1CS-DS-34</v>
      </c>
      <c r="AS17" s="47" t="str">
        <v>1CS-DS-35</v>
      </c>
      <c r="AT17" s="47" t="str">
        <v>1CS-DS-36</v>
      </c>
      <c r="AU17" s="47" t="str">
        <v>1CS-DS-37</v>
      </c>
      <c r="AV17" s="47" t="str">
        <v>1CS-DS-38</v>
      </c>
      <c r="AW17" s="47" t="str">
        <v>1CS-DS-39</v>
      </c>
      <c r="AX17" s="47" t="str">
        <v>1CS-DS-40</v>
      </c>
    </row>
    <row r="18" spans="1:50" ht="92.25" customHeight="1" x14ac:dyDescent="0.25">
      <c r="A18" s="50">
        <v>17</v>
      </c>
      <c r="B18" s="46" t="str">
        <f t="shared" si="0"/>
        <v>First &amp; Third</v>
      </c>
      <c r="C18" s="46" t="str">
        <f t="shared" si="3"/>
        <v>B. Tech., S1 M.Tech. &amp; S1 MCA</v>
      </c>
      <c r="D18" s="46">
        <f t="shared" si="1"/>
        <v>1</v>
      </c>
      <c r="E18" s="51" t="str">
        <f t="shared" si="2"/>
        <v>Oct'23</v>
      </c>
      <c r="F18" s="46" t="str">
        <f>'SA '!J19</f>
        <v>1CS2-39-60
1CS-DS-41-61</v>
      </c>
      <c r="G18" s="46">
        <f>'SA '!H19</f>
        <v>43</v>
      </c>
      <c r="H18" s="47" t="str" cm="1">
        <f t="array" ref="H18:AC18">TRANSPOSE('SA-i'!H354:H375)</f>
        <v>1CS2-39</v>
      </c>
      <c r="I18" s="47" t="str">
        <v>1CS2-40</v>
      </c>
      <c r="J18" s="47" t="str">
        <v>1CS2-41</v>
      </c>
      <c r="K18" s="47" t="str">
        <v>1CS2-42</v>
      </c>
      <c r="L18" s="47" t="str">
        <v>1CS2-43</v>
      </c>
      <c r="M18" s="47" t="str">
        <v>1CS2-44</v>
      </c>
      <c r="N18" s="47" t="str">
        <v>1CS2-45</v>
      </c>
      <c r="O18" s="47" t="str">
        <v>1CS2-46</v>
      </c>
      <c r="P18" s="47" t="str">
        <v>1CS2-47</v>
      </c>
      <c r="Q18" s="47" t="str">
        <v>1CS2-48</v>
      </c>
      <c r="R18" s="47" t="str">
        <v>1CS2-49</v>
      </c>
      <c r="S18" s="47" t="str">
        <v>1CS2-50</v>
      </c>
      <c r="T18" s="47" t="str">
        <v>1CS2-51</v>
      </c>
      <c r="U18" s="47" t="str">
        <v>1CS2-52</v>
      </c>
      <c r="V18" s="47" t="str">
        <v>1CS2-53</v>
      </c>
      <c r="W18" s="47" t="str">
        <v>1CS2-54</v>
      </c>
      <c r="X18" s="47" t="str">
        <v>1CS2-55</v>
      </c>
      <c r="Y18" s="47" t="str">
        <v>1CS2-56</v>
      </c>
      <c r="Z18" s="47" t="str">
        <v>1CS2-57</v>
      </c>
      <c r="AA18" s="47" t="str">
        <v>1CS2-58</v>
      </c>
      <c r="AB18" s="47" t="str">
        <v>1CS2-59</v>
      </c>
      <c r="AC18" s="47" t="str">
        <v>1CS2-60</v>
      </c>
      <c r="AD18" s="47" t="str" cm="1">
        <f t="array" ref="AD18:AX18">TRANSPOSE('SA- ii'!H338:H358)</f>
        <v>1CS-DS-41</v>
      </c>
      <c r="AE18" s="47" t="str">
        <v>1CS-DS-42</v>
      </c>
      <c r="AF18" s="47" t="str">
        <v>1CS-DS-43</v>
      </c>
      <c r="AG18" s="47" t="str">
        <v>1CS-DS-44</v>
      </c>
      <c r="AH18" s="47" t="str">
        <v>1CS-DS-45</v>
      </c>
      <c r="AI18" s="47" t="str">
        <v>1CS-DS-46</v>
      </c>
      <c r="AJ18" s="47" t="str">
        <v>1CS-DS-47</v>
      </c>
      <c r="AK18" s="47" t="str">
        <v>1CS-DS-48</v>
      </c>
      <c r="AL18" s="47" t="str">
        <v>1CS-DS-49</v>
      </c>
      <c r="AM18" s="47" t="str">
        <v>1CS-DS-50</v>
      </c>
      <c r="AN18" s="47" t="str">
        <v>1CS-DS-51</v>
      </c>
      <c r="AO18" s="47" t="str">
        <v>1CS-DS-52</v>
      </c>
      <c r="AP18" s="47" t="str">
        <v>1CS-DS-53</v>
      </c>
      <c r="AQ18" s="47" t="str">
        <v>1CS-DS-54</v>
      </c>
      <c r="AR18" s="47" t="str">
        <v>1CS-DS-55</v>
      </c>
      <c r="AS18" s="47" t="str">
        <v>1CS-DS-56</v>
      </c>
      <c r="AT18" s="47" t="str">
        <v>1CS-DS-57</v>
      </c>
      <c r="AU18" s="47" t="str">
        <v>1CS-DS-58</v>
      </c>
      <c r="AV18" s="47" t="str">
        <v>1CS-DS-59</v>
      </c>
      <c r="AW18" s="47" t="str">
        <v>1CS-DS-60</v>
      </c>
      <c r="AX18" s="47" t="str">
        <v>1CS-DS-61</v>
      </c>
    </row>
    <row r="19" spans="1:50" ht="92.25" customHeight="1" x14ac:dyDescent="0.25">
      <c r="A19" s="50">
        <v>18</v>
      </c>
      <c r="B19" s="46" t="str">
        <f t="shared" si="0"/>
        <v>First &amp; Third</v>
      </c>
      <c r="C19" s="46" t="str">
        <f t="shared" si="3"/>
        <v>B. Tech., S1 M.Tech. &amp; S1 MCA</v>
      </c>
      <c r="D19" s="46">
        <f t="shared" si="1"/>
        <v>1</v>
      </c>
      <c r="E19" s="51" t="str">
        <f t="shared" si="2"/>
        <v>Oct'23</v>
      </c>
      <c r="F19" s="46" t="str">
        <f>'SA '!J20</f>
        <v>1CS2-61-68
1CS3-1-14
1EC-1-21</v>
      </c>
      <c r="G19" s="46">
        <f>'SA '!H20</f>
        <v>43</v>
      </c>
      <c r="H19" s="47" t="str" cm="1">
        <f t="array" ref="H19:AC19">TRANSPOSE('SA-i'!H376:H397)</f>
        <v>1CS2-61</v>
      </c>
      <c r="I19" s="47" t="str">
        <v>1CS2-62</v>
      </c>
      <c r="J19" s="47" t="str">
        <v>1CS2-63</v>
      </c>
      <c r="K19" s="47" t="str">
        <v>1CS2-64</v>
      </c>
      <c r="L19" s="47" t="str">
        <v>1CS2-65</v>
      </c>
      <c r="M19" s="47" t="str">
        <v>1CS2-66</v>
      </c>
      <c r="N19" s="47" t="str">
        <v>1CS2-67</v>
      </c>
      <c r="O19" s="47" t="str">
        <v>1CS2-68</v>
      </c>
      <c r="P19" s="47" t="str">
        <v>1CS3-1</v>
      </c>
      <c r="Q19" s="47" t="str">
        <v>1CS3-2</v>
      </c>
      <c r="R19" s="47" t="str">
        <v>1CS3-3</v>
      </c>
      <c r="S19" s="47" t="str">
        <v>1CS3-4</v>
      </c>
      <c r="T19" s="47" t="str">
        <v>1CS3-5</v>
      </c>
      <c r="U19" s="47" t="str">
        <v>1CS3-6</v>
      </c>
      <c r="V19" s="47" t="str">
        <v>1CS3-7</v>
      </c>
      <c r="W19" s="47" t="str">
        <v>1CS3-8</v>
      </c>
      <c r="X19" s="47" t="str">
        <v>1CS3-9</v>
      </c>
      <c r="Y19" s="47" t="str">
        <v>1CS3-10</v>
      </c>
      <c r="Z19" s="47" t="str">
        <v>1CS3-11</v>
      </c>
      <c r="AA19" s="47" t="str">
        <v>1CS3-12</v>
      </c>
      <c r="AB19" s="47" t="str">
        <v>1CS3-13</v>
      </c>
      <c r="AC19" s="47" t="str">
        <v>1CS3-14</v>
      </c>
      <c r="AD19" s="47" t="str" cm="1">
        <f t="array" ref="AD19:AX19">TRANSPOSE('SA- ii'!H359:H379)</f>
        <v>1EC-1</v>
      </c>
      <c r="AE19" s="47" t="str">
        <v>1EC-2</v>
      </c>
      <c r="AF19" s="47" t="str">
        <v>1EC-3</v>
      </c>
      <c r="AG19" s="47" t="str">
        <v>1EC-4</v>
      </c>
      <c r="AH19" s="47" t="str">
        <v>1EC-5</v>
      </c>
      <c r="AI19" s="47" t="str">
        <v>1EC-6</v>
      </c>
      <c r="AJ19" s="47" t="str">
        <v>1EC-7</v>
      </c>
      <c r="AK19" s="47" t="str">
        <v>1EC-8</v>
      </c>
      <c r="AL19" s="47" t="str">
        <v>1EC-9</v>
      </c>
      <c r="AM19" s="47" t="str">
        <v>1EC-10</v>
      </c>
      <c r="AN19" s="47" t="str">
        <v>1EC-11</v>
      </c>
      <c r="AO19" s="47" t="str">
        <v>1EC-12</v>
      </c>
      <c r="AP19" s="47" t="str">
        <v>1EC-13</v>
      </c>
      <c r="AQ19" s="47" t="str">
        <v>1EC-14</v>
      </c>
      <c r="AR19" s="47" t="str">
        <v>1EC-15</v>
      </c>
      <c r="AS19" s="47" t="str">
        <v>1EC-16</v>
      </c>
      <c r="AT19" s="47" t="str">
        <v>1EC-17</v>
      </c>
      <c r="AU19" s="47" t="str">
        <v>1EC-18</v>
      </c>
      <c r="AV19" s="47" t="str">
        <v>1EC-19</v>
      </c>
      <c r="AW19" s="47" t="str">
        <v>1EC-20</v>
      </c>
      <c r="AX19" s="47" t="str">
        <v>1EC-21</v>
      </c>
    </row>
    <row r="20" spans="1:50" ht="92.25" customHeight="1" x14ac:dyDescent="0.25">
      <c r="A20" s="50">
        <v>19</v>
      </c>
      <c r="B20" s="46" t="str">
        <f t="shared" si="0"/>
        <v>First &amp; Third</v>
      </c>
      <c r="C20" s="46" t="str">
        <f t="shared" si="3"/>
        <v>B. Tech., S1 M.Tech. &amp; S1 MCA</v>
      </c>
      <c r="D20" s="46">
        <f t="shared" si="1"/>
        <v>1</v>
      </c>
      <c r="E20" s="51" t="str">
        <f t="shared" si="2"/>
        <v>Oct'23</v>
      </c>
      <c r="F20" s="46" t="str">
        <f>'SA '!J21</f>
        <v>1CS3-15-36
1EC-22-42</v>
      </c>
      <c r="G20" s="46">
        <f>'SA '!H21</f>
        <v>43</v>
      </c>
      <c r="H20" s="47" t="str" cm="1">
        <f t="array" ref="H20:AC20">TRANSPOSE('SA-i'!H398:H419)</f>
        <v>1CS3-15</v>
      </c>
      <c r="I20" s="47" t="str">
        <v>1CS3-16</v>
      </c>
      <c r="J20" s="47" t="str">
        <v>1CS3-17</v>
      </c>
      <c r="K20" s="47" t="str">
        <v>1CS3-18</v>
      </c>
      <c r="L20" s="47" t="str">
        <v>1CS3-19</v>
      </c>
      <c r="M20" s="47" t="str">
        <v>1CS3-20</v>
      </c>
      <c r="N20" s="47" t="str">
        <v>1CS3-21</v>
      </c>
      <c r="O20" s="47" t="str">
        <v>1CS3-22</v>
      </c>
      <c r="P20" s="47" t="str">
        <v>1CS3-23</v>
      </c>
      <c r="Q20" s="47" t="str">
        <v>1CS3-24</v>
      </c>
      <c r="R20" s="47" t="str">
        <v>1CS3-25</v>
      </c>
      <c r="S20" s="47" t="str">
        <v>1CS3-26</v>
      </c>
      <c r="T20" s="47" t="str">
        <v>1CS3-27</v>
      </c>
      <c r="U20" s="47" t="str">
        <v>1CS3-28</v>
      </c>
      <c r="V20" s="47" t="str">
        <v>1CS3-29</v>
      </c>
      <c r="W20" s="47" t="str">
        <v>1CS3-30</v>
      </c>
      <c r="X20" s="47" t="str">
        <v>1CS3-31</v>
      </c>
      <c r="Y20" s="47" t="str">
        <v>1CS3-32</v>
      </c>
      <c r="Z20" s="47" t="str">
        <v>1CS3-33</v>
      </c>
      <c r="AA20" s="47" t="str">
        <v>1CS3-34</v>
      </c>
      <c r="AB20" s="47" t="str">
        <v>1CS3-35</v>
      </c>
      <c r="AC20" s="47" t="str">
        <v>1CS3-36</v>
      </c>
      <c r="AD20" s="47" t="str" cm="1">
        <f t="array" ref="AD20:AX20">TRANSPOSE('SA- ii'!H380:H400)</f>
        <v>1EC-22</v>
      </c>
      <c r="AE20" s="47" t="str">
        <v>1EC-23</v>
      </c>
      <c r="AF20" s="47" t="str">
        <v>1EC-24</v>
      </c>
      <c r="AG20" s="47" t="str">
        <v>1EC-25</v>
      </c>
      <c r="AH20" s="47" t="str">
        <v>1EC-26</v>
      </c>
      <c r="AI20" s="47" t="str">
        <v>1EC-27</v>
      </c>
      <c r="AJ20" s="47" t="str">
        <v>1EC-28</v>
      </c>
      <c r="AK20" s="47" t="str">
        <v>1EC-29</v>
      </c>
      <c r="AL20" s="47" t="str">
        <v>1EC-30</v>
      </c>
      <c r="AM20" s="47" t="str">
        <v>1EC-31</v>
      </c>
      <c r="AN20" s="47" t="str">
        <v>1EC-32</v>
      </c>
      <c r="AO20" s="47" t="str">
        <v>1EC-33</v>
      </c>
      <c r="AP20" s="47" t="str">
        <v>1EC-34</v>
      </c>
      <c r="AQ20" s="47" t="str">
        <v>1EC-35</v>
      </c>
      <c r="AR20" s="47" t="str">
        <v>1EC-36</v>
      </c>
      <c r="AS20" s="47" t="str">
        <v>1EC-37</v>
      </c>
      <c r="AT20" s="47" t="str">
        <v>1EC-38</v>
      </c>
      <c r="AU20" s="47" t="str">
        <v>1EC-39</v>
      </c>
      <c r="AV20" s="47" t="str">
        <v>1EC-40</v>
      </c>
      <c r="AW20" s="47" t="str">
        <v>1EC-41</v>
      </c>
      <c r="AX20" s="47" t="str">
        <v>1EC-42</v>
      </c>
    </row>
    <row r="21" spans="1:50" ht="92.25" customHeight="1" x14ac:dyDescent="0.25">
      <c r="A21" s="50">
        <v>20</v>
      </c>
      <c r="B21" s="46" t="str">
        <f t="shared" si="0"/>
        <v>First &amp; Third</v>
      </c>
      <c r="C21" s="46" t="str">
        <f t="shared" si="3"/>
        <v>B. Tech., S1 M.Tech. &amp; S1 MCA</v>
      </c>
      <c r="D21" s="46">
        <f t="shared" si="1"/>
        <v>1</v>
      </c>
      <c r="E21" s="51" t="str">
        <f t="shared" si="2"/>
        <v>Oct'23</v>
      </c>
      <c r="F21" s="46" t="str">
        <f>'SA '!J22</f>
        <v>1CS3-37-58
1EC-43-54
1EC-VLSI-1-9</v>
      </c>
      <c r="G21" s="46">
        <f>'SA '!H22</f>
        <v>43</v>
      </c>
      <c r="H21" s="47" t="str" cm="1">
        <f t="array" ref="H21:AC21">TRANSPOSE('SA-i'!H420:H441)</f>
        <v>1CS3-37</v>
      </c>
      <c r="I21" s="47" t="str">
        <v>1CS3-38</v>
      </c>
      <c r="J21" s="47" t="str">
        <v>1CS3-39</v>
      </c>
      <c r="K21" s="47" t="str">
        <v>1CS3-40</v>
      </c>
      <c r="L21" s="47" t="str">
        <v>1CS3-41</v>
      </c>
      <c r="M21" s="47" t="str">
        <v>1CS3-42</v>
      </c>
      <c r="N21" s="47" t="str">
        <v>1CS3-43</v>
      </c>
      <c r="O21" s="47" t="str">
        <v>1CS3-44</v>
      </c>
      <c r="P21" s="47" t="str">
        <v>1CS3-45</v>
      </c>
      <c r="Q21" s="47" t="str">
        <v>1CS3-46</v>
      </c>
      <c r="R21" s="47" t="str">
        <v>1CS3-47</v>
      </c>
      <c r="S21" s="47" t="str">
        <v>1CS3-48</v>
      </c>
      <c r="T21" s="47" t="str">
        <v>1CS3-49</v>
      </c>
      <c r="U21" s="47" t="str">
        <v>1CS3-50</v>
      </c>
      <c r="V21" s="47" t="str">
        <v>1CS3-51</v>
      </c>
      <c r="W21" s="47" t="str">
        <v>1CS3-52</v>
      </c>
      <c r="X21" s="47" t="str">
        <v>1CS3-53</v>
      </c>
      <c r="Y21" s="47" t="str">
        <v>1CS3-54</v>
      </c>
      <c r="Z21" s="47" t="str">
        <v>1CS3-55</v>
      </c>
      <c r="AA21" s="47" t="str">
        <v>1CS3-56</v>
      </c>
      <c r="AB21" s="47" t="str">
        <v>1CS3-57</v>
      </c>
      <c r="AC21" s="47" t="str">
        <v>1CS3-58</v>
      </c>
      <c r="AD21" s="47" t="str" cm="1">
        <f t="array" ref="AD21:AX21">TRANSPOSE('SA- ii'!H401:H421)</f>
        <v>1EC-43</v>
      </c>
      <c r="AE21" s="47" t="str">
        <v>1EC-44</v>
      </c>
      <c r="AF21" s="47" t="str">
        <v>1EC-45</v>
      </c>
      <c r="AG21" s="47" t="str">
        <v>1EC-46</v>
      </c>
      <c r="AH21" s="47" t="str">
        <v>1EC-47</v>
      </c>
      <c r="AI21" s="47" t="str">
        <v>1EC-48</v>
      </c>
      <c r="AJ21" s="47" t="str">
        <v>1EC-49</v>
      </c>
      <c r="AK21" s="47" t="str">
        <v>1EC-50</v>
      </c>
      <c r="AL21" s="47" t="str">
        <v>1EC-51</v>
      </c>
      <c r="AM21" s="47" t="str">
        <v>1EC-52</v>
      </c>
      <c r="AN21" s="47" t="str">
        <v>1EC-53</v>
      </c>
      <c r="AO21" s="47" t="str">
        <v>1EC-54</v>
      </c>
      <c r="AP21" s="47" t="str">
        <v>1EC-VLSI-1</v>
      </c>
      <c r="AQ21" s="47" t="str">
        <v>1EC-VLSI-2</v>
      </c>
      <c r="AR21" s="47" t="str">
        <v>1EC-VLSI-3</v>
      </c>
      <c r="AS21" s="47" t="str">
        <v>1EC-VLSI-4</v>
      </c>
      <c r="AT21" s="47" t="str">
        <v>1EC-VLSI-5</v>
      </c>
      <c r="AU21" s="47" t="str">
        <v>1EC-VLSI-6</v>
      </c>
      <c r="AV21" s="47" t="str">
        <v>1EC-VLSI-7</v>
      </c>
      <c r="AW21" s="47" t="str">
        <v>1EC-VLSI-8</v>
      </c>
      <c r="AX21" s="47" t="str">
        <v>1EC-VLSI-9</v>
      </c>
    </row>
    <row r="22" spans="1:50" ht="92.25" customHeight="1" x14ac:dyDescent="0.25">
      <c r="A22" s="50">
        <v>21</v>
      </c>
      <c r="B22" s="46" t="str">
        <f t="shared" si="0"/>
        <v>First &amp; Third</v>
      </c>
      <c r="C22" s="46" t="str">
        <f t="shared" si="3"/>
        <v>B. Tech., S1 M.Tech. &amp; S1 MCA</v>
      </c>
      <c r="D22" s="46">
        <f t="shared" si="1"/>
        <v>1</v>
      </c>
      <c r="E22" s="51" t="str">
        <f t="shared" si="2"/>
        <v>Oct'23</v>
      </c>
      <c r="F22" s="46" t="str">
        <f>'SA '!J23</f>
        <v>1CS3-59-67
1CS4-1-13
1EC-VLSI-10-15
1EE-1-14
1ME-1</v>
      </c>
      <c r="G22" s="46">
        <f>'SA '!H23</f>
        <v>43</v>
      </c>
      <c r="H22" s="47" t="str" cm="1">
        <f t="array" ref="H22:AC22">TRANSPOSE('SA-i'!H442:H463)</f>
        <v>1CS3-59</v>
      </c>
      <c r="I22" s="47" t="str">
        <v>1CS3-60</v>
      </c>
      <c r="J22" s="47" t="str">
        <v>1CS3-61</v>
      </c>
      <c r="K22" s="47" t="str">
        <v>1CS3-62</v>
      </c>
      <c r="L22" s="47" t="str">
        <v>1CS3-63</v>
      </c>
      <c r="M22" s="47" t="str">
        <v>1CS3-64</v>
      </c>
      <c r="N22" s="47" t="str">
        <v>1CS3-65</v>
      </c>
      <c r="O22" s="47" t="str">
        <v>1CS3-66</v>
      </c>
      <c r="P22" s="47" t="str">
        <v>1CS3-67</v>
      </c>
      <c r="Q22" s="47" t="str">
        <v>1CS4-1</v>
      </c>
      <c r="R22" s="49" t="str">
        <v>1CS4-2</v>
      </c>
      <c r="S22" s="47" t="str">
        <v>1CS4-3</v>
      </c>
      <c r="T22" s="47" t="str">
        <v>1CS4-4</v>
      </c>
      <c r="U22" s="47" t="str">
        <v>1CS4-5</v>
      </c>
      <c r="V22" s="47" t="str">
        <v>1CS4-6</v>
      </c>
      <c r="W22" s="47" t="str">
        <v>1CS4-7</v>
      </c>
      <c r="X22" s="47" t="str">
        <v>1CS4-8</v>
      </c>
      <c r="Y22" s="47" t="str">
        <v>1CS4-9</v>
      </c>
      <c r="Z22" s="47" t="str">
        <v>1CS4-10</v>
      </c>
      <c r="AA22" s="47" t="str">
        <v>1CS4-11</v>
      </c>
      <c r="AB22" s="47" t="str">
        <v>1CS4-12</v>
      </c>
      <c r="AC22" s="47" t="str">
        <v>1CS4-13</v>
      </c>
      <c r="AD22" s="47" t="str" cm="1">
        <f t="array" ref="AD22:AX22">TRANSPOSE('SA- ii'!H422:H442)</f>
        <v>1EC-VLSI-10</v>
      </c>
      <c r="AE22" s="47" t="str">
        <v>1EC-VLSI-11</v>
      </c>
      <c r="AF22" s="47" t="str">
        <v>1EC-VLSI-12</v>
      </c>
      <c r="AG22" s="47" t="str">
        <v>1EC-VLSI-13</v>
      </c>
      <c r="AH22" s="47" t="str">
        <v>1EC-VLSI-14</v>
      </c>
      <c r="AI22" s="47" t="str">
        <v>1EC-VLSI-15</v>
      </c>
      <c r="AJ22" s="47" t="str">
        <v>1EE-1</v>
      </c>
      <c r="AK22" s="47" t="str">
        <v>1EE-2</v>
      </c>
      <c r="AL22" s="47" t="str">
        <v>1EE-3</v>
      </c>
      <c r="AM22" s="47" t="str">
        <v>1EE-4</v>
      </c>
      <c r="AN22" s="47" t="str">
        <v>1EE-5</v>
      </c>
      <c r="AO22" s="47" t="str">
        <v>1EE-6</v>
      </c>
      <c r="AP22" s="47" t="str">
        <v>1EE-7</v>
      </c>
      <c r="AQ22" s="47" t="str">
        <v>1EE-8</v>
      </c>
      <c r="AR22" s="47" t="str">
        <v>1EE-9</v>
      </c>
      <c r="AS22" s="47" t="str">
        <v>1EE-10</v>
      </c>
      <c r="AT22" s="47" t="str">
        <v>1EE-11</v>
      </c>
      <c r="AU22" s="47" t="str">
        <v>1EE-12</v>
      </c>
      <c r="AV22" s="47" t="str">
        <v>1EE-13</v>
      </c>
      <c r="AW22" s="47" t="str">
        <v>1EE-14</v>
      </c>
      <c r="AX22" s="47" t="str">
        <v>1ME-1</v>
      </c>
    </row>
    <row r="23" spans="1:50" ht="92.25" customHeight="1" x14ac:dyDescent="0.25">
      <c r="A23" s="50">
        <v>22</v>
      </c>
      <c r="B23" s="46" t="str">
        <f t="shared" si="0"/>
        <v>First &amp; Third</v>
      </c>
      <c r="C23" s="46" t="str">
        <f t="shared" si="3"/>
        <v>B. Tech., S1 M.Tech. &amp; S1 MCA</v>
      </c>
      <c r="D23" s="46">
        <f t="shared" si="1"/>
        <v>1</v>
      </c>
      <c r="E23" s="51" t="str">
        <f t="shared" si="2"/>
        <v>Oct'23</v>
      </c>
      <c r="F23" s="46" t="str">
        <f>'SA '!J24</f>
        <v>1CS4-14-35
1ME-2-18
1M.Tech.-CE-1-4</v>
      </c>
      <c r="G23" s="46">
        <f>'SA '!H24</f>
        <v>43</v>
      </c>
      <c r="H23" s="47" t="str" cm="1">
        <f t="array" ref="H23:AC23">TRANSPOSE('SA-i'!H464:H485)</f>
        <v>1CS4-14</v>
      </c>
      <c r="I23" s="47" t="str">
        <v>1CS4-15</v>
      </c>
      <c r="J23" s="47" t="str">
        <v>1CS4-16</v>
      </c>
      <c r="K23" s="47" t="str">
        <v>1CS4-17</v>
      </c>
      <c r="L23" s="47" t="str">
        <v>1CS4-18</v>
      </c>
      <c r="M23" s="47" t="str">
        <v>1CS4-19</v>
      </c>
      <c r="N23" s="47" t="str">
        <v>1CS4-20</v>
      </c>
      <c r="O23" s="47" t="str">
        <v>1CS4-21</v>
      </c>
      <c r="P23" s="47" t="str">
        <v>1CS4-22</v>
      </c>
      <c r="Q23" s="47" t="str">
        <v>1CS4-23</v>
      </c>
      <c r="R23" s="47" t="str">
        <v>1CS4-24</v>
      </c>
      <c r="S23" s="47" t="str">
        <v>1CS4-25</v>
      </c>
      <c r="T23" s="47" t="str">
        <v>1CS4-26</v>
      </c>
      <c r="U23" s="47" t="str">
        <v>1CS4-27</v>
      </c>
      <c r="V23" s="47" t="str">
        <v>1CS4-28</v>
      </c>
      <c r="W23" s="47" t="str">
        <v>1CS4-29</v>
      </c>
      <c r="X23" s="47" t="str">
        <v>1CS4-30</v>
      </c>
      <c r="Y23" s="47" t="str">
        <v>1CS4-31</v>
      </c>
      <c r="Z23" s="47" t="str">
        <v>1CS4-32</v>
      </c>
      <c r="AA23" s="47" t="str">
        <v>1CS4-33</v>
      </c>
      <c r="AB23" s="47" t="str">
        <v>1CS4-34</v>
      </c>
      <c r="AC23" s="47" t="str">
        <v>1CS4-35</v>
      </c>
      <c r="AD23" s="47" t="str" cm="1">
        <f t="array" ref="AD23:AX23">TRANSPOSE('SA- ii'!H443:H463)</f>
        <v>1ME-2</v>
      </c>
      <c r="AE23" s="47" t="str">
        <v>1ME-3</v>
      </c>
      <c r="AF23" s="47" t="str">
        <v>1ME-4</v>
      </c>
      <c r="AG23" s="47" t="str">
        <v>1ME-5</v>
      </c>
      <c r="AH23" s="47" t="str">
        <v>1ME-6</v>
      </c>
      <c r="AI23" s="47" t="str">
        <v>1ME-7</v>
      </c>
      <c r="AJ23" s="47" t="str">
        <v>1ME-8</v>
      </c>
      <c r="AK23" s="47" t="str">
        <v>1ME-9</v>
      </c>
      <c r="AL23" s="47" t="str">
        <v>1ME-10</v>
      </c>
      <c r="AM23" s="47" t="str">
        <v>1ME-11</v>
      </c>
      <c r="AN23" s="47" t="str">
        <v>1ME-12</v>
      </c>
      <c r="AO23" s="47" t="str">
        <v>1ME-13</v>
      </c>
      <c r="AP23" s="47" t="str">
        <v>1ME-14</v>
      </c>
      <c r="AQ23" s="47" t="str">
        <v>1ME-15</v>
      </c>
      <c r="AR23" s="47" t="str">
        <v>1ME-16</v>
      </c>
      <c r="AS23" s="47" t="str">
        <v>1ME-17</v>
      </c>
      <c r="AT23" s="47" t="str">
        <v>1ME-18</v>
      </c>
      <c r="AU23" s="47" t="str">
        <v>1M.Tech.-CE-1</v>
      </c>
      <c r="AV23" s="47" t="str">
        <v>1M.Tech.-CE-2</v>
      </c>
      <c r="AW23" s="47" t="str">
        <v>1M.Tech.-CE-3</v>
      </c>
      <c r="AX23" s="47" t="str">
        <v>1M.Tech.-CE-4</v>
      </c>
    </row>
    <row r="24" spans="1:50" ht="92.25" customHeight="1" x14ac:dyDescent="0.25">
      <c r="A24" s="50">
        <v>23</v>
      </c>
      <c r="B24" s="46" t="str">
        <f t="shared" si="0"/>
        <v>First &amp; Third</v>
      </c>
      <c r="C24" s="46" t="str">
        <f t="shared" si="3"/>
        <v>B. Tech., S1 M.Tech. &amp; S1 MCA</v>
      </c>
      <c r="D24" s="46">
        <f t="shared" si="1"/>
        <v>1</v>
      </c>
      <c r="E24" s="51" t="str">
        <f t="shared" si="2"/>
        <v>Oct'23</v>
      </c>
      <c r="F24" s="46" t="str">
        <f>'SA '!J25</f>
        <v>1CS4-36-57</v>
      </c>
      <c r="G24" s="46">
        <f>'SA '!H25</f>
        <v>22</v>
      </c>
      <c r="H24" s="47" t="str" cm="1">
        <f t="array" ref="H24:AC24">TRANSPOSE('SA-i'!H486:H507)</f>
        <v>1CS4-36</v>
      </c>
      <c r="I24" s="47" t="str">
        <v>1CS4-37</v>
      </c>
      <c r="J24" s="47" t="str">
        <v>1CS4-38</v>
      </c>
      <c r="K24" s="47" t="str">
        <v>1CS4-39</v>
      </c>
      <c r="L24" s="47" t="str">
        <v>1CS4-40</v>
      </c>
      <c r="M24" s="47" t="str">
        <v>1CS4-41</v>
      </c>
      <c r="N24" s="47" t="str">
        <v>1CS4-42</v>
      </c>
      <c r="O24" s="47" t="str">
        <v>1CS4-43</v>
      </c>
      <c r="P24" s="47" t="str">
        <v>1CS4-44</v>
      </c>
      <c r="Q24" s="47" t="str">
        <v>1CS4-45</v>
      </c>
      <c r="R24" s="47" t="str">
        <v>1CS4-46</v>
      </c>
      <c r="S24" s="47" t="str">
        <v>1CS4-47</v>
      </c>
      <c r="T24" s="47" t="str">
        <v>1CS4-48</v>
      </c>
      <c r="U24" s="47" t="str">
        <v>1CS4-49</v>
      </c>
      <c r="V24" s="47" t="str">
        <v>1CS4-50</v>
      </c>
      <c r="W24" s="47" t="str">
        <v>1CS4-51</v>
      </c>
      <c r="X24" s="47" t="str">
        <v>1CS4-52</v>
      </c>
      <c r="Y24" s="47" t="str">
        <v>1CS4-53</v>
      </c>
      <c r="Z24" s="47" t="str">
        <v>1CS4-54</v>
      </c>
      <c r="AA24" s="47" t="str">
        <v>1CS4-55</v>
      </c>
      <c r="AB24" s="47" t="str">
        <v>1CS4-56</v>
      </c>
      <c r="AC24" s="47" t="str">
        <v>1CS4-57</v>
      </c>
      <c r="AD24" s="47" t="str" cm="1">
        <f t="array" ref="AD24:AX24">TRANSPOSE('SA- ii'!H464:H484)</f>
        <v>-</v>
      </c>
      <c r="AE24" s="47" t="str">
        <v>-</v>
      </c>
      <c r="AF24" s="47" t="str">
        <v>-</v>
      </c>
      <c r="AG24" s="47" t="str">
        <v>-</v>
      </c>
      <c r="AH24" s="47" t="str">
        <v>-</v>
      </c>
      <c r="AI24" s="47" t="str">
        <v>-</v>
      </c>
      <c r="AJ24" s="47" t="str">
        <v>-</v>
      </c>
      <c r="AK24" s="47" t="str">
        <v>-</v>
      </c>
      <c r="AL24" s="47" t="str">
        <v>-</v>
      </c>
      <c r="AM24" s="47" t="str">
        <v>-</v>
      </c>
      <c r="AN24" s="47" t="str">
        <v>-</v>
      </c>
      <c r="AO24" s="47" t="str">
        <v>-</v>
      </c>
      <c r="AP24" s="47" t="str">
        <v>-</v>
      </c>
      <c r="AQ24" s="47" t="str">
        <v>-</v>
      </c>
      <c r="AR24" s="47" t="str">
        <v>-</v>
      </c>
      <c r="AS24" s="47" t="str">
        <v>-</v>
      </c>
      <c r="AT24" s="47" t="str">
        <v>-</v>
      </c>
      <c r="AU24" s="47" t="str">
        <v>-</v>
      </c>
      <c r="AV24" s="47" t="str">
        <v>-</v>
      </c>
      <c r="AW24" s="47" t="str">
        <v>-</v>
      </c>
      <c r="AX24" s="47" t="str">
        <v>-</v>
      </c>
    </row>
    <row r="25" spans="1:50" ht="92.25" customHeight="1" x14ac:dyDescent="0.25">
      <c r="A25" s="50">
        <v>24</v>
      </c>
      <c r="B25" s="46" t="str">
        <f t="shared" si="0"/>
        <v>First &amp; Third</v>
      </c>
      <c r="C25" s="46" t="str">
        <f t="shared" si="3"/>
        <v>B. Tech., S1 M.Tech. &amp; S1 MCA</v>
      </c>
      <c r="D25" s="46">
        <f t="shared" si="1"/>
        <v>1</v>
      </c>
      <c r="E25" s="51" t="str">
        <f t="shared" si="2"/>
        <v>Oct'23</v>
      </c>
      <c r="F25" s="46" t="str">
        <f>'SA '!J26</f>
        <v>1MCA-1-30</v>
      </c>
      <c r="G25" s="46">
        <f>'SA '!H26</f>
        <v>30</v>
      </c>
      <c r="H25" s="47" t="str" cm="1">
        <f t="array" ref="H25:AC25">TRANSPOSE('SA-i'!H508:H529)</f>
        <v>1MCA-1</v>
      </c>
      <c r="I25" s="47" t="str">
        <v>1MCA-2</v>
      </c>
      <c r="J25" s="47" t="str">
        <v>1MCA-3</v>
      </c>
      <c r="K25" s="47" t="str">
        <v>1MCA-4</v>
      </c>
      <c r="L25" s="47" t="str">
        <v>1MCA-5</v>
      </c>
      <c r="M25" s="47" t="str">
        <v>1MCA-6</v>
      </c>
      <c r="N25" s="47" t="str">
        <v>1MCA-7</v>
      </c>
      <c r="O25" s="47" t="str">
        <v>1MCA-8</v>
      </c>
      <c r="P25" s="47" t="str">
        <v>1MCA-9</v>
      </c>
      <c r="Q25" s="47" t="str">
        <v>1MCA-10</v>
      </c>
      <c r="R25" s="47" t="str">
        <v>1MCA-11</v>
      </c>
      <c r="S25" s="47" t="str">
        <v>1MCA-12</v>
      </c>
      <c r="T25" s="47" t="str">
        <v>1MCA-13</v>
      </c>
      <c r="U25" s="47" t="str">
        <v>1MCA-14</v>
      </c>
      <c r="V25" s="47" t="str">
        <v>1MCA-15</v>
      </c>
      <c r="W25" s="47" t="str">
        <v>1MCA-16</v>
      </c>
      <c r="X25" s="47" t="str">
        <v>1MCA-17</v>
      </c>
      <c r="Y25" s="47" t="str">
        <v>1MCA-18</v>
      </c>
      <c r="Z25" s="47" t="str">
        <v>1MCA-19</v>
      </c>
      <c r="AA25" s="47" t="str">
        <v>1MCA-20</v>
      </c>
      <c r="AB25" s="47" t="str">
        <v>1MCA-21</v>
      </c>
      <c r="AC25" s="47" t="str">
        <v>1MCA-22</v>
      </c>
      <c r="AD25" s="47" t="str" cm="1">
        <f t="array" ref="AD25:AX25">TRANSPOSE('SA- ii'!H485:H505)</f>
        <v>1MCA-23</v>
      </c>
      <c r="AE25" s="47" t="str">
        <v>1MCA-24</v>
      </c>
      <c r="AF25" s="47" t="str">
        <v>1MCA-25</v>
      </c>
      <c r="AG25" s="47" t="str">
        <v>1MCA-26</v>
      </c>
      <c r="AH25" s="47" t="str">
        <v>1MCA-27</v>
      </c>
      <c r="AI25" s="47" t="str">
        <v>1MCA-28</v>
      </c>
      <c r="AJ25" s="47" t="str">
        <v>1MCA-29</v>
      </c>
      <c r="AK25" s="47" t="str">
        <v>1MCA-30</v>
      </c>
      <c r="AL25" s="47" t="str">
        <v>-</v>
      </c>
      <c r="AM25" s="47" t="str">
        <v>-</v>
      </c>
      <c r="AN25" s="47" t="str">
        <v>-</v>
      </c>
      <c r="AO25" s="47" t="str">
        <v>-</v>
      </c>
      <c r="AP25" s="47" t="str">
        <v>-</v>
      </c>
      <c r="AQ25" s="47" t="str">
        <v>-</v>
      </c>
      <c r="AR25" s="47" t="str">
        <v>-</v>
      </c>
      <c r="AS25" s="47" t="str">
        <v>-</v>
      </c>
      <c r="AT25" s="47" t="str">
        <v>-</v>
      </c>
      <c r="AU25" s="47" t="str">
        <v>-</v>
      </c>
      <c r="AV25" s="47" t="str">
        <v>-</v>
      </c>
      <c r="AW25" s="47" t="str">
        <v>-</v>
      </c>
      <c r="AX25" s="47" t="str">
        <v>-</v>
      </c>
    </row>
    <row r="26" spans="1:50" ht="92.25" customHeight="1" x14ac:dyDescent="0.25">
      <c r="A26" s="50">
        <v>25</v>
      </c>
      <c r="B26" s="46" t="str">
        <f t="shared" si="0"/>
        <v>First &amp; Third</v>
      </c>
      <c r="C26" s="46" t="str">
        <f t="shared" si="3"/>
        <v>B. Tech., S1 M.Tech. &amp; S1 MCA</v>
      </c>
      <c r="D26" s="46">
        <f t="shared" si="1"/>
        <v>1</v>
      </c>
      <c r="E26" s="51" t="str">
        <f t="shared" si="2"/>
        <v>Oct'23</v>
      </c>
      <c r="F26" s="46" t="str">
        <f>'SA '!J27</f>
        <v/>
      </c>
      <c r="G26" s="46">
        <f>'SA '!H27</f>
        <v>0</v>
      </c>
      <c r="H26" s="47" cm="1">
        <f t="array" ref="H26:AC26">TRANSPOSE('SA-i'!H530:H551)</f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 cm="1">
        <f t="array" ref="AD26:AX26">TRANSPOSE('SA- ii'!H506:H526)</f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</row>
    <row r="27" spans="1:50" ht="92.25" customHeight="1" x14ac:dyDescent="0.25">
      <c r="A27" s="50">
        <v>26</v>
      </c>
      <c r="B27" s="46" t="str">
        <f t="shared" si="0"/>
        <v>First &amp; Third</v>
      </c>
      <c r="C27" s="46" t="str">
        <f t="shared" si="3"/>
        <v>B. Tech., S1 M.Tech. &amp; S1 MCA</v>
      </c>
      <c r="D27" s="46">
        <f t="shared" si="1"/>
        <v>1</v>
      </c>
      <c r="E27" s="51" t="str">
        <f t="shared" si="2"/>
        <v>Oct'23</v>
      </c>
      <c r="F27" s="46" t="str">
        <f>'SA '!J28</f>
        <v/>
      </c>
      <c r="G27" s="46">
        <f>'SA '!H28</f>
        <v>0</v>
      </c>
      <c r="H27" s="47" cm="1">
        <f t="array" ref="H27:AC27">TRANSPOSE('SA-i'!H552:H573)</f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 cm="1">
        <f t="array" ref="AD27:AX27">TRANSPOSE('SA- ii'!H527:H547)</f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</row>
    <row r="28" spans="1:50" ht="92.25" customHeight="1" x14ac:dyDescent="0.25">
      <c r="A28" s="50">
        <v>27</v>
      </c>
      <c r="B28" s="46" t="str">
        <f t="shared" si="0"/>
        <v>First &amp; Third</v>
      </c>
      <c r="C28" s="46" t="str">
        <f t="shared" si="3"/>
        <v>B. Tech., S1 M.Tech. &amp; S1 MCA</v>
      </c>
      <c r="D28" s="46">
        <f t="shared" si="1"/>
        <v>1</v>
      </c>
      <c r="E28" s="51" t="str">
        <f t="shared" si="2"/>
        <v>Oct'23</v>
      </c>
      <c r="F28" s="46" t="str">
        <f>'SA '!J29</f>
        <v/>
      </c>
      <c r="G28" s="46">
        <f>'SA '!H29</f>
        <v>0</v>
      </c>
      <c r="H28" s="47" cm="1">
        <f t="array" ref="H28:AC28">TRANSPOSE('SA-i'!H574:H595)</f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 cm="1">
        <f t="array" ref="AD28:AX28">TRANSPOSE('SA- ii'!H548:H568)</f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</row>
    <row r="29" spans="1:50" ht="92.25" customHeight="1" x14ac:dyDescent="0.25">
      <c r="A29" s="50">
        <v>28</v>
      </c>
      <c r="B29" s="46" t="str">
        <f t="shared" si="0"/>
        <v>First &amp; Third</v>
      </c>
      <c r="C29" s="46" t="str">
        <f t="shared" si="3"/>
        <v>B. Tech., S1 M.Tech. &amp; S1 MCA</v>
      </c>
      <c r="D29" s="46">
        <f t="shared" si="1"/>
        <v>1</v>
      </c>
      <c r="E29" s="51" t="str">
        <f t="shared" si="2"/>
        <v>Oct'23</v>
      </c>
      <c r="F29" s="46" t="str">
        <f>'SA '!J30</f>
        <v/>
      </c>
      <c r="G29" s="46">
        <f>'SA '!H30</f>
        <v>0</v>
      </c>
      <c r="H29" s="47" cm="1">
        <f t="array" ref="H29:AC29">TRANSPOSE('SA-i'!H596:H617)</f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 cm="1">
        <f t="array" ref="AD29:AX29">TRANSPOSE('SA- ii'!H569:H589)</f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</row>
    <row r="30" spans="1:50" ht="92.25" customHeight="1" x14ac:dyDescent="0.25">
      <c r="A30" s="50">
        <v>29</v>
      </c>
      <c r="B30" s="46" t="str">
        <f t="shared" si="0"/>
        <v>First &amp; Third</v>
      </c>
      <c r="C30" s="46" t="str">
        <f t="shared" si="3"/>
        <v>B. Tech., S1 M.Tech. &amp; S1 MCA</v>
      </c>
      <c r="D30" s="46">
        <f t="shared" si="1"/>
        <v>1</v>
      </c>
      <c r="E30" s="51" t="str">
        <f t="shared" si="2"/>
        <v>Oct'23</v>
      </c>
      <c r="F30" s="46" t="str">
        <f>'SA '!J31</f>
        <v/>
      </c>
      <c r="G30" s="46">
        <f>'SA '!H31</f>
        <v>0</v>
      </c>
      <c r="H30" s="47" cm="1">
        <f t="array" ref="H30:AC30">TRANSPOSE('SA-i'!H618:H639)</f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 cm="1">
        <f t="array" ref="AD30:AX30">TRANSPOSE('SA- ii'!H590:H610)</f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</row>
    <row r="31" spans="1:50" ht="92.25" customHeight="1" x14ac:dyDescent="0.25">
      <c r="A31" s="50">
        <v>30</v>
      </c>
      <c r="B31" s="46" t="str">
        <f t="shared" si="0"/>
        <v>First &amp; Third</v>
      </c>
      <c r="C31" s="46" t="str">
        <f t="shared" si="3"/>
        <v>B. Tech., S1 M.Tech. &amp; S1 MCA</v>
      </c>
      <c r="D31" s="46">
        <f t="shared" si="1"/>
        <v>1</v>
      </c>
      <c r="E31" s="51" t="str">
        <f t="shared" si="2"/>
        <v>Oct'23</v>
      </c>
      <c r="F31" s="46" t="str">
        <f>'SA '!J32</f>
        <v/>
      </c>
      <c r="G31" s="46">
        <f>'SA '!H32</f>
        <v>0</v>
      </c>
      <c r="H31" s="47" cm="1">
        <f t="array" ref="H31:AC31">TRANSPOSE('SA-i'!H640:H661)</f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 cm="1">
        <f t="array" ref="AD31:AX31">TRANSPOSE('SA- ii'!H611:H631)</f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</row>
  </sheetData>
  <protectedRanges>
    <protectedRange sqref="E1:E1048576" name="Range1"/>
  </protectedRange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E39"/>
  <sheetViews>
    <sheetView tabSelected="1" view="pageBreakPreview" topLeftCell="A28" zoomScale="85" zoomScaleNormal="100" zoomScaleSheetLayoutView="85" workbookViewId="0">
      <selection activeCell="I30" sqref="I30"/>
    </sheetView>
  </sheetViews>
  <sheetFormatPr defaultRowHeight="15.75" x14ac:dyDescent="0.25"/>
  <cols>
    <col min="1" max="1" width="7.140625" style="23" customWidth="1"/>
    <col min="2" max="2" width="13.85546875" style="29" customWidth="1"/>
    <col min="3" max="3" width="23.140625" style="29" customWidth="1"/>
    <col min="4" max="4" width="27.42578125" style="22" customWidth="1"/>
    <col min="5" max="5" width="19" style="23" customWidth="1"/>
    <col min="6" max="6" width="9.140625" style="4"/>
    <col min="7" max="7" width="17.7109375" style="4" customWidth="1"/>
    <col min="8" max="16384" width="9.140625" style="4"/>
  </cols>
  <sheetData>
    <row r="1" spans="1:5" ht="30" customHeight="1" x14ac:dyDescent="0.25">
      <c r="A1" s="70" t="s">
        <v>43</v>
      </c>
      <c r="B1" s="70"/>
      <c r="C1" s="70"/>
      <c r="D1" s="70"/>
      <c r="E1" s="70"/>
    </row>
    <row r="2" spans="1:5" ht="30" customHeight="1" x14ac:dyDescent="0.25">
      <c r="A2" s="69" t="s">
        <v>41</v>
      </c>
      <c r="B2" s="69"/>
      <c r="C2" s="69"/>
      <c r="D2" s="69"/>
      <c r="E2" s="69"/>
    </row>
    <row r="3" spans="1:5" ht="41.25" customHeight="1" x14ac:dyDescent="0.25">
      <c r="A3" s="69" t="str">
        <f>'MM Data'!B2&amp;" Semester "&amp;'MM Data'!C2&amp;" Degree Internal Examination-"&amp;'MM Data'!D2&amp;", "&amp;'MM Data'!E2</f>
        <v>First &amp; Third Semester B. Tech., S1 M.Tech. &amp; S1 MCA Degree Internal Examination-1, Oct'23</v>
      </c>
      <c r="B3" s="69"/>
      <c r="C3" s="69"/>
      <c r="D3" s="69"/>
      <c r="E3" s="69"/>
    </row>
    <row r="4" spans="1:5" ht="21" customHeight="1" x14ac:dyDescent="0.25">
      <c r="A4" s="61" t="s">
        <v>42</v>
      </c>
      <c r="B4" s="61"/>
      <c r="C4" s="61"/>
      <c r="D4" s="61"/>
      <c r="E4" s="61"/>
    </row>
    <row r="5" spans="1:5" s="5" customFormat="1" ht="30.75" customHeight="1" x14ac:dyDescent="0.25">
      <c r="A5" s="65" t="str">
        <f>"DATE :   "&amp;'Attnd.- MM-T'!C2</f>
        <v>DATE :   30-10-2023, FN</v>
      </c>
      <c r="B5" s="65"/>
      <c r="C5" s="65"/>
      <c r="D5" s="66" t="str">
        <f>"TIME : "&amp;'Attnd.- MM-T'!D2</f>
        <v>TIME : 9:30 am - 11:30 am</v>
      </c>
      <c r="E5" s="67"/>
    </row>
    <row r="6" spans="1:5" s="6" customFormat="1" ht="35.25" customHeight="1" x14ac:dyDescent="0.2">
      <c r="A6" s="68" t="s">
        <v>1374</v>
      </c>
      <c r="B6" s="68" t="s">
        <v>1375</v>
      </c>
      <c r="C6" s="68" t="s">
        <v>1376</v>
      </c>
      <c r="D6" s="68" t="s">
        <v>44</v>
      </c>
      <c r="E6" s="68" t="s">
        <v>88</v>
      </c>
    </row>
    <row r="7" spans="1:5" ht="84" customHeight="1" x14ac:dyDescent="0.25">
      <c r="A7" s="13">
        <f>'MM Data'!A2</f>
        <v>1</v>
      </c>
      <c r="B7" s="13" t="str">
        <f>_xlfn.XLOOKUP(A7,'Hall '!$A$5:$A$36,'Hall '!$B$5:$B$36)</f>
        <v>AD 402</v>
      </c>
      <c r="C7" s="13" t="str">
        <f>'SA '!I3</f>
        <v>3AU (18)
3CS1 (4)
3CS3 (7)
3CS-DS (14)</v>
      </c>
      <c r="D7" s="11" t="str">
        <f>'MM Data'!F2</f>
        <v>3AU-1-18
3CS1-1-4
3CS3-64-70
3CS-DS-1-14</v>
      </c>
      <c r="E7" s="10">
        <f>'SA '!H3</f>
        <v>43</v>
      </c>
    </row>
    <row r="8" spans="1:5" ht="63" customHeight="1" x14ac:dyDescent="0.25">
      <c r="A8" s="13">
        <f>'MM Data'!A3</f>
        <v>2</v>
      </c>
      <c r="B8" s="13" t="str">
        <f>_xlfn.XLOOKUP(A8,'Hall '!$A$5:$A$36,'Hall '!$B$5:$B$36)</f>
        <v>AC I 02</v>
      </c>
      <c r="C8" s="13" t="str">
        <f>'SA '!I4</f>
        <v>3CS1 (22)
3CS-DS (21)</v>
      </c>
      <c r="D8" s="11" t="str">
        <f>'MM Data'!F3</f>
        <v>3CS1-5-26
3CS-DS-15-35</v>
      </c>
      <c r="E8" s="10">
        <f>'SA '!H4</f>
        <v>43</v>
      </c>
    </row>
    <row r="9" spans="1:5" ht="65.25" customHeight="1" x14ac:dyDescent="0.25">
      <c r="A9" s="13">
        <f>'MM Data'!A4</f>
        <v>3</v>
      </c>
      <c r="B9" s="13" t="str">
        <f>_xlfn.XLOOKUP(A9,'Hall '!$A$5:$A$36,'Hall '!$B$5:$B$36)</f>
        <v>AD 503</v>
      </c>
      <c r="C9" s="13" t="str">
        <f>'SA '!I5</f>
        <v>3CS1 (22)
3CS-DS (21)</v>
      </c>
      <c r="D9" s="11" t="str">
        <f>'MM Data'!F4</f>
        <v>3CS1-27-48
3CS-DS-36-56</v>
      </c>
      <c r="E9" s="10">
        <f>'SA '!H5</f>
        <v>43</v>
      </c>
    </row>
    <row r="10" spans="1:5" ht="77.25" customHeight="1" x14ac:dyDescent="0.25">
      <c r="A10" s="13">
        <f>'MM Data'!A5</f>
        <v>4</v>
      </c>
      <c r="B10" s="13" t="str">
        <f>_xlfn.XLOOKUP(A10,'Hall '!$A$5:$A$36,'Hall '!$B$5:$B$36)</f>
        <v>AD 207</v>
      </c>
      <c r="C10" s="13" t="str">
        <f>'SA '!I6</f>
        <v>3CS1 (22)
3CS-DS (6)
3CS-AI (15)</v>
      </c>
      <c r="D10" s="11" t="str">
        <f>'MM Data'!F5</f>
        <v>3CS1-49-70
3CS-DS-57-62
3CS-AI-1-15</v>
      </c>
      <c r="E10" s="10">
        <f>'SA '!H6</f>
        <v>43</v>
      </c>
    </row>
    <row r="11" spans="1:5" ht="84" customHeight="1" x14ac:dyDescent="0.25">
      <c r="A11" s="13">
        <f>'MM Data'!A6</f>
        <v>5</v>
      </c>
      <c r="B11" s="13" t="str">
        <f>_xlfn.XLOOKUP(A11,'Hall '!$A$5:$A$36,'Hall '!$B$5:$B$36)</f>
        <v>AD 04</v>
      </c>
      <c r="C11" s="13" t="str">
        <f>'SA '!I7</f>
        <v>3CS1 (1)
3CS2 (21)
3CS-AI (16)
3ME (5)</v>
      </c>
      <c r="D11" s="11" t="str">
        <f>'MM Data'!F6</f>
        <v>3CS1-71
3CS2-1-21
3CS-AI-16-31
3ME-1-5</v>
      </c>
      <c r="E11" s="10">
        <f>'SA '!H7</f>
        <v>43</v>
      </c>
    </row>
    <row r="12" spans="1:5" ht="58.5" customHeight="1" x14ac:dyDescent="0.25">
      <c r="A12" s="13">
        <f>'MM Data'!A7</f>
        <v>6</v>
      </c>
      <c r="B12" s="13" t="str">
        <f>_xlfn.XLOOKUP(A12,'Hall '!$A$5:$A$36,'Hall '!$B$5:$B$36)</f>
        <v>AD 311 A</v>
      </c>
      <c r="C12" s="13" t="str">
        <f>'SA '!I8</f>
        <v>3CS2 (22)
3ME (21)</v>
      </c>
      <c r="D12" s="11" t="str">
        <f>'MM Data'!F7</f>
        <v>3CS2-22-43
3ME-6-26</v>
      </c>
      <c r="E12" s="10">
        <f>'SA '!H8</f>
        <v>43</v>
      </c>
    </row>
    <row r="13" spans="1:5" ht="72.75" customHeight="1" x14ac:dyDescent="0.25">
      <c r="A13" s="13">
        <f>'MM Data'!A8</f>
        <v>7</v>
      </c>
      <c r="B13" s="13" t="str">
        <f>_xlfn.XLOOKUP(A13,'Hall '!$A$5:$A$36,'Hall '!$B$5:$B$36)</f>
        <v>AD 208</v>
      </c>
      <c r="C13" s="13" t="str">
        <f>'SA '!I9</f>
        <v>3CS2 (22)
3ME (4)
3CE (17)</v>
      </c>
      <c r="D13" s="11" t="str">
        <f>'MM Data'!F8</f>
        <v>3CS2-44-65
3ME-27-30
3CE-1-17</v>
      </c>
      <c r="E13" s="10">
        <f>'SA '!H9</f>
        <v>43</v>
      </c>
    </row>
    <row r="14" spans="1:5" ht="80.25" customHeight="1" x14ac:dyDescent="0.25">
      <c r="A14" s="13">
        <f>'MM Data'!A9</f>
        <v>8</v>
      </c>
      <c r="B14" s="13" t="str">
        <f>_xlfn.XLOOKUP(A14,'Hall '!$A$5:$A$36,'Hall '!$B$5:$B$36)</f>
        <v>AD 104</v>
      </c>
      <c r="C14" s="13" t="str">
        <f>'SA '!I10</f>
        <v>3CS2 (3)
3CS3 (19)
3CV (2)
3EC (19)</v>
      </c>
      <c r="D14" s="11" t="str">
        <f>'MM Data'!F9</f>
        <v>3CS2-66-68
3CS3-1-19
3CV-1-2
3EC-1-19</v>
      </c>
      <c r="E14" s="10">
        <f>'SA '!H10</f>
        <v>43</v>
      </c>
    </row>
    <row r="15" spans="1:5" ht="72" customHeight="1" x14ac:dyDescent="0.25">
      <c r="A15" s="13">
        <f>'MM Data'!A10</f>
        <v>9</v>
      </c>
      <c r="B15" s="13" t="str">
        <f>_xlfn.XLOOKUP(A15,'Hall '!$A$5:$A$36,'Hall '!$B$5:$B$36)</f>
        <v>AD 05</v>
      </c>
      <c r="C15" s="13" t="str">
        <f>'SA '!I11</f>
        <v>3CS3 (22)
3EC (21)</v>
      </c>
      <c r="D15" s="11" t="str">
        <f>'MM Data'!F10</f>
        <v>3CS3-20-41
3EC-20-40</v>
      </c>
      <c r="E15" s="10">
        <f>'SA '!H11</f>
        <v>43</v>
      </c>
    </row>
    <row r="16" spans="1:5" ht="75" customHeight="1" x14ac:dyDescent="0.25">
      <c r="A16" s="13">
        <f>'MM Data'!A11</f>
        <v>10</v>
      </c>
      <c r="B16" s="13" t="str">
        <f>_xlfn.XLOOKUP(A16,'Hall '!$A$5:$A$36,'Hall '!$B$5:$B$36)</f>
        <v>AD 303</v>
      </c>
      <c r="C16" s="13" t="str">
        <f>'SA '!I12</f>
        <v>3CS3 (22)
3EC (16)
3EE (5)</v>
      </c>
      <c r="D16" s="11" t="str">
        <f>'MM Data'!F11</f>
        <v>3CS3-42-63
3EC-41-56
3EE-1-5</v>
      </c>
      <c r="E16" s="10">
        <f>'SA '!H12</f>
        <v>43</v>
      </c>
    </row>
    <row r="17" spans="1:5" ht="93.75" customHeight="1" x14ac:dyDescent="0.25">
      <c r="A17" s="13">
        <f>'MM Data'!A12</f>
        <v>11</v>
      </c>
      <c r="B17" s="13" t="str">
        <f>_xlfn.XLOOKUP(A17,'Hall '!$A$5:$A$36,'Hall '!$B$5:$B$36)</f>
        <v>AD 507</v>
      </c>
      <c r="C17" s="13" t="str">
        <f>'SA '!I13</f>
        <v>1AU (15)
1CE (7)
3EE (10)
1CS4 (10)
1CS-AI (1)</v>
      </c>
      <c r="D17" s="11" t="str">
        <f>'MM Data'!F12</f>
        <v>1AU-1-15
1CE-1-7
3EE-6-15
1CS4-58-67
1CS-AI-1</v>
      </c>
      <c r="E17" s="10">
        <f>'SA '!H13</f>
        <v>43</v>
      </c>
    </row>
    <row r="18" spans="1:5" ht="93.75" customHeight="1" x14ac:dyDescent="0.25">
      <c r="A18" s="13">
        <f>'MM Data'!A13</f>
        <v>12</v>
      </c>
      <c r="B18" s="13" t="str">
        <f>_xlfn.XLOOKUP(A18,'Hall '!$A$5:$A$36,'Hall '!$B$5:$B$36)</f>
        <v>AD 304</v>
      </c>
      <c r="C18" s="13" t="str">
        <f>'SA '!I14</f>
        <v>1CE (4)
1CS1 (18)
1CS-AI (21)</v>
      </c>
      <c r="D18" s="11" t="str">
        <f>'MM Data'!F13</f>
        <v>1CE-8-11
1CS1-1-18
1CS-AI-2-22</v>
      </c>
      <c r="E18" s="10">
        <f>'SA '!H14</f>
        <v>43</v>
      </c>
    </row>
    <row r="19" spans="1:5" ht="72.75" customHeight="1" x14ac:dyDescent="0.25">
      <c r="A19" s="13">
        <f>'MM Data'!A14</f>
        <v>13</v>
      </c>
      <c r="B19" s="13" t="str">
        <f>_xlfn.XLOOKUP(A19,'Hall '!$A$5:$A$36,'Hall '!$B$5:$B$36)</f>
        <v>AC I 01</v>
      </c>
      <c r="C19" s="13" t="str">
        <f>'SA '!I15</f>
        <v xml:space="preserve">1CS1 (22)
1CS-AI (21)
</v>
      </c>
      <c r="D19" s="11" t="str">
        <f>'MM Data'!F14</f>
        <v>1CS1-19-40
1CS-AI-23-43</v>
      </c>
      <c r="E19" s="10">
        <f>'SA '!H15</f>
        <v>43</v>
      </c>
    </row>
    <row r="20" spans="1:5" ht="74.25" customHeight="1" x14ac:dyDescent="0.25">
      <c r="A20" s="13">
        <f>'MM Data'!A15</f>
        <v>14</v>
      </c>
      <c r="B20" s="13" t="str">
        <f>_xlfn.XLOOKUP(A20,'Hall '!$A$5:$A$36,'Hall '!$B$5:$B$36)</f>
        <v>AD 508</v>
      </c>
      <c r="C20" s="13" t="str">
        <f>'SA '!I16</f>
        <v>1CS1 (22)
1CS-AI (21)</v>
      </c>
      <c r="D20" s="11" t="str">
        <f>'MM Data'!F15</f>
        <v>1CS1-41-62
1CS-AI-44-64</v>
      </c>
      <c r="E20" s="10">
        <f>'SA '!H16</f>
        <v>43</v>
      </c>
    </row>
    <row r="21" spans="1:5" ht="93.75" customHeight="1" x14ac:dyDescent="0.25">
      <c r="A21" s="13">
        <f>'MM Data'!A16</f>
        <v>15</v>
      </c>
      <c r="B21" s="13" t="str">
        <f>_xlfn.XLOOKUP(A21,'Hall '!$A$5:$A$36,'Hall '!$B$5:$B$36)</f>
        <v>AD 105</v>
      </c>
      <c r="C21" s="13" t="str">
        <f>'SA '!I17</f>
        <v>1CS1 (6)
1CS2 (16)
1CS-AI (2)
1CS-DS (19)</v>
      </c>
      <c r="D21" s="11" t="str">
        <f>'MM Data'!F16</f>
        <v>1CS1-63-68
1CS2-1-16
1CS-AI-65-66
1CS-DS-1-19</v>
      </c>
      <c r="E21" s="10">
        <f>'SA '!H17</f>
        <v>43</v>
      </c>
    </row>
    <row r="22" spans="1:5" ht="63.75" customHeight="1" x14ac:dyDescent="0.25">
      <c r="A22" s="13">
        <f>'MM Data'!A17</f>
        <v>16</v>
      </c>
      <c r="B22" s="13" t="str">
        <f>_xlfn.XLOOKUP(A22,'Hall '!$A$5:$A$36,'Hall '!$B$5:$B$36)</f>
        <v>AD 504 B</v>
      </c>
      <c r="C22" s="13" t="str">
        <f>'SA '!I18</f>
        <v>1CS2 (22)
1CS-DS (21)</v>
      </c>
      <c r="D22" s="11" t="str">
        <f>'MM Data'!F17</f>
        <v>1CS2-17-38
1CS-DS-20-40</v>
      </c>
      <c r="E22" s="10">
        <f>'SA '!H18</f>
        <v>43</v>
      </c>
    </row>
    <row r="23" spans="1:5" ht="68.25" customHeight="1" x14ac:dyDescent="0.25">
      <c r="A23" s="13">
        <f>'MM Data'!A18</f>
        <v>17</v>
      </c>
      <c r="B23" s="13" t="str">
        <f>_xlfn.XLOOKUP(A23,'Hall '!$A$5:$A$36,'Hall '!$B$5:$B$36)</f>
        <v>AD 509</v>
      </c>
      <c r="C23" s="13" t="str">
        <f>'SA '!I19</f>
        <v>1CS2 (22)
1CS-DS (21)</v>
      </c>
      <c r="D23" s="11" t="str">
        <f>'MM Data'!F18</f>
        <v>1CS2-39-60
1CS-DS-41-61</v>
      </c>
      <c r="E23" s="10">
        <f>'SA '!H19</f>
        <v>43</v>
      </c>
    </row>
    <row r="24" spans="1:5" s="7" customFormat="1" ht="75.75" customHeight="1" x14ac:dyDescent="0.25">
      <c r="A24" s="13">
        <f>'MM Data'!A19</f>
        <v>18</v>
      </c>
      <c r="B24" s="13" t="str">
        <f>_xlfn.XLOOKUP(A24,'Hall '!$A$5:$A$36,'Hall '!$B$5:$B$36)</f>
        <v>AD 510 A</v>
      </c>
      <c r="C24" s="13" t="str">
        <f>'SA '!I20</f>
        <v>1CS2 (8)
1CS3 (14)
1EC (21)</v>
      </c>
      <c r="D24" s="11" t="str">
        <f>'MM Data'!F19</f>
        <v>1CS2-61-68
1CS3-1-14
1EC-1-21</v>
      </c>
      <c r="E24" s="10">
        <f>'SA '!H20</f>
        <v>43</v>
      </c>
    </row>
    <row r="25" spans="1:5" ht="66.75" customHeight="1" x14ac:dyDescent="0.25">
      <c r="A25" s="13">
        <f>'MM Data'!A20</f>
        <v>19</v>
      </c>
      <c r="B25" s="13" t="str">
        <f>_xlfn.XLOOKUP(A25,'Hall '!$A$5:$A$36,'Hall '!$B$5:$B$36)</f>
        <v>AD 311 B</v>
      </c>
      <c r="C25" s="13" t="str">
        <f>'SA '!I21</f>
        <v>1CS3 (22)
1EC (21)</v>
      </c>
      <c r="D25" s="11" t="str">
        <f>'MM Data'!F20</f>
        <v>1CS3-15-36
1EC-22-42</v>
      </c>
      <c r="E25" s="10">
        <f>'SA '!H21</f>
        <v>43</v>
      </c>
    </row>
    <row r="26" spans="1:5" ht="70.5" customHeight="1" x14ac:dyDescent="0.25">
      <c r="A26" s="13">
        <f>'MM Data'!A21</f>
        <v>20</v>
      </c>
      <c r="B26" s="13" t="str">
        <f>_xlfn.XLOOKUP(A26,'Hall '!$A$5:$A$36,'Hall '!$B$5:$B$36)</f>
        <v>AC I 107</v>
      </c>
      <c r="C26" s="13" t="str">
        <f>'SA '!I22</f>
        <v>1CS3 (22)
1EC (12)
1EC-VLSI (9)</v>
      </c>
      <c r="D26" s="11" t="str">
        <f>'MM Data'!F21</f>
        <v>1CS3-37-58
1EC-43-54
1EC-VLSI-1-9</v>
      </c>
      <c r="E26" s="10">
        <f>'SA '!H22</f>
        <v>43</v>
      </c>
    </row>
    <row r="27" spans="1:5" ht="93.75" customHeight="1" x14ac:dyDescent="0.25">
      <c r="A27" s="13">
        <f>'MM Data'!A22</f>
        <v>21</v>
      </c>
      <c r="B27" s="13" t="str">
        <f>_xlfn.XLOOKUP(A27,'Hall '!$A$5:$A$36,'Hall '!$B$5:$B$36)</f>
        <v>AD 504 A</v>
      </c>
      <c r="C27" s="13" t="str">
        <f>'SA '!I23</f>
        <v>1CS3 (9)
1CS4 (13)
1EC-VLSI (6)
1EE (14)
1ME (1)</v>
      </c>
      <c r="D27" s="11" t="str">
        <f>'MM Data'!F22</f>
        <v>1CS3-59-67
1CS4-1-13
1EC-VLSI-10-15
1EE-1-14
1ME-1</v>
      </c>
      <c r="E27" s="10">
        <f>'SA '!H23</f>
        <v>43</v>
      </c>
    </row>
    <row r="28" spans="1:5" ht="93.75" customHeight="1" x14ac:dyDescent="0.25">
      <c r="A28" s="13">
        <f>'MM Data'!A23</f>
        <v>22</v>
      </c>
      <c r="B28" s="13" t="str">
        <f>_xlfn.XLOOKUP(A28,'Hall '!$A$5:$A$36,'Hall '!$B$5:$B$36)</f>
        <v>AD 309</v>
      </c>
      <c r="C28" s="13" t="str">
        <f>'SA '!I24</f>
        <v>1CS4 (22)
1ME (17)
1M.Tech.-CE (4)</v>
      </c>
      <c r="D28" s="11" t="str">
        <f>'MM Data'!F23</f>
        <v>1CS4-14-35
1ME-2-18
1M.Tech.-CE-1-4</v>
      </c>
      <c r="E28" s="10">
        <f>'SA '!H24</f>
        <v>43</v>
      </c>
    </row>
    <row r="29" spans="1:5" ht="59.25" customHeight="1" x14ac:dyDescent="0.25">
      <c r="A29" s="13">
        <f>'MM Data'!A24</f>
        <v>23</v>
      </c>
      <c r="B29" s="13" t="str">
        <f>_xlfn.XLOOKUP(A29,'Hall '!$A$5:$A$36,'Hall '!$B$5:$B$36)</f>
        <v>AD 510 B</v>
      </c>
      <c r="C29" s="13" t="str">
        <f>'SA '!I25</f>
        <v>1CS4 (22)</v>
      </c>
      <c r="D29" s="11" t="str">
        <f>'MM Data'!F24</f>
        <v>1CS4-36-57</v>
      </c>
      <c r="E29" s="10">
        <f>'SA '!H25</f>
        <v>22</v>
      </c>
    </row>
    <row r="30" spans="1:5" ht="69" customHeight="1" x14ac:dyDescent="0.25">
      <c r="A30" s="13">
        <f>'MM Data'!A25</f>
        <v>24</v>
      </c>
      <c r="B30" s="13" t="str">
        <f>_xlfn.XLOOKUP(A30,'Hall '!$A$5:$A$36,'Hall '!$B$5:$B$36)</f>
        <v>AC I 101</v>
      </c>
      <c r="C30" s="13" t="str">
        <f>'SA '!I26</f>
        <v>1MCA (30)</v>
      </c>
      <c r="D30" s="11" t="str">
        <f>'MM Data'!F25</f>
        <v>1MCA-1-30</v>
      </c>
      <c r="E30" s="10">
        <f>'SA '!H26</f>
        <v>30</v>
      </c>
    </row>
    <row r="31" spans="1:5" x14ac:dyDescent="0.25">
      <c r="A31" s="13">
        <f>'MM Data'!A26</f>
        <v>25</v>
      </c>
      <c r="B31" s="13">
        <f>_xlfn.XLOOKUP(A31,'Hall '!$A$5:$A$36,'Hall '!$B$5:$B$36)</f>
        <v>0</v>
      </c>
      <c r="C31" s="13" t="str">
        <f>'SA '!I27</f>
        <v xml:space="preserve"> (14), 0 (7),  (7),  (7),  (7),  (7),  (7),  (7),  (7),  (7),  (7),  (7),  (7),  (7),  (7),  (7),  (7),  (7),  (7),  (7),  (7)</v>
      </c>
      <c r="D31" s="11" t="str">
        <f>'MM Data'!F26</f>
        <v/>
      </c>
      <c r="E31" s="10">
        <f>'SA '!H27</f>
        <v>0</v>
      </c>
    </row>
    <row r="32" spans="1:5" x14ac:dyDescent="0.25">
      <c r="A32" s="13">
        <f>'MM Data'!A27</f>
        <v>26</v>
      </c>
      <c r="B32" s="13">
        <f>_xlfn.XLOOKUP(A32,'Hall '!$A$5:$A$36,'Hall '!$B$5:$B$36)</f>
        <v>0</v>
      </c>
      <c r="C32" s="13" t="str">
        <f>'SA '!I28</f>
        <v xml:space="preserve"> (15), 0 (6),  (6),  (6),  (6),  (6),  (6),  (6),  (6),  (6),  (6),  (6),  (6),  (6),  (6),  (6),  (6),  (6),  (6),  (6),  (6)</v>
      </c>
      <c r="D32" s="11" t="str">
        <f>'MM Data'!F27</f>
        <v/>
      </c>
      <c r="E32" s="10">
        <f>'SA '!H28</f>
        <v>0</v>
      </c>
    </row>
    <row r="33" spans="1:5" x14ac:dyDescent="0.25">
      <c r="A33" s="13">
        <f>'MM Data'!A28</f>
        <v>27</v>
      </c>
      <c r="B33" s="13">
        <f>_xlfn.XLOOKUP(A33,'Hall '!$A$5:$A$36,'Hall '!$B$5:$B$36)</f>
        <v>0</v>
      </c>
      <c r="C33" s="13" t="str">
        <f>'SA '!I29</f>
        <v xml:space="preserve"> (15), 0 (6),  (6),  (6),  (6),  (6),  (6),  (6),  (6),  (6),  (6),  (6),  (6),  (6),  (6),  (6),  (6),  (6),  (6),  (6),  (6)</v>
      </c>
      <c r="D33" s="11" t="str">
        <f>'MM Data'!F28</f>
        <v/>
      </c>
      <c r="E33" s="10">
        <f>'SA '!H29</f>
        <v>0</v>
      </c>
    </row>
    <row r="34" spans="1:5" x14ac:dyDescent="0.25">
      <c r="A34" s="13">
        <f>'MM Data'!A29</f>
        <v>28</v>
      </c>
      <c r="B34" s="13">
        <f>_xlfn.XLOOKUP(A34,'Hall '!$A$5:$A$36,'Hall '!$B$5:$B$36)</f>
        <v>0</v>
      </c>
      <c r="C34" s="13" t="str">
        <f>'SA '!I30</f>
        <v>0 (8),  (13),  (8),  (8),  (8),  (8),  (8),  (8),  (8),  (8),  (8),  (8),  (8),  (8),  (8),  (8),  (8),  (8),  (8),  (8),  (8)</v>
      </c>
      <c r="D34" s="11" t="str">
        <f>'MM Data'!F29</f>
        <v/>
      </c>
      <c r="E34" s="10">
        <f>'SA '!H30</f>
        <v>0</v>
      </c>
    </row>
    <row r="35" spans="1:5" x14ac:dyDescent="0.25">
      <c r="A35" s="13">
        <f>'MM Data'!A30</f>
        <v>29</v>
      </c>
      <c r="B35" s="13">
        <f>_xlfn.XLOOKUP(A35,'Hall '!$A$5:$A$36,'Hall '!$B$5:$B$36)</f>
        <v>0</v>
      </c>
      <c r="C35" s="13" t="str">
        <f>'SA '!I31</f>
        <v xml:space="preserve"> (15), 0 (6),  (6),  (6),  (6),  (6),  (6),  (6),  (6),  (6),  (6),  (6),  (6),  (6),  (6),  (6),  (6),  (6),  (6),  (6),  (6)</v>
      </c>
      <c r="D35" s="11" t="str">
        <f>'MM Data'!F30</f>
        <v/>
      </c>
      <c r="E35" s="10">
        <f>'SA '!H31</f>
        <v>0</v>
      </c>
    </row>
    <row r="36" spans="1:5" x14ac:dyDescent="0.25">
      <c r="A36" s="13">
        <f>'MM Data'!A31</f>
        <v>30</v>
      </c>
      <c r="B36" s="13">
        <f>_xlfn.XLOOKUP(A36,'Hall '!$A$5:$A$36,'Hall '!$B$5:$B$36)</f>
        <v>0</v>
      </c>
      <c r="C36" s="13" t="str">
        <f>'SA '!I32</f>
        <v xml:space="preserve"> (14), 0 (7),  (7),  (7),  (7),  (7),  (7),  (7),  (7),  (7),  (7),  (7),  (7),  (7),  (7),  (7),  (7),  (7),  (7),  (7),  (7)</v>
      </c>
      <c r="D36" s="11" t="str">
        <f>'MM Data'!F31</f>
        <v/>
      </c>
      <c r="E36" s="10">
        <f>'SA '!H32</f>
        <v>0</v>
      </c>
    </row>
    <row r="37" spans="1:5" x14ac:dyDescent="0.25">
      <c r="A37" s="20"/>
      <c r="B37" s="28"/>
      <c r="C37" s="13">
        <f>'SA '!I33</f>
        <v>0</v>
      </c>
      <c r="D37" s="21"/>
      <c r="E37" s="10">
        <f>'SA '!H33</f>
        <v>0</v>
      </c>
    </row>
    <row r="38" spans="1:5" x14ac:dyDescent="0.25">
      <c r="A38" s="20"/>
      <c r="B38" s="28"/>
      <c r="C38" s="13">
        <f>'SA '!I34</f>
        <v>0</v>
      </c>
      <c r="D38" s="21"/>
      <c r="E38" s="10">
        <f>'SA '!H34</f>
        <v>0</v>
      </c>
    </row>
    <row r="39" spans="1:5" x14ac:dyDescent="0.25">
      <c r="A39" s="20"/>
      <c r="B39" s="28"/>
      <c r="C39" s="13">
        <f>'SA '!I35</f>
        <v>0</v>
      </c>
      <c r="D39" s="21"/>
      <c r="E39" s="10">
        <f>'SA '!H35</f>
        <v>0</v>
      </c>
    </row>
  </sheetData>
  <mergeCells count="6">
    <mergeCell ref="A1:E1"/>
    <mergeCell ref="A2:E2"/>
    <mergeCell ref="A3:E3"/>
    <mergeCell ref="A4:E4"/>
    <mergeCell ref="A5:C5"/>
    <mergeCell ref="D5:E5"/>
  </mergeCells>
  <pageMargins left="0.52" right="0.31496062992125984" top="0.59" bottom="0.74803149606299213" header="0.31496062992125984" footer="0.31496062992125984"/>
  <pageSetup paperSize="9" orientation="portrait" r:id="rId1"/>
  <headerFooter>
    <oddFooter xml:space="preserve">&amp;L&amp;"Times New Roman,Regular"NB: Students are advised to note the Exam Hall numbers as 
they are liable to change for each session.    &amp;R&amp;"Times New Roman,Bold"PRINCIPAL
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E1261"/>
  <sheetViews>
    <sheetView workbookViewId="0">
      <selection activeCell="I8" sqref="I8"/>
    </sheetView>
  </sheetViews>
  <sheetFormatPr defaultRowHeight="15" x14ac:dyDescent="0.25"/>
  <cols>
    <col min="1" max="1" width="9.140625" style="39"/>
    <col min="2" max="2" width="11.5703125" style="39" bestFit="1" customWidth="1"/>
    <col min="3" max="3" width="9.140625" style="39"/>
    <col min="4" max="4" width="48" style="39" bestFit="1" customWidth="1"/>
    <col min="5" max="5" width="9.140625" style="39"/>
    <col min="6" max="16384" width="9.140625" style="3"/>
  </cols>
  <sheetData>
    <row r="1" spans="1:5" s="30" customFormat="1" ht="28.5" x14ac:dyDescent="0.25">
      <c r="A1" s="52" t="s">
        <v>147</v>
      </c>
      <c r="B1" s="52" t="s">
        <v>148</v>
      </c>
      <c r="C1" s="52" t="str">
        <f>[1]list!D1</f>
        <v>Class No.</v>
      </c>
      <c r="D1" s="52" t="str">
        <f>[1]list!F1</f>
        <v>Name of Student</v>
      </c>
      <c r="E1" s="52" t="s">
        <v>33</v>
      </c>
    </row>
    <row r="2" spans="1:5" x14ac:dyDescent="0.25">
      <c r="A2" s="39">
        <f>'SA-i'!A2</f>
        <v>1</v>
      </c>
      <c r="B2" s="39" t="str">
        <f>'SA-i'!H2</f>
        <v>3AU-1</v>
      </c>
      <c r="C2" s="39">
        <f>IFERROR(_xlfn.XLOOKUP(B2,List!F:F,List!B:B),"")</f>
        <v>1</v>
      </c>
      <c r="D2" s="39" t="str">
        <f>IFERROR(_xlfn.XLOOKUP(B2,List!F:F,List!C:C),"")</f>
        <v>AADIL HABEEB K H</v>
      </c>
      <c r="E2" s="39" t="str">
        <f>IFERROR(_xlfn.XLOOKUP(B2,List!F:F,List!G:G),"")</f>
        <v>3AU</v>
      </c>
    </row>
    <row r="3" spans="1:5" x14ac:dyDescent="0.25">
      <c r="A3" s="39">
        <f>'SA-i'!A3</f>
        <v>1</v>
      </c>
      <c r="B3" s="39" t="str">
        <f>'SA-i'!H3</f>
        <v>3AU-2</v>
      </c>
      <c r="C3" s="39">
        <f>IFERROR(_xlfn.XLOOKUP(B3,List!F:F,List!B:B),"")</f>
        <v>2</v>
      </c>
      <c r="D3" s="39" t="str">
        <f>IFERROR(_xlfn.XLOOKUP(B3,List!F:F,List!C:C),"")</f>
        <v>ABHINAV VIJAY</v>
      </c>
      <c r="E3" s="39" t="str">
        <f>IFERROR(_xlfn.XLOOKUP(B3,List!F:F,List!G:G),"")</f>
        <v>3AU</v>
      </c>
    </row>
    <row r="4" spans="1:5" x14ac:dyDescent="0.25">
      <c r="A4" s="39">
        <f>'SA-i'!A4</f>
        <v>1</v>
      </c>
      <c r="B4" s="39" t="str">
        <f>'SA-i'!H4</f>
        <v>3AU-3</v>
      </c>
      <c r="C4" s="39">
        <f>IFERROR(_xlfn.XLOOKUP(B4,List!F:F,List!B:B),"")</f>
        <v>3</v>
      </c>
      <c r="D4" s="39" t="str">
        <f>IFERROR(_xlfn.XLOOKUP(B4,List!F:F,List!C:C),"")</f>
        <v>ADITHYAN J BIJU</v>
      </c>
      <c r="E4" s="39" t="str">
        <f>IFERROR(_xlfn.XLOOKUP(B4,List!F:F,List!G:G),"")</f>
        <v>3AU</v>
      </c>
    </row>
    <row r="5" spans="1:5" x14ac:dyDescent="0.25">
      <c r="A5" s="39">
        <f>'SA-i'!A5</f>
        <v>1</v>
      </c>
      <c r="B5" s="39" t="str">
        <f>'SA-i'!H5</f>
        <v>3AU-4</v>
      </c>
      <c r="C5" s="39">
        <f>IFERROR(_xlfn.XLOOKUP(B5,List!F:F,List!B:B),"")</f>
        <v>4</v>
      </c>
      <c r="D5" s="39" t="str">
        <f>IFERROR(_xlfn.XLOOKUP(B5,List!F:F,List!C:C),"")</f>
        <v>C U ANIRUDHAN</v>
      </c>
      <c r="E5" s="39" t="str">
        <f>IFERROR(_xlfn.XLOOKUP(B5,List!F:F,List!G:G),"")</f>
        <v>3AU</v>
      </c>
    </row>
    <row r="6" spans="1:5" x14ac:dyDescent="0.25">
      <c r="A6" s="39">
        <f>'SA-i'!A6</f>
        <v>1</v>
      </c>
      <c r="B6" s="39" t="str">
        <f>'SA-i'!H6</f>
        <v>3AU-5</v>
      </c>
      <c r="C6" s="39">
        <f>IFERROR(_xlfn.XLOOKUP(B6,List!F:F,List!B:B),"")</f>
        <v>5</v>
      </c>
      <c r="D6" s="39" t="str">
        <f>IFERROR(_xlfn.XLOOKUP(B6,List!F:F,List!C:C),"")</f>
        <v>DEEPAK B</v>
      </c>
      <c r="E6" s="39" t="str">
        <f>IFERROR(_xlfn.XLOOKUP(B6,List!F:F,List!G:G),"")</f>
        <v>3AU</v>
      </c>
    </row>
    <row r="7" spans="1:5" x14ac:dyDescent="0.25">
      <c r="A7" s="39">
        <f>'SA-i'!A7</f>
        <v>1</v>
      </c>
      <c r="B7" s="39" t="str">
        <f>'SA-i'!H7</f>
        <v>3AU-6</v>
      </c>
      <c r="C7" s="39">
        <f>IFERROR(_xlfn.XLOOKUP(B7,List!F:F,List!B:B),"")</f>
        <v>6</v>
      </c>
      <c r="D7" s="39" t="str">
        <f>IFERROR(_xlfn.XLOOKUP(B7,List!F:F,List!C:C),"")</f>
        <v>HAFIZ HASSAN</v>
      </c>
      <c r="E7" s="39" t="str">
        <f>IFERROR(_xlfn.XLOOKUP(B7,List!F:F,List!G:G),"")</f>
        <v>3AU</v>
      </c>
    </row>
    <row r="8" spans="1:5" x14ac:dyDescent="0.25">
      <c r="A8" s="39">
        <f>'SA-i'!A8</f>
        <v>1</v>
      </c>
      <c r="B8" s="39" t="str">
        <f>'SA-i'!H8</f>
        <v>3AU-7</v>
      </c>
      <c r="C8" s="39">
        <f>IFERROR(_xlfn.XLOOKUP(B8,List!F:F,List!B:B),"")</f>
        <v>7</v>
      </c>
      <c r="D8" s="39" t="str">
        <f>IFERROR(_xlfn.XLOOKUP(B8,List!F:F,List!C:C),"")</f>
        <v>HENOK SHAJU</v>
      </c>
      <c r="E8" s="39" t="str">
        <f>IFERROR(_xlfn.XLOOKUP(B8,List!F:F,List!G:G),"")</f>
        <v>3AU</v>
      </c>
    </row>
    <row r="9" spans="1:5" x14ac:dyDescent="0.25">
      <c r="A9" s="39">
        <f>'SA-i'!A9</f>
        <v>1</v>
      </c>
      <c r="B9" s="39" t="str">
        <f>'SA-i'!H9</f>
        <v>3AU-8</v>
      </c>
      <c r="C9" s="39">
        <f>IFERROR(_xlfn.XLOOKUP(B9,List!F:F,List!B:B),"")</f>
        <v>8</v>
      </c>
      <c r="D9" s="39" t="str">
        <f>IFERROR(_xlfn.XLOOKUP(B9,List!F:F,List!C:C),"")</f>
        <v>JEES JOY I</v>
      </c>
      <c r="E9" s="39" t="str">
        <f>IFERROR(_xlfn.XLOOKUP(B9,List!F:F,List!G:G),"")</f>
        <v>3AU</v>
      </c>
    </row>
    <row r="10" spans="1:5" x14ac:dyDescent="0.25">
      <c r="A10" s="39">
        <f>'SA-i'!A10</f>
        <v>1</v>
      </c>
      <c r="B10" s="39" t="str">
        <f>'SA-i'!H10</f>
        <v>3AU-9</v>
      </c>
      <c r="C10" s="39">
        <f>IFERROR(_xlfn.XLOOKUP(B10,List!F:F,List!B:B),"")</f>
        <v>9</v>
      </c>
      <c r="D10" s="39" t="str">
        <f>IFERROR(_xlfn.XLOOKUP(B10,List!F:F,List!C:C),"")</f>
        <v>MOHAMED SAJAS P S</v>
      </c>
      <c r="E10" s="39" t="str">
        <f>IFERROR(_xlfn.XLOOKUP(B10,List!F:F,List!G:G),"")</f>
        <v>3AU</v>
      </c>
    </row>
    <row r="11" spans="1:5" x14ac:dyDescent="0.25">
      <c r="A11" s="39">
        <f>'SA-i'!A11</f>
        <v>1</v>
      </c>
      <c r="B11" s="39" t="str">
        <f>'SA-i'!H11</f>
        <v>3AU-10</v>
      </c>
      <c r="C11" s="39">
        <f>IFERROR(_xlfn.XLOOKUP(B11,List!F:F,List!B:B),"")</f>
        <v>10</v>
      </c>
      <c r="D11" s="39" t="str">
        <f>IFERROR(_xlfn.XLOOKUP(B11,List!F:F,List!C:C),"")</f>
        <v>MOHAMMED RAZAL</v>
      </c>
      <c r="E11" s="39" t="str">
        <f>IFERROR(_xlfn.XLOOKUP(B11,List!F:F,List!G:G),"")</f>
        <v>3AU</v>
      </c>
    </row>
    <row r="12" spans="1:5" x14ac:dyDescent="0.25">
      <c r="A12" s="39">
        <f>'SA-i'!A12</f>
        <v>1</v>
      </c>
      <c r="B12" s="39" t="str">
        <f>'SA-i'!H12</f>
        <v>3AU-11</v>
      </c>
      <c r="C12" s="39">
        <f>IFERROR(_xlfn.XLOOKUP(B12,List!F:F,List!B:B),"")</f>
        <v>11</v>
      </c>
      <c r="D12" s="39" t="str">
        <f>IFERROR(_xlfn.XLOOKUP(B12,List!F:F,List!C:C),"")</f>
        <v>MOHAMMED ZAEEM M S</v>
      </c>
      <c r="E12" s="39" t="str">
        <f>IFERROR(_xlfn.XLOOKUP(B12,List!F:F,List!G:G),"")</f>
        <v>3AU</v>
      </c>
    </row>
    <row r="13" spans="1:5" x14ac:dyDescent="0.25">
      <c r="A13" s="39">
        <f>'SA-i'!A13</f>
        <v>1</v>
      </c>
      <c r="B13" s="39" t="str">
        <f>'SA-i'!H13</f>
        <v>3AU-12</v>
      </c>
      <c r="C13" s="39">
        <f>IFERROR(_xlfn.XLOOKUP(B13,List!F:F,List!B:B),"")</f>
        <v>12</v>
      </c>
      <c r="D13" s="39" t="str">
        <f>IFERROR(_xlfn.XLOOKUP(B13,List!F:F,List!C:C),"")</f>
        <v>PARTHIV M N</v>
      </c>
      <c r="E13" s="39" t="str">
        <f>IFERROR(_xlfn.XLOOKUP(B13,List!F:F,List!G:G),"")</f>
        <v>3AU</v>
      </c>
    </row>
    <row r="14" spans="1:5" x14ac:dyDescent="0.25">
      <c r="A14" s="39">
        <f>'SA-i'!A14</f>
        <v>1</v>
      </c>
      <c r="B14" s="39" t="str">
        <f>'SA-i'!H14</f>
        <v>3AU-13</v>
      </c>
      <c r="C14" s="39">
        <f>IFERROR(_xlfn.XLOOKUP(B14,List!F:F,List!B:B),"")</f>
        <v>13</v>
      </c>
      <c r="D14" s="39" t="str">
        <f>IFERROR(_xlfn.XLOOKUP(B14,List!F:F,List!C:C),"")</f>
        <v>PAUL JOHN</v>
      </c>
      <c r="E14" s="39" t="str">
        <f>IFERROR(_xlfn.XLOOKUP(B14,List!F:F,List!G:G),"")</f>
        <v>3AU</v>
      </c>
    </row>
    <row r="15" spans="1:5" x14ac:dyDescent="0.25">
      <c r="A15" s="39">
        <f>'SA-i'!A15</f>
        <v>1</v>
      </c>
      <c r="B15" s="39" t="str">
        <f>'SA-i'!H15</f>
        <v>3AU-14</v>
      </c>
      <c r="C15" s="39">
        <f>IFERROR(_xlfn.XLOOKUP(B15,List!F:F,List!B:B),"")</f>
        <v>14</v>
      </c>
      <c r="D15" s="39" t="str">
        <f>IFERROR(_xlfn.XLOOKUP(B15,List!F:F,List!C:C),"")</f>
        <v>PRANAV JOMON MANI</v>
      </c>
      <c r="E15" s="39" t="str">
        <f>IFERROR(_xlfn.XLOOKUP(B15,List!F:F,List!G:G),"")</f>
        <v>3AU</v>
      </c>
    </row>
    <row r="16" spans="1:5" x14ac:dyDescent="0.25">
      <c r="A16" s="39">
        <f>'SA-i'!A17</f>
        <v>1</v>
      </c>
      <c r="B16" s="39" t="str">
        <f>'SA-i'!H17</f>
        <v>3AU-16</v>
      </c>
      <c r="C16" s="39">
        <f>IFERROR(_xlfn.XLOOKUP(B16,List!F:F,List!B:B),"")</f>
        <v>16</v>
      </c>
      <c r="D16" s="39" t="str">
        <f>IFERROR(_xlfn.XLOOKUP(B16,List!F:F,List!C:C),"")</f>
        <v>AKHIL PAULY</v>
      </c>
      <c r="E16" s="39" t="str">
        <f>IFERROR(_xlfn.XLOOKUP(B16,List!F:F,List!G:G),"")</f>
        <v>3AU</v>
      </c>
    </row>
    <row r="17" spans="1:5" x14ac:dyDescent="0.25">
      <c r="A17" s="39">
        <f>'SA-i'!A18</f>
        <v>1</v>
      </c>
      <c r="B17" s="39" t="str">
        <f>'SA-i'!H18</f>
        <v>3AU-17</v>
      </c>
      <c r="C17" s="39">
        <f>IFERROR(_xlfn.XLOOKUP(B17,List!F:F,List!B:B),"")</f>
        <v>17</v>
      </c>
      <c r="D17" s="39" t="str">
        <f>IFERROR(_xlfn.XLOOKUP(B17,List!F:F,List!C:C),"")</f>
        <v>ALBEY RAJU</v>
      </c>
      <c r="E17" s="39" t="str">
        <f>IFERROR(_xlfn.XLOOKUP(B17,List!F:F,List!G:G),"")</f>
        <v>3AU</v>
      </c>
    </row>
    <row r="18" spans="1:5" x14ac:dyDescent="0.25">
      <c r="A18" s="39">
        <f>'SA-i'!A19</f>
        <v>1</v>
      </c>
      <c r="B18" s="39" t="str">
        <f>'SA-i'!H19</f>
        <v>3AU-18</v>
      </c>
      <c r="C18" s="39">
        <f>IFERROR(_xlfn.XLOOKUP(B18,List!F:F,List!B:B),"")</f>
        <v>18</v>
      </c>
      <c r="D18" s="39" t="str">
        <f>IFERROR(_xlfn.XLOOKUP(B18,List!F:F,List!C:C),"")</f>
        <v>AMAL SHAJAN POOVATHOOR</v>
      </c>
      <c r="E18" s="39" t="str">
        <f>IFERROR(_xlfn.XLOOKUP(B18,List!F:F,List!G:G),"")</f>
        <v>3AU</v>
      </c>
    </row>
    <row r="19" spans="1:5" x14ac:dyDescent="0.25">
      <c r="A19" s="39">
        <f>'SA-i'!A20</f>
        <v>1</v>
      </c>
      <c r="B19" s="39" t="str">
        <f>'SA-i'!H20</f>
        <v>3CS1-1</v>
      </c>
      <c r="C19" s="39">
        <f>IFERROR(_xlfn.XLOOKUP(B19,List!F:F,List!B:B),"")</f>
        <v>1</v>
      </c>
      <c r="D19" s="39" t="str">
        <f>IFERROR(_xlfn.XLOOKUP(B19,List!F:F,List!C:C),"")</f>
        <v>AADHINATH R</v>
      </c>
      <c r="E19" s="39" t="str">
        <f>IFERROR(_xlfn.XLOOKUP(B19,List!F:F,List!G:G),"")</f>
        <v>3CS1</v>
      </c>
    </row>
    <row r="20" spans="1:5" x14ac:dyDescent="0.25">
      <c r="A20" s="39">
        <f>'SA-i'!A21</f>
        <v>1</v>
      </c>
      <c r="B20" s="39" t="str">
        <f>'SA-i'!H21</f>
        <v>3CS1-2</v>
      </c>
      <c r="C20" s="39">
        <f>IFERROR(_xlfn.XLOOKUP(B20,List!F:F,List!B:B),"")</f>
        <v>2</v>
      </c>
      <c r="D20" s="39" t="str">
        <f>IFERROR(_xlfn.XLOOKUP(B20,List!F:F,List!C:C),"")</f>
        <v>AADILA ANIL</v>
      </c>
      <c r="E20" s="39" t="str">
        <f>IFERROR(_xlfn.XLOOKUP(B20,List!F:F,List!G:G),"")</f>
        <v>3CS1</v>
      </c>
    </row>
    <row r="21" spans="1:5" x14ac:dyDescent="0.25">
      <c r="A21" s="39">
        <f>'SA-i'!A22</f>
        <v>1</v>
      </c>
      <c r="B21" s="39" t="str">
        <f>'SA-i'!H22</f>
        <v>3CS1-3</v>
      </c>
      <c r="C21" s="39">
        <f>IFERROR(_xlfn.XLOOKUP(B21,List!F:F,List!B:B),"")</f>
        <v>3</v>
      </c>
      <c r="D21" s="39" t="str">
        <f>IFERROR(_xlfn.XLOOKUP(B21,List!F:F,List!C:C),"")</f>
        <v>AADIL ABDULKARIM</v>
      </c>
      <c r="E21" s="39" t="str">
        <f>IFERROR(_xlfn.XLOOKUP(B21,List!F:F,List!G:G),"")</f>
        <v>3CS1</v>
      </c>
    </row>
    <row r="22" spans="1:5" x14ac:dyDescent="0.25">
      <c r="A22" s="39">
        <f>'SA-i'!A23</f>
        <v>1</v>
      </c>
      <c r="B22" s="39" t="str">
        <f>'SA-i'!H23</f>
        <v>3CS1-4</v>
      </c>
      <c r="C22" s="39">
        <f>IFERROR(_xlfn.XLOOKUP(B22,List!F:F,List!B:B),"")</f>
        <v>4</v>
      </c>
      <c r="D22" s="39" t="str">
        <f>IFERROR(_xlfn.XLOOKUP(B22,List!F:F,List!C:C),"")</f>
        <v>ABHINAV E G</v>
      </c>
      <c r="E22" s="39" t="str">
        <f>IFERROR(_xlfn.XLOOKUP(B22,List!F:F,List!G:G),"")</f>
        <v>3CS1</v>
      </c>
    </row>
    <row r="23" spans="1:5" x14ac:dyDescent="0.25">
      <c r="A23" s="39">
        <f>'SA-i'!A24</f>
        <v>2</v>
      </c>
      <c r="B23" s="39" t="str">
        <f>'SA-i'!H24</f>
        <v>3CS1-5</v>
      </c>
      <c r="C23" s="39">
        <f>IFERROR(_xlfn.XLOOKUP(B23,List!F:F,List!B:B),"")</f>
        <v>5</v>
      </c>
      <c r="D23" s="39" t="str">
        <f>IFERROR(_xlfn.XLOOKUP(B23,List!F:F,List!C:C),"")</f>
        <v>ABHINAV N</v>
      </c>
      <c r="E23" s="39" t="str">
        <f>IFERROR(_xlfn.XLOOKUP(B23,List!F:F,List!G:G),"")</f>
        <v>3CS1</v>
      </c>
    </row>
    <row r="24" spans="1:5" x14ac:dyDescent="0.25">
      <c r="A24" s="39">
        <f>'SA-i'!A25</f>
        <v>2</v>
      </c>
      <c r="B24" s="39" t="str">
        <f>'SA-i'!H25</f>
        <v>3CS1-6</v>
      </c>
      <c r="C24" s="39">
        <f>IFERROR(_xlfn.XLOOKUP(B24,List!F:F,List!B:B),"")</f>
        <v>6</v>
      </c>
      <c r="D24" s="39" t="str">
        <f>IFERROR(_xlfn.XLOOKUP(B24,List!F:F,List!C:C),"")</f>
        <v>ABHINAV SAGEESH</v>
      </c>
      <c r="E24" s="39" t="str">
        <f>IFERROR(_xlfn.XLOOKUP(B24,List!F:F,List!G:G),"")</f>
        <v>3CS1</v>
      </c>
    </row>
    <row r="25" spans="1:5" x14ac:dyDescent="0.25">
      <c r="A25" s="39">
        <f>'SA-i'!A26</f>
        <v>2</v>
      </c>
      <c r="B25" s="39" t="str">
        <f>'SA-i'!H26</f>
        <v>3CS1-7</v>
      </c>
      <c r="C25" s="39">
        <f>IFERROR(_xlfn.XLOOKUP(B25,List!F:F,List!B:B),"")</f>
        <v>7</v>
      </c>
      <c r="D25" s="39" t="str">
        <f>IFERROR(_xlfn.XLOOKUP(B25,List!F:F,List!C:C),"")</f>
        <v>ABHINAV SURESH C</v>
      </c>
      <c r="E25" s="39" t="str">
        <f>IFERROR(_xlfn.XLOOKUP(B25,List!F:F,List!G:G),"")</f>
        <v>3CS1</v>
      </c>
    </row>
    <row r="26" spans="1:5" x14ac:dyDescent="0.25">
      <c r="A26" s="39">
        <f>'SA-i'!A27</f>
        <v>2</v>
      </c>
      <c r="B26" s="39" t="str">
        <f>'SA-i'!H27</f>
        <v>3CS1-8</v>
      </c>
      <c r="C26" s="39">
        <f>IFERROR(_xlfn.XLOOKUP(B26,List!F:F,List!B:B),"")</f>
        <v>8</v>
      </c>
      <c r="D26" s="39" t="str">
        <f>IFERROR(_xlfn.XLOOKUP(B26,List!F:F,List!C:C),"")</f>
        <v>ABHINAV THAJ</v>
      </c>
      <c r="E26" s="39" t="str">
        <f>IFERROR(_xlfn.XLOOKUP(B26,List!F:F,List!G:G),"")</f>
        <v>3CS1</v>
      </c>
    </row>
    <row r="27" spans="1:5" x14ac:dyDescent="0.25">
      <c r="A27" s="39">
        <f>'SA-i'!A28</f>
        <v>2</v>
      </c>
      <c r="B27" s="39" t="str">
        <f>'SA-i'!H28</f>
        <v>3CS1-9</v>
      </c>
      <c r="C27" s="39">
        <f>IFERROR(_xlfn.XLOOKUP(B27,List!F:F,List!B:B),"")</f>
        <v>9</v>
      </c>
      <c r="D27" s="39" t="str">
        <f>IFERROR(_xlfn.XLOOKUP(B27,List!F:F,List!C:C),"")</f>
        <v>ABINANDH SAI P ASHOK</v>
      </c>
      <c r="E27" s="39" t="str">
        <f>IFERROR(_xlfn.XLOOKUP(B27,List!F:F,List!G:G),"")</f>
        <v>3CS1</v>
      </c>
    </row>
    <row r="28" spans="1:5" x14ac:dyDescent="0.25">
      <c r="A28" s="39">
        <f>'SA-i'!A29</f>
        <v>2</v>
      </c>
      <c r="B28" s="39" t="str">
        <f>'SA-i'!H29</f>
        <v>3CS1-10</v>
      </c>
      <c r="C28" s="39">
        <f>IFERROR(_xlfn.XLOOKUP(B28,List!F:F,List!B:B),"")</f>
        <v>10</v>
      </c>
      <c r="D28" s="39" t="str">
        <f>IFERROR(_xlfn.XLOOKUP(B28,List!F:F,List!C:C),"")</f>
        <v>ADARSH P R</v>
      </c>
      <c r="E28" s="39" t="str">
        <f>IFERROR(_xlfn.XLOOKUP(B28,List!F:F,List!G:G),"")</f>
        <v>3CS1</v>
      </c>
    </row>
    <row r="29" spans="1:5" x14ac:dyDescent="0.25">
      <c r="A29" s="39">
        <f>'SA-i'!A30</f>
        <v>2</v>
      </c>
      <c r="B29" s="39" t="str">
        <f>'SA-i'!H30</f>
        <v>3CS1-11</v>
      </c>
      <c r="C29" s="39">
        <f>IFERROR(_xlfn.XLOOKUP(B29,List!F:F,List!B:B),"")</f>
        <v>11</v>
      </c>
      <c r="D29" s="39" t="str">
        <f>IFERROR(_xlfn.XLOOKUP(B29,List!F:F,List!C:C),"")</f>
        <v>ADIL MOHAMED</v>
      </c>
      <c r="E29" s="39" t="str">
        <f>IFERROR(_xlfn.XLOOKUP(B29,List!F:F,List!G:G),"")</f>
        <v>3CS1</v>
      </c>
    </row>
    <row r="30" spans="1:5" x14ac:dyDescent="0.25">
      <c r="A30" s="39">
        <f>'SA-i'!A31</f>
        <v>2</v>
      </c>
      <c r="B30" s="39" t="str">
        <f>'SA-i'!H31</f>
        <v>3CS1-12</v>
      </c>
      <c r="C30" s="39">
        <f>IFERROR(_xlfn.XLOOKUP(B30,List!F:F,List!B:B),"")</f>
        <v>12</v>
      </c>
      <c r="D30" s="39" t="str">
        <f>IFERROR(_xlfn.XLOOKUP(B30,List!F:F,List!C:C),"")</f>
        <v>ADITHYA. B. NAIR</v>
      </c>
      <c r="E30" s="39" t="str">
        <f>IFERROR(_xlfn.XLOOKUP(B30,List!F:F,List!G:G),"")</f>
        <v>3CS1</v>
      </c>
    </row>
    <row r="31" spans="1:5" x14ac:dyDescent="0.25">
      <c r="A31" s="39">
        <f>'SA-i'!A32</f>
        <v>2</v>
      </c>
      <c r="B31" s="39" t="str">
        <f>'SA-i'!H32</f>
        <v>3CS1-13</v>
      </c>
      <c r="C31" s="39">
        <f>IFERROR(_xlfn.XLOOKUP(B31,List!F:F,List!B:B),"")</f>
        <v>13</v>
      </c>
      <c r="D31" s="39" t="str">
        <f>IFERROR(_xlfn.XLOOKUP(B31,List!F:F,List!C:C),"")</f>
        <v>ADITHYA.S.MENON</v>
      </c>
      <c r="E31" s="39" t="str">
        <f>IFERROR(_xlfn.XLOOKUP(B31,List!F:F,List!G:G),"")</f>
        <v>3CS1</v>
      </c>
    </row>
    <row r="32" spans="1:5" x14ac:dyDescent="0.25">
      <c r="A32" s="39">
        <f>'SA-i'!A33</f>
        <v>2</v>
      </c>
      <c r="B32" s="39" t="str">
        <f>'SA-i'!H33</f>
        <v>3CS1-14</v>
      </c>
      <c r="C32" s="39">
        <f>IFERROR(_xlfn.XLOOKUP(B32,List!F:F,List!B:B),"")</f>
        <v>14</v>
      </c>
      <c r="D32" s="39" t="str">
        <f>IFERROR(_xlfn.XLOOKUP(B32,List!F:F,List!C:C),"")</f>
        <v>ADITHYA J MENON</v>
      </c>
      <c r="E32" s="39" t="str">
        <f>IFERROR(_xlfn.XLOOKUP(B32,List!F:F,List!G:G),"")</f>
        <v>3CS1</v>
      </c>
    </row>
    <row r="33" spans="1:5" x14ac:dyDescent="0.25">
      <c r="A33" s="39">
        <f>'SA-i'!A34</f>
        <v>2</v>
      </c>
      <c r="B33" s="39" t="str">
        <f>'SA-i'!H34</f>
        <v>3CS1-15</v>
      </c>
      <c r="C33" s="39">
        <f>IFERROR(_xlfn.XLOOKUP(B33,List!F:F,List!B:B),"")</f>
        <v>15</v>
      </c>
      <c r="D33" s="39" t="str">
        <f>IFERROR(_xlfn.XLOOKUP(B33,List!F:F,List!C:C),"")</f>
        <v>ADITHYA KRISHNAN J</v>
      </c>
      <c r="E33" s="39" t="str">
        <f>IFERROR(_xlfn.XLOOKUP(B33,List!F:F,List!G:G),"")</f>
        <v>3CS1</v>
      </c>
    </row>
    <row r="34" spans="1:5" x14ac:dyDescent="0.25">
      <c r="A34" s="39">
        <f>'SA-i'!A35</f>
        <v>2</v>
      </c>
      <c r="B34" s="39" t="str">
        <f>'SA-i'!H35</f>
        <v>3CS1-16</v>
      </c>
      <c r="C34" s="39">
        <f>IFERROR(_xlfn.XLOOKUP(B34,List!F:F,List!B:B),"")</f>
        <v>16</v>
      </c>
      <c r="D34" s="39" t="str">
        <f>IFERROR(_xlfn.XLOOKUP(B34,List!F:F,List!C:C),"")</f>
        <v>ADONIS ANTONY</v>
      </c>
      <c r="E34" s="39" t="str">
        <f>IFERROR(_xlfn.XLOOKUP(B34,List!F:F,List!G:G),"")</f>
        <v>3CS1</v>
      </c>
    </row>
    <row r="35" spans="1:5" x14ac:dyDescent="0.25">
      <c r="A35" s="39">
        <f>'SA-i'!A36</f>
        <v>2</v>
      </c>
      <c r="B35" s="39" t="str">
        <f>'SA-i'!H36</f>
        <v>3CS1-17</v>
      </c>
      <c r="C35" s="39">
        <f>IFERROR(_xlfn.XLOOKUP(B35,List!F:F,List!B:B),"")</f>
        <v>17</v>
      </c>
      <c r="D35" s="39" t="str">
        <f>IFERROR(_xlfn.XLOOKUP(B35,List!F:F,List!C:C),"")</f>
        <v>AFRIN FATHIMA</v>
      </c>
      <c r="E35" s="39" t="str">
        <f>IFERROR(_xlfn.XLOOKUP(B35,List!F:F,List!G:G),"")</f>
        <v>3CS1</v>
      </c>
    </row>
    <row r="36" spans="1:5" x14ac:dyDescent="0.25">
      <c r="A36" s="39">
        <f>'SA-i'!A37</f>
        <v>2</v>
      </c>
      <c r="B36" s="39" t="str">
        <f>'SA-i'!H37</f>
        <v>3CS1-18</v>
      </c>
      <c r="C36" s="39">
        <f>IFERROR(_xlfn.XLOOKUP(B36,List!F:F,List!B:B),"")</f>
        <v>18</v>
      </c>
      <c r="D36" s="39" t="str">
        <f>IFERROR(_xlfn.XLOOKUP(B36,List!F:F,List!C:C),"")</f>
        <v>AGRAJA P</v>
      </c>
      <c r="E36" s="39" t="str">
        <f>IFERROR(_xlfn.XLOOKUP(B36,List!F:F,List!G:G),"")</f>
        <v>3CS1</v>
      </c>
    </row>
    <row r="37" spans="1:5" x14ac:dyDescent="0.25">
      <c r="A37" s="39">
        <f>'SA-i'!A39</f>
        <v>2</v>
      </c>
      <c r="B37" s="39" t="str">
        <f>'SA-i'!H39</f>
        <v>3CS1-20</v>
      </c>
      <c r="C37" s="39">
        <f>IFERROR(_xlfn.XLOOKUP(B37,List!F:F,List!B:B),"")</f>
        <v>20</v>
      </c>
      <c r="D37" s="39" t="str">
        <f>IFERROR(_xlfn.XLOOKUP(B37,List!F:F,List!C:C),"")</f>
        <v>AIBEL LENSON</v>
      </c>
      <c r="E37" s="39" t="str">
        <f>IFERROR(_xlfn.XLOOKUP(B37,List!F:F,List!G:G),"")</f>
        <v>3CS1</v>
      </c>
    </row>
    <row r="38" spans="1:5" x14ac:dyDescent="0.25">
      <c r="A38" s="39">
        <f>'SA-i'!A40</f>
        <v>2</v>
      </c>
      <c r="B38" s="39" t="str">
        <f>'SA-i'!H40</f>
        <v>3CS1-21</v>
      </c>
      <c r="C38" s="39">
        <f>IFERROR(_xlfn.XLOOKUP(B38,List!F:F,List!B:B),"")</f>
        <v>21</v>
      </c>
      <c r="D38" s="39" t="str">
        <f>IFERROR(_xlfn.XLOOKUP(B38,List!F:F,List!C:C),"")</f>
        <v>AISHWARYA B NAIR</v>
      </c>
      <c r="E38" s="39" t="str">
        <f>IFERROR(_xlfn.XLOOKUP(B38,List!F:F,List!G:G),"")</f>
        <v>3CS1</v>
      </c>
    </row>
    <row r="39" spans="1:5" x14ac:dyDescent="0.25">
      <c r="A39" s="39">
        <f>'SA-i'!A41</f>
        <v>2</v>
      </c>
      <c r="B39" s="39" t="str">
        <f>'SA-i'!H41</f>
        <v>3CS1-22</v>
      </c>
      <c r="C39" s="39">
        <f>IFERROR(_xlfn.XLOOKUP(B39,List!F:F,List!B:B),"")</f>
        <v>22</v>
      </c>
      <c r="D39" s="39" t="str">
        <f>IFERROR(_xlfn.XLOOKUP(B39,List!F:F,List!C:C),"")</f>
        <v>AISWARYA P</v>
      </c>
      <c r="E39" s="39" t="str">
        <f>IFERROR(_xlfn.XLOOKUP(B39,List!F:F,List!G:G),"")</f>
        <v>3CS1</v>
      </c>
    </row>
    <row r="40" spans="1:5" x14ac:dyDescent="0.25">
      <c r="A40" s="39">
        <f>'SA-i'!A42</f>
        <v>2</v>
      </c>
      <c r="B40" s="39" t="str">
        <f>'SA-i'!H42</f>
        <v>3CS1-23</v>
      </c>
      <c r="C40" s="39">
        <f>IFERROR(_xlfn.XLOOKUP(B40,List!F:F,List!B:B),"")</f>
        <v>23</v>
      </c>
      <c r="D40" s="39" t="str">
        <f>IFERROR(_xlfn.XLOOKUP(B40,List!F:F,List!C:C),"")</f>
        <v>AISWARYA SHINE</v>
      </c>
      <c r="E40" s="39" t="str">
        <f>IFERROR(_xlfn.XLOOKUP(B40,List!F:F,List!G:G),"")</f>
        <v>3CS1</v>
      </c>
    </row>
    <row r="41" spans="1:5" x14ac:dyDescent="0.25">
      <c r="A41" s="39">
        <f>'SA-i'!A43</f>
        <v>2</v>
      </c>
      <c r="B41" s="39" t="str">
        <f>'SA-i'!H43</f>
        <v>3CS1-24</v>
      </c>
      <c r="C41" s="39">
        <f>IFERROR(_xlfn.XLOOKUP(B41,List!F:F,List!B:B),"")</f>
        <v>24</v>
      </c>
      <c r="D41" s="39" t="str">
        <f>IFERROR(_xlfn.XLOOKUP(B41,List!F:F,List!C:C),"")</f>
        <v>AISWARYA SONY</v>
      </c>
      <c r="E41" s="39" t="str">
        <f>IFERROR(_xlfn.XLOOKUP(B41,List!F:F,List!G:G),"")</f>
        <v>3CS1</v>
      </c>
    </row>
    <row r="42" spans="1:5" x14ac:dyDescent="0.25">
      <c r="A42" s="39">
        <f>'SA-i'!A44</f>
        <v>2</v>
      </c>
      <c r="B42" s="39" t="str">
        <f>'SA-i'!H44</f>
        <v>3CS1-25</v>
      </c>
      <c r="C42" s="39">
        <f>IFERROR(_xlfn.XLOOKUP(B42,List!F:F,List!B:B),"")</f>
        <v>25</v>
      </c>
      <c r="D42" s="39" t="str">
        <f>IFERROR(_xlfn.XLOOKUP(B42,List!F:F,List!C:C),"")</f>
        <v>AIWIN SABU</v>
      </c>
      <c r="E42" s="39" t="str">
        <f>IFERROR(_xlfn.XLOOKUP(B42,List!F:F,List!G:G),"")</f>
        <v>3CS1</v>
      </c>
    </row>
    <row r="43" spans="1:5" x14ac:dyDescent="0.25">
      <c r="A43" s="39">
        <f>'SA-i'!A45</f>
        <v>2</v>
      </c>
      <c r="B43" s="39" t="str">
        <f>'SA-i'!H45</f>
        <v>3CS1-26</v>
      </c>
      <c r="C43" s="39">
        <f>IFERROR(_xlfn.XLOOKUP(B43,List!F:F,List!B:B),"")</f>
        <v>26</v>
      </c>
      <c r="D43" s="39" t="str">
        <f>IFERROR(_xlfn.XLOOKUP(B43,List!F:F,List!C:C),"")</f>
        <v>AIZZA MARIA SABU</v>
      </c>
      <c r="E43" s="39" t="str">
        <f>IFERROR(_xlfn.XLOOKUP(B43,List!F:F,List!G:G),"")</f>
        <v>3CS1</v>
      </c>
    </row>
    <row r="44" spans="1:5" x14ac:dyDescent="0.25">
      <c r="A44" s="39">
        <f>'SA-i'!A46</f>
        <v>3</v>
      </c>
      <c r="B44" s="39" t="str">
        <f>'SA-i'!H46</f>
        <v>3CS1-27</v>
      </c>
      <c r="C44" s="39">
        <f>IFERROR(_xlfn.XLOOKUP(B44,List!F:F,List!B:B),"")</f>
        <v>27</v>
      </c>
      <c r="D44" s="39" t="str">
        <f>IFERROR(_xlfn.XLOOKUP(B44,List!F:F,List!C:C),"")</f>
        <v>AJIN SHAJI</v>
      </c>
      <c r="E44" s="39" t="str">
        <f>IFERROR(_xlfn.XLOOKUP(B44,List!F:F,List!G:G),"")</f>
        <v>3CS1</v>
      </c>
    </row>
    <row r="45" spans="1:5" x14ac:dyDescent="0.25">
      <c r="A45" s="39">
        <f>'SA-i'!A47</f>
        <v>3</v>
      </c>
      <c r="B45" s="39" t="str">
        <f>'SA-i'!H47</f>
        <v>3CS1-28</v>
      </c>
      <c r="C45" s="39">
        <f>IFERROR(_xlfn.XLOOKUP(B45,List!F:F,List!B:B),"")</f>
        <v>28</v>
      </c>
      <c r="D45" s="39" t="str">
        <f>IFERROR(_xlfn.XLOOKUP(B45,List!F:F,List!C:C),"")</f>
        <v>AKASH A S</v>
      </c>
      <c r="E45" s="39" t="str">
        <f>IFERROR(_xlfn.XLOOKUP(B45,List!F:F,List!G:G),"")</f>
        <v>3CS1</v>
      </c>
    </row>
    <row r="46" spans="1:5" x14ac:dyDescent="0.25">
      <c r="A46" s="39">
        <f>'SA-i'!A48</f>
        <v>3</v>
      </c>
      <c r="B46" s="39" t="str">
        <f>'SA-i'!H48</f>
        <v>3CS1-29</v>
      </c>
      <c r="C46" s="39">
        <f>IFERROR(_xlfn.XLOOKUP(B46,List!F:F,List!B:B),"")</f>
        <v>29</v>
      </c>
      <c r="D46" s="39" t="str">
        <f>IFERROR(_xlfn.XLOOKUP(B46,List!F:F,List!C:C),"")</f>
        <v>AKASH VINOD</v>
      </c>
      <c r="E46" s="39" t="str">
        <f>IFERROR(_xlfn.XLOOKUP(B46,List!F:F,List!G:G),"")</f>
        <v>3CS1</v>
      </c>
    </row>
    <row r="47" spans="1:5" x14ac:dyDescent="0.25">
      <c r="A47" s="39">
        <f>'SA-i'!A49</f>
        <v>3</v>
      </c>
      <c r="B47" s="39" t="str">
        <f>'SA-i'!H49</f>
        <v>3CS1-30</v>
      </c>
      <c r="C47" s="39">
        <f>IFERROR(_xlfn.XLOOKUP(B47,List!F:F,List!B:B),"")</f>
        <v>30</v>
      </c>
      <c r="D47" s="39" t="str">
        <f>IFERROR(_xlfn.XLOOKUP(B47,List!F:F,List!C:C),"")</f>
        <v>AKASH V NAIR</v>
      </c>
      <c r="E47" s="39" t="str">
        <f>IFERROR(_xlfn.XLOOKUP(B47,List!F:F,List!G:G),"")</f>
        <v>3CS1</v>
      </c>
    </row>
    <row r="48" spans="1:5" x14ac:dyDescent="0.25">
      <c r="A48" s="39">
        <f>'SA-i'!A50</f>
        <v>3</v>
      </c>
      <c r="B48" s="39" t="str">
        <f>'SA-i'!H50</f>
        <v>3CS1-31</v>
      </c>
      <c r="C48" s="39">
        <f>IFERROR(_xlfn.XLOOKUP(B48,List!F:F,List!B:B),"")</f>
        <v>31</v>
      </c>
      <c r="D48" s="39" t="str">
        <f>IFERROR(_xlfn.XLOOKUP(B48,List!F:F,List!C:C),"")</f>
        <v>AKHIL V REMESH</v>
      </c>
      <c r="E48" s="39" t="str">
        <f>IFERROR(_xlfn.XLOOKUP(B48,List!F:F,List!G:G),"")</f>
        <v>3CS1</v>
      </c>
    </row>
    <row r="49" spans="1:5" x14ac:dyDescent="0.25">
      <c r="A49" s="39">
        <f>'SA-i'!A51</f>
        <v>3</v>
      </c>
      <c r="B49" s="39" t="str">
        <f>'SA-i'!H51</f>
        <v>3CS1-32</v>
      </c>
      <c r="C49" s="39">
        <f>IFERROR(_xlfn.XLOOKUP(B49,List!F:F,List!B:B),"")</f>
        <v>32</v>
      </c>
      <c r="D49" s="39" t="str">
        <f>IFERROR(_xlfn.XLOOKUP(B49,List!F:F,List!C:C),"")</f>
        <v>AKSHAY SANKAR</v>
      </c>
      <c r="E49" s="39" t="str">
        <f>IFERROR(_xlfn.XLOOKUP(B49,List!F:F,List!G:G),"")</f>
        <v>3CS1</v>
      </c>
    </row>
    <row r="50" spans="1:5" x14ac:dyDescent="0.25">
      <c r="A50" s="39">
        <f>'SA-i'!A52</f>
        <v>3</v>
      </c>
      <c r="B50" s="39" t="str">
        <f>'SA-i'!H52</f>
        <v>3CS1-33</v>
      </c>
      <c r="C50" s="39">
        <f>IFERROR(_xlfn.XLOOKUP(B50,List!F:F,List!B:B),"")</f>
        <v>33</v>
      </c>
      <c r="D50" s="39" t="str">
        <f>IFERROR(_xlfn.XLOOKUP(B50,List!F:F,List!C:C),"")</f>
        <v>AKSHAY SHIBU JOHN</v>
      </c>
      <c r="E50" s="39" t="str">
        <f>IFERROR(_xlfn.XLOOKUP(B50,List!F:F,List!G:G),"")</f>
        <v>3CS1</v>
      </c>
    </row>
    <row r="51" spans="1:5" x14ac:dyDescent="0.25">
      <c r="A51" s="39">
        <f>'SA-i'!A53</f>
        <v>3</v>
      </c>
      <c r="B51" s="39" t="str">
        <f>'SA-i'!H53</f>
        <v>3CS1-34</v>
      </c>
      <c r="C51" s="39">
        <f>IFERROR(_xlfn.XLOOKUP(B51,List!F:F,List!B:B),"")</f>
        <v>34</v>
      </c>
      <c r="D51" s="39" t="str">
        <f>IFERROR(_xlfn.XLOOKUP(B51,List!F:F,List!C:C),"")</f>
        <v>ALAN.P</v>
      </c>
      <c r="E51" s="39" t="str">
        <f>IFERROR(_xlfn.XLOOKUP(B51,List!F:F,List!G:G),"")</f>
        <v>3CS1</v>
      </c>
    </row>
    <row r="52" spans="1:5" x14ac:dyDescent="0.25">
      <c r="A52" s="39">
        <f>'SA-i'!A54</f>
        <v>3</v>
      </c>
      <c r="B52" s="39" t="str">
        <f>'SA-i'!H54</f>
        <v>3CS1-35</v>
      </c>
      <c r="C52" s="39">
        <f>IFERROR(_xlfn.XLOOKUP(B52,List!F:F,List!B:B),"")</f>
        <v>35</v>
      </c>
      <c r="D52" s="39" t="str">
        <f>IFERROR(_xlfn.XLOOKUP(B52,List!F:F,List!C:C),"")</f>
        <v>ALBIN THOMAS JICKOO</v>
      </c>
      <c r="E52" s="39" t="str">
        <f>IFERROR(_xlfn.XLOOKUP(B52,List!F:F,List!G:G),"")</f>
        <v>3CS1</v>
      </c>
    </row>
    <row r="53" spans="1:5" x14ac:dyDescent="0.25">
      <c r="A53" s="39">
        <f>'SA-i'!A55</f>
        <v>3</v>
      </c>
      <c r="B53" s="39" t="str">
        <f>'SA-i'!H55</f>
        <v>3CS1-36</v>
      </c>
      <c r="C53" s="39">
        <f>IFERROR(_xlfn.XLOOKUP(B53,List!F:F,List!B:B),"")</f>
        <v>36</v>
      </c>
      <c r="D53" s="39" t="str">
        <f>IFERROR(_xlfn.XLOOKUP(B53,List!F:F,List!C:C),"")</f>
        <v>ALEENA ANN ALEXANDER</v>
      </c>
      <c r="E53" s="39" t="str">
        <f>IFERROR(_xlfn.XLOOKUP(B53,List!F:F,List!G:G),"")</f>
        <v>3CS1</v>
      </c>
    </row>
    <row r="54" spans="1:5" x14ac:dyDescent="0.25">
      <c r="A54" s="39">
        <f>'SA-i'!A56</f>
        <v>3</v>
      </c>
      <c r="B54" s="39" t="str">
        <f>'SA-i'!H56</f>
        <v>3CS1-37</v>
      </c>
      <c r="C54" s="39">
        <f>IFERROR(_xlfn.XLOOKUP(B54,List!F:F,List!B:B),"")</f>
        <v>37</v>
      </c>
      <c r="D54" s="39" t="str">
        <f>IFERROR(_xlfn.XLOOKUP(B54,List!F:F,List!C:C),"")</f>
        <v>ALEN BIJI</v>
      </c>
      <c r="E54" s="39" t="str">
        <f>IFERROR(_xlfn.XLOOKUP(B54,List!F:F,List!G:G),"")</f>
        <v>3CS1</v>
      </c>
    </row>
    <row r="55" spans="1:5" x14ac:dyDescent="0.25">
      <c r="A55" s="39">
        <f>'SA-i'!A57</f>
        <v>3</v>
      </c>
      <c r="B55" s="39" t="str">
        <f>'SA-i'!H57</f>
        <v>3CS1-38</v>
      </c>
      <c r="C55" s="39">
        <f>IFERROR(_xlfn.XLOOKUP(B55,List!F:F,List!B:B),"")</f>
        <v>38</v>
      </c>
      <c r="D55" s="39" t="str">
        <f>IFERROR(_xlfn.XLOOKUP(B55,List!F:F,List!C:C),"")</f>
        <v>ALEN MARIYA P P</v>
      </c>
      <c r="E55" s="39" t="str">
        <f>IFERROR(_xlfn.XLOOKUP(B55,List!F:F,List!G:G),"")</f>
        <v>3CS1</v>
      </c>
    </row>
    <row r="56" spans="1:5" x14ac:dyDescent="0.25">
      <c r="A56" s="39">
        <f>'SA-i'!A58</f>
        <v>3</v>
      </c>
      <c r="B56" s="39" t="str">
        <f>'SA-i'!H58</f>
        <v>3CS1-39</v>
      </c>
      <c r="C56" s="39">
        <f>IFERROR(_xlfn.XLOOKUP(B56,List!F:F,List!B:B),"")</f>
        <v>39</v>
      </c>
      <c r="D56" s="39" t="str">
        <f>IFERROR(_xlfn.XLOOKUP(B56,List!F:F,List!C:C),"")</f>
        <v>ALEN SHIBU</v>
      </c>
      <c r="E56" s="39" t="str">
        <f>IFERROR(_xlfn.XLOOKUP(B56,List!F:F,List!G:G),"")</f>
        <v>3CS1</v>
      </c>
    </row>
    <row r="57" spans="1:5" x14ac:dyDescent="0.25">
      <c r="A57" s="39">
        <f>'SA-i'!A59</f>
        <v>3</v>
      </c>
      <c r="B57" s="39" t="str">
        <f>'SA-i'!H59</f>
        <v>3CS1-40</v>
      </c>
      <c r="C57" s="39">
        <f>IFERROR(_xlfn.XLOOKUP(B57,List!F:F,List!B:B),"")</f>
        <v>40</v>
      </c>
      <c r="D57" s="39" t="str">
        <f>IFERROR(_xlfn.XLOOKUP(B57,List!F:F,List!C:C),"")</f>
        <v>ALLWIN S PANAKKAL</v>
      </c>
      <c r="E57" s="39" t="str">
        <f>IFERROR(_xlfn.XLOOKUP(B57,List!F:F,List!G:G),"")</f>
        <v>3CS1</v>
      </c>
    </row>
    <row r="58" spans="1:5" x14ac:dyDescent="0.25">
      <c r="A58" s="39">
        <f>'SA-i'!A61</f>
        <v>3</v>
      </c>
      <c r="B58" s="39" t="str">
        <f>'SA-i'!H61</f>
        <v>3CS1-42</v>
      </c>
      <c r="C58" s="39">
        <f>IFERROR(_xlfn.XLOOKUP(B58,List!F:F,List!B:B),"")</f>
        <v>42</v>
      </c>
      <c r="D58" s="39" t="str">
        <f>IFERROR(_xlfn.XLOOKUP(B58,List!F:F,List!C:C),"")</f>
        <v>AMAL N K</v>
      </c>
      <c r="E58" s="39" t="str">
        <f>IFERROR(_xlfn.XLOOKUP(B58,List!F:F,List!G:G),"")</f>
        <v>3CS1</v>
      </c>
    </row>
    <row r="59" spans="1:5" x14ac:dyDescent="0.25">
      <c r="A59" s="39">
        <f>'SA-i'!A62</f>
        <v>3</v>
      </c>
      <c r="B59" s="39" t="str">
        <f>'SA-i'!H62</f>
        <v>3CS1-43</v>
      </c>
      <c r="C59" s="39">
        <f>IFERROR(_xlfn.XLOOKUP(B59,List!F:F,List!B:B),"")</f>
        <v>43</v>
      </c>
      <c r="D59" s="39" t="str">
        <f>IFERROR(_xlfn.XLOOKUP(B59,List!F:F,List!C:C),"")</f>
        <v>AMAL RAJEEV</v>
      </c>
      <c r="E59" s="39" t="str">
        <f>IFERROR(_xlfn.XLOOKUP(B59,List!F:F,List!G:G),"")</f>
        <v>3CS1</v>
      </c>
    </row>
    <row r="60" spans="1:5" x14ac:dyDescent="0.25">
      <c r="A60" s="39">
        <f>'SA-i'!A63</f>
        <v>3</v>
      </c>
      <c r="B60" s="39" t="str">
        <f>'SA-i'!H63</f>
        <v>3CS1-44</v>
      </c>
      <c r="C60" s="39">
        <f>IFERROR(_xlfn.XLOOKUP(B60,List!F:F,List!B:B),"")</f>
        <v>44</v>
      </c>
      <c r="D60" s="39" t="str">
        <f>IFERROR(_xlfn.XLOOKUP(B60,List!F:F,List!C:C),"")</f>
        <v>AMBED C MOHAN</v>
      </c>
      <c r="E60" s="39" t="str">
        <f>IFERROR(_xlfn.XLOOKUP(B60,List!F:F,List!G:G),"")</f>
        <v>3CS1</v>
      </c>
    </row>
    <row r="61" spans="1:5" x14ac:dyDescent="0.25">
      <c r="A61" s="39">
        <f>'SA-i'!A64</f>
        <v>3</v>
      </c>
      <c r="B61" s="39" t="str">
        <f>'SA-i'!H64</f>
        <v>3CS1-45</v>
      </c>
      <c r="C61" s="39">
        <f>IFERROR(_xlfn.XLOOKUP(B61,List!F:F,List!B:B),"")</f>
        <v>45</v>
      </c>
      <c r="D61" s="39" t="str">
        <f>IFERROR(_xlfn.XLOOKUP(B61,List!F:F,List!C:C),"")</f>
        <v>AMITH GEORGE MAMPILLY</v>
      </c>
      <c r="E61" s="39" t="str">
        <f>IFERROR(_xlfn.XLOOKUP(B61,List!F:F,List!G:G),"")</f>
        <v>3CS1</v>
      </c>
    </row>
    <row r="62" spans="1:5" x14ac:dyDescent="0.25">
      <c r="A62" s="39">
        <f>'SA-i'!A65</f>
        <v>3</v>
      </c>
      <c r="B62" s="39" t="str">
        <f>'SA-i'!H65</f>
        <v>3CS1-46</v>
      </c>
      <c r="C62" s="39">
        <f>IFERROR(_xlfn.XLOOKUP(B62,List!F:F,List!B:B),"")</f>
        <v>46</v>
      </c>
      <c r="D62" s="39" t="str">
        <f>IFERROR(_xlfn.XLOOKUP(B62,List!F:F,List!C:C),"")</f>
        <v>AMITH V A</v>
      </c>
      <c r="E62" s="39" t="str">
        <f>IFERROR(_xlfn.XLOOKUP(B62,List!F:F,List!G:G),"")</f>
        <v>3CS1</v>
      </c>
    </row>
    <row r="63" spans="1:5" x14ac:dyDescent="0.25">
      <c r="A63" s="39">
        <f>'SA-i'!A66</f>
        <v>3</v>
      </c>
      <c r="B63" s="39" t="str">
        <f>'SA-i'!H66</f>
        <v>3CS1-47</v>
      </c>
      <c r="C63" s="39">
        <f>IFERROR(_xlfn.XLOOKUP(B63,List!F:F,List!B:B),"")</f>
        <v>47</v>
      </c>
      <c r="D63" s="39" t="str">
        <f>IFERROR(_xlfn.XLOOKUP(B63,List!F:F,List!C:C),"")</f>
        <v>AMRUTHA C</v>
      </c>
      <c r="E63" s="39" t="str">
        <f>IFERROR(_xlfn.XLOOKUP(B63,List!F:F,List!G:G),"")</f>
        <v>3CS1</v>
      </c>
    </row>
    <row r="64" spans="1:5" x14ac:dyDescent="0.25">
      <c r="A64" s="39">
        <f>'SA-i'!A67</f>
        <v>3</v>
      </c>
      <c r="B64" s="39" t="str">
        <f>'SA-i'!H67</f>
        <v>3CS1-48</v>
      </c>
      <c r="C64" s="39">
        <f>IFERROR(_xlfn.XLOOKUP(B64,List!F:F,List!B:B),"")</f>
        <v>48</v>
      </c>
      <c r="D64" s="39" t="str">
        <f>IFERROR(_xlfn.XLOOKUP(B64,List!F:F,List!C:C),"")</f>
        <v>AMRUTHA RAJAN</v>
      </c>
      <c r="E64" s="39" t="str">
        <f>IFERROR(_xlfn.XLOOKUP(B64,List!F:F,List!G:G),"")</f>
        <v>3CS1</v>
      </c>
    </row>
    <row r="65" spans="1:5" x14ac:dyDescent="0.25">
      <c r="A65" s="39">
        <f>'SA-i'!A68</f>
        <v>4</v>
      </c>
      <c r="B65" s="39" t="str">
        <f>'SA-i'!H68</f>
        <v>3CS1-49</v>
      </c>
      <c r="C65" s="39">
        <f>IFERROR(_xlfn.XLOOKUP(B65,List!F:F,List!B:B),"")</f>
        <v>49</v>
      </c>
      <c r="D65" s="39" t="str">
        <f>IFERROR(_xlfn.XLOOKUP(B65,List!F:F,List!C:C),"")</f>
        <v>ANANYA K V</v>
      </c>
      <c r="E65" s="39" t="str">
        <f>IFERROR(_xlfn.XLOOKUP(B65,List!F:F,List!G:G),"")</f>
        <v>3CS1</v>
      </c>
    </row>
    <row r="66" spans="1:5" x14ac:dyDescent="0.25">
      <c r="A66" s="39">
        <f>'SA-i'!A69</f>
        <v>4</v>
      </c>
      <c r="B66" s="39" t="str">
        <f>'SA-i'!H69</f>
        <v>3CS1-50</v>
      </c>
      <c r="C66" s="39">
        <f>IFERROR(_xlfn.XLOOKUP(B66,List!F:F,List!B:B),"")</f>
        <v>50</v>
      </c>
      <c r="D66" s="39" t="str">
        <f>IFERROR(_xlfn.XLOOKUP(B66,List!F:F,List!C:C),"")</f>
        <v>ANNA GEO</v>
      </c>
      <c r="E66" s="39" t="str">
        <f>IFERROR(_xlfn.XLOOKUP(B66,List!F:F,List!G:G),"")</f>
        <v>3CS1</v>
      </c>
    </row>
    <row r="67" spans="1:5" x14ac:dyDescent="0.25">
      <c r="A67" s="39">
        <f>'SA-i'!A70</f>
        <v>4</v>
      </c>
      <c r="B67" s="39" t="str">
        <f>'SA-i'!H70</f>
        <v>3CS1-51</v>
      </c>
      <c r="C67" s="39">
        <f>IFERROR(_xlfn.XLOOKUP(B67,List!F:F,List!B:B),"")</f>
        <v>51</v>
      </c>
      <c r="D67" s="39" t="str">
        <f>IFERROR(_xlfn.XLOOKUP(B67,List!F:F,List!C:C),"")</f>
        <v>ANN REETHU RAJESH</v>
      </c>
      <c r="E67" s="39" t="str">
        <f>IFERROR(_xlfn.XLOOKUP(B67,List!F:F,List!G:G),"")</f>
        <v>3CS1</v>
      </c>
    </row>
    <row r="68" spans="1:5" x14ac:dyDescent="0.25">
      <c r="A68" s="39">
        <f>'SA-i'!A71</f>
        <v>4</v>
      </c>
      <c r="B68" s="39" t="str">
        <f>'SA-i'!H71</f>
        <v>3CS1-52</v>
      </c>
      <c r="C68" s="39">
        <f>IFERROR(_xlfn.XLOOKUP(B68,List!F:F,List!B:B),"")</f>
        <v>52</v>
      </c>
      <c r="D68" s="39" t="str">
        <f>IFERROR(_xlfn.XLOOKUP(B68,List!F:F,List!C:C),"")</f>
        <v>ANSILIN JAMES</v>
      </c>
      <c r="E68" s="39" t="str">
        <f>IFERROR(_xlfn.XLOOKUP(B68,List!F:F,List!G:G),"")</f>
        <v>3CS1</v>
      </c>
    </row>
    <row r="69" spans="1:5" x14ac:dyDescent="0.25">
      <c r="A69" s="39">
        <f>'SA-i'!A72</f>
        <v>4</v>
      </c>
      <c r="B69" s="39" t="str">
        <f>'SA-i'!H72</f>
        <v>3CS1-53</v>
      </c>
      <c r="C69" s="39">
        <f>IFERROR(_xlfn.XLOOKUP(B69,List!F:F,List!B:B),"")</f>
        <v>53</v>
      </c>
      <c r="D69" s="39" t="str">
        <f>IFERROR(_xlfn.XLOOKUP(B69,List!F:F,List!C:C),"")</f>
        <v>ANUSREE K P</v>
      </c>
      <c r="E69" s="39" t="str">
        <f>IFERROR(_xlfn.XLOOKUP(B69,List!F:F,List!G:G),"")</f>
        <v>3CS1</v>
      </c>
    </row>
    <row r="70" spans="1:5" x14ac:dyDescent="0.25">
      <c r="A70" s="39">
        <f>'SA-i'!A73</f>
        <v>4</v>
      </c>
      <c r="B70" s="39" t="str">
        <f>'SA-i'!H73</f>
        <v>3CS1-54</v>
      </c>
      <c r="C70" s="39">
        <f>IFERROR(_xlfn.XLOOKUP(B70,List!F:F,List!B:B),"")</f>
        <v>54</v>
      </c>
      <c r="D70" s="39" t="str">
        <f>IFERROR(_xlfn.XLOOKUP(B70,List!F:F,List!C:C),"")</f>
        <v>ANVIN GEORGE</v>
      </c>
      <c r="E70" s="39" t="str">
        <f>IFERROR(_xlfn.XLOOKUP(B70,List!F:F,List!G:G),"")</f>
        <v>3CS1</v>
      </c>
    </row>
    <row r="71" spans="1:5" x14ac:dyDescent="0.25">
      <c r="A71" s="39">
        <f>'SA-i'!A74</f>
        <v>4</v>
      </c>
      <c r="B71" s="39" t="str">
        <f>'SA-i'!H74</f>
        <v>3CS1-55</v>
      </c>
      <c r="C71" s="39">
        <f>IFERROR(_xlfn.XLOOKUP(B71,List!F:F,List!B:B),"")</f>
        <v>55</v>
      </c>
      <c r="D71" s="39" t="str">
        <f>IFERROR(_xlfn.XLOOKUP(B71,List!F:F,List!C:C),"")</f>
        <v>APARNA.P.K</v>
      </c>
      <c r="E71" s="39" t="str">
        <f>IFERROR(_xlfn.XLOOKUP(B71,List!F:F,List!G:G),"")</f>
        <v>3CS1</v>
      </c>
    </row>
    <row r="72" spans="1:5" x14ac:dyDescent="0.25">
      <c r="A72" s="39">
        <f>'SA-i'!A75</f>
        <v>4</v>
      </c>
      <c r="B72" s="39" t="str">
        <f>'SA-i'!H75</f>
        <v>3CS1-56</v>
      </c>
      <c r="C72" s="39">
        <f>IFERROR(_xlfn.XLOOKUP(B72,List!F:F,List!B:B),"")</f>
        <v>56</v>
      </c>
      <c r="D72" s="39" t="str">
        <f>IFERROR(_xlfn.XLOOKUP(B72,List!F:F,List!C:C),"")</f>
        <v>APARNALAL M S</v>
      </c>
      <c r="E72" s="39" t="str">
        <f>IFERROR(_xlfn.XLOOKUP(B72,List!F:F,List!G:G),"")</f>
        <v>3CS1</v>
      </c>
    </row>
    <row r="73" spans="1:5" x14ac:dyDescent="0.25">
      <c r="A73" s="39">
        <f>'SA-i'!A76</f>
        <v>4</v>
      </c>
      <c r="B73" s="39" t="str">
        <f>'SA-i'!H76</f>
        <v>3CS1-57</v>
      </c>
      <c r="C73" s="39">
        <f>IFERROR(_xlfn.XLOOKUP(B73,List!F:F,List!B:B),"")</f>
        <v>57</v>
      </c>
      <c r="D73" s="39" t="str">
        <f>IFERROR(_xlfn.XLOOKUP(B73,List!F:F,List!C:C),"")</f>
        <v>ARAVIND SURESH</v>
      </c>
      <c r="E73" s="39" t="str">
        <f>IFERROR(_xlfn.XLOOKUP(B73,List!F:F,List!G:G),"")</f>
        <v>3CS1</v>
      </c>
    </row>
    <row r="74" spans="1:5" x14ac:dyDescent="0.25">
      <c r="A74" s="39">
        <f>'SA-i'!A77</f>
        <v>4</v>
      </c>
      <c r="B74" s="39" t="str">
        <f>'SA-i'!H77</f>
        <v>3CS1-58</v>
      </c>
      <c r="C74" s="39">
        <f>IFERROR(_xlfn.XLOOKUP(B74,List!F:F,List!B:B),"")</f>
        <v>58</v>
      </c>
      <c r="D74" s="39" t="str">
        <f>IFERROR(_xlfn.XLOOKUP(B74,List!F:F,List!C:C),"")</f>
        <v>ARDHRA P RAJ</v>
      </c>
      <c r="E74" s="39" t="str">
        <f>IFERROR(_xlfn.XLOOKUP(B74,List!F:F,List!G:G),"")</f>
        <v>3CS1</v>
      </c>
    </row>
    <row r="75" spans="1:5" x14ac:dyDescent="0.25">
      <c r="A75" s="39">
        <f>'SA-i'!A78</f>
        <v>4</v>
      </c>
      <c r="B75" s="39" t="str">
        <f>'SA-i'!H78</f>
        <v>3CS1-59</v>
      </c>
      <c r="C75" s="39">
        <f>IFERROR(_xlfn.XLOOKUP(B75,List!F:F,List!B:B),"")</f>
        <v>59</v>
      </c>
      <c r="D75" s="39" t="str">
        <f>IFERROR(_xlfn.XLOOKUP(B75,List!F:F,List!C:C),"")</f>
        <v>ARJUN ATHIYARATH</v>
      </c>
      <c r="E75" s="39" t="str">
        <f>IFERROR(_xlfn.XLOOKUP(B75,List!F:F,List!G:G),"")</f>
        <v>3CS1</v>
      </c>
    </row>
    <row r="76" spans="1:5" x14ac:dyDescent="0.25">
      <c r="A76" s="39">
        <f>'SA-i'!A79</f>
        <v>4</v>
      </c>
      <c r="B76" s="39" t="str">
        <f>'SA-i'!H79</f>
        <v>3CS1-60</v>
      </c>
      <c r="C76" s="39">
        <f>IFERROR(_xlfn.XLOOKUP(B76,List!F:F,List!B:B),"")</f>
        <v>60</v>
      </c>
      <c r="D76" s="39" t="str">
        <f>IFERROR(_xlfn.XLOOKUP(B76,List!F:F,List!C:C),"")</f>
        <v>ARJUN S</v>
      </c>
      <c r="E76" s="39" t="str">
        <f>IFERROR(_xlfn.XLOOKUP(B76,List!F:F,List!G:G),"")</f>
        <v>3CS1</v>
      </c>
    </row>
    <row r="77" spans="1:5" x14ac:dyDescent="0.25">
      <c r="A77" s="39">
        <f>'SA-i'!A80</f>
        <v>4</v>
      </c>
      <c r="B77" s="39" t="str">
        <f>'SA-i'!H80</f>
        <v>3CS1-61</v>
      </c>
      <c r="C77" s="39">
        <f>IFERROR(_xlfn.XLOOKUP(B77,List!F:F,List!B:B),"")</f>
        <v>61</v>
      </c>
      <c r="D77" s="39" t="str">
        <f>IFERROR(_xlfn.XLOOKUP(B77,List!F:F,List!C:C),"")</f>
        <v>ASHLY VARGHESE</v>
      </c>
      <c r="E77" s="39" t="str">
        <f>IFERROR(_xlfn.XLOOKUP(B77,List!F:F,List!G:G),"")</f>
        <v>3CS1</v>
      </c>
    </row>
    <row r="78" spans="1:5" x14ac:dyDescent="0.25">
      <c r="A78" s="39">
        <f>'SA-i'!A81</f>
        <v>4</v>
      </c>
      <c r="B78" s="39" t="str">
        <f>'SA-i'!H81</f>
        <v>3CS1-62</v>
      </c>
      <c r="C78" s="39">
        <f>IFERROR(_xlfn.XLOOKUP(B78,List!F:F,List!B:B),"")</f>
        <v>62</v>
      </c>
      <c r="D78" s="39" t="str">
        <f>IFERROR(_xlfn.XLOOKUP(B78,List!F:F,List!C:C),"")</f>
        <v>ASHNA SANIL</v>
      </c>
      <c r="E78" s="39" t="str">
        <f>IFERROR(_xlfn.XLOOKUP(B78,List!F:F,List!G:G),"")</f>
        <v>3CS1</v>
      </c>
    </row>
    <row r="79" spans="1:5" x14ac:dyDescent="0.25">
      <c r="A79" s="39">
        <f>'SA-i'!A83</f>
        <v>4</v>
      </c>
      <c r="B79" s="39" t="str">
        <f>'SA-i'!H83</f>
        <v>3CS1-64</v>
      </c>
      <c r="C79" s="39">
        <f>IFERROR(_xlfn.XLOOKUP(B79,List!F:F,List!B:B),"")</f>
        <v>64</v>
      </c>
      <c r="D79" s="39" t="str">
        <f>IFERROR(_xlfn.XLOOKUP(B79,List!F:F,List!C:C),"")</f>
        <v>ASIF RAHMAN V M</v>
      </c>
      <c r="E79" s="39" t="str">
        <f>IFERROR(_xlfn.XLOOKUP(B79,List!F:F,List!G:G),"")</f>
        <v>3CS1</v>
      </c>
    </row>
    <row r="80" spans="1:5" x14ac:dyDescent="0.25">
      <c r="A80" s="39">
        <f>'SA-i'!A84</f>
        <v>4</v>
      </c>
      <c r="B80" s="39" t="str">
        <f>'SA-i'!H84</f>
        <v>3CS1-65</v>
      </c>
      <c r="C80" s="39">
        <f>IFERROR(_xlfn.XLOOKUP(B80,List!F:F,List!B:B),"")</f>
        <v>65</v>
      </c>
      <c r="D80" s="39" t="str">
        <f>IFERROR(_xlfn.XLOOKUP(B80,List!F:F,List!C:C),"")</f>
        <v>ASTRIN ARUN</v>
      </c>
      <c r="E80" s="39" t="str">
        <f>IFERROR(_xlfn.XLOOKUP(B80,List!F:F,List!G:G),"")</f>
        <v>3CS1</v>
      </c>
    </row>
    <row r="81" spans="1:5" x14ac:dyDescent="0.25">
      <c r="A81" s="39">
        <f>'SA-i'!A85</f>
        <v>4</v>
      </c>
      <c r="B81" s="39" t="str">
        <f>'SA-i'!H85</f>
        <v>3CS1-66</v>
      </c>
      <c r="C81" s="39">
        <f>IFERROR(_xlfn.XLOOKUP(B81,List!F:F,List!B:B),"")</f>
        <v>66</v>
      </c>
      <c r="D81" s="39" t="str">
        <f>IFERROR(_xlfn.XLOOKUP(B81,List!F:F,List!C:C),"")</f>
        <v>ASWAJITH RAJ</v>
      </c>
      <c r="E81" s="39" t="str">
        <f>IFERROR(_xlfn.XLOOKUP(B81,List!F:F,List!G:G),"")</f>
        <v>3CS1</v>
      </c>
    </row>
    <row r="82" spans="1:5" x14ac:dyDescent="0.25">
      <c r="A82" s="39">
        <f>'SA-i'!A86</f>
        <v>4</v>
      </c>
      <c r="B82" s="39" t="str">
        <f>'SA-i'!H86</f>
        <v>3CS1-67</v>
      </c>
      <c r="C82" s="39">
        <f>IFERROR(_xlfn.XLOOKUP(B82,List!F:F,List!B:B),"")</f>
        <v>67</v>
      </c>
      <c r="D82" s="39" t="str">
        <f>IFERROR(_xlfn.XLOOKUP(B82,List!F:F,List!C:C),"")</f>
        <v>ASWATHY SURESH I</v>
      </c>
      <c r="E82" s="39" t="str">
        <f>IFERROR(_xlfn.XLOOKUP(B82,List!F:F,List!G:G),"")</f>
        <v>3CS1</v>
      </c>
    </row>
    <row r="83" spans="1:5" x14ac:dyDescent="0.25">
      <c r="A83" s="39">
        <f>'SA-i'!A87</f>
        <v>4</v>
      </c>
      <c r="B83" s="39" t="str">
        <f>'SA-i'!H87</f>
        <v>3CS1-68</v>
      </c>
      <c r="C83" s="39">
        <f>IFERROR(_xlfn.XLOOKUP(B83,List!F:F,List!B:B),"")</f>
        <v>68</v>
      </c>
      <c r="D83" s="39" t="str">
        <f>IFERROR(_xlfn.XLOOKUP(B83,List!F:F,List!C:C),"")</f>
        <v>ASWIN RAJ K R</v>
      </c>
      <c r="E83" s="39" t="str">
        <f>IFERROR(_xlfn.XLOOKUP(B83,List!F:F,List!G:G),"")</f>
        <v>3CS1</v>
      </c>
    </row>
    <row r="84" spans="1:5" x14ac:dyDescent="0.25">
      <c r="A84" s="39">
        <f>'SA-i'!A88</f>
        <v>4</v>
      </c>
      <c r="B84" s="39" t="str">
        <f>'SA-i'!H88</f>
        <v>3CS1-69</v>
      </c>
      <c r="C84" s="39">
        <f>IFERROR(_xlfn.XLOOKUP(B84,List!F:F,List!B:B),"")</f>
        <v>69</v>
      </c>
      <c r="D84" s="39" t="str">
        <f>IFERROR(_xlfn.XLOOKUP(B84,List!F:F,List!C:C),"")</f>
        <v>ATHIRA B M</v>
      </c>
      <c r="E84" s="39" t="str">
        <f>IFERROR(_xlfn.XLOOKUP(B84,List!F:F,List!G:G),"")</f>
        <v>3CS1</v>
      </c>
    </row>
    <row r="85" spans="1:5" x14ac:dyDescent="0.25">
      <c r="A85" s="39">
        <f>'SA-i'!A89</f>
        <v>4</v>
      </c>
      <c r="B85" s="39" t="str">
        <f>'SA-i'!H89</f>
        <v>3CS1-70</v>
      </c>
      <c r="C85" s="39">
        <f>IFERROR(_xlfn.XLOOKUP(B85,List!F:F,List!B:B),"")</f>
        <v>70</v>
      </c>
      <c r="D85" s="39" t="str">
        <f>IFERROR(_xlfn.XLOOKUP(B85,List!F:F,List!C:C),"")</f>
        <v>ATHIRA FRANCIS</v>
      </c>
      <c r="E85" s="39" t="str">
        <f>IFERROR(_xlfn.XLOOKUP(B85,List!F:F,List!G:G),"")</f>
        <v>3CS1</v>
      </c>
    </row>
    <row r="86" spans="1:5" x14ac:dyDescent="0.25">
      <c r="A86" s="39">
        <f>'SA-i'!A90</f>
        <v>5</v>
      </c>
      <c r="B86" s="39" t="str">
        <f>'SA-i'!H90</f>
        <v>3CS1-71</v>
      </c>
      <c r="C86" s="39">
        <f>IFERROR(_xlfn.XLOOKUP(B86,List!F:F,List!B:B),"")</f>
        <v>71</v>
      </c>
      <c r="D86" s="39" t="str">
        <f>IFERROR(_xlfn.XLOOKUP(B86,List!F:F,List!C:C),"")</f>
        <v>ATHUL.K</v>
      </c>
      <c r="E86" s="39" t="str">
        <f>IFERROR(_xlfn.XLOOKUP(B86,List!F:F,List!G:G),"")</f>
        <v>3CS1</v>
      </c>
    </row>
    <row r="87" spans="1:5" x14ac:dyDescent="0.25">
      <c r="A87" s="39">
        <f>'SA-i'!A91</f>
        <v>5</v>
      </c>
      <c r="B87" s="39" t="str">
        <f>'SA-i'!H91</f>
        <v>3CS2-1</v>
      </c>
      <c r="C87" s="39">
        <f>IFERROR(_xlfn.XLOOKUP(B87,List!F:F,List!B:B),"")</f>
        <v>1</v>
      </c>
      <c r="D87" s="39" t="str">
        <f>IFERROR(_xlfn.XLOOKUP(B87,List!F:F,List!C:C),"")</f>
        <v>ATHUL KRISHNA S</v>
      </c>
      <c r="E87" s="39" t="str">
        <f>IFERROR(_xlfn.XLOOKUP(B87,List!F:F,List!G:G),"")</f>
        <v>3CS2</v>
      </c>
    </row>
    <row r="88" spans="1:5" x14ac:dyDescent="0.25">
      <c r="A88" s="39">
        <f>'SA-i'!A92</f>
        <v>5</v>
      </c>
      <c r="B88" s="39" t="str">
        <f>'SA-i'!H92</f>
        <v>3CS2-2</v>
      </c>
      <c r="C88" s="39">
        <f>IFERROR(_xlfn.XLOOKUP(B88,List!F:F,List!B:B),"")</f>
        <v>2</v>
      </c>
      <c r="D88" s="39" t="str">
        <f>IFERROR(_xlfn.XLOOKUP(B88,List!F:F,List!C:C),"")</f>
        <v>ATHUL T A</v>
      </c>
      <c r="E88" s="39" t="str">
        <f>IFERROR(_xlfn.XLOOKUP(B88,List!F:F,List!G:G),"")</f>
        <v>3CS2</v>
      </c>
    </row>
    <row r="89" spans="1:5" x14ac:dyDescent="0.25">
      <c r="A89" s="39">
        <f>'SA-i'!A93</f>
        <v>5</v>
      </c>
      <c r="B89" s="39" t="str">
        <f>'SA-i'!H93</f>
        <v>3CS2-3</v>
      </c>
      <c r="C89" s="39">
        <f>IFERROR(_xlfn.XLOOKUP(B89,List!F:F,List!B:B),"")</f>
        <v>3</v>
      </c>
      <c r="D89" s="39" t="str">
        <f>IFERROR(_xlfn.XLOOKUP(B89,List!F:F,List!C:C),"")</f>
        <v>ATHUL T V</v>
      </c>
      <c r="E89" s="39" t="str">
        <f>IFERROR(_xlfn.XLOOKUP(B89,List!F:F,List!G:G),"")</f>
        <v>3CS2</v>
      </c>
    </row>
    <row r="90" spans="1:5" x14ac:dyDescent="0.25">
      <c r="A90" s="39">
        <f>'SA-i'!A94</f>
        <v>5</v>
      </c>
      <c r="B90" s="39" t="str">
        <f>'SA-i'!H94</f>
        <v>3CS2-4</v>
      </c>
      <c r="C90" s="39">
        <f>IFERROR(_xlfn.XLOOKUP(B90,List!F:F,List!B:B),"")</f>
        <v>4</v>
      </c>
      <c r="D90" s="39" t="str">
        <f>IFERROR(_xlfn.XLOOKUP(B90,List!F:F,List!C:C),"")</f>
        <v>AVANTHIKA CINESH</v>
      </c>
      <c r="E90" s="39" t="str">
        <f>IFERROR(_xlfn.XLOOKUP(B90,List!F:F,List!G:G),"")</f>
        <v>3CS2</v>
      </c>
    </row>
    <row r="91" spans="1:5" x14ac:dyDescent="0.25">
      <c r="A91" s="39">
        <f>'SA-i'!A95</f>
        <v>5</v>
      </c>
      <c r="B91" s="39" t="str">
        <f>'SA-i'!H95</f>
        <v>3CS2-5</v>
      </c>
      <c r="C91" s="39">
        <f>IFERROR(_xlfn.XLOOKUP(B91,List!F:F,List!B:B),"")</f>
        <v>5</v>
      </c>
      <c r="D91" s="39" t="str">
        <f>IFERROR(_xlfn.XLOOKUP(B91,List!F:F,List!C:C),"")</f>
        <v>AVINASH CINESH</v>
      </c>
      <c r="E91" s="39" t="str">
        <f>IFERROR(_xlfn.XLOOKUP(B91,List!F:F,List!G:G),"")</f>
        <v>3CS2</v>
      </c>
    </row>
    <row r="92" spans="1:5" x14ac:dyDescent="0.25">
      <c r="A92" s="39">
        <f>'SA-i'!A96</f>
        <v>5</v>
      </c>
      <c r="B92" s="39" t="str">
        <f>'SA-i'!H96</f>
        <v>3CS2-6</v>
      </c>
      <c r="C92" s="39">
        <f>IFERROR(_xlfn.XLOOKUP(B92,List!F:F,List!B:B),"")</f>
        <v>6</v>
      </c>
      <c r="D92" s="39" t="str">
        <f>IFERROR(_xlfn.XLOOKUP(B92,List!F:F,List!C:C),"")</f>
        <v>AYAN SHEFEEK</v>
      </c>
      <c r="E92" s="39" t="str">
        <f>IFERROR(_xlfn.XLOOKUP(B92,List!F:F,List!G:G),"")</f>
        <v>3CS2</v>
      </c>
    </row>
    <row r="93" spans="1:5" x14ac:dyDescent="0.25">
      <c r="A93" s="39">
        <f>'SA-i'!A97</f>
        <v>5</v>
      </c>
      <c r="B93" s="39" t="str">
        <f>'SA-i'!H97</f>
        <v>3CS2-7</v>
      </c>
      <c r="C93" s="39">
        <f>IFERROR(_xlfn.XLOOKUP(B93,List!F:F,List!B:B),"")</f>
        <v>7</v>
      </c>
      <c r="D93" s="39" t="str">
        <f>IFERROR(_xlfn.XLOOKUP(B93,List!F:F,List!C:C),"")</f>
        <v>AYISHA SANIYA M S</v>
      </c>
      <c r="E93" s="39" t="str">
        <f>IFERROR(_xlfn.XLOOKUP(B93,List!F:F,List!G:G),"")</f>
        <v>3CS2</v>
      </c>
    </row>
    <row r="94" spans="1:5" x14ac:dyDescent="0.25">
      <c r="A94" s="39">
        <f>'SA-i'!A98</f>
        <v>5</v>
      </c>
      <c r="B94" s="39" t="str">
        <f>'SA-i'!H98</f>
        <v>3CS2-8</v>
      </c>
      <c r="C94" s="39">
        <f>IFERROR(_xlfn.XLOOKUP(B94,List!F:F,List!B:B),"")</f>
        <v>8</v>
      </c>
      <c r="D94" s="39" t="str">
        <f>IFERROR(_xlfn.XLOOKUP(B94,List!F:F,List!C:C),"")</f>
        <v>BHARATH SUDHEESH S</v>
      </c>
      <c r="E94" s="39" t="str">
        <f>IFERROR(_xlfn.XLOOKUP(B94,List!F:F,List!G:G),"")</f>
        <v>3CS2</v>
      </c>
    </row>
    <row r="95" spans="1:5" x14ac:dyDescent="0.25">
      <c r="A95" s="39">
        <f>'SA-i'!A99</f>
        <v>5</v>
      </c>
      <c r="B95" s="39" t="str">
        <f>'SA-i'!H99</f>
        <v>3CS2-9</v>
      </c>
      <c r="C95" s="39">
        <f>IFERROR(_xlfn.XLOOKUP(B95,List!F:F,List!B:B),"")</f>
        <v>9</v>
      </c>
      <c r="D95" s="39" t="str">
        <f>IFERROR(_xlfn.XLOOKUP(B95,List!F:F,List!C:C),"")</f>
        <v>BINIL C P</v>
      </c>
      <c r="E95" s="39" t="str">
        <f>IFERROR(_xlfn.XLOOKUP(B95,List!F:F,List!G:G),"")</f>
        <v>3CS2</v>
      </c>
    </row>
    <row r="96" spans="1:5" x14ac:dyDescent="0.25">
      <c r="A96" s="39">
        <f>'SA-i'!A100</f>
        <v>5</v>
      </c>
      <c r="B96" s="39" t="str">
        <f>'SA-i'!H100</f>
        <v>3CS2-10</v>
      </c>
      <c r="C96" s="39">
        <f>IFERROR(_xlfn.XLOOKUP(B96,List!F:F,List!B:B),"")</f>
        <v>10</v>
      </c>
      <c r="D96" s="39" t="str">
        <f>IFERROR(_xlfn.XLOOKUP(B96,List!F:F,List!C:C),"")</f>
        <v>BOBIT K XAVIER</v>
      </c>
      <c r="E96" s="39" t="str">
        <f>IFERROR(_xlfn.XLOOKUP(B96,List!F:F,List!G:G),"")</f>
        <v>3CS2</v>
      </c>
    </row>
    <row r="97" spans="1:5" x14ac:dyDescent="0.25">
      <c r="A97" s="39">
        <f>'SA-i'!A101</f>
        <v>5</v>
      </c>
      <c r="B97" s="39" t="str">
        <f>'SA-i'!H101</f>
        <v>3CS2-11</v>
      </c>
      <c r="C97" s="39">
        <f>IFERROR(_xlfn.XLOOKUP(B97,List!F:F,List!B:B),"")</f>
        <v>11</v>
      </c>
      <c r="D97" s="39" t="str">
        <f>IFERROR(_xlfn.XLOOKUP(B97,List!F:F,List!C:C),"")</f>
        <v>CHAITHRA ASHOKAN K</v>
      </c>
      <c r="E97" s="39" t="str">
        <f>IFERROR(_xlfn.XLOOKUP(B97,List!F:F,List!G:G),"")</f>
        <v>3CS2</v>
      </c>
    </row>
    <row r="98" spans="1:5" x14ac:dyDescent="0.25">
      <c r="A98" s="39">
        <f>'SA-i'!A102</f>
        <v>5</v>
      </c>
      <c r="B98" s="39" t="str">
        <f>'SA-i'!H102</f>
        <v>3CS2-12</v>
      </c>
      <c r="C98" s="39">
        <f>IFERROR(_xlfn.XLOOKUP(B98,List!F:F,List!B:B),"")</f>
        <v>12</v>
      </c>
      <c r="D98" s="39" t="str">
        <f>IFERROR(_xlfn.XLOOKUP(B98,List!F:F,List!C:C),"")</f>
        <v>CHRISTENA FRANCIS</v>
      </c>
      <c r="E98" s="39" t="str">
        <f>IFERROR(_xlfn.XLOOKUP(B98,List!F:F,List!G:G),"")</f>
        <v>3CS2</v>
      </c>
    </row>
    <row r="99" spans="1:5" x14ac:dyDescent="0.25">
      <c r="A99" s="39">
        <f>'SA-i'!A103</f>
        <v>5</v>
      </c>
      <c r="B99" s="39" t="str">
        <f>'SA-i'!H103</f>
        <v>3CS2-13</v>
      </c>
      <c r="C99" s="39">
        <f>IFERROR(_xlfn.XLOOKUP(B99,List!F:F,List!B:B),"")</f>
        <v>13</v>
      </c>
      <c r="D99" s="39" t="str">
        <f>IFERROR(_xlfn.XLOOKUP(B99,List!F:F,List!C:C),"")</f>
        <v>CUKOO BIJI</v>
      </c>
      <c r="E99" s="39" t="str">
        <f>IFERROR(_xlfn.XLOOKUP(B99,List!F:F,List!G:G),"")</f>
        <v>3CS2</v>
      </c>
    </row>
    <row r="100" spans="1:5" x14ac:dyDescent="0.25">
      <c r="A100" s="39">
        <f>'SA-i'!A105</f>
        <v>5</v>
      </c>
      <c r="B100" s="39" t="str">
        <f>'SA-i'!H105</f>
        <v>3CS2-15</v>
      </c>
      <c r="C100" s="39">
        <f>IFERROR(_xlfn.XLOOKUP(B100,List!F:F,List!B:B),"")</f>
        <v>15</v>
      </c>
      <c r="D100" s="39" t="str">
        <f>IFERROR(_xlfn.XLOOKUP(B100,List!F:F,List!C:C),"")</f>
        <v>DEON THOMAS</v>
      </c>
      <c r="E100" s="39" t="str">
        <f>IFERROR(_xlfn.XLOOKUP(B100,List!F:F,List!G:G),"")</f>
        <v>3CS2</v>
      </c>
    </row>
    <row r="101" spans="1:5" x14ac:dyDescent="0.25">
      <c r="A101" s="39">
        <f>'SA-i'!A106</f>
        <v>5</v>
      </c>
      <c r="B101" s="39" t="str">
        <f>'SA-i'!H106</f>
        <v>3CS2-16</v>
      </c>
      <c r="C101" s="39">
        <f>IFERROR(_xlfn.XLOOKUP(B101,List!F:F,List!B:B),"")</f>
        <v>16</v>
      </c>
      <c r="D101" s="39" t="str">
        <f>IFERROR(_xlfn.XLOOKUP(B101,List!F:F,List!C:C),"")</f>
        <v>DEVI SREYA P S</v>
      </c>
      <c r="E101" s="39" t="str">
        <f>IFERROR(_xlfn.XLOOKUP(B101,List!F:F,List!G:G),"")</f>
        <v>3CS2</v>
      </c>
    </row>
    <row r="102" spans="1:5" x14ac:dyDescent="0.25">
      <c r="A102" s="39">
        <f>'SA-i'!A107</f>
        <v>5</v>
      </c>
      <c r="B102" s="39" t="str">
        <f>'SA-i'!H107</f>
        <v>3CS2-17</v>
      </c>
      <c r="C102" s="39">
        <f>IFERROR(_xlfn.XLOOKUP(B102,List!F:F,List!B:B),"")</f>
        <v>17</v>
      </c>
      <c r="D102" s="39" t="str">
        <f>IFERROR(_xlfn.XLOOKUP(B102,List!F:F,List!C:C),"")</f>
        <v>DILSHA. T. K</v>
      </c>
      <c r="E102" s="39" t="str">
        <f>IFERROR(_xlfn.XLOOKUP(B102,List!F:F,List!G:G),"")</f>
        <v>3CS2</v>
      </c>
    </row>
    <row r="103" spans="1:5" x14ac:dyDescent="0.25">
      <c r="A103" s="39">
        <f>'SA-i'!A108</f>
        <v>5</v>
      </c>
      <c r="B103" s="39" t="str">
        <f>'SA-i'!H108</f>
        <v>3CS2-18</v>
      </c>
      <c r="C103" s="39">
        <f>IFERROR(_xlfn.XLOOKUP(B103,List!F:F,List!B:B),"")</f>
        <v>18</v>
      </c>
      <c r="D103" s="39" t="str">
        <f>IFERROR(_xlfn.XLOOKUP(B103,List!F:F,List!C:C),"")</f>
        <v>DRUSHYA JOLLY</v>
      </c>
      <c r="E103" s="39" t="str">
        <f>IFERROR(_xlfn.XLOOKUP(B103,List!F:F,List!G:G),"")</f>
        <v>3CS2</v>
      </c>
    </row>
    <row r="104" spans="1:5" x14ac:dyDescent="0.25">
      <c r="A104" s="39">
        <f>'SA-i'!A109</f>
        <v>5</v>
      </c>
      <c r="B104" s="39" t="str">
        <f>'SA-i'!H109</f>
        <v>3CS2-19</v>
      </c>
      <c r="C104" s="39">
        <f>IFERROR(_xlfn.XLOOKUP(B104,List!F:F,List!B:B),"")</f>
        <v>19</v>
      </c>
      <c r="D104" s="39" t="str">
        <f>IFERROR(_xlfn.XLOOKUP(B104,List!F:F,List!C:C),"")</f>
        <v>EDWIN DAVIS</v>
      </c>
      <c r="E104" s="39" t="str">
        <f>IFERROR(_xlfn.XLOOKUP(B104,List!F:F,List!G:G),"")</f>
        <v>3CS2</v>
      </c>
    </row>
    <row r="105" spans="1:5" x14ac:dyDescent="0.25">
      <c r="A105" s="39">
        <f>'SA-i'!A110</f>
        <v>5</v>
      </c>
      <c r="B105" s="39" t="str">
        <f>'SA-i'!H110</f>
        <v>3CS2-20</v>
      </c>
      <c r="C105" s="39">
        <f>IFERROR(_xlfn.XLOOKUP(B105,List!F:F,List!B:B),"")</f>
        <v>20</v>
      </c>
      <c r="D105" s="39" t="str">
        <f>IFERROR(_xlfn.XLOOKUP(B105,List!F:F,List!C:C),"")</f>
        <v>EDWIN JOY</v>
      </c>
      <c r="E105" s="39" t="str">
        <f>IFERROR(_xlfn.XLOOKUP(B105,List!F:F,List!G:G),"")</f>
        <v>3CS2</v>
      </c>
    </row>
    <row r="106" spans="1:5" x14ac:dyDescent="0.25">
      <c r="A106" s="39">
        <f>'SA-i'!A111</f>
        <v>5</v>
      </c>
      <c r="B106" s="39" t="str">
        <f>'SA-i'!H111</f>
        <v>3CS2-21</v>
      </c>
      <c r="C106" s="39">
        <f>IFERROR(_xlfn.XLOOKUP(B106,List!F:F,List!B:B),"")</f>
        <v>21</v>
      </c>
      <c r="D106" s="39" t="str">
        <f>IFERROR(_xlfn.XLOOKUP(B106,List!F:F,List!C:C),"")</f>
        <v>ELDHO SAJI</v>
      </c>
      <c r="E106" s="39" t="str">
        <f>IFERROR(_xlfn.XLOOKUP(B106,List!F:F,List!G:G),"")</f>
        <v>3CS2</v>
      </c>
    </row>
    <row r="107" spans="1:5" x14ac:dyDescent="0.25">
      <c r="A107" s="39">
        <f>'SA-i'!A112</f>
        <v>6</v>
      </c>
      <c r="B107" s="39" t="str">
        <f>'SA-i'!H112</f>
        <v>3CS2-22</v>
      </c>
      <c r="C107" s="39">
        <f>IFERROR(_xlfn.XLOOKUP(B107,List!F:F,List!B:B),"")</f>
        <v>22</v>
      </c>
      <c r="D107" s="39" t="str">
        <f>IFERROR(_xlfn.XLOOKUP(B107,List!F:F,List!C:C),"")</f>
        <v>ESHAN JAMES</v>
      </c>
      <c r="E107" s="39" t="str">
        <f>IFERROR(_xlfn.XLOOKUP(B107,List!F:F,List!G:G),"")</f>
        <v>3CS2</v>
      </c>
    </row>
    <row r="108" spans="1:5" x14ac:dyDescent="0.25">
      <c r="A108" s="39">
        <f>'SA-i'!A113</f>
        <v>6</v>
      </c>
      <c r="B108" s="39" t="str">
        <f>'SA-i'!H113</f>
        <v>3CS2-23</v>
      </c>
      <c r="C108" s="39">
        <f>IFERROR(_xlfn.XLOOKUP(B108,List!F:F,List!B:B),"")</f>
        <v>23</v>
      </c>
      <c r="D108" s="39" t="str">
        <f>IFERROR(_xlfn.XLOOKUP(B108,List!F:F,List!C:C),"")</f>
        <v>FADIL MUHAMMED SHAJIL</v>
      </c>
      <c r="E108" s="39" t="str">
        <f>IFERROR(_xlfn.XLOOKUP(B108,List!F:F,List!G:G),"")</f>
        <v>3CS2</v>
      </c>
    </row>
    <row r="109" spans="1:5" x14ac:dyDescent="0.25">
      <c r="A109" s="39">
        <f>'SA-i'!A114</f>
        <v>6</v>
      </c>
      <c r="B109" s="39" t="str">
        <f>'SA-i'!H114</f>
        <v>3CS2-24</v>
      </c>
      <c r="C109" s="39">
        <f>IFERROR(_xlfn.XLOOKUP(B109,List!F:F,List!B:B),"")</f>
        <v>24</v>
      </c>
      <c r="D109" s="39" t="str">
        <f>IFERROR(_xlfn.XLOOKUP(B109,List!F:F,List!C:C),"")</f>
        <v>FARHAN ABDULLA M J</v>
      </c>
      <c r="E109" s="39" t="str">
        <f>IFERROR(_xlfn.XLOOKUP(B109,List!F:F,List!G:G),"")</f>
        <v>3CS2</v>
      </c>
    </row>
    <row r="110" spans="1:5" x14ac:dyDescent="0.25">
      <c r="A110" s="39">
        <f>'SA-i'!A115</f>
        <v>6</v>
      </c>
      <c r="B110" s="39" t="str">
        <f>'SA-i'!H115</f>
        <v>3CS2-25</v>
      </c>
      <c r="C110" s="39">
        <f>IFERROR(_xlfn.XLOOKUP(B110,List!F:F,List!B:B),"")</f>
        <v>25</v>
      </c>
      <c r="D110" s="39" t="str">
        <f>IFERROR(_xlfn.XLOOKUP(B110,List!F:F,List!C:C),"")</f>
        <v>FARTHASH.M</v>
      </c>
      <c r="E110" s="39" t="str">
        <f>IFERROR(_xlfn.XLOOKUP(B110,List!F:F,List!G:G),"")</f>
        <v>3CS2</v>
      </c>
    </row>
    <row r="111" spans="1:5" x14ac:dyDescent="0.25">
      <c r="A111" s="39">
        <f>'SA-i'!A116</f>
        <v>6</v>
      </c>
      <c r="B111" s="39" t="str">
        <f>'SA-i'!H116</f>
        <v>3CS2-26</v>
      </c>
      <c r="C111" s="39">
        <f>IFERROR(_xlfn.XLOOKUP(B111,List!F:F,List!B:B),"")</f>
        <v>26</v>
      </c>
      <c r="D111" s="39" t="str">
        <f>IFERROR(_xlfn.XLOOKUP(B111,List!F:F,List!C:C),"")</f>
        <v>FATHIMA MEHAR P S</v>
      </c>
      <c r="E111" s="39" t="str">
        <f>IFERROR(_xlfn.XLOOKUP(B111,List!F:F,List!G:G),"")</f>
        <v>3CS2</v>
      </c>
    </row>
    <row r="112" spans="1:5" x14ac:dyDescent="0.25">
      <c r="A112" s="39">
        <f>'SA-i'!A117</f>
        <v>6</v>
      </c>
      <c r="B112" s="39" t="str">
        <f>'SA-i'!H117</f>
        <v>3CS2-27</v>
      </c>
      <c r="C112" s="39">
        <f>IFERROR(_xlfn.XLOOKUP(B112,List!F:F,List!B:B),"")</f>
        <v>27</v>
      </c>
      <c r="D112" s="39" t="str">
        <f>IFERROR(_xlfn.XLOOKUP(B112,List!F:F,List!C:C),"")</f>
        <v>FATHIMA RAHNA. A. K</v>
      </c>
      <c r="E112" s="39" t="str">
        <f>IFERROR(_xlfn.XLOOKUP(B112,List!F:F,List!G:G),"")</f>
        <v>3CS2</v>
      </c>
    </row>
    <row r="113" spans="1:5" x14ac:dyDescent="0.25">
      <c r="A113" s="39">
        <f>'SA-i'!A118</f>
        <v>6</v>
      </c>
      <c r="B113" s="39" t="str">
        <f>'SA-i'!H118</f>
        <v>3CS2-28</v>
      </c>
      <c r="C113" s="39">
        <f>IFERROR(_xlfn.XLOOKUP(B113,List!F:F,List!B:B),"")</f>
        <v>28</v>
      </c>
      <c r="D113" s="39" t="str">
        <f>IFERROR(_xlfn.XLOOKUP(B113,List!F:F,List!C:C),"")</f>
        <v>FIDHA V S</v>
      </c>
      <c r="E113" s="39" t="str">
        <f>IFERROR(_xlfn.XLOOKUP(B113,List!F:F,List!G:G),"")</f>
        <v>3CS2</v>
      </c>
    </row>
    <row r="114" spans="1:5" x14ac:dyDescent="0.25">
      <c r="A114" s="39">
        <f>'SA-i'!A119</f>
        <v>6</v>
      </c>
      <c r="B114" s="39" t="str">
        <f>'SA-i'!H119</f>
        <v>3CS2-29</v>
      </c>
      <c r="C114" s="39">
        <f>IFERROR(_xlfn.XLOOKUP(B114,List!F:F,List!B:B),"")</f>
        <v>29</v>
      </c>
      <c r="D114" s="39" t="str">
        <f>IFERROR(_xlfn.XLOOKUP(B114,List!F:F,List!C:C),"")</f>
        <v>FRANZ FRANGO</v>
      </c>
      <c r="E114" s="39" t="str">
        <f>IFERROR(_xlfn.XLOOKUP(B114,List!F:F,List!G:G),"")</f>
        <v>3CS2</v>
      </c>
    </row>
    <row r="115" spans="1:5" x14ac:dyDescent="0.25">
      <c r="A115" s="39">
        <f>'SA-i'!A120</f>
        <v>6</v>
      </c>
      <c r="B115" s="39" t="str">
        <f>'SA-i'!H120</f>
        <v>3CS2-30</v>
      </c>
      <c r="C115" s="39">
        <f>IFERROR(_xlfn.XLOOKUP(B115,List!F:F,List!B:B),"")</f>
        <v>30</v>
      </c>
      <c r="D115" s="39" t="str">
        <f>IFERROR(_xlfn.XLOOKUP(B115,List!F:F,List!C:C),"")</f>
        <v>GAURI VINOD NAIR</v>
      </c>
      <c r="E115" s="39" t="str">
        <f>IFERROR(_xlfn.XLOOKUP(B115,List!F:F,List!G:G),"")</f>
        <v>3CS2</v>
      </c>
    </row>
    <row r="116" spans="1:5" x14ac:dyDescent="0.25">
      <c r="A116" s="39">
        <f>'SA-i'!A121</f>
        <v>6</v>
      </c>
      <c r="B116" s="39" t="str">
        <f>'SA-i'!H121</f>
        <v>3CS2-31</v>
      </c>
      <c r="C116" s="39">
        <f>IFERROR(_xlfn.XLOOKUP(B116,List!F:F,List!B:B),"")</f>
        <v>31</v>
      </c>
      <c r="D116" s="39" t="str">
        <f>IFERROR(_xlfn.XLOOKUP(B116,List!F:F,List!C:C),"")</f>
        <v>GAUTHAM T GOPINATH</v>
      </c>
      <c r="E116" s="39" t="str">
        <f>IFERROR(_xlfn.XLOOKUP(B116,List!F:F,List!G:G),"")</f>
        <v>3CS2</v>
      </c>
    </row>
    <row r="117" spans="1:5" x14ac:dyDescent="0.25">
      <c r="A117" s="39">
        <f>'SA-i'!A122</f>
        <v>6</v>
      </c>
      <c r="B117" s="39" t="str">
        <f>'SA-i'!H122</f>
        <v>3CS2-32</v>
      </c>
      <c r="C117" s="39">
        <f>IFERROR(_xlfn.XLOOKUP(B117,List!F:F,List!B:B),"")</f>
        <v>32</v>
      </c>
      <c r="D117" s="39" t="str">
        <f>IFERROR(_xlfn.XLOOKUP(B117,List!F:F,List!C:C),"")</f>
        <v>GAYATHRI JAYAN</v>
      </c>
      <c r="E117" s="39" t="str">
        <f>IFERROR(_xlfn.XLOOKUP(B117,List!F:F,List!G:G),"")</f>
        <v>3CS2</v>
      </c>
    </row>
    <row r="118" spans="1:5" x14ac:dyDescent="0.25">
      <c r="A118" s="39">
        <f>'SA-i'!A123</f>
        <v>6</v>
      </c>
      <c r="B118" s="39" t="str">
        <f>'SA-i'!H123</f>
        <v>3CS2-33</v>
      </c>
      <c r="C118" s="39">
        <f>IFERROR(_xlfn.XLOOKUP(B118,List!F:F,List!B:B),"")</f>
        <v>33</v>
      </c>
      <c r="D118" s="39" t="str">
        <f>IFERROR(_xlfn.XLOOKUP(B118,List!F:F,List!C:C),"")</f>
        <v>GAYATHRI M</v>
      </c>
      <c r="E118" s="39" t="str">
        <f>IFERROR(_xlfn.XLOOKUP(B118,List!F:F,List!G:G),"")</f>
        <v>3CS2</v>
      </c>
    </row>
    <row r="119" spans="1:5" x14ac:dyDescent="0.25">
      <c r="A119" s="39">
        <f>'SA-i'!A124</f>
        <v>6</v>
      </c>
      <c r="B119" s="39" t="str">
        <f>'SA-i'!H124</f>
        <v>3CS2-34</v>
      </c>
      <c r="C119" s="39">
        <f>IFERROR(_xlfn.XLOOKUP(B119,List!F:F,List!B:B),"")</f>
        <v>34</v>
      </c>
      <c r="D119" s="39" t="str">
        <f>IFERROR(_xlfn.XLOOKUP(B119,List!F:F,List!C:C),"")</f>
        <v>GEORGINA ALICE MATHEW</v>
      </c>
      <c r="E119" s="39" t="str">
        <f>IFERROR(_xlfn.XLOOKUP(B119,List!F:F,List!G:G),"")</f>
        <v>3CS2</v>
      </c>
    </row>
    <row r="120" spans="1:5" x14ac:dyDescent="0.25">
      <c r="A120" s="39">
        <f>'SA-i'!A125</f>
        <v>6</v>
      </c>
      <c r="B120" s="39" t="str">
        <f>'SA-i'!H125</f>
        <v>3CS2-35</v>
      </c>
      <c r="C120" s="39">
        <f>IFERROR(_xlfn.XLOOKUP(B120,List!F:F,List!B:B),"")</f>
        <v>35</v>
      </c>
      <c r="D120" s="39" t="str">
        <f>IFERROR(_xlfn.XLOOKUP(B120,List!F:F,List!C:C),"")</f>
        <v>GLENN ROBERT</v>
      </c>
      <c r="E120" s="39" t="str">
        <f>IFERROR(_xlfn.XLOOKUP(B120,List!F:F,List!G:G),"")</f>
        <v>3CS2</v>
      </c>
    </row>
    <row r="121" spans="1:5" x14ac:dyDescent="0.25">
      <c r="A121" s="39">
        <f>'SA-i'!A127</f>
        <v>6</v>
      </c>
      <c r="B121" s="39" t="str">
        <f>'SA-i'!H127</f>
        <v>3CS2-37</v>
      </c>
      <c r="C121" s="39">
        <f>IFERROR(_xlfn.XLOOKUP(B121,List!F:F,List!B:B),"")</f>
        <v>37</v>
      </c>
      <c r="D121" s="39" t="str">
        <f>IFERROR(_xlfn.XLOOKUP(B121,List!F:F,List!C:C),"")</f>
        <v>GOKUL SHAJ</v>
      </c>
      <c r="E121" s="39" t="str">
        <f>IFERROR(_xlfn.XLOOKUP(B121,List!F:F,List!G:G),"")</f>
        <v>3CS2</v>
      </c>
    </row>
    <row r="122" spans="1:5" x14ac:dyDescent="0.25">
      <c r="A122" s="39">
        <f>'SA-i'!A128</f>
        <v>6</v>
      </c>
      <c r="B122" s="39" t="str">
        <f>'SA-i'!H128</f>
        <v>3CS2-38</v>
      </c>
      <c r="C122" s="39">
        <f>IFERROR(_xlfn.XLOOKUP(B122,List!F:F,List!B:B),"")</f>
        <v>38</v>
      </c>
      <c r="D122" s="39" t="str">
        <f>IFERROR(_xlfn.XLOOKUP(B122,List!F:F,List!C:C),"")</f>
        <v>GOURI K MINEESH</v>
      </c>
      <c r="E122" s="39" t="str">
        <f>IFERROR(_xlfn.XLOOKUP(B122,List!F:F,List!G:G),"")</f>
        <v>3CS2</v>
      </c>
    </row>
    <row r="123" spans="1:5" x14ac:dyDescent="0.25">
      <c r="A123" s="39">
        <f>'SA-i'!A129</f>
        <v>6</v>
      </c>
      <c r="B123" s="39" t="str">
        <f>'SA-i'!H129</f>
        <v>3CS2-39</v>
      </c>
      <c r="C123" s="39">
        <f>IFERROR(_xlfn.XLOOKUP(B123,List!F:F,List!B:B),"")</f>
        <v>39</v>
      </c>
      <c r="D123" s="39" t="str">
        <f>IFERROR(_xlfn.XLOOKUP(B123,List!F:F,List!C:C),"")</f>
        <v>GOURISANKAR ANILKUMAR</v>
      </c>
      <c r="E123" s="39" t="str">
        <f>IFERROR(_xlfn.XLOOKUP(B123,List!F:F,List!G:G),"")</f>
        <v>3CS2</v>
      </c>
    </row>
    <row r="124" spans="1:5" x14ac:dyDescent="0.25">
      <c r="A124" s="39">
        <f>'SA-i'!A130</f>
        <v>6</v>
      </c>
      <c r="B124" s="39" t="str">
        <f>'SA-i'!H130</f>
        <v>3CS2-40</v>
      </c>
      <c r="C124" s="39">
        <f>IFERROR(_xlfn.XLOOKUP(B124,List!F:F,List!B:B),"")</f>
        <v>40</v>
      </c>
      <c r="D124" s="39" t="str">
        <f>IFERROR(_xlfn.XLOOKUP(B124,List!F:F,List!C:C),"")</f>
        <v>GOUTHAM ALACKAN</v>
      </c>
      <c r="E124" s="39" t="str">
        <f>IFERROR(_xlfn.XLOOKUP(B124,List!F:F,List!G:G),"")</f>
        <v>3CS2</v>
      </c>
    </row>
    <row r="125" spans="1:5" x14ac:dyDescent="0.25">
      <c r="A125" s="39">
        <f>'SA-i'!A131</f>
        <v>6</v>
      </c>
      <c r="B125" s="39" t="str">
        <f>'SA-i'!H131</f>
        <v>3CS2-41</v>
      </c>
      <c r="C125" s="39">
        <f>IFERROR(_xlfn.XLOOKUP(B125,List!F:F,List!B:B),"")</f>
        <v>41</v>
      </c>
      <c r="D125" s="39" t="str">
        <f>IFERROR(_xlfn.XLOOKUP(B125,List!F:F,List!C:C),"")</f>
        <v>GOVIND MOHAN</v>
      </c>
      <c r="E125" s="39" t="str">
        <f>IFERROR(_xlfn.XLOOKUP(B125,List!F:F,List!G:G),"")</f>
        <v>3CS2</v>
      </c>
    </row>
    <row r="126" spans="1:5" x14ac:dyDescent="0.25">
      <c r="A126" s="39">
        <f>'SA-i'!A132</f>
        <v>6</v>
      </c>
      <c r="B126" s="39" t="str">
        <f>'SA-i'!H132</f>
        <v>3CS2-42</v>
      </c>
      <c r="C126" s="39">
        <f>IFERROR(_xlfn.XLOOKUP(B126,List!F:F,List!B:B),"")</f>
        <v>42</v>
      </c>
      <c r="D126" s="39" t="str">
        <f>IFERROR(_xlfn.XLOOKUP(B126,List!F:F,List!C:C),"")</f>
        <v>HADHI MUHAMMED PP</v>
      </c>
      <c r="E126" s="39" t="str">
        <f>IFERROR(_xlfn.XLOOKUP(B126,List!F:F,List!G:G),"")</f>
        <v>3CS2</v>
      </c>
    </row>
    <row r="127" spans="1:5" x14ac:dyDescent="0.25">
      <c r="A127" s="39">
        <f>'SA-i'!A133</f>
        <v>6</v>
      </c>
      <c r="B127" s="39" t="str">
        <f>'SA-i'!H133</f>
        <v>3CS2-43</v>
      </c>
      <c r="C127" s="39">
        <f>IFERROR(_xlfn.XLOOKUP(B127,List!F:F,List!B:B),"")</f>
        <v>43</v>
      </c>
      <c r="D127" s="39" t="str">
        <f>IFERROR(_xlfn.XLOOKUP(B127,List!F:F,List!C:C),"")</f>
        <v>HARISANKAR P. DEV</v>
      </c>
      <c r="E127" s="39" t="str">
        <f>IFERROR(_xlfn.XLOOKUP(B127,List!F:F,List!G:G),"")</f>
        <v>3CS2</v>
      </c>
    </row>
    <row r="128" spans="1:5" x14ac:dyDescent="0.25">
      <c r="A128" s="39">
        <f>'SA-i'!A134</f>
        <v>7</v>
      </c>
      <c r="B128" s="39" t="str">
        <f>'SA-i'!H134</f>
        <v>3CS2-44</v>
      </c>
      <c r="C128" s="39">
        <f>IFERROR(_xlfn.XLOOKUP(B128,List!F:F,List!B:B),"")</f>
        <v>44</v>
      </c>
      <c r="D128" s="39" t="str">
        <f>IFERROR(_xlfn.XLOOKUP(B128,List!F:F,List!C:C),"")</f>
        <v>HASNA KADEEJA</v>
      </c>
      <c r="E128" s="39" t="str">
        <f>IFERROR(_xlfn.XLOOKUP(B128,List!F:F,List!G:G),"")</f>
        <v>3CS2</v>
      </c>
    </row>
    <row r="129" spans="1:5" x14ac:dyDescent="0.25">
      <c r="A129" s="39">
        <f>'SA-i'!A135</f>
        <v>7</v>
      </c>
      <c r="B129" s="39" t="str">
        <f>'SA-i'!H135</f>
        <v>3CS2-45</v>
      </c>
      <c r="C129" s="39">
        <f>IFERROR(_xlfn.XLOOKUP(B129,List!F:F,List!B:B),"")</f>
        <v>45</v>
      </c>
      <c r="D129" s="39" t="str">
        <f>IFERROR(_xlfn.XLOOKUP(B129,List!F:F,List!C:C),"")</f>
        <v>HELNA V SHAJI</v>
      </c>
      <c r="E129" s="39" t="str">
        <f>IFERROR(_xlfn.XLOOKUP(B129,List!F:F,List!G:G),"")</f>
        <v>3CS2</v>
      </c>
    </row>
    <row r="130" spans="1:5" x14ac:dyDescent="0.25">
      <c r="A130" s="39">
        <f>'SA-i'!A136</f>
        <v>7</v>
      </c>
      <c r="B130" s="39" t="str">
        <f>'SA-i'!H136</f>
        <v>3CS2-46</v>
      </c>
      <c r="C130" s="39">
        <f>IFERROR(_xlfn.XLOOKUP(B130,List!F:F,List!B:B),"")</f>
        <v>46</v>
      </c>
      <c r="D130" s="39" t="str">
        <f>IFERROR(_xlfn.XLOOKUP(B130,List!F:F,List!C:C),"")</f>
        <v>HIBA THANSEEM</v>
      </c>
      <c r="E130" s="39" t="str">
        <f>IFERROR(_xlfn.XLOOKUP(B130,List!F:F,List!G:G),"")</f>
        <v>3CS2</v>
      </c>
    </row>
    <row r="131" spans="1:5" x14ac:dyDescent="0.25">
      <c r="A131" s="39">
        <f>'SA-i'!A137</f>
        <v>7</v>
      </c>
      <c r="B131" s="39" t="str">
        <f>'SA-i'!H137</f>
        <v>3CS2-47</v>
      </c>
      <c r="C131" s="39">
        <f>IFERROR(_xlfn.XLOOKUP(B131,List!F:F,List!B:B),"")</f>
        <v>47</v>
      </c>
      <c r="D131" s="39" t="str">
        <f>IFERROR(_xlfn.XLOOKUP(B131,List!F:F,List!C:C),"")</f>
        <v>HRIDHYA B SANKAR</v>
      </c>
      <c r="E131" s="39" t="str">
        <f>IFERROR(_xlfn.XLOOKUP(B131,List!F:F,List!G:G),"")</f>
        <v>3CS2</v>
      </c>
    </row>
    <row r="132" spans="1:5" x14ac:dyDescent="0.25">
      <c r="A132" s="39">
        <f>'SA-i'!A138</f>
        <v>7</v>
      </c>
      <c r="B132" s="39" t="str">
        <f>'SA-i'!H138</f>
        <v>3CS2-48</v>
      </c>
      <c r="C132" s="39">
        <f>IFERROR(_xlfn.XLOOKUP(B132,List!F:F,List!B:B),"")</f>
        <v>48</v>
      </c>
      <c r="D132" s="39" t="str">
        <f>IFERROR(_xlfn.XLOOKUP(B132,List!F:F,List!C:C),"")</f>
        <v>IRFAN F</v>
      </c>
      <c r="E132" s="39" t="str">
        <f>IFERROR(_xlfn.XLOOKUP(B132,List!F:F,List!G:G),"")</f>
        <v>3CS2</v>
      </c>
    </row>
    <row r="133" spans="1:5" x14ac:dyDescent="0.25">
      <c r="A133" s="39">
        <f>'SA-i'!A139</f>
        <v>7</v>
      </c>
      <c r="B133" s="39" t="str">
        <f>'SA-i'!H139</f>
        <v>3CS2-49</v>
      </c>
      <c r="C133" s="39">
        <f>IFERROR(_xlfn.XLOOKUP(B133,List!F:F,List!B:B),"")</f>
        <v>49</v>
      </c>
      <c r="D133" s="39" t="str">
        <f>IFERROR(_xlfn.XLOOKUP(B133,List!F:F,List!C:C),"")</f>
        <v>ISHA HARISH</v>
      </c>
      <c r="E133" s="39" t="str">
        <f>IFERROR(_xlfn.XLOOKUP(B133,List!F:F,List!G:G),"")</f>
        <v>3CS2</v>
      </c>
    </row>
    <row r="134" spans="1:5" x14ac:dyDescent="0.25">
      <c r="A134" s="39">
        <f>'SA-i'!A140</f>
        <v>7</v>
      </c>
      <c r="B134" s="39" t="str">
        <f>'SA-i'!H140</f>
        <v>3CS2-50</v>
      </c>
      <c r="C134" s="39">
        <f>IFERROR(_xlfn.XLOOKUP(B134,List!F:F,List!B:B),"")</f>
        <v>50</v>
      </c>
      <c r="D134" s="39" t="str">
        <f>IFERROR(_xlfn.XLOOKUP(B134,List!F:F,List!C:C),"")</f>
        <v>JAIN JOY</v>
      </c>
      <c r="E134" s="39" t="str">
        <f>IFERROR(_xlfn.XLOOKUP(B134,List!F:F,List!G:G),"")</f>
        <v>3CS2</v>
      </c>
    </row>
    <row r="135" spans="1:5" x14ac:dyDescent="0.25">
      <c r="A135" s="39">
        <f>'SA-i'!A141</f>
        <v>7</v>
      </c>
      <c r="B135" s="39" t="str">
        <f>'SA-i'!H141</f>
        <v>3CS2-51</v>
      </c>
      <c r="C135" s="39">
        <f>IFERROR(_xlfn.XLOOKUP(B135,List!F:F,List!B:B),"")</f>
        <v>51</v>
      </c>
      <c r="D135" s="39" t="str">
        <f>IFERROR(_xlfn.XLOOKUP(B135,List!F:F,List!C:C),"")</f>
        <v>JAMES RENIL SEBASTIAN</v>
      </c>
      <c r="E135" s="39" t="str">
        <f>IFERROR(_xlfn.XLOOKUP(B135,List!F:F,List!G:G),"")</f>
        <v>3CS2</v>
      </c>
    </row>
    <row r="136" spans="1:5" x14ac:dyDescent="0.25">
      <c r="A136" s="39">
        <f>'SA-i'!A142</f>
        <v>7</v>
      </c>
      <c r="B136" s="39" t="str">
        <f>'SA-i'!H142</f>
        <v>3CS2-52</v>
      </c>
      <c r="C136" s="39">
        <f>IFERROR(_xlfn.XLOOKUP(B136,List!F:F,List!B:B),"")</f>
        <v>52</v>
      </c>
      <c r="D136" s="39" t="str">
        <f>IFERROR(_xlfn.XLOOKUP(B136,List!F:F,List!C:C),"")</f>
        <v>JANISH SAJI</v>
      </c>
      <c r="E136" s="39" t="str">
        <f>IFERROR(_xlfn.XLOOKUP(B136,List!F:F,List!G:G),"")</f>
        <v>3CS2</v>
      </c>
    </row>
    <row r="137" spans="1:5" x14ac:dyDescent="0.25">
      <c r="A137" s="39">
        <f>'SA-i'!A143</f>
        <v>7</v>
      </c>
      <c r="B137" s="39" t="str">
        <f>'SA-i'!H143</f>
        <v>3CS2-53</v>
      </c>
      <c r="C137" s="39">
        <f>IFERROR(_xlfn.XLOOKUP(B137,List!F:F,List!B:B),"")</f>
        <v>53</v>
      </c>
      <c r="D137" s="39" t="str">
        <f>IFERROR(_xlfn.XLOOKUP(B137,List!F:F,List!C:C),"")</f>
        <v>JEEVAN KRISHNA P S</v>
      </c>
      <c r="E137" s="39" t="str">
        <f>IFERROR(_xlfn.XLOOKUP(B137,List!F:F,List!G:G),"")</f>
        <v>3CS2</v>
      </c>
    </row>
    <row r="138" spans="1:5" x14ac:dyDescent="0.25">
      <c r="A138" s="39">
        <f>'SA-i'!A144</f>
        <v>7</v>
      </c>
      <c r="B138" s="39" t="str">
        <f>'SA-i'!H144</f>
        <v>3CS2-54</v>
      </c>
      <c r="C138" s="39">
        <f>IFERROR(_xlfn.XLOOKUP(B138,List!F:F,List!B:B),"")</f>
        <v>54</v>
      </c>
      <c r="D138" s="39" t="str">
        <f>IFERROR(_xlfn.XLOOKUP(B138,List!F:F,List!C:C),"")</f>
        <v>JENET JOBY</v>
      </c>
      <c r="E138" s="39" t="str">
        <f>IFERROR(_xlfn.XLOOKUP(B138,List!F:F,List!G:G),"")</f>
        <v>3CS2</v>
      </c>
    </row>
    <row r="139" spans="1:5" x14ac:dyDescent="0.25">
      <c r="A139" s="39">
        <f>'SA-i'!A145</f>
        <v>7</v>
      </c>
      <c r="B139" s="39" t="str">
        <f>'SA-i'!H145</f>
        <v>3CS2-55</v>
      </c>
      <c r="C139" s="39">
        <f>IFERROR(_xlfn.XLOOKUP(B139,List!F:F,List!B:B),"")</f>
        <v>55</v>
      </c>
      <c r="D139" s="39" t="str">
        <f>IFERROR(_xlfn.XLOOKUP(B139,List!F:F,List!C:C),"")</f>
        <v>JESTINA JOJI</v>
      </c>
      <c r="E139" s="39" t="str">
        <f>IFERROR(_xlfn.XLOOKUP(B139,List!F:F,List!G:G),"")</f>
        <v>3CS2</v>
      </c>
    </row>
    <row r="140" spans="1:5" x14ac:dyDescent="0.25">
      <c r="A140" s="39">
        <f>'SA-i'!A146</f>
        <v>7</v>
      </c>
      <c r="B140" s="39" t="str">
        <f>'SA-i'!H146</f>
        <v>3CS2-56</v>
      </c>
      <c r="C140" s="39">
        <f>IFERROR(_xlfn.XLOOKUP(B140,List!F:F,List!B:B),"")</f>
        <v>56</v>
      </c>
      <c r="D140" s="39" t="str">
        <f>IFERROR(_xlfn.XLOOKUP(B140,List!F:F,List!C:C),"")</f>
        <v>JILIN BIJU</v>
      </c>
      <c r="E140" s="39" t="str">
        <f>IFERROR(_xlfn.XLOOKUP(B140,List!F:F,List!G:G),"")</f>
        <v>3CS2</v>
      </c>
    </row>
    <row r="141" spans="1:5" x14ac:dyDescent="0.25">
      <c r="A141" s="39">
        <f>'SA-i'!A147</f>
        <v>7</v>
      </c>
      <c r="B141" s="39" t="str">
        <f>'SA-i'!H147</f>
        <v>3CS2-57</v>
      </c>
      <c r="C141" s="39">
        <f>IFERROR(_xlfn.XLOOKUP(B141,List!F:F,List!B:B),"")</f>
        <v>57</v>
      </c>
      <c r="D141" s="39" t="str">
        <f>IFERROR(_xlfn.XLOOKUP(B141,List!F:F,List!C:C),"")</f>
        <v>JINTO RAJ</v>
      </c>
      <c r="E141" s="39" t="str">
        <f>IFERROR(_xlfn.XLOOKUP(B141,List!F:F,List!G:G),"")</f>
        <v>3CS2</v>
      </c>
    </row>
    <row r="142" spans="1:5" x14ac:dyDescent="0.25">
      <c r="A142" s="39">
        <f>'SA-i'!A149</f>
        <v>7</v>
      </c>
      <c r="B142" s="39" t="str">
        <f>'SA-i'!H149</f>
        <v>3CS2-59</v>
      </c>
      <c r="C142" s="39">
        <f>IFERROR(_xlfn.XLOOKUP(B142,List!F:F,List!B:B),"")</f>
        <v>59</v>
      </c>
      <c r="D142" s="39" t="str">
        <f>IFERROR(_xlfn.XLOOKUP(B142,List!F:F,List!C:C),"")</f>
        <v>JOHAN ITTY JONES</v>
      </c>
      <c r="E142" s="39" t="str">
        <f>IFERROR(_xlfn.XLOOKUP(B142,List!F:F,List!G:G),"")</f>
        <v>3CS2</v>
      </c>
    </row>
    <row r="143" spans="1:5" x14ac:dyDescent="0.25">
      <c r="A143" s="39">
        <f>'SA-i'!A150</f>
        <v>7</v>
      </c>
      <c r="B143" s="39" t="str">
        <f>'SA-i'!H150</f>
        <v>3CS2-60</v>
      </c>
      <c r="C143" s="39">
        <f>IFERROR(_xlfn.XLOOKUP(B143,List!F:F,List!B:B),"")</f>
        <v>60</v>
      </c>
      <c r="D143" s="39" t="str">
        <f>IFERROR(_xlfn.XLOOKUP(B143,List!F:F,List!C:C),"")</f>
        <v>JOHNAZ JISS AREECKAL</v>
      </c>
      <c r="E143" s="39" t="str">
        <f>IFERROR(_xlfn.XLOOKUP(B143,List!F:F,List!G:G),"")</f>
        <v>3CS2</v>
      </c>
    </row>
    <row r="144" spans="1:5" x14ac:dyDescent="0.25">
      <c r="A144" s="39">
        <f>'SA-i'!A151</f>
        <v>7</v>
      </c>
      <c r="B144" s="39" t="str">
        <f>'SA-i'!H151</f>
        <v>3CS2-61</v>
      </c>
      <c r="C144" s="39">
        <f>IFERROR(_xlfn.XLOOKUP(B144,List!F:F,List!B:B),"")</f>
        <v>61</v>
      </c>
      <c r="D144" s="39" t="str">
        <f>IFERROR(_xlfn.XLOOKUP(B144,List!F:F,List!C:C),"")</f>
        <v>JOSEPH MATHEW</v>
      </c>
      <c r="E144" s="39" t="str">
        <f>IFERROR(_xlfn.XLOOKUP(B144,List!F:F,List!G:G),"")</f>
        <v>3CS2</v>
      </c>
    </row>
    <row r="145" spans="1:5" x14ac:dyDescent="0.25">
      <c r="A145" s="39">
        <f>'SA-i'!A152</f>
        <v>7</v>
      </c>
      <c r="B145" s="39" t="str">
        <f>'SA-i'!H152</f>
        <v>3CS2-62</v>
      </c>
      <c r="C145" s="39">
        <f>IFERROR(_xlfn.XLOOKUP(B145,List!F:F,List!B:B),"")</f>
        <v>62</v>
      </c>
      <c r="D145" s="39" t="str">
        <f>IFERROR(_xlfn.XLOOKUP(B145,List!F:F,List!C:C),"")</f>
        <v>JOSEPH SAJAN</v>
      </c>
      <c r="E145" s="39" t="str">
        <f>IFERROR(_xlfn.XLOOKUP(B145,List!F:F,List!G:G),"")</f>
        <v>3CS2</v>
      </c>
    </row>
    <row r="146" spans="1:5" x14ac:dyDescent="0.25">
      <c r="A146" s="39">
        <f>'SA-i'!A153</f>
        <v>7</v>
      </c>
      <c r="B146" s="39" t="str">
        <f>'SA-i'!H153</f>
        <v>3CS2-63</v>
      </c>
      <c r="C146" s="39">
        <f>IFERROR(_xlfn.XLOOKUP(B146,List!F:F,List!B:B),"")</f>
        <v>63</v>
      </c>
      <c r="D146" s="39" t="str">
        <f>IFERROR(_xlfn.XLOOKUP(B146,List!F:F,List!C:C),"")</f>
        <v>KEVIN M SALEEL</v>
      </c>
      <c r="E146" s="39" t="str">
        <f>IFERROR(_xlfn.XLOOKUP(B146,List!F:F,List!G:G),"")</f>
        <v>3CS2</v>
      </c>
    </row>
    <row r="147" spans="1:5" x14ac:dyDescent="0.25">
      <c r="A147" s="39">
        <f>'SA-i'!A154</f>
        <v>7</v>
      </c>
      <c r="B147" s="39" t="str">
        <f>'SA-i'!H154</f>
        <v>3CS2-64</v>
      </c>
      <c r="C147" s="39">
        <f>IFERROR(_xlfn.XLOOKUP(B147,List!F:F,List!B:B),"")</f>
        <v>64</v>
      </c>
      <c r="D147" s="39" t="str">
        <f>IFERROR(_xlfn.XLOOKUP(B147,List!F:F,List!C:C),"")</f>
        <v>KRISHNA CHANDRASEKHARAN</v>
      </c>
      <c r="E147" s="39" t="str">
        <f>IFERROR(_xlfn.XLOOKUP(B147,List!F:F,List!G:G),"")</f>
        <v>3CS2</v>
      </c>
    </row>
    <row r="148" spans="1:5" x14ac:dyDescent="0.25">
      <c r="A148" s="39">
        <f>'SA-i'!A155</f>
        <v>7</v>
      </c>
      <c r="B148" s="39" t="str">
        <f>'SA-i'!H155</f>
        <v>3CS2-65</v>
      </c>
      <c r="C148" s="39">
        <f>IFERROR(_xlfn.XLOOKUP(B148,List!F:F,List!B:B),"")</f>
        <v>65</v>
      </c>
      <c r="D148" s="39" t="str">
        <f>IFERROR(_xlfn.XLOOKUP(B148,List!F:F,List!C:C),"")</f>
        <v>LISA LORANCE</v>
      </c>
      <c r="E148" s="39" t="str">
        <f>IFERROR(_xlfn.XLOOKUP(B148,List!F:F,List!G:G),"")</f>
        <v>3CS2</v>
      </c>
    </row>
    <row r="149" spans="1:5" x14ac:dyDescent="0.25">
      <c r="A149" s="39">
        <f>'SA-i'!A156</f>
        <v>8</v>
      </c>
      <c r="B149" s="39" t="str">
        <f>'SA-i'!H156</f>
        <v>3CS2-66</v>
      </c>
      <c r="C149" s="39">
        <f>IFERROR(_xlfn.XLOOKUP(B149,List!F:F,List!B:B),"")</f>
        <v>66</v>
      </c>
      <c r="D149" s="39" t="str">
        <f>IFERROR(_xlfn.XLOOKUP(B149,List!F:F,List!C:C),"")</f>
        <v>LLOYD KENY</v>
      </c>
      <c r="E149" s="39" t="str">
        <f>IFERROR(_xlfn.XLOOKUP(B149,List!F:F,List!G:G),"")</f>
        <v>3CS2</v>
      </c>
    </row>
    <row r="150" spans="1:5" x14ac:dyDescent="0.25">
      <c r="A150" s="39">
        <f>'SA-i'!A157</f>
        <v>8</v>
      </c>
      <c r="B150" s="39" t="str">
        <f>'SA-i'!H157</f>
        <v>3CS2-67</v>
      </c>
      <c r="C150" s="39">
        <f>IFERROR(_xlfn.XLOOKUP(B150,List!F:F,List!B:B),"")</f>
        <v>67</v>
      </c>
      <c r="D150" s="39" t="str">
        <f>IFERROR(_xlfn.XLOOKUP(B150,List!F:F,List!C:C),"")</f>
        <v>LUKE ROMMEL MYLAADY</v>
      </c>
      <c r="E150" s="39" t="str">
        <f>IFERROR(_xlfn.XLOOKUP(B150,List!F:F,List!G:G),"")</f>
        <v>3CS2</v>
      </c>
    </row>
    <row r="151" spans="1:5" x14ac:dyDescent="0.25">
      <c r="A151" s="39">
        <f>'SA-i'!A158</f>
        <v>8</v>
      </c>
      <c r="B151" s="39" t="str">
        <f>'SA-i'!H158</f>
        <v>3CS2-68</v>
      </c>
      <c r="C151" s="39">
        <f>IFERROR(_xlfn.XLOOKUP(B151,List!F:F,List!B:B),"")</f>
        <v>68</v>
      </c>
      <c r="D151" s="39" t="str">
        <f>IFERROR(_xlfn.XLOOKUP(B151,List!F:F,List!C:C),"")</f>
        <v>MALAVIKA RAVI</v>
      </c>
      <c r="E151" s="39" t="str">
        <f>IFERROR(_xlfn.XLOOKUP(B151,List!F:F,List!G:G),"")</f>
        <v>3CS2</v>
      </c>
    </row>
    <row r="152" spans="1:5" x14ac:dyDescent="0.25">
      <c r="A152" s="39">
        <f>'SA-i'!A159</f>
        <v>8</v>
      </c>
      <c r="B152" s="39" t="str">
        <f>'SA-i'!H159</f>
        <v>3CS3-1</v>
      </c>
      <c r="C152" s="39">
        <f>IFERROR(_xlfn.XLOOKUP(B152,List!F:F,List!B:B),"")</f>
        <v>1</v>
      </c>
      <c r="D152" s="39" t="str">
        <f>IFERROR(_xlfn.XLOOKUP(B152,List!F:F,List!C:C),"")</f>
        <v>MARGREETHA THOMAS</v>
      </c>
      <c r="E152" s="39" t="str">
        <f>IFERROR(_xlfn.XLOOKUP(B152,List!F:F,List!G:G),"")</f>
        <v>3CS3</v>
      </c>
    </row>
    <row r="153" spans="1:5" x14ac:dyDescent="0.25">
      <c r="A153" s="39">
        <f>'SA-i'!A160</f>
        <v>8</v>
      </c>
      <c r="B153" s="39" t="str">
        <f>'SA-i'!H160</f>
        <v>3CS3-2</v>
      </c>
      <c r="C153" s="39">
        <f>IFERROR(_xlfn.XLOOKUP(B153,List!F:F,List!B:B),"")</f>
        <v>2</v>
      </c>
      <c r="D153" s="39" t="str">
        <f>IFERROR(_xlfn.XLOOKUP(B153,List!F:F,List!C:C),"")</f>
        <v>MARVIN MICHAEL</v>
      </c>
      <c r="E153" s="39" t="str">
        <f>IFERROR(_xlfn.XLOOKUP(B153,List!F:F,List!G:G),"")</f>
        <v>3CS3</v>
      </c>
    </row>
    <row r="154" spans="1:5" x14ac:dyDescent="0.25">
      <c r="A154" s="39">
        <f>'SA-i'!A161</f>
        <v>8</v>
      </c>
      <c r="B154" s="39" t="str">
        <f>'SA-i'!H161</f>
        <v>3CS3-3</v>
      </c>
      <c r="C154" s="39">
        <f>IFERROR(_xlfn.XLOOKUP(B154,List!F:F,List!B:B),"")</f>
        <v>3</v>
      </c>
      <c r="D154" s="39" t="str">
        <f>IFERROR(_xlfn.XLOOKUP(B154,List!F:F,List!C:C),"")</f>
        <v>MIHITHA MATHEW</v>
      </c>
      <c r="E154" s="39" t="str">
        <f>IFERROR(_xlfn.XLOOKUP(B154,List!F:F,List!G:G),"")</f>
        <v>3CS3</v>
      </c>
    </row>
    <row r="155" spans="1:5" x14ac:dyDescent="0.25">
      <c r="A155" s="39">
        <f>'SA-i'!A162</f>
        <v>8</v>
      </c>
      <c r="B155" s="39" t="str">
        <f>'SA-i'!H162</f>
        <v>3CS3-4</v>
      </c>
      <c r="C155" s="39">
        <f>IFERROR(_xlfn.XLOOKUP(B155,List!F:F,List!B:B),"")</f>
        <v>4</v>
      </c>
      <c r="D155" s="39" t="str">
        <f>IFERROR(_xlfn.XLOOKUP(B155,List!F:F,List!C:C),"")</f>
        <v>MOHAMMED HAFIZ P K</v>
      </c>
      <c r="E155" s="39" t="str">
        <f>IFERROR(_xlfn.XLOOKUP(B155,List!F:F,List!G:G),"")</f>
        <v>3CS3</v>
      </c>
    </row>
    <row r="156" spans="1:5" x14ac:dyDescent="0.25">
      <c r="A156" s="39">
        <f>'SA-i'!A163</f>
        <v>8</v>
      </c>
      <c r="B156" s="39" t="str">
        <f>'SA-i'!H163</f>
        <v>3CS3-5</v>
      </c>
      <c r="C156" s="39">
        <f>IFERROR(_xlfn.XLOOKUP(B156,List!F:F,List!B:B),"")</f>
        <v>5</v>
      </c>
      <c r="D156" s="39" t="str">
        <f>IFERROR(_xlfn.XLOOKUP(B156,List!F:F,List!C:C),"")</f>
        <v>MOHAMMED SINAN</v>
      </c>
      <c r="E156" s="39" t="str">
        <f>IFERROR(_xlfn.XLOOKUP(B156,List!F:F,List!G:G),"")</f>
        <v>3CS3</v>
      </c>
    </row>
    <row r="157" spans="1:5" x14ac:dyDescent="0.25">
      <c r="A157" s="39">
        <f>'SA-i'!A164</f>
        <v>8</v>
      </c>
      <c r="B157" s="39" t="str">
        <f>'SA-i'!H164</f>
        <v>3CS3-6</v>
      </c>
      <c r="C157" s="39">
        <f>IFERROR(_xlfn.XLOOKUP(B157,List!F:F,List!B:B),"")</f>
        <v>6</v>
      </c>
      <c r="D157" s="39" t="str">
        <f>IFERROR(_xlfn.XLOOKUP(B157,List!F:F,List!C:C),"")</f>
        <v>MUHAMMED ADHIL A</v>
      </c>
      <c r="E157" s="39" t="str">
        <f>IFERROR(_xlfn.XLOOKUP(B157,List!F:F,List!G:G),"")</f>
        <v>3CS3</v>
      </c>
    </row>
    <row r="158" spans="1:5" x14ac:dyDescent="0.25">
      <c r="A158" s="39">
        <f>'SA-i'!A165</f>
        <v>8</v>
      </c>
      <c r="B158" s="39" t="str">
        <f>'SA-i'!H165</f>
        <v>3CS3-7</v>
      </c>
      <c r="C158" s="39">
        <f>IFERROR(_xlfn.XLOOKUP(B158,List!F:F,List!B:B),"")</f>
        <v>7</v>
      </c>
      <c r="D158" s="39" t="str">
        <f>IFERROR(_xlfn.XLOOKUP(B158,List!F:F,List!C:C),"")</f>
        <v>MUHAMMED NABEEL N</v>
      </c>
      <c r="E158" s="39" t="str">
        <f>IFERROR(_xlfn.XLOOKUP(B158,List!F:F,List!G:G),"")</f>
        <v>3CS3</v>
      </c>
    </row>
    <row r="159" spans="1:5" x14ac:dyDescent="0.25">
      <c r="A159" s="39">
        <f>'SA-i'!A166</f>
        <v>8</v>
      </c>
      <c r="B159" s="39" t="str">
        <f>'SA-i'!H166</f>
        <v>3CS3-8</v>
      </c>
      <c r="C159" s="39">
        <f>IFERROR(_xlfn.XLOOKUP(B159,List!F:F,List!B:B),"")</f>
        <v>8</v>
      </c>
      <c r="D159" s="39" t="str">
        <f>IFERROR(_xlfn.XLOOKUP(B159,List!F:F,List!C:C),"")</f>
        <v>MUHAMMED RAFTHAAR K R</v>
      </c>
      <c r="E159" s="39" t="str">
        <f>IFERROR(_xlfn.XLOOKUP(B159,List!F:F,List!G:G),"")</f>
        <v>3CS3</v>
      </c>
    </row>
    <row r="160" spans="1:5" x14ac:dyDescent="0.25">
      <c r="A160" s="39">
        <f>'SA-i'!A167</f>
        <v>8</v>
      </c>
      <c r="B160" s="39" t="str">
        <f>'SA-i'!H167</f>
        <v>3CS3-9</v>
      </c>
      <c r="C160" s="39">
        <f>IFERROR(_xlfn.XLOOKUP(B160,List!F:F,List!B:B),"")</f>
        <v>9</v>
      </c>
      <c r="D160" s="39" t="str">
        <f>IFERROR(_xlfn.XLOOKUP(B160,List!F:F,List!C:C),"")</f>
        <v>MUHAMMED SHA S</v>
      </c>
      <c r="E160" s="39" t="str">
        <f>IFERROR(_xlfn.XLOOKUP(B160,List!F:F,List!G:G),"")</f>
        <v>3CS3</v>
      </c>
    </row>
    <row r="161" spans="1:5" x14ac:dyDescent="0.25">
      <c r="A161" s="39">
        <f>'SA-i'!A168</f>
        <v>8</v>
      </c>
      <c r="B161" s="39" t="str">
        <f>'SA-i'!H168</f>
        <v>3CS3-10</v>
      </c>
      <c r="C161" s="39">
        <f>IFERROR(_xlfn.XLOOKUP(B161,List!F:F,List!B:B),"")</f>
        <v>10</v>
      </c>
      <c r="D161" s="39" t="str">
        <f>IFERROR(_xlfn.XLOOKUP(B161,List!F:F,List!C:C),"")</f>
        <v>NANDA BIJU</v>
      </c>
      <c r="E161" s="39" t="str">
        <f>IFERROR(_xlfn.XLOOKUP(B161,List!F:F,List!G:G),"")</f>
        <v>3CS3</v>
      </c>
    </row>
    <row r="162" spans="1:5" x14ac:dyDescent="0.25">
      <c r="A162" s="39">
        <f>'SA-i'!A169</f>
        <v>8</v>
      </c>
      <c r="B162" s="39" t="str">
        <f>'SA-i'!H169</f>
        <v>3CS3-11</v>
      </c>
      <c r="C162" s="39">
        <f>IFERROR(_xlfn.XLOOKUP(B162,List!F:F,List!B:B),"")</f>
        <v>11</v>
      </c>
      <c r="D162" s="39" t="str">
        <f>IFERROR(_xlfn.XLOOKUP(B162,List!F:F,List!C:C),"")</f>
        <v>NANDHANA A S</v>
      </c>
      <c r="E162" s="39" t="str">
        <f>IFERROR(_xlfn.XLOOKUP(B162,List!F:F,List!G:G),"")</f>
        <v>3CS3</v>
      </c>
    </row>
    <row r="163" spans="1:5" x14ac:dyDescent="0.25">
      <c r="A163" s="39">
        <f>'SA-i'!A171</f>
        <v>8</v>
      </c>
      <c r="B163" s="39" t="str">
        <f>'SA-i'!H171</f>
        <v>3CS3-13</v>
      </c>
      <c r="C163" s="39">
        <f>IFERROR(_xlfn.XLOOKUP(B163,List!F:F,List!B:B),"")</f>
        <v>13</v>
      </c>
      <c r="D163" s="39" t="str">
        <f>IFERROR(_xlfn.XLOOKUP(B163,List!F:F,List!C:C),"")</f>
        <v>NAVANEETH KRISHNA K K</v>
      </c>
      <c r="E163" s="39" t="str">
        <f>IFERROR(_xlfn.XLOOKUP(B163,List!F:F,List!G:G),"")</f>
        <v>3CS3</v>
      </c>
    </row>
    <row r="164" spans="1:5" x14ac:dyDescent="0.25">
      <c r="A164" s="39">
        <f>'SA-i'!A172</f>
        <v>8</v>
      </c>
      <c r="B164" s="39" t="str">
        <f>'SA-i'!H172</f>
        <v>3CS3-14</v>
      </c>
      <c r="C164" s="39">
        <f>IFERROR(_xlfn.XLOOKUP(B164,List!F:F,List!B:B),"")</f>
        <v>14</v>
      </c>
      <c r="D164" s="39" t="str">
        <f>IFERROR(_xlfn.XLOOKUP(B164,List!F:F,List!C:C),"")</f>
        <v>NAVANEETH RAJ R</v>
      </c>
      <c r="E164" s="39" t="str">
        <f>IFERROR(_xlfn.XLOOKUP(B164,List!F:F,List!G:G),"")</f>
        <v>3CS3</v>
      </c>
    </row>
    <row r="165" spans="1:5" x14ac:dyDescent="0.25">
      <c r="A165" s="39">
        <f>'SA-i'!A173</f>
        <v>8</v>
      </c>
      <c r="B165" s="39" t="str">
        <f>'SA-i'!H173</f>
        <v>3CS3-15</v>
      </c>
      <c r="C165" s="39">
        <f>IFERROR(_xlfn.XLOOKUP(B165,List!F:F,List!B:B),"")</f>
        <v>15</v>
      </c>
      <c r="D165" s="39" t="str">
        <f>IFERROR(_xlfn.XLOOKUP(B165,List!F:F,List!C:C),"")</f>
        <v>NAVANEETH S S</v>
      </c>
      <c r="E165" s="39" t="str">
        <f>IFERROR(_xlfn.XLOOKUP(B165,List!F:F,List!G:G),"")</f>
        <v>3CS3</v>
      </c>
    </row>
    <row r="166" spans="1:5" x14ac:dyDescent="0.25">
      <c r="A166" s="39">
        <f>'SA-i'!A174</f>
        <v>8</v>
      </c>
      <c r="B166" s="39" t="str">
        <f>'SA-i'!H174</f>
        <v>3CS3-16</v>
      </c>
      <c r="C166" s="39">
        <f>IFERROR(_xlfn.XLOOKUP(B166,List!F:F,List!B:B),"")</f>
        <v>16</v>
      </c>
      <c r="D166" s="39" t="str">
        <f>IFERROR(_xlfn.XLOOKUP(B166,List!F:F,List!C:C),"")</f>
        <v>NAYANA BINU PLACHIKATTIL</v>
      </c>
      <c r="E166" s="39" t="str">
        <f>IFERROR(_xlfn.XLOOKUP(B166,List!F:F,List!G:G),"")</f>
        <v>3CS3</v>
      </c>
    </row>
    <row r="167" spans="1:5" x14ac:dyDescent="0.25">
      <c r="A167" s="39">
        <f>'SA-i'!A175</f>
        <v>8</v>
      </c>
      <c r="B167" s="39" t="str">
        <f>'SA-i'!H175</f>
        <v>3CS3-17</v>
      </c>
      <c r="C167" s="39">
        <f>IFERROR(_xlfn.XLOOKUP(B167,List!F:F,List!B:B),"")</f>
        <v>17</v>
      </c>
      <c r="D167" s="39" t="str">
        <f>IFERROR(_xlfn.XLOOKUP(B167,List!F:F,List!C:C),"")</f>
        <v>NAYIF MUHAMMED C M</v>
      </c>
      <c r="E167" s="39" t="str">
        <f>IFERROR(_xlfn.XLOOKUP(B167,List!F:F,List!G:G),"")</f>
        <v>3CS3</v>
      </c>
    </row>
    <row r="168" spans="1:5" x14ac:dyDescent="0.25">
      <c r="A168" s="39">
        <f>'SA-i'!A176</f>
        <v>8</v>
      </c>
      <c r="B168" s="39" t="str">
        <f>'SA-i'!H176</f>
        <v>3CS3-18</v>
      </c>
      <c r="C168" s="39">
        <f>IFERROR(_xlfn.XLOOKUP(B168,List!F:F,List!B:B),"")</f>
        <v>18</v>
      </c>
      <c r="D168" s="39" t="str">
        <f>IFERROR(_xlfn.XLOOKUP(B168,List!F:F,List!C:C),"")</f>
        <v>NEHA S RAMADI</v>
      </c>
      <c r="E168" s="39" t="str">
        <f>IFERROR(_xlfn.XLOOKUP(B168,List!F:F,List!G:G),"")</f>
        <v>3CS3</v>
      </c>
    </row>
    <row r="169" spans="1:5" x14ac:dyDescent="0.25">
      <c r="A169" s="39">
        <f>'SA-i'!A177</f>
        <v>8</v>
      </c>
      <c r="B169" s="39" t="str">
        <f>'SA-i'!H177</f>
        <v>3CS3-19</v>
      </c>
      <c r="C169" s="39">
        <f>IFERROR(_xlfn.XLOOKUP(B169,List!F:F,List!B:B),"")</f>
        <v>19</v>
      </c>
      <c r="D169" s="39" t="str">
        <f>IFERROR(_xlfn.XLOOKUP(B169,List!F:F,List!C:C),"")</f>
        <v>NIHAR NISHITH</v>
      </c>
      <c r="E169" s="39" t="str">
        <f>IFERROR(_xlfn.XLOOKUP(B169,List!F:F,List!G:G),"")</f>
        <v>3CS3</v>
      </c>
    </row>
    <row r="170" spans="1:5" x14ac:dyDescent="0.25">
      <c r="A170" s="39">
        <f>'SA-i'!A178</f>
        <v>9</v>
      </c>
      <c r="B170" s="39" t="str">
        <f>'SA-i'!H178</f>
        <v>3CS3-20</v>
      </c>
      <c r="C170" s="39">
        <f>IFERROR(_xlfn.XLOOKUP(B170,List!F:F,List!B:B),"")</f>
        <v>20</v>
      </c>
      <c r="D170" s="39" t="str">
        <f>IFERROR(_xlfn.XLOOKUP(B170,List!F:F,List!C:C),"")</f>
        <v>NIMISHA MANIKANDAN</v>
      </c>
      <c r="E170" s="39" t="str">
        <f>IFERROR(_xlfn.XLOOKUP(B170,List!F:F,List!G:G),"")</f>
        <v>3CS3</v>
      </c>
    </row>
    <row r="171" spans="1:5" x14ac:dyDescent="0.25">
      <c r="A171" s="39">
        <f>'SA-i'!A179</f>
        <v>9</v>
      </c>
      <c r="B171" s="39" t="str">
        <f>'SA-i'!H179</f>
        <v>3CS3-21</v>
      </c>
      <c r="C171" s="39">
        <f>IFERROR(_xlfn.XLOOKUP(B171,List!F:F,List!B:B),"")</f>
        <v>21</v>
      </c>
      <c r="D171" s="39" t="str">
        <f>IFERROR(_xlfn.XLOOKUP(B171,List!F:F,List!C:C),"")</f>
        <v>NIRANJANA SAJI</v>
      </c>
      <c r="E171" s="39" t="str">
        <f>IFERROR(_xlfn.XLOOKUP(B171,List!F:F,List!G:G),"")</f>
        <v>3CS3</v>
      </c>
    </row>
    <row r="172" spans="1:5" x14ac:dyDescent="0.25">
      <c r="A172" s="39">
        <f>'SA-i'!A180</f>
        <v>9</v>
      </c>
      <c r="B172" s="39" t="str">
        <f>'SA-i'!H180</f>
        <v>3CS3-22</v>
      </c>
      <c r="C172" s="39">
        <f>IFERROR(_xlfn.XLOOKUP(B172,List!F:F,List!B:B),"")</f>
        <v>22</v>
      </c>
      <c r="D172" s="39" t="str">
        <f>IFERROR(_xlfn.XLOOKUP(B172,List!F:F,List!C:C),"")</f>
        <v>N M SREEHARI</v>
      </c>
      <c r="E172" s="39" t="str">
        <f>IFERROR(_xlfn.XLOOKUP(B172,List!F:F,List!G:G),"")</f>
        <v>3CS3</v>
      </c>
    </row>
    <row r="173" spans="1:5" x14ac:dyDescent="0.25">
      <c r="A173" s="39">
        <f>'SA-i'!A181</f>
        <v>9</v>
      </c>
      <c r="B173" s="39" t="str">
        <f>'SA-i'!H181</f>
        <v>3CS3-23</v>
      </c>
      <c r="C173" s="39">
        <f>IFERROR(_xlfn.XLOOKUP(B173,List!F:F,List!B:B),"")</f>
        <v>23</v>
      </c>
      <c r="D173" s="39" t="str">
        <f>IFERROR(_xlfn.XLOOKUP(B173,List!F:F,List!C:C),"")</f>
        <v>PARVATHY V GIRIJAN</v>
      </c>
      <c r="E173" s="39" t="str">
        <f>IFERROR(_xlfn.XLOOKUP(B173,List!F:F,List!G:G),"")</f>
        <v>3CS3</v>
      </c>
    </row>
    <row r="174" spans="1:5" x14ac:dyDescent="0.25">
      <c r="A174" s="39">
        <f>'SA-i'!A182</f>
        <v>9</v>
      </c>
      <c r="B174" s="39" t="str">
        <f>'SA-i'!H182</f>
        <v>3CS3-24</v>
      </c>
      <c r="C174" s="39">
        <f>IFERROR(_xlfn.XLOOKUP(B174,List!F:F,List!B:B),"")</f>
        <v>24</v>
      </c>
      <c r="D174" s="39" t="str">
        <f>IFERROR(_xlfn.XLOOKUP(B174,List!F:F,List!C:C),"")</f>
        <v>PRANAV KRISHNA E.S</v>
      </c>
      <c r="E174" s="39" t="str">
        <f>IFERROR(_xlfn.XLOOKUP(B174,List!F:F,List!G:G),"")</f>
        <v>3CS3</v>
      </c>
    </row>
    <row r="175" spans="1:5" x14ac:dyDescent="0.25">
      <c r="A175" s="39">
        <f>'SA-i'!A183</f>
        <v>9</v>
      </c>
      <c r="B175" s="39" t="str">
        <f>'SA-i'!H183</f>
        <v>3CS3-25</v>
      </c>
      <c r="C175" s="39">
        <f>IFERROR(_xlfn.XLOOKUP(B175,List!F:F,List!B:B),"")</f>
        <v>25</v>
      </c>
      <c r="D175" s="39" t="str">
        <f>IFERROR(_xlfn.XLOOKUP(B175,List!F:F,List!C:C),"")</f>
        <v>PRANAV PRASAD</v>
      </c>
      <c r="E175" s="39" t="str">
        <f>IFERROR(_xlfn.XLOOKUP(B175,List!F:F,List!G:G),"")</f>
        <v>3CS3</v>
      </c>
    </row>
    <row r="176" spans="1:5" x14ac:dyDescent="0.25">
      <c r="A176" s="39">
        <f>'SA-i'!A184</f>
        <v>9</v>
      </c>
      <c r="B176" s="39" t="str">
        <f>'SA-i'!H184</f>
        <v>3CS3-26</v>
      </c>
      <c r="C176" s="39">
        <f>IFERROR(_xlfn.XLOOKUP(B176,List!F:F,List!B:B),"")</f>
        <v>26</v>
      </c>
      <c r="D176" s="39" t="str">
        <f>IFERROR(_xlfn.XLOOKUP(B176,List!F:F,List!C:C),"")</f>
        <v>PRANAV VARMA</v>
      </c>
      <c r="E176" s="39" t="str">
        <f>IFERROR(_xlfn.XLOOKUP(B176,List!F:F,List!G:G),"")</f>
        <v>3CS3</v>
      </c>
    </row>
    <row r="177" spans="1:5" x14ac:dyDescent="0.25">
      <c r="A177" s="39">
        <f>'SA-i'!A185</f>
        <v>9</v>
      </c>
      <c r="B177" s="39" t="str">
        <f>'SA-i'!H185</f>
        <v>3CS3-27</v>
      </c>
      <c r="C177" s="39">
        <f>IFERROR(_xlfn.XLOOKUP(B177,List!F:F,List!B:B),"")</f>
        <v>27</v>
      </c>
      <c r="D177" s="39" t="str">
        <f>IFERROR(_xlfn.XLOOKUP(B177,List!F:F,List!C:C),"")</f>
        <v>PRAVEEN P S</v>
      </c>
      <c r="E177" s="39" t="str">
        <f>IFERROR(_xlfn.XLOOKUP(B177,List!F:F,List!G:G),"")</f>
        <v>3CS3</v>
      </c>
    </row>
    <row r="178" spans="1:5" x14ac:dyDescent="0.25">
      <c r="A178" s="39">
        <f>'SA-i'!A186</f>
        <v>9</v>
      </c>
      <c r="B178" s="39" t="str">
        <f>'SA-i'!H186</f>
        <v>3CS3-28</v>
      </c>
      <c r="C178" s="39">
        <f>IFERROR(_xlfn.XLOOKUP(B178,List!F:F,List!B:B),"")</f>
        <v>28</v>
      </c>
      <c r="D178" s="39" t="str">
        <f>IFERROR(_xlfn.XLOOKUP(B178,List!F:F,List!C:C),"")</f>
        <v>PRINCE JACOB BOBBY</v>
      </c>
      <c r="E178" s="39" t="str">
        <f>IFERROR(_xlfn.XLOOKUP(B178,List!F:F,List!G:G),"")</f>
        <v>3CS3</v>
      </c>
    </row>
    <row r="179" spans="1:5" x14ac:dyDescent="0.25">
      <c r="A179" s="39">
        <f>'SA-i'!A187</f>
        <v>9</v>
      </c>
      <c r="B179" s="39" t="str">
        <f>'SA-i'!H187</f>
        <v>3CS3-29</v>
      </c>
      <c r="C179" s="39">
        <f>IFERROR(_xlfn.XLOOKUP(B179,List!F:F,List!B:B),"")</f>
        <v>29</v>
      </c>
      <c r="D179" s="39" t="str">
        <f>IFERROR(_xlfn.XLOOKUP(B179,List!F:F,List!C:C),"")</f>
        <v>P V GOPIKA GANESHAN</v>
      </c>
      <c r="E179" s="39" t="str">
        <f>IFERROR(_xlfn.XLOOKUP(B179,List!F:F,List!G:G),"")</f>
        <v>3CS3</v>
      </c>
    </row>
    <row r="180" spans="1:5" x14ac:dyDescent="0.25">
      <c r="A180" s="39">
        <f>'SA-i'!A188</f>
        <v>9</v>
      </c>
      <c r="B180" s="39" t="str">
        <f>'SA-i'!H188</f>
        <v>3CS3-30</v>
      </c>
      <c r="C180" s="39">
        <f>IFERROR(_xlfn.XLOOKUP(B180,List!F:F,List!B:B),"")</f>
        <v>30</v>
      </c>
      <c r="D180" s="39" t="str">
        <f>IFERROR(_xlfn.XLOOKUP(B180,List!F:F,List!C:C),"")</f>
        <v>RAHUL K R</v>
      </c>
      <c r="E180" s="39" t="str">
        <f>IFERROR(_xlfn.XLOOKUP(B180,List!F:F,List!G:G),"")</f>
        <v>3CS3</v>
      </c>
    </row>
    <row r="181" spans="1:5" x14ac:dyDescent="0.25">
      <c r="A181" s="39">
        <f>'SA-i'!A189</f>
        <v>9</v>
      </c>
      <c r="B181" s="39" t="str">
        <f>'SA-i'!H189</f>
        <v>3CS3-31</v>
      </c>
      <c r="C181" s="39">
        <f>IFERROR(_xlfn.XLOOKUP(B181,List!F:F,List!B:B),"")</f>
        <v>31</v>
      </c>
      <c r="D181" s="39" t="str">
        <f>IFERROR(_xlfn.XLOOKUP(B181,List!F:F,List!C:C),"")</f>
        <v>RENAL DEV.K.P</v>
      </c>
      <c r="E181" s="39" t="str">
        <f>IFERROR(_xlfn.XLOOKUP(B181,List!F:F,List!G:G),"")</f>
        <v>3CS3</v>
      </c>
    </row>
    <row r="182" spans="1:5" x14ac:dyDescent="0.25">
      <c r="A182" s="39">
        <f>'SA-i'!A190</f>
        <v>9</v>
      </c>
      <c r="B182" s="39" t="str">
        <f>'SA-i'!H190</f>
        <v>3CS3-32</v>
      </c>
      <c r="C182" s="39">
        <f>IFERROR(_xlfn.XLOOKUP(B182,List!F:F,List!B:B),"")</f>
        <v>32</v>
      </c>
      <c r="D182" s="39" t="str">
        <f>IFERROR(_xlfn.XLOOKUP(B182,List!F:F,List!C:C),"")</f>
        <v>RESHMA BIJOE</v>
      </c>
      <c r="E182" s="39" t="str">
        <f>IFERROR(_xlfn.XLOOKUP(B182,List!F:F,List!G:G),"")</f>
        <v>3CS3</v>
      </c>
    </row>
    <row r="183" spans="1:5" x14ac:dyDescent="0.25">
      <c r="A183" s="39">
        <f>'SA-i'!A191</f>
        <v>9</v>
      </c>
      <c r="B183" s="39" t="str">
        <f>'SA-i'!H191</f>
        <v>3CS3-33</v>
      </c>
      <c r="C183" s="39">
        <f>IFERROR(_xlfn.XLOOKUP(B183,List!F:F,List!B:B),"")</f>
        <v>33</v>
      </c>
      <c r="D183" s="39" t="str">
        <f>IFERROR(_xlfn.XLOOKUP(B183,List!F:F,List!C:C),"")</f>
        <v>RINCY ROBERT</v>
      </c>
      <c r="E183" s="39" t="str">
        <f>IFERROR(_xlfn.XLOOKUP(B183,List!F:F,List!G:G),"")</f>
        <v>3CS3</v>
      </c>
    </row>
    <row r="184" spans="1:5" x14ac:dyDescent="0.25">
      <c r="A184" s="39">
        <f>'SA-i'!A193</f>
        <v>9</v>
      </c>
      <c r="B184" s="39" t="str">
        <f>'SA-i'!H193</f>
        <v>3CS3-35</v>
      </c>
      <c r="C184" s="39">
        <f>IFERROR(_xlfn.XLOOKUP(B184,List!F:F,List!B:B),"")</f>
        <v>35</v>
      </c>
      <c r="D184" s="39" t="str">
        <f>IFERROR(_xlfn.XLOOKUP(B184,List!F:F,List!C:C),"")</f>
        <v>ROHITH R</v>
      </c>
      <c r="E184" s="39" t="str">
        <f>IFERROR(_xlfn.XLOOKUP(B184,List!F:F,List!G:G),"")</f>
        <v>3CS3</v>
      </c>
    </row>
    <row r="185" spans="1:5" x14ac:dyDescent="0.25">
      <c r="A185" s="39">
        <f>'SA-i'!A194</f>
        <v>9</v>
      </c>
      <c r="B185" s="39" t="str">
        <f>'SA-i'!H194</f>
        <v>3CS3-36</v>
      </c>
      <c r="C185" s="39">
        <f>IFERROR(_xlfn.XLOOKUP(B185,List!F:F,List!B:B),"")</f>
        <v>36</v>
      </c>
      <c r="D185" s="39" t="str">
        <f>IFERROR(_xlfn.XLOOKUP(B185,List!F:F,List!C:C),"")</f>
        <v>ROSHAN ROY</v>
      </c>
      <c r="E185" s="39" t="str">
        <f>IFERROR(_xlfn.XLOOKUP(B185,List!F:F,List!G:G),"")</f>
        <v>3CS3</v>
      </c>
    </row>
    <row r="186" spans="1:5" x14ac:dyDescent="0.25">
      <c r="A186" s="39">
        <f>'SA-i'!A195</f>
        <v>9</v>
      </c>
      <c r="B186" s="39" t="str">
        <f>'SA-i'!H195</f>
        <v>3CS3-37</v>
      </c>
      <c r="C186" s="39">
        <f>IFERROR(_xlfn.XLOOKUP(B186,List!F:F,List!B:B),"")</f>
        <v>37</v>
      </c>
      <c r="D186" s="39" t="str">
        <f>IFERROR(_xlfn.XLOOKUP(B186,List!F:F,List!C:C),"")</f>
        <v>SACHIN T R</v>
      </c>
      <c r="E186" s="39" t="str">
        <f>IFERROR(_xlfn.XLOOKUP(B186,List!F:F,List!G:G),"")</f>
        <v>3CS3</v>
      </c>
    </row>
    <row r="187" spans="1:5" x14ac:dyDescent="0.25">
      <c r="A187" s="39">
        <f>'SA-i'!A196</f>
        <v>9</v>
      </c>
      <c r="B187" s="39" t="str">
        <f>'SA-i'!H196</f>
        <v>3CS3-38</v>
      </c>
      <c r="C187" s="39">
        <f>IFERROR(_xlfn.XLOOKUP(B187,List!F:F,List!B:B),"")</f>
        <v>38</v>
      </c>
      <c r="D187" s="39" t="str">
        <f>IFERROR(_xlfn.XLOOKUP(B187,List!F:F,List!C:C),"")</f>
        <v>SANDRIYA SEBASTIAN</v>
      </c>
      <c r="E187" s="39" t="str">
        <f>IFERROR(_xlfn.XLOOKUP(B187,List!F:F,List!G:G),"")</f>
        <v>3CS3</v>
      </c>
    </row>
    <row r="188" spans="1:5" x14ac:dyDescent="0.25">
      <c r="A188" s="39">
        <f>'SA-i'!A197</f>
        <v>9</v>
      </c>
      <c r="B188" s="39" t="str">
        <f>'SA-i'!H197</f>
        <v>3CS3-39</v>
      </c>
      <c r="C188" s="39">
        <f>IFERROR(_xlfn.XLOOKUP(B188,List!F:F,List!B:B),"")</f>
        <v>39</v>
      </c>
      <c r="D188" s="39" t="str">
        <f>IFERROR(_xlfn.XLOOKUP(B188,List!F:F,List!C:C),"")</f>
        <v>SAUMYA T S</v>
      </c>
      <c r="E188" s="39" t="str">
        <f>IFERROR(_xlfn.XLOOKUP(B188,List!F:F,List!G:G),"")</f>
        <v>3CS3</v>
      </c>
    </row>
    <row r="189" spans="1:5" x14ac:dyDescent="0.25">
      <c r="A189" s="39">
        <f>'SA-i'!A198</f>
        <v>9</v>
      </c>
      <c r="B189" s="39" t="str">
        <f>'SA-i'!H198</f>
        <v>3CS3-40</v>
      </c>
      <c r="C189" s="39">
        <f>IFERROR(_xlfn.XLOOKUP(B189,List!F:F,List!B:B),"")</f>
        <v>40</v>
      </c>
      <c r="D189" s="39" t="str">
        <f>IFERROR(_xlfn.XLOOKUP(B189,List!F:F,List!C:C),"")</f>
        <v>SAVIO J MALIEKAL</v>
      </c>
      <c r="E189" s="39" t="str">
        <f>IFERROR(_xlfn.XLOOKUP(B189,List!F:F,List!G:G),"")</f>
        <v>3CS3</v>
      </c>
    </row>
    <row r="190" spans="1:5" x14ac:dyDescent="0.25">
      <c r="A190" s="39">
        <f>'SA-i'!A199</f>
        <v>9</v>
      </c>
      <c r="B190" s="39" t="str">
        <f>'SA-i'!H199</f>
        <v>3CS3-41</v>
      </c>
      <c r="C190" s="39">
        <f>IFERROR(_xlfn.XLOOKUP(B190,List!F:F,List!B:B),"")</f>
        <v>41</v>
      </c>
      <c r="D190" s="39" t="str">
        <f>IFERROR(_xlfn.XLOOKUP(B190,List!F:F,List!C:C),"")</f>
        <v>SAYANANDH ANEESH</v>
      </c>
      <c r="E190" s="39" t="str">
        <f>IFERROR(_xlfn.XLOOKUP(B190,List!F:F,List!G:G),"")</f>
        <v>3CS3</v>
      </c>
    </row>
    <row r="191" spans="1:5" x14ac:dyDescent="0.25">
      <c r="A191" s="39">
        <f>'SA-i'!A200</f>
        <v>10</v>
      </c>
      <c r="B191" s="39" t="str">
        <f>'SA-i'!H200</f>
        <v>3CS3-42</v>
      </c>
      <c r="C191" s="39">
        <f>IFERROR(_xlfn.XLOOKUP(B191,List!F:F,List!B:B),"")</f>
        <v>42</v>
      </c>
      <c r="D191" s="39" t="str">
        <f>IFERROR(_xlfn.XLOOKUP(B191,List!F:F,List!C:C),"")</f>
        <v>SAYYED KAMALUDHEEN K P</v>
      </c>
      <c r="E191" s="39" t="str">
        <f>IFERROR(_xlfn.XLOOKUP(B191,List!F:F,List!G:G),"")</f>
        <v>3CS3</v>
      </c>
    </row>
    <row r="192" spans="1:5" x14ac:dyDescent="0.25">
      <c r="A192" s="39">
        <f>'SA-i'!A201</f>
        <v>10</v>
      </c>
      <c r="B192" s="39" t="str">
        <f>'SA-i'!H201</f>
        <v>3CS3-43</v>
      </c>
      <c r="C192" s="39">
        <f>IFERROR(_xlfn.XLOOKUP(B192,List!F:F,List!B:B),"")</f>
        <v>43</v>
      </c>
      <c r="D192" s="39" t="str">
        <f>IFERROR(_xlfn.XLOOKUP(B192,List!F:F,List!C:C),"")</f>
        <v>SHABA THARENGAN</v>
      </c>
      <c r="E192" s="39" t="str">
        <f>IFERROR(_xlfn.XLOOKUP(B192,List!F:F,List!G:G),"")</f>
        <v>3CS3</v>
      </c>
    </row>
    <row r="193" spans="1:5" x14ac:dyDescent="0.25">
      <c r="A193" s="39">
        <f>'SA-i'!A202</f>
        <v>10</v>
      </c>
      <c r="B193" s="39" t="str">
        <f>'SA-i'!H202</f>
        <v>3CS3-44</v>
      </c>
      <c r="C193" s="39">
        <f>IFERROR(_xlfn.XLOOKUP(B193,List!F:F,List!B:B),"")</f>
        <v>44</v>
      </c>
      <c r="D193" s="39" t="str">
        <f>IFERROR(_xlfn.XLOOKUP(B193,List!F:F,List!C:C),"")</f>
        <v>SHILU VP</v>
      </c>
      <c r="E193" s="39" t="str">
        <f>IFERROR(_xlfn.XLOOKUP(B193,List!F:F,List!G:G),"")</f>
        <v>3CS3</v>
      </c>
    </row>
    <row r="194" spans="1:5" x14ac:dyDescent="0.25">
      <c r="A194" s="39">
        <f>'SA-i'!A203</f>
        <v>10</v>
      </c>
      <c r="B194" s="39" t="str">
        <f>'SA-i'!H203</f>
        <v>3CS3-45</v>
      </c>
      <c r="C194" s="39">
        <f>IFERROR(_xlfn.XLOOKUP(B194,List!F:F,List!B:B),"")</f>
        <v>45</v>
      </c>
      <c r="D194" s="39" t="str">
        <f>IFERROR(_xlfn.XLOOKUP(B194,List!F:F,List!C:C),"")</f>
        <v>SHIRIN FATHIMA</v>
      </c>
      <c r="E194" s="39" t="str">
        <f>IFERROR(_xlfn.XLOOKUP(B194,List!F:F,List!G:G),"")</f>
        <v>3CS3</v>
      </c>
    </row>
    <row r="195" spans="1:5" x14ac:dyDescent="0.25">
      <c r="A195" s="39">
        <f>'SA-i'!A204</f>
        <v>10</v>
      </c>
      <c r="B195" s="39" t="str">
        <f>'SA-i'!H204</f>
        <v>3CS3-46</v>
      </c>
      <c r="C195" s="39">
        <f>IFERROR(_xlfn.XLOOKUP(B195,List!F:F,List!B:B),"")</f>
        <v>46</v>
      </c>
      <c r="D195" s="39" t="str">
        <f>IFERROR(_xlfn.XLOOKUP(B195,List!F:F,List!C:C),"")</f>
        <v>SIDHARTH P KRISHNAN</v>
      </c>
      <c r="E195" s="39" t="str">
        <f>IFERROR(_xlfn.XLOOKUP(B195,List!F:F,List!G:G),"")</f>
        <v>3CS3</v>
      </c>
    </row>
    <row r="196" spans="1:5" x14ac:dyDescent="0.25">
      <c r="A196" s="39">
        <f>'SA-i'!A205</f>
        <v>10</v>
      </c>
      <c r="B196" s="39" t="str">
        <f>'SA-i'!H205</f>
        <v>3CS3-47</v>
      </c>
      <c r="C196" s="39">
        <f>IFERROR(_xlfn.XLOOKUP(B196,List!F:F,List!B:B),"")</f>
        <v>47</v>
      </c>
      <c r="D196" s="39" t="str">
        <f>IFERROR(_xlfn.XLOOKUP(B196,List!F:F,List!C:C),"")</f>
        <v>SOORAJ B SAHAI</v>
      </c>
      <c r="E196" s="39" t="str">
        <f>IFERROR(_xlfn.XLOOKUP(B196,List!F:F,List!G:G),"")</f>
        <v>3CS3</v>
      </c>
    </row>
    <row r="197" spans="1:5" x14ac:dyDescent="0.25">
      <c r="A197" s="39">
        <f>'SA-i'!A206</f>
        <v>10</v>
      </c>
      <c r="B197" s="39" t="str">
        <f>'SA-i'!H206</f>
        <v>3CS3-48</v>
      </c>
      <c r="C197" s="39">
        <f>IFERROR(_xlfn.XLOOKUP(B197,List!F:F,List!B:B),"")</f>
        <v>48</v>
      </c>
      <c r="D197" s="39" t="str">
        <f>IFERROR(_xlfn.XLOOKUP(B197,List!F:F,List!C:C),"")</f>
        <v>SOORIYA GAYATRI E D</v>
      </c>
      <c r="E197" s="39" t="str">
        <f>IFERROR(_xlfn.XLOOKUP(B197,List!F:F,List!G:G),"")</f>
        <v>3CS3</v>
      </c>
    </row>
    <row r="198" spans="1:5" x14ac:dyDescent="0.25">
      <c r="A198" s="39">
        <f>'SA-i'!A207</f>
        <v>10</v>
      </c>
      <c r="B198" s="39" t="str">
        <f>'SA-i'!H207</f>
        <v>3CS3-49</v>
      </c>
      <c r="C198" s="39">
        <f>IFERROR(_xlfn.XLOOKUP(B198,List!F:F,List!B:B),"")</f>
        <v>49</v>
      </c>
      <c r="D198" s="39" t="str">
        <f>IFERROR(_xlfn.XLOOKUP(B198,List!F:F,List!C:C),"")</f>
        <v>SREEHARI VIJAYAN</v>
      </c>
      <c r="E198" s="39" t="str">
        <f>IFERROR(_xlfn.XLOOKUP(B198,List!F:F,List!G:G),"")</f>
        <v>3CS3</v>
      </c>
    </row>
    <row r="199" spans="1:5" x14ac:dyDescent="0.25">
      <c r="A199" s="39">
        <f>'SA-i'!A208</f>
        <v>10</v>
      </c>
      <c r="B199" s="39" t="str">
        <f>'SA-i'!H208</f>
        <v>3CS3-50</v>
      </c>
      <c r="C199" s="39">
        <f>IFERROR(_xlfn.XLOOKUP(B199,List!F:F,List!B:B),"")</f>
        <v>50</v>
      </c>
      <c r="D199" s="39" t="str">
        <f>IFERROR(_xlfn.XLOOKUP(B199,List!F:F,List!C:C),"")</f>
        <v>SREELAKSHMI A V</v>
      </c>
      <c r="E199" s="39" t="str">
        <f>IFERROR(_xlfn.XLOOKUP(B199,List!F:F,List!G:G),"")</f>
        <v>3CS3</v>
      </c>
    </row>
    <row r="200" spans="1:5" x14ac:dyDescent="0.25">
      <c r="A200" s="39">
        <f>'SA-i'!A209</f>
        <v>10</v>
      </c>
      <c r="B200" s="39" t="str">
        <f>'SA-i'!H209</f>
        <v>3CS3-51</v>
      </c>
      <c r="C200" s="39">
        <f>IFERROR(_xlfn.XLOOKUP(B200,List!F:F,List!B:B),"")</f>
        <v>51</v>
      </c>
      <c r="D200" s="39" t="str">
        <f>IFERROR(_xlfn.XLOOKUP(B200,List!F:F,List!C:C),"")</f>
        <v>SREENANDH PRENEESH</v>
      </c>
      <c r="E200" s="39" t="str">
        <f>IFERROR(_xlfn.XLOOKUP(B200,List!F:F,List!G:G),"")</f>
        <v>3CS3</v>
      </c>
    </row>
    <row r="201" spans="1:5" x14ac:dyDescent="0.25">
      <c r="A201" s="39">
        <f>'SA-i'!A210</f>
        <v>10</v>
      </c>
      <c r="B201" s="39" t="str">
        <f>'SA-i'!H210</f>
        <v>3CS3-52</v>
      </c>
      <c r="C201" s="39">
        <f>IFERROR(_xlfn.XLOOKUP(B201,List!F:F,List!B:B),"")</f>
        <v>52</v>
      </c>
      <c r="D201" s="39" t="str">
        <f>IFERROR(_xlfn.XLOOKUP(B201,List!F:F,List!C:C),"")</f>
        <v>SREYAS T M</v>
      </c>
      <c r="E201" s="39" t="str">
        <f>IFERROR(_xlfn.XLOOKUP(B201,List!F:F,List!G:G),"")</f>
        <v>3CS3</v>
      </c>
    </row>
    <row r="202" spans="1:5" x14ac:dyDescent="0.25">
      <c r="A202" s="39">
        <f>'SA-i'!A211</f>
        <v>10</v>
      </c>
      <c r="B202" s="39" t="str">
        <f>'SA-i'!H211</f>
        <v>3CS3-53</v>
      </c>
      <c r="C202" s="39">
        <f>IFERROR(_xlfn.XLOOKUP(B202,List!F:F,List!B:B),"")</f>
        <v>53</v>
      </c>
      <c r="D202" s="39" t="str">
        <f>IFERROR(_xlfn.XLOOKUP(B202,List!F:F,List!C:C),"")</f>
        <v>SUHIN M SUNIL</v>
      </c>
      <c r="E202" s="39" t="str">
        <f>IFERROR(_xlfn.XLOOKUP(B202,List!F:F,List!G:G),"")</f>
        <v>3CS3</v>
      </c>
    </row>
    <row r="203" spans="1:5" x14ac:dyDescent="0.25">
      <c r="A203" s="39">
        <f>'SA-i'!A212</f>
        <v>10</v>
      </c>
      <c r="B203" s="39" t="str">
        <f>'SA-i'!H212</f>
        <v>3CS3-54</v>
      </c>
      <c r="C203" s="39">
        <f>IFERROR(_xlfn.XLOOKUP(B203,List!F:F,List!B:B),"")</f>
        <v>54</v>
      </c>
      <c r="D203" s="39" t="str">
        <f>IFERROR(_xlfn.XLOOKUP(B203,List!F:F,List!C:C),"")</f>
        <v>SURYA GAYATHRI</v>
      </c>
      <c r="E203" s="39" t="str">
        <f>IFERROR(_xlfn.XLOOKUP(B203,List!F:F,List!G:G),"")</f>
        <v>3CS3</v>
      </c>
    </row>
    <row r="204" spans="1:5" x14ac:dyDescent="0.25">
      <c r="A204" s="39">
        <f>'SA-i'!A213</f>
        <v>10</v>
      </c>
      <c r="B204" s="39" t="str">
        <f>'SA-i'!H213</f>
        <v>3CS3-55</v>
      </c>
      <c r="C204" s="39">
        <f>IFERROR(_xlfn.XLOOKUP(B204,List!F:F,List!B:B),"")</f>
        <v>55</v>
      </c>
      <c r="D204" s="39" t="str">
        <f>IFERROR(_xlfn.XLOOKUP(B204,List!F:F,List!C:C),"")</f>
        <v>SWATHI V</v>
      </c>
      <c r="E204" s="39" t="str">
        <f>IFERROR(_xlfn.XLOOKUP(B204,List!F:F,List!G:G),"")</f>
        <v>3CS3</v>
      </c>
    </row>
    <row r="205" spans="1:5" x14ac:dyDescent="0.25">
      <c r="A205" s="39">
        <f>'SA-i'!A215</f>
        <v>10</v>
      </c>
      <c r="B205" s="39" t="str">
        <f>'SA-i'!H215</f>
        <v>3CS3-57</v>
      </c>
      <c r="C205" s="39">
        <f>IFERROR(_xlfn.XLOOKUP(B205,List!F:F,List!B:B),"")</f>
        <v>57</v>
      </c>
      <c r="D205" s="39" t="str">
        <f>IFERROR(_xlfn.XLOOKUP(B205,List!F:F,List!C:C),"")</f>
        <v>THALEEDHA C. S.</v>
      </c>
      <c r="E205" s="39" t="str">
        <f>IFERROR(_xlfn.XLOOKUP(B205,List!F:F,List!G:G),"")</f>
        <v>3CS3</v>
      </c>
    </row>
    <row r="206" spans="1:5" x14ac:dyDescent="0.25">
      <c r="A206" s="39">
        <f>'SA-i'!A216</f>
        <v>10</v>
      </c>
      <c r="B206" s="39" t="str">
        <f>'SA-i'!H216</f>
        <v>3CS3-58</v>
      </c>
      <c r="C206" s="39">
        <f>IFERROR(_xlfn.XLOOKUP(B206,List!F:F,List!B:B),"")</f>
        <v>58</v>
      </c>
      <c r="D206" s="39" t="str">
        <f>IFERROR(_xlfn.XLOOKUP(B206,List!F:F,List!C:C),"")</f>
        <v>THAMANNA PARVEEN</v>
      </c>
      <c r="E206" s="39" t="str">
        <f>IFERROR(_xlfn.XLOOKUP(B206,List!F:F,List!G:G),"")</f>
        <v>3CS3</v>
      </c>
    </row>
    <row r="207" spans="1:5" x14ac:dyDescent="0.25">
      <c r="A207" s="39">
        <f>'SA-i'!A217</f>
        <v>10</v>
      </c>
      <c r="B207" s="39" t="str">
        <f>'SA-i'!H217</f>
        <v>3CS3-59</v>
      </c>
      <c r="C207" s="39">
        <f>IFERROR(_xlfn.XLOOKUP(B207,List!F:F,List!B:B),"")</f>
        <v>59</v>
      </c>
      <c r="D207" s="39" t="str">
        <f>IFERROR(_xlfn.XLOOKUP(B207,List!F:F,List!C:C),"")</f>
        <v>THARUN MONSY ABRAHAM</v>
      </c>
      <c r="E207" s="39" t="str">
        <f>IFERROR(_xlfn.XLOOKUP(B207,List!F:F,List!G:G),"")</f>
        <v>3CS3</v>
      </c>
    </row>
    <row r="208" spans="1:5" x14ac:dyDescent="0.25">
      <c r="A208" s="39">
        <f>'SA-i'!A218</f>
        <v>10</v>
      </c>
      <c r="B208" s="39" t="str">
        <f>'SA-i'!H218</f>
        <v>3CS3-60</v>
      </c>
      <c r="C208" s="39">
        <f>IFERROR(_xlfn.XLOOKUP(B208,List!F:F,List!B:B),"")</f>
        <v>60</v>
      </c>
      <c r="D208" s="39" t="str">
        <f>IFERROR(_xlfn.XLOOKUP(B208,List!F:F,List!C:C),"")</f>
        <v>THEJASWI PRADEEP</v>
      </c>
      <c r="E208" s="39" t="str">
        <f>IFERROR(_xlfn.XLOOKUP(B208,List!F:F,List!G:G),"")</f>
        <v>3CS3</v>
      </c>
    </row>
    <row r="209" spans="1:5" x14ac:dyDescent="0.25">
      <c r="A209" s="39">
        <f>'SA-i'!A219</f>
        <v>10</v>
      </c>
      <c r="B209" s="39" t="str">
        <f>'SA-i'!H219</f>
        <v>3CS3-61</v>
      </c>
      <c r="C209" s="39">
        <f>IFERROR(_xlfn.XLOOKUP(B209,List!F:F,List!B:B),"")</f>
        <v>61</v>
      </c>
      <c r="D209" s="39" t="str">
        <f>IFERROR(_xlfn.XLOOKUP(B209,List!F:F,List!C:C),"")</f>
        <v>VINU MOHAN</v>
      </c>
      <c r="E209" s="39" t="str">
        <f>IFERROR(_xlfn.XLOOKUP(B209,List!F:F,List!G:G),"")</f>
        <v>3CS3</v>
      </c>
    </row>
    <row r="210" spans="1:5" x14ac:dyDescent="0.25">
      <c r="A210" s="39">
        <f>'SA-i'!A220</f>
        <v>10</v>
      </c>
      <c r="B210" s="39" t="str">
        <f>'SA-i'!H220</f>
        <v>3CS3-62</v>
      </c>
      <c r="C210" s="39">
        <f>IFERROR(_xlfn.XLOOKUP(B210,List!F:F,List!B:B),"")</f>
        <v>62</v>
      </c>
      <c r="D210" s="39" t="str">
        <f>IFERROR(_xlfn.XLOOKUP(B210,List!F:F,List!C:C),"")</f>
        <v>VIPIN KRISHNA</v>
      </c>
      <c r="E210" s="39" t="str">
        <f>IFERROR(_xlfn.XLOOKUP(B210,List!F:F,List!G:G),"")</f>
        <v>3CS3</v>
      </c>
    </row>
    <row r="211" spans="1:5" x14ac:dyDescent="0.25">
      <c r="A211" s="39">
        <f>'SA-i'!A221</f>
        <v>10</v>
      </c>
      <c r="B211" s="39" t="str">
        <f>'SA-i'!H221</f>
        <v>3CS3-63</v>
      </c>
      <c r="C211" s="39">
        <f>IFERROR(_xlfn.XLOOKUP(B211,List!F:F,List!B:B),"")</f>
        <v>63</v>
      </c>
      <c r="D211" s="39" t="str">
        <f>IFERROR(_xlfn.XLOOKUP(B211,List!F:F,List!C:C),"")</f>
        <v>VISHNU K S</v>
      </c>
      <c r="E211" s="39" t="str">
        <f>IFERROR(_xlfn.XLOOKUP(B211,List!F:F,List!G:G),"")</f>
        <v>3CS3</v>
      </c>
    </row>
    <row r="212" spans="1:5" x14ac:dyDescent="0.25">
      <c r="A212" s="39">
        <f>'SA-i'!A222</f>
        <v>11</v>
      </c>
      <c r="B212" s="39" t="str">
        <f>'SA-i'!H222</f>
        <v>1AU-1</v>
      </c>
      <c r="C212" s="39">
        <f>IFERROR(_xlfn.XLOOKUP(B212,List!F:F,List!B:B),"")</f>
        <v>1</v>
      </c>
      <c r="D212" s="39" t="str">
        <f>IFERROR(_xlfn.XLOOKUP(B212,List!F:F,List!C:C),"")</f>
        <v>ADHWAITH R</v>
      </c>
      <c r="E212" s="39" t="str">
        <f>IFERROR(_xlfn.XLOOKUP(B212,List!F:F,List!G:G),"")</f>
        <v>1AU</v>
      </c>
    </row>
    <row r="213" spans="1:5" x14ac:dyDescent="0.25">
      <c r="A213" s="39">
        <f>'SA-i'!A223</f>
        <v>11</v>
      </c>
      <c r="B213" s="39" t="str">
        <f>'SA-i'!H223</f>
        <v>1AU-2</v>
      </c>
      <c r="C213" s="39">
        <f>IFERROR(_xlfn.XLOOKUP(B213,List!F:F,List!B:B),"")</f>
        <v>2</v>
      </c>
      <c r="D213" s="39" t="str">
        <f>IFERROR(_xlfn.XLOOKUP(B213,List!F:F,List!C:C),"")</f>
        <v>ADVAITH DEEPU M</v>
      </c>
      <c r="E213" s="39" t="str">
        <f>IFERROR(_xlfn.XLOOKUP(B213,List!F:F,List!G:G),"")</f>
        <v>1AU</v>
      </c>
    </row>
    <row r="214" spans="1:5" x14ac:dyDescent="0.25">
      <c r="A214" s="39">
        <f>'SA-i'!A224</f>
        <v>11</v>
      </c>
      <c r="B214" s="39" t="str">
        <f>'SA-i'!H224</f>
        <v>1AU-3</v>
      </c>
      <c r="C214" s="39">
        <f>IFERROR(_xlfn.XLOOKUP(B214,List!F:F,List!B:B),"")</f>
        <v>3</v>
      </c>
      <c r="D214" s="39" t="str">
        <f>IFERROR(_xlfn.XLOOKUP(B214,List!F:F,List!C:C),"")</f>
        <v>ASHWIN S KUMAR</v>
      </c>
      <c r="E214" s="39" t="str">
        <f>IFERROR(_xlfn.XLOOKUP(B214,List!F:F,List!G:G),"")</f>
        <v>1AU</v>
      </c>
    </row>
    <row r="215" spans="1:5" x14ac:dyDescent="0.25">
      <c r="A215" s="39">
        <f>'SA-i'!A225</f>
        <v>11</v>
      </c>
      <c r="B215" s="39" t="str">
        <f>'SA-i'!H225</f>
        <v>1AU-4</v>
      </c>
      <c r="C215" s="39">
        <f>IFERROR(_xlfn.XLOOKUP(B215,List!F:F,List!B:B),"")</f>
        <v>4</v>
      </c>
      <c r="D215" s="39" t="str">
        <f>IFERROR(_xlfn.XLOOKUP(B215,List!F:F,List!C:C),"")</f>
        <v>CHRISTO JOHN P</v>
      </c>
      <c r="E215" s="39" t="str">
        <f>IFERROR(_xlfn.XLOOKUP(B215,List!F:F,List!G:G),"")</f>
        <v>1AU</v>
      </c>
    </row>
    <row r="216" spans="1:5" x14ac:dyDescent="0.25">
      <c r="A216" s="39">
        <f>'SA-i'!A226</f>
        <v>11</v>
      </c>
      <c r="B216" s="39" t="str">
        <f>'SA-i'!H226</f>
        <v>1AU-5</v>
      </c>
      <c r="C216" s="39">
        <f>IFERROR(_xlfn.XLOOKUP(B216,List!F:F,List!B:B),"")</f>
        <v>5</v>
      </c>
      <c r="D216" s="39" t="str">
        <f>IFERROR(_xlfn.XLOOKUP(B216,List!F:F,List!C:C),"")</f>
        <v>DAVID THOMAS SEJI</v>
      </c>
      <c r="E216" s="39" t="str">
        <f>IFERROR(_xlfn.XLOOKUP(B216,List!F:F,List!G:G),"")</f>
        <v>1AU</v>
      </c>
    </row>
    <row r="217" spans="1:5" x14ac:dyDescent="0.25">
      <c r="A217" s="39">
        <f>'SA-i'!A227</f>
        <v>11</v>
      </c>
      <c r="B217" s="39" t="str">
        <f>'SA-i'!H227</f>
        <v>1AU-6</v>
      </c>
      <c r="C217" s="39">
        <f>IFERROR(_xlfn.XLOOKUP(B217,List!F:F,List!B:B),"")</f>
        <v>6</v>
      </c>
      <c r="D217" s="39" t="str">
        <f>IFERROR(_xlfn.XLOOKUP(B217,List!F:F,List!C:C),"")</f>
        <v>ESHAN BAVA NAVAS</v>
      </c>
      <c r="E217" s="39" t="str">
        <f>IFERROR(_xlfn.XLOOKUP(B217,List!F:F,List!G:G),"")</f>
        <v>1AU</v>
      </c>
    </row>
    <row r="218" spans="1:5" x14ac:dyDescent="0.25">
      <c r="A218" s="39">
        <f>'SA-i'!A228</f>
        <v>11</v>
      </c>
      <c r="B218" s="39" t="str">
        <f>'SA-i'!H228</f>
        <v>1AU-7</v>
      </c>
      <c r="C218" s="39">
        <f>IFERROR(_xlfn.XLOOKUP(B218,List!F:F,List!B:B),"")</f>
        <v>7</v>
      </c>
      <c r="D218" s="39" t="str">
        <f>IFERROR(_xlfn.XLOOKUP(B218,List!F:F,List!C:C),"")</f>
        <v>GAUTHAM PRIYESH</v>
      </c>
      <c r="E218" s="39" t="str">
        <f>IFERROR(_xlfn.XLOOKUP(B218,List!F:F,List!G:G),"")</f>
        <v>1AU</v>
      </c>
    </row>
    <row r="219" spans="1:5" x14ac:dyDescent="0.25">
      <c r="A219" s="39">
        <f>'SA-i'!A229</f>
        <v>11</v>
      </c>
      <c r="B219" s="39" t="str">
        <f>'SA-i'!H229</f>
        <v>1AU-8</v>
      </c>
      <c r="C219" s="39">
        <f>IFERROR(_xlfn.XLOOKUP(B219,List!F:F,List!B:B),"")</f>
        <v>8</v>
      </c>
      <c r="D219" s="39" t="str">
        <f>IFERROR(_xlfn.XLOOKUP(B219,List!F:F,List!C:C),"")</f>
        <v>JOYEL JOHN AINICKAL</v>
      </c>
      <c r="E219" s="39" t="str">
        <f>IFERROR(_xlfn.XLOOKUP(B219,List!F:F,List!G:G),"")</f>
        <v>1AU</v>
      </c>
    </row>
    <row r="220" spans="1:5" x14ac:dyDescent="0.25">
      <c r="A220" s="39">
        <f>'SA-i'!A230</f>
        <v>11</v>
      </c>
      <c r="B220" s="39" t="str">
        <f>'SA-i'!H230</f>
        <v>1AU-9</v>
      </c>
      <c r="C220" s="39">
        <f>IFERROR(_xlfn.XLOOKUP(B220,List!F:F,List!B:B),"")</f>
        <v>9</v>
      </c>
      <c r="D220" s="39" t="str">
        <f>IFERROR(_xlfn.XLOOKUP(B220,List!F:F,List!C:C),"")</f>
        <v>KRISHNAPRIYA R</v>
      </c>
      <c r="E220" s="39" t="str">
        <f>IFERROR(_xlfn.XLOOKUP(B220,List!F:F,List!G:G),"")</f>
        <v>1AU</v>
      </c>
    </row>
    <row r="221" spans="1:5" x14ac:dyDescent="0.25">
      <c r="A221" s="39">
        <f>'SA-i'!A231</f>
        <v>11</v>
      </c>
      <c r="B221" s="39" t="str">
        <f>'SA-i'!H231</f>
        <v>1AU-10</v>
      </c>
      <c r="C221" s="39">
        <f>IFERROR(_xlfn.XLOOKUP(B221,List!F:F,List!B:B),"")</f>
        <v>10</v>
      </c>
      <c r="D221" s="39" t="str">
        <f>IFERROR(_xlfn.XLOOKUP(B221,List!F:F,List!C:C),"")</f>
        <v>M K VIJAYA SEKHAR</v>
      </c>
      <c r="E221" s="39" t="str">
        <f>IFERROR(_xlfn.XLOOKUP(B221,List!F:F,List!G:G),"")</f>
        <v>1AU</v>
      </c>
    </row>
    <row r="222" spans="1:5" x14ac:dyDescent="0.25">
      <c r="A222" s="39">
        <f>'SA-i'!A232</f>
        <v>11</v>
      </c>
      <c r="B222" s="39" t="str">
        <f>'SA-i'!H232</f>
        <v>1AU-11</v>
      </c>
      <c r="C222" s="39">
        <f>IFERROR(_xlfn.XLOOKUP(B222,List!F:F,List!B:B),"")</f>
        <v>11</v>
      </c>
      <c r="D222" s="39" t="str">
        <f>IFERROR(_xlfn.XLOOKUP(B222,List!F:F,List!C:C),"")</f>
        <v>MUHAMMAD AQIB NELLICKA</v>
      </c>
      <c r="E222" s="39" t="str">
        <f>IFERROR(_xlfn.XLOOKUP(B222,List!F:F,List!G:G),"")</f>
        <v>1AU</v>
      </c>
    </row>
    <row r="223" spans="1:5" x14ac:dyDescent="0.25">
      <c r="A223" s="39">
        <f>'SA-i'!A233</f>
        <v>11</v>
      </c>
      <c r="B223" s="39" t="str">
        <f>'SA-i'!H233</f>
        <v>1AU-12</v>
      </c>
      <c r="C223" s="39">
        <f>IFERROR(_xlfn.XLOOKUP(B223,List!F:F,List!B:B),"")</f>
        <v>12</v>
      </c>
      <c r="D223" s="39" t="str">
        <f>IFERROR(_xlfn.XLOOKUP(B223,List!F:F,List!C:C),"")</f>
        <v>NIVED A BABU</v>
      </c>
      <c r="E223" s="39" t="str">
        <f>IFERROR(_xlfn.XLOOKUP(B223,List!F:F,List!G:G),"")</f>
        <v>1AU</v>
      </c>
    </row>
    <row r="224" spans="1:5" x14ac:dyDescent="0.25">
      <c r="A224" s="39">
        <f>'SA-i'!A234</f>
        <v>11</v>
      </c>
      <c r="B224" s="39" t="str">
        <f>'SA-i'!H234</f>
        <v>1AU-13</v>
      </c>
      <c r="C224" s="39">
        <f>IFERROR(_xlfn.XLOOKUP(B224,List!F:F,List!B:B),"")</f>
        <v>13</v>
      </c>
      <c r="D224" s="39" t="str">
        <f>IFERROR(_xlfn.XLOOKUP(B224,List!F:F,List!C:C),"")</f>
        <v>RICHWIN AMBOOKEN</v>
      </c>
      <c r="E224" s="39" t="str">
        <f>IFERROR(_xlfn.XLOOKUP(B224,List!F:F,List!G:G),"")</f>
        <v>1AU</v>
      </c>
    </row>
    <row r="225" spans="1:5" x14ac:dyDescent="0.25">
      <c r="A225" s="39">
        <f>'SA-i'!A235</f>
        <v>11</v>
      </c>
      <c r="B225" s="39" t="str">
        <f>'SA-i'!H235</f>
        <v>1AU-14</v>
      </c>
      <c r="C225" s="39">
        <f>IFERROR(_xlfn.XLOOKUP(B225,List!F:F,List!B:B),"")</f>
        <v>14</v>
      </c>
      <c r="D225" s="39" t="str">
        <f>IFERROR(_xlfn.XLOOKUP(B225,List!F:F,List!C:C),"")</f>
        <v>SREEKAR MENON</v>
      </c>
      <c r="E225" s="39" t="str">
        <f>IFERROR(_xlfn.XLOOKUP(B225,List!F:F,List!G:G),"")</f>
        <v>1AU</v>
      </c>
    </row>
    <row r="226" spans="1:5" x14ac:dyDescent="0.25">
      <c r="A226" s="39">
        <f>'SA-i'!A237</f>
        <v>11</v>
      </c>
      <c r="B226" s="39" t="str">
        <f>'SA-i'!H237</f>
        <v>1CE-1</v>
      </c>
      <c r="C226" s="39">
        <f>IFERROR(_xlfn.XLOOKUP(B226,List!F:F,List!B:B),"")</f>
        <v>1</v>
      </c>
      <c r="D226" s="39" t="str">
        <f>IFERROR(_xlfn.XLOOKUP(B226,List!F:F,List!C:C),"")</f>
        <v>AFIYA K S</v>
      </c>
      <c r="E226" s="39" t="str">
        <f>IFERROR(_xlfn.XLOOKUP(B226,List!F:F,List!G:G),"")</f>
        <v>1CE</v>
      </c>
    </row>
    <row r="227" spans="1:5" x14ac:dyDescent="0.25">
      <c r="A227" s="39">
        <f>'SA-i'!A238</f>
        <v>11</v>
      </c>
      <c r="B227" s="39" t="str">
        <f>'SA-i'!H238</f>
        <v>1CE-2</v>
      </c>
      <c r="C227" s="39">
        <f>IFERROR(_xlfn.XLOOKUP(B227,List!F:F,List!B:B),"")</f>
        <v>2</v>
      </c>
      <c r="D227" s="39" t="str">
        <f>IFERROR(_xlfn.XLOOKUP(B227,List!F:F,List!C:C),"")</f>
        <v>AFSAL NADARSHA</v>
      </c>
      <c r="E227" s="39" t="str">
        <f>IFERROR(_xlfn.XLOOKUP(B227,List!F:F,List!G:G),"")</f>
        <v>1CE</v>
      </c>
    </row>
    <row r="228" spans="1:5" x14ac:dyDescent="0.25">
      <c r="A228" s="39">
        <f>'SA-i'!A239</f>
        <v>11</v>
      </c>
      <c r="B228" s="39" t="str">
        <f>'SA-i'!H239</f>
        <v>1CE-3</v>
      </c>
      <c r="C228" s="39">
        <f>IFERROR(_xlfn.XLOOKUP(B228,List!F:F,List!B:B),"")</f>
        <v>3</v>
      </c>
      <c r="D228" s="39" t="str">
        <f>IFERROR(_xlfn.XLOOKUP(B228,List!F:F,List!C:C),"")</f>
        <v>ARJUN K P</v>
      </c>
      <c r="E228" s="39" t="str">
        <f>IFERROR(_xlfn.XLOOKUP(B228,List!F:F,List!G:G),"")</f>
        <v>1CE</v>
      </c>
    </row>
    <row r="229" spans="1:5" x14ac:dyDescent="0.25">
      <c r="A229" s="39">
        <f>'SA-i'!A240</f>
        <v>11</v>
      </c>
      <c r="B229" s="39" t="str">
        <f>'SA-i'!H240</f>
        <v>1CE-4</v>
      </c>
      <c r="C229" s="39">
        <f>IFERROR(_xlfn.XLOOKUP(B229,List!F:F,List!B:B),"")</f>
        <v>4</v>
      </c>
      <c r="D229" s="39" t="str">
        <f>IFERROR(_xlfn.XLOOKUP(B229,List!F:F,List!C:C),"")</f>
        <v>DEVANANDA MOOPPIL</v>
      </c>
      <c r="E229" s="39" t="str">
        <f>IFERROR(_xlfn.XLOOKUP(B229,List!F:F,List!G:G),"")</f>
        <v>1CE</v>
      </c>
    </row>
    <row r="230" spans="1:5" x14ac:dyDescent="0.25">
      <c r="A230" s="39">
        <f>'SA-i'!A241</f>
        <v>11</v>
      </c>
      <c r="B230" s="39" t="str">
        <f>'SA-i'!H241</f>
        <v>1CE-5</v>
      </c>
      <c r="C230" s="39">
        <f>IFERROR(_xlfn.XLOOKUP(B230,List!F:F,List!B:B),"")</f>
        <v>5</v>
      </c>
      <c r="D230" s="39" t="str">
        <f>IFERROR(_xlfn.XLOOKUP(B230,List!F:F,List!C:C),"")</f>
        <v>DEVASURYA RAMESAN</v>
      </c>
      <c r="E230" s="39" t="str">
        <f>IFERROR(_xlfn.XLOOKUP(B230,List!F:F,List!G:G),"")</f>
        <v>1CE</v>
      </c>
    </row>
    <row r="231" spans="1:5" x14ac:dyDescent="0.25">
      <c r="A231" s="39">
        <f>'SA-i'!A242</f>
        <v>11</v>
      </c>
      <c r="B231" s="39" t="str">
        <f>'SA-i'!H242</f>
        <v>1CE-6</v>
      </c>
      <c r="C231" s="39">
        <f>IFERROR(_xlfn.XLOOKUP(B231,List!F:F,List!B:B),"")</f>
        <v>6</v>
      </c>
      <c r="D231" s="39" t="str">
        <f>IFERROR(_xlfn.XLOOKUP(B231,List!F:F,List!C:C),"")</f>
        <v>FATHIMA FARZANA</v>
      </c>
      <c r="E231" s="39" t="str">
        <f>IFERROR(_xlfn.XLOOKUP(B231,List!F:F,List!G:G),"")</f>
        <v>1CE</v>
      </c>
    </row>
    <row r="232" spans="1:5" x14ac:dyDescent="0.25">
      <c r="A232" s="39">
        <f>'SA-i'!A243</f>
        <v>11</v>
      </c>
      <c r="B232" s="39" t="str">
        <f>'SA-i'!H243</f>
        <v>1CE-7</v>
      </c>
      <c r="C232" s="39">
        <f>IFERROR(_xlfn.XLOOKUP(B232,List!F:F,List!B:B),"")</f>
        <v>7</v>
      </c>
      <c r="D232" s="39" t="str">
        <f>IFERROR(_xlfn.XLOOKUP(B232,List!F:F,List!C:C),"")</f>
        <v>FIDA SATHAR</v>
      </c>
      <c r="E232" s="39" t="str">
        <f>IFERROR(_xlfn.XLOOKUP(B232,List!F:F,List!G:G),"")</f>
        <v>1CE</v>
      </c>
    </row>
    <row r="233" spans="1:5" x14ac:dyDescent="0.25">
      <c r="A233" s="39">
        <f>'SA-i'!A244</f>
        <v>12</v>
      </c>
      <c r="B233" s="39" t="str">
        <f>'SA-i'!H244</f>
        <v>1CE-8</v>
      </c>
      <c r="C233" s="39">
        <f>IFERROR(_xlfn.XLOOKUP(B233,List!F:F,List!B:B),"")</f>
        <v>8</v>
      </c>
      <c r="D233" s="39" t="str">
        <f>IFERROR(_xlfn.XLOOKUP(B233,List!F:F,List!C:C),"")</f>
        <v>HENA JAMAL</v>
      </c>
      <c r="E233" s="39" t="str">
        <f>IFERROR(_xlfn.XLOOKUP(B233,List!F:F,List!G:G),"")</f>
        <v>1CE</v>
      </c>
    </row>
    <row r="234" spans="1:5" x14ac:dyDescent="0.25">
      <c r="A234" s="39">
        <f>'SA-i'!A245</f>
        <v>12</v>
      </c>
      <c r="B234" s="39" t="str">
        <f>'SA-i'!H245</f>
        <v>1CE-9</v>
      </c>
      <c r="C234" s="39">
        <f>IFERROR(_xlfn.XLOOKUP(B234,List!F:F,List!B:B),"")</f>
        <v>9</v>
      </c>
      <c r="D234" s="39" t="str">
        <f>IFERROR(_xlfn.XLOOKUP(B234,List!F:F,List!C:C),"")</f>
        <v>NABIL ABDUL KADER</v>
      </c>
      <c r="E234" s="39" t="str">
        <f>IFERROR(_xlfn.XLOOKUP(B234,List!F:F,List!G:G),"")</f>
        <v>1CE</v>
      </c>
    </row>
    <row r="235" spans="1:5" x14ac:dyDescent="0.25">
      <c r="A235" s="39">
        <f>'SA-i'!A246</f>
        <v>12</v>
      </c>
      <c r="B235" s="39" t="str">
        <f>'SA-i'!H246</f>
        <v>1CE-10</v>
      </c>
      <c r="C235" s="39">
        <f>IFERROR(_xlfn.XLOOKUP(B235,List!F:F,List!B:B),"")</f>
        <v>10</v>
      </c>
      <c r="D235" s="39" t="str">
        <f>IFERROR(_xlfn.XLOOKUP(B235,List!F:F,List!C:C),"")</f>
        <v>RANIYA M P</v>
      </c>
      <c r="E235" s="39" t="str">
        <f>IFERROR(_xlfn.XLOOKUP(B235,List!F:F,List!G:G),"")</f>
        <v>1CE</v>
      </c>
    </row>
    <row r="236" spans="1:5" x14ac:dyDescent="0.25">
      <c r="A236" s="39">
        <f>'SA-i'!A247</f>
        <v>12</v>
      </c>
      <c r="B236" s="39" t="str">
        <f>'SA-i'!H247</f>
        <v>1CE-11</v>
      </c>
      <c r="C236" s="39">
        <f>IFERROR(_xlfn.XLOOKUP(B236,List!F:F,List!B:B),"")</f>
        <v>11</v>
      </c>
      <c r="D236" s="39" t="str">
        <f>IFERROR(_xlfn.XLOOKUP(B236,List!F:F,List!C:C),"")</f>
        <v>SIVAPARVATHY K A</v>
      </c>
      <c r="E236" s="39" t="str">
        <f>IFERROR(_xlfn.XLOOKUP(B236,List!F:F,List!G:G),"")</f>
        <v>1CE</v>
      </c>
    </row>
    <row r="237" spans="1:5" x14ac:dyDescent="0.25">
      <c r="A237" s="39">
        <f>'SA-i'!A248</f>
        <v>12</v>
      </c>
      <c r="B237" s="39" t="str">
        <f>'SA-i'!H248</f>
        <v>1CS1-1</v>
      </c>
      <c r="C237" s="39">
        <f>IFERROR(_xlfn.XLOOKUP(B237,List!F:F,List!B:B),"")</f>
        <v>1</v>
      </c>
      <c r="D237" s="39" t="str">
        <f>IFERROR(_xlfn.XLOOKUP(B237,List!F:F,List!C:C),"")</f>
        <v>AADHITHYAN SUDHEESH KUMAR</v>
      </c>
      <c r="E237" s="39" t="str">
        <f>IFERROR(_xlfn.XLOOKUP(B237,List!F:F,List!G:G),"")</f>
        <v>1CS1</v>
      </c>
    </row>
    <row r="238" spans="1:5" x14ac:dyDescent="0.25">
      <c r="A238" s="39">
        <f>'SA-i'!A249</f>
        <v>12</v>
      </c>
      <c r="B238" s="39" t="str">
        <f>'SA-i'!H249</f>
        <v>1CS1-2</v>
      </c>
      <c r="C238" s="39">
        <f>IFERROR(_xlfn.XLOOKUP(B238,List!F:F,List!B:B),"")</f>
        <v>2</v>
      </c>
      <c r="D238" s="39" t="str">
        <f>IFERROR(_xlfn.XLOOKUP(B238,List!F:F,List!C:C),"")</f>
        <v>AARON C PAUL</v>
      </c>
      <c r="E238" s="39" t="str">
        <f>IFERROR(_xlfn.XLOOKUP(B238,List!F:F,List!G:G),"")</f>
        <v>1CS1</v>
      </c>
    </row>
    <row r="239" spans="1:5" x14ac:dyDescent="0.25">
      <c r="A239" s="39">
        <f>'SA-i'!A250</f>
        <v>12</v>
      </c>
      <c r="B239" s="39" t="str">
        <f>'SA-i'!H250</f>
        <v>1CS1-3</v>
      </c>
      <c r="C239" s="39">
        <f>IFERROR(_xlfn.XLOOKUP(B239,List!F:F,List!B:B),"")</f>
        <v>3</v>
      </c>
      <c r="D239" s="39" t="str">
        <f>IFERROR(_xlfn.XLOOKUP(B239,List!F:F,List!C:C),"")</f>
        <v>ABHAY K</v>
      </c>
      <c r="E239" s="39" t="str">
        <f>IFERROR(_xlfn.XLOOKUP(B239,List!F:F,List!G:G),"")</f>
        <v>1CS1</v>
      </c>
    </row>
    <row r="240" spans="1:5" x14ac:dyDescent="0.25">
      <c r="A240" s="39">
        <f>'SA-i'!A251</f>
        <v>12</v>
      </c>
      <c r="B240" s="39" t="str">
        <f>'SA-i'!H251</f>
        <v>1CS1-4</v>
      </c>
      <c r="C240" s="39">
        <f>IFERROR(_xlfn.XLOOKUP(B240,List!F:F,List!B:B),"")</f>
        <v>4</v>
      </c>
      <c r="D240" s="39" t="str">
        <f>IFERROR(_xlfn.XLOOKUP(B240,List!F:F,List!C:C),"")</f>
        <v>ABHIJITH GOPAN</v>
      </c>
      <c r="E240" s="39" t="str">
        <f>IFERROR(_xlfn.XLOOKUP(B240,List!F:F,List!G:G),"")</f>
        <v>1CS1</v>
      </c>
    </row>
    <row r="241" spans="1:5" x14ac:dyDescent="0.25">
      <c r="A241" s="39">
        <f>'SA-i'!A252</f>
        <v>12</v>
      </c>
      <c r="B241" s="39" t="str">
        <f>'SA-i'!H252</f>
        <v>1CS1-5</v>
      </c>
      <c r="C241" s="39">
        <f>IFERROR(_xlfn.XLOOKUP(B241,List!F:F,List!B:B),"")</f>
        <v>5</v>
      </c>
      <c r="D241" s="39" t="str">
        <f>IFERROR(_xlfn.XLOOKUP(B241,List!F:F,List!C:C),"")</f>
        <v>ABHINAND ABHILASH</v>
      </c>
      <c r="E241" s="39" t="str">
        <f>IFERROR(_xlfn.XLOOKUP(B241,List!F:F,List!G:G),"")</f>
        <v>1CS1</v>
      </c>
    </row>
    <row r="242" spans="1:5" x14ac:dyDescent="0.25">
      <c r="A242" s="39">
        <f>'SA-i'!A253</f>
        <v>12</v>
      </c>
      <c r="B242" s="39" t="str">
        <f>'SA-i'!H253</f>
        <v>1CS1-6</v>
      </c>
      <c r="C242" s="39">
        <f>IFERROR(_xlfn.XLOOKUP(B242,List!F:F,List!B:B),"")</f>
        <v>6</v>
      </c>
      <c r="D242" s="39" t="str">
        <f>IFERROR(_xlfn.XLOOKUP(B242,List!F:F,List!C:C),"")</f>
        <v>ABHINAV E C</v>
      </c>
      <c r="E242" s="39" t="str">
        <f>IFERROR(_xlfn.XLOOKUP(B242,List!F:F,List!G:G),"")</f>
        <v>1CS1</v>
      </c>
    </row>
    <row r="243" spans="1:5" x14ac:dyDescent="0.25">
      <c r="A243" s="39">
        <f>'SA-i'!A254</f>
        <v>12</v>
      </c>
      <c r="B243" s="39" t="str">
        <f>'SA-i'!H254</f>
        <v>1CS1-7</v>
      </c>
      <c r="C243" s="39">
        <f>IFERROR(_xlfn.XLOOKUP(B243,List!F:F,List!B:B),"")</f>
        <v>7</v>
      </c>
      <c r="D243" s="39" t="str">
        <f>IFERROR(_xlfn.XLOOKUP(B243,List!F:F,List!C:C),"")</f>
        <v>ABHINAVGOPAL M B</v>
      </c>
      <c r="E243" s="39" t="str">
        <f>IFERROR(_xlfn.XLOOKUP(B243,List!F:F,List!G:G),"")</f>
        <v>1CS1</v>
      </c>
    </row>
    <row r="244" spans="1:5" x14ac:dyDescent="0.25">
      <c r="A244" s="39">
        <f>'SA-i'!A255</f>
        <v>12</v>
      </c>
      <c r="B244" s="39" t="str">
        <f>'SA-i'!H255</f>
        <v>1CS1-8</v>
      </c>
      <c r="C244" s="39">
        <f>IFERROR(_xlfn.XLOOKUP(B244,List!F:F,List!B:B),"")</f>
        <v>8</v>
      </c>
      <c r="D244" s="39" t="str">
        <f>IFERROR(_xlfn.XLOOKUP(B244,List!F:F,List!C:C),"")</f>
        <v>ABHINAV RAJESH</v>
      </c>
      <c r="E244" s="39" t="str">
        <f>IFERROR(_xlfn.XLOOKUP(B244,List!F:F,List!G:G),"")</f>
        <v>1CS1</v>
      </c>
    </row>
    <row r="245" spans="1:5" x14ac:dyDescent="0.25">
      <c r="A245" s="39">
        <f>'SA-i'!A256</f>
        <v>12</v>
      </c>
      <c r="B245" s="39" t="str">
        <f>'SA-i'!H256</f>
        <v>1CS1-9</v>
      </c>
      <c r="C245" s="39">
        <f>IFERROR(_xlfn.XLOOKUP(B245,List!F:F,List!B:B),"")</f>
        <v>9</v>
      </c>
      <c r="D245" s="39" t="str">
        <f>IFERROR(_xlfn.XLOOKUP(B245,List!F:F,List!C:C),"")</f>
        <v>ABHIRAM P P</v>
      </c>
      <c r="E245" s="39" t="str">
        <f>IFERROR(_xlfn.XLOOKUP(B245,List!F:F,List!G:G),"")</f>
        <v>1CS1</v>
      </c>
    </row>
    <row r="246" spans="1:5" x14ac:dyDescent="0.25">
      <c r="A246" s="39">
        <f>'SA-i'!A257</f>
        <v>12</v>
      </c>
      <c r="B246" s="39" t="str">
        <f>'SA-i'!H257</f>
        <v>1CS1-10</v>
      </c>
      <c r="C246" s="39">
        <f>IFERROR(_xlfn.XLOOKUP(B246,List!F:F,List!B:B),"")</f>
        <v>10</v>
      </c>
      <c r="D246" s="39" t="str">
        <f>IFERROR(_xlfn.XLOOKUP(B246,List!F:F,List!C:C),"")</f>
        <v>ABHISHEKA P L</v>
      </c>
      <c r="E246" s="39" t="str">
        <f>IFERROR(_xlfn.XLOOKUP(B246,List!F:F,List!G:G),"")</f>
        <v>1CS1</v>
      </c>
    </row>
    <row r="247" spans="1:5" x14ac:dyDescent="0.25">
      <c r="A247" s="39">
        <f>'SA-i'!A259</f>
        <v>12</v>
      </c>
      <c r="B247" s="39" t="str">
        <f>'SA-i'!H259</f>
        <v>1CS1-12</v>
      </c>
      <c r="C247" s="39">
        <f>IFERROR(_xlfn.XLOOKUP(B247,List!F:F,List!B:B),"")</f>
        <v>12</v>
      </c>
      <c r="D247" s="39" t="str">
        <f>IFERROR(_xlfn.XLOOKUP(B247,List!F:F,List!C:C),"")</f>
        <v>ACHUTH NARAYAN C M</v>
      </c>
      <c r="E247" s="39" t="str">
        <f>IFERROR(_xlfn.XLOOKUP(B247,List!F:F,List!G:G),"")</f>
        <v>1CS1</v>
      </c>
    </row>
    <row r="248" spans="1:5" x14ac:dyDescent="0.25">
      <c r="A248" s="39">
        <f>'SA-i'!A260</f>
        <v>12</v>
      </c>
      <c r="B248" s="39" t="str">
        <f>'SA-i'!H260</f>
        <v>1CS1-13</v>
      </c>
      <c r="C248" s="39">
        <f>IFERROR(_xlfn.XLOOKUP(B248,List!F:F,List!B:B),"")</f>
        <v>13</v>
      </c>
      <c r="D248" s="39" t="str">
        <f>IFERROR(_xlfn.XLOOKUP(B248,List!F:F,List!C:C),"")</f>
        <v>ADARSH MENON</v>
      </c>
      <c r="E248" s="39" t="str">
        <f>IFERROR(_xlfn.XLOOKUP(B248,List!F:F,List!G:G),"")</f>
        <v>1CS1</v>
      </c>
    </row>
    <row r="249" spans="1:5" x14ac:dyDescent="0.25">
      <c r="A249" s="39">
        <f>'SA-i'!A261</f>
        <v>12</v>
      </c>
      <c r="B249" s="39" t="str">
        <f>'SA-i'!H261</f>
        <v>1CS1-14</v>
      </c>
      <c r="C249" s="39">
        <f>IFERROR(_xlfn.XLOOKUP(B249,List!F:F,List!B:B),"")</f>
        <v>14</v>
      </c>
      <c r="D249" s="39" t="str">
        <f>IFERROR(_xlfn.XLOOKUP(B249,List!F:F,List!C:C),"")</f>
        <v>ADHESH K HARI</v>
      </c>
      <c r="E249" s="39" t="str">
        <f>IFERROR(_xlfn.XLOOKUP(B249,List!F:F,List!G:G),"")</f>
        <v>1CS1</v>
      </c>
    </row>
    <row r="250" spans="1:5" x14ac:dyDescent="0.25">
      <c r="A250" s="39">
        <f>'SA-i'!A262</f>
        <v>12</v>
      </c>
      <c r="B250" s="39" t="str">
        <f>'SA-i'!H262</f>
        <v>1CS1-15</v>
      </c>
      <c r="C250" s="39">
        <f>IFERROR(_xlfn.XLOOKUP(B250,List!F:F,List!B:B),"")</f>
        <v>15</v>
      </c>
      <c r="D250" s="39" t="str">
        <f>IFERROR(_xlfn.XLOOKUP(B250,List!F:F,List!C:C),"")</f>
        <v>ADHIL JALEEL T A</v>
      </c>
      <c r="E250" s="39" t="str">
        <f>IFERROR(_xlfn.XLOOKUP(B250,List!F:F,List!G:G),"")</f>
        <v>1CS1</v>
      </c>
    </row>
    <row r="251" spans="1:5" x14ac:dyDescent="0.25">
      <c r="A251" s="39">
        <f>'SA-i'!A263</f>
        <v>12</v>
      </c>
      <c r="B251" s="39" t="str">
        <f>'SA-i'!H263</f>
        <v>1CS1-16</v>
      </c>
      <c r="C251" s="39">
        <f>IFERROR(_xlfn.XLOOKUP(B251,List!F:F,List!B:B),"")</f>
        <v>16</v>
      </c>
      <c r="D251" s="39" t="str">
        <f>IFERROR(_xlfn.XLOOKUP(B251,List!F:F,List!C:C),"")</f>
        <v>ADHIL MOHAMMED M S</v>
      </c>
      <c r="E251" s="39" t="str">
        <f>IFERROR(_xlfn.XLOOKUP(B251,List!F:F,List!G:G),"")</f>
        <v>1CS1</v>
      </c>
    </row>
    <row r="252" spans="1:5" x14ac:dyDescent="0.25">
      <c r="A252" s="39">
        <f>'SA-i'!A264</f>
        <v>12</v>
      </c>
      <c r="B252" s="39" t="str">
        <f>'SA-i'!H264</f>
        <v>1CS1-17</v>
      </c>
      <c r="C252" s="39">
        <f>IFERROR(_xlfn.XLOOKUP(B252,List!F:F,List!B:B),"")</f>
        <v>17</v>
      </c>
      <c r="D252" s="39" t="str">
        <f>IFERROR(_xlfn.XLOOKUP(B252,List!F:F,List!C:C),"")</f>
        <v>ADHYAGHOSH S</v>
      </c>
      <c r="E252" s="39" t="str">
        <f>IFERROR(_xlfn.XLOOKUP(B252,List!F:F,List!G:G),"")</f>
        <v>1CS1</v>
      </c>
    </row>
    <row r="253" spans="1:5" x14ac:dyDescent="0.25">
      <c r="A253" s="39">
        <f>'SA-i'!A265</f>
        <v>12</v>
      </c>
      <c r="B253" s="39" t="str">
        <f>'SA-i'!H265</f>
        <v>1CS1-18</v>
      </c>
      <c r="C253" s="39">
        <f>IFERROR(_xlfn.XLOOKUP(B253,List!F:F,List!B:B),"")</f>
        <v>18</v>
      </c>
      <c r="D253" s="39" t="str">
        <f>IFERROR(_xlfn.XLOOKUP(B253,List!F:F,List!C:C),"")</f>
        <v>ADITHYAN A</v>
      </c>
      <c r="E253" s="39" t="str">
        <f>IFERROR(_xlfn.XLOOKUP(B253,List!F:F,List!G:G),"")</f>
        <v>1CS1</v>
      </c>
    </row>
    <row r="254" spans="1:5" x14ac:dyDescent="0.25">
      <c r="A254" s="39">
        <f>'SA-i'!A266</f>
        <v>13</v>
      </c>
      <c r="B254" s="39" t="str">
        <f>'SA-i'!H266</f>
        <v>1CS1-19</v>
      </c>
      <c r="C254" s="39">
        <f>IFERROR(_xlfn.XLOOKUP(B254,List!F:F,List!B:B),"")</f>
        <v>19</v>
      </c>
      <c r="D254" s="39" t="str">
        <f>IFERROR(_xlfn.XLOOKUP(B254,List!F:F,List!C:C),"")</f>
        <v>ADITHYAN JAYAKUMAR</v>
      </c>
      <c r="E254" s="39" t="str">
        <f>IFERROR(_xlfn.XLOOKUP(B254,List!F:F,List!G:G),"")</f>
        <v>1CS1</v>
      </c>
    </row>
    <row r="255" spans="1:5" x14ac:dyDescent="0.25">
      <c r="A255" s="39">
        <f>'SA-i'!A267</f>
        <v>13</v>
      </c>
      <c r="B255" s="39" t="str">
        <f>'SA-i'!H267</f>
        <v>1CS1-20</v>
      </c>
      <c r="C255" s="39">
        <f>IFERROR(_xlfn.XLOOKUP(B255,List!F:F,List!B:B),"")</f>
        <v>20</v>
      </c>
      <c r="D255" s="39" t="str">
        <f>IFERROR(_xlfn.XLOOKUP(B255,List!F:F,List!C:C),"")</f>
        <v>ADITHYAN P</v>
      </c>
      <c r="E255" s="39" t="str">
        <f>IFERROR(_xlfn.XLOOKUP(B255,List!F:F,List!G:G),"")</f>
        <v>1CS1</v>
      </c>
    </row>
    <row r="256" spans="1:5" x14ac:dyDescent="0.25">
      <c r="A256" s="39">
        <f>'SA-i'!A268</f>
        <v>13</v>
      </c>
      <c r="B256" s="39" t="str">
        <f>'SA-i'!H268</f>
        <v>1CS1-21</v>
      </c>
      <c r="C256" s="39">
        <f>IFERROR(_xlfn.XLOOKUP(B256,List!F:F,List!B:B),"")</f>
        <v>21</v>
      </c>
      <c r="D256" s="39" t="str">
        <f>IFERROR(_xlfn.XLOOKUP(B256,List!F:F,List!C:C),"")</f>
        <v>ADITHYA S</v>
      </c>
      <c r="E256" s="39" t="str">
        <f>IFERROR(_xlfn.XLOOKUP(B256,List!F:F,List!G:G),"")</f>
        <v>1CS1</v>
      </c>
    </row>
    <row r="257" spans="1:5" x14ac:dyDescent="0.25">
      <c r="A257" s="39">
        <f>'SA-i'!A269</f>
        <v>13</v>
      </c>
      <c r="B257" s="39" t="str">
        <f>'SA-i'!H269</f>
        <v>1CS1-22</v>
      </c>
      <c r="C257" s="39">
        <f>IFERROR(_xlfn.XLOOKUP(B257,List!F:F,List!B:B),"")</f>
        <v>22</v>
      </c>
      <c r="D257" s="39" t="str">
        <f>IFERROR(_xlfn.XLOOKUP(B257,List!F:F,List!C:C),"")</f>
        <v>ADITYA UMESH</v>
      </c>
      <c r="E257" s="39" t="str">
        <f>IFERROR(_xlfn.XLOOKUP(B257,List!F:F,List!G:G),"")</f>
        <v>1CS1</v>
      </c>
    </row>
    <row r="258" spans="1:5" x14ac:dyDescent="0.25">
      <c r="A258" s="39">
        <f>'SA-i'!A270</f>
        <v>13</v>
      </c>
      <c r="B258" s="39" t="str">
        <f>'SA-i'!H270</f>
        <v>1CS1-23</v>
      </c>
      <c r="C258" s="39">
        <f>IFERROR(_xlfn.XLOOKUP(B258,List!F:F,List!B:B),"")</f>
        <v>23</v>
      </c>
      <c r="D258" s="39" t="str">
        <f>IFERROR(_xlfn.XLOOKUP(B258,List!F:F,List!C:C),"")</f>
        <v>AFLAH A A</v>
      </c>
      <c r="E258" s="39" t="str">
        <f>IFERROR(_xlfn.XLOOKUP(B258,List!F:F,List!G:G),"")</f>
        <v>1CS1</v>
      </c>
    </row>
    <row r="259" spans="1:5" x14ac:dyDescent="0.25">
      <c r="A259" s="39">
        <f>'SA-i'!A271</f>
        <v>13</v>
      </c>
      <c r="B259" s="39" t="str">
        <f>'SA-i'!H271</f>
        <v>1CS1-24</v>
      </c>
      <c r="C259" s="39">
        <f>IFERROR(_xlfn.XLOOKUP(B259,List!F:F,List!B:B),"")</f>
        <v>24</v>
      </c>
      <c r="D259" s="39" t="str">
        <f>IFERROR(_xlfn.XLOOKUP(B259,List!F:F,List!C:C),"")</f>
        <v>AFRA HENNA K J</v>
      </c>
      <c r="E259" s="39" t="str">
        <f>IFERROR(_xlfn.XLOOKUP(B259,List!F:F,List!G:G),"")</f>
        <v>1CS1</v>
      </c>
    </row>
    <row r="260" spans="1:5" x14ac:dyDescent="0.25">
      <c r="A260" s="39">
        <f>'SA-i'!A272</f>
        <v>13</v>
      </c>
      <c r="B260" s="39" t="str">
        <f>'SA-i'!H272</f>
        <v>1CS1-25</v>
      </c>
      <c r="C260" s="39">
        <f>IFERROR(_xlfn.XLOOKUP(B260,List!F:F,List!B:B),"")</f>
        <v>25</v>
      </c>
      <c r="D260" s="39" t="str">
        <f>IFERROR(_xlfn.XLOOKUP(B260,List!F:F,List!C:C),"")</f>
        <v>AGRIMA SURESH</v>
      </c>
      <c r="E260" s="39" t="str">
        <f>IFERROR(_xlfn.XLOOKUP(B260,List!F:F,List!G:G),"")</f>
        <v>1CS1</v>
      </c>
    </row>
    <row r="261" spans="1:5" x14ac:dyDescent="0.25">
      <c r="A261" s="39">
        <f>'SA-i'!A273</f>
        <v>13</v>
      </c>
      <c r="B261" s="39" t="str">
        <f>'SA-i'!H273</f>
        <v>1CS1-26</v>
      </c>
      <c r="C261" s="39">
        <f>IFERROR(_xlfn.XLOOKUP(B261,List!F:F,List!B:B),"")</f>
        <v>26</v>
      </c>
      <c r="D261" s="39" t="str">
        <f>IFERROR(_xlfn.XLOOKUP(B261,List!F:F,List!C:C),"")</f>
        <v>AHAMED MIRZAN B A</v>
      </c>
      <c r="E261" s="39" t="str">
        <f>IFERROR(_xlfn.XLOOKUP(B261,List!F:F,List!G:G),"")</f>
        <v>1CS1</v>
      </c>
    </row>
    <row r="262" spans="1:5" x14ac:dyDescent="0.25">
      <c r="A262" s="39">
        <f>'SA-i'!A274</f>
        <v>13</v>
      </c>
      <c r="B262" s="39" t="str">
        <f>'SA-i'!H274</f>
        <v>1CS1-27</v>
      </c>
      <c r="C262" s="39">
        <f>IFERROR(_xlfn.XLOOKUP(B262,List!F:F,List!B:B),"")</f>
        <v>27</v>
      </c>
      <c r="D262" s="39" t="str">
        <f>IFERROR(_xlfn.XLOOKUP(B262,List!F:F,List!C:C),"")</f>
        <v>AJNA C S</v>
      </c>
      <c r="E262" s="39" t="str">
        <f>IFERROR(_xlfn.XLOOKUP(B262,List!F:F,List!G:G),"")</f>
        <v>1CS1</v>
      </c>
    </row>
    <row r="263" spans="1:5" x14ac:dyDescent="0.25">
      <c r="A263" s="39">
        <f>'SA-i'!A275</f>
        <v>13</v>
      </c>
      <c r="B263" s="39" t="str">
        <f>'SA-i'!H275</f>
        <v>1CS1-28</v>
      </c>
      <c r="C263" s="39">
        <f>IFERROR(_xlfn.XLOOKUP(B263,List!F:F,List!B:B),"")</f>
        <v>28</v>
      </c>
      <c r="D263" s="39" t="str">
        <f>IFERROR(_xlfn.XLOOKUP(B263,List!F:F,List!C:C),"")</f>
        <v>AKHIL DAVIS</v>
      </c>
      <c r="E263" s="39" t="str">
        <f>IFERROR(_xlfn.XLOOKUP(B263,List!F:F,List!G:G),"")</f>
        <v>1CS1</v>
      </c>
    </row>
    <row r="264" spans="1:5" x14ac:dyDescent="0.25">
      <c r="A264" s="39">
        <f>'SA-i'!A276</f>
        <v>13</v>
      </c>
      <c r="B264" s="39" t="str">
        <f>'SA-i'!H276</f>
        <v>1CS1-29</v>
      </c>
      <c r="C264" s="39">
        <f>IFERROR(_xlfn.XLOOKUP(B264,List!F:F,List!B:B),"")</f>
        <v>29</v>
      </c>
      <c r="D264" s="39" t="str">
        <f>IFERROR(_xlfn.XLOOKUP(B264,List!F:F,List!C:C),"")</f>
        <v>AKSHAY M B</v>
      </c>
      <c r="E264" s="39" t="str">
        <f>IFERROR(_xlfn.XLOOKUP(B264,List!F:F,List!G:G),"")</f>
        <v>1CS1</v>
      </c>
    </row>
    <row r="265" spans="1:5" x14ac:dyDescent="0.25">
      <c r="A265" s="39">
        <f>'SA-i'!A277</f>
        <v>13</v>
      </c>
      <c r="B265" s="39" t="str">
        <f>'SA-i'!H277</f>
        <v>1CS1-30</v>
      </c>
      <c r="C265" s="39">
        <f>IFERROR(_xlfn.XLOOKUP(B265,List!F:F,List!B:B),"")</f>
        <v>30</v>
      </c>
      <c r="D265" s="39" t="str">
        <f>IFERROR(_xlfn.XLOOKUP(B265,List!F:F,List!C:C),"")</f>
        <v>AKSHAY S MENON</v>
      </c>
      <c r="E265" s="39" t="str">
        <f>IFERROR(_xlfn.XLOOKUP(B265,List!F:F,List!G:G),"")</f>
        <v>1CS1</v>
      </c>
    </row>
    <row r="266" spans="1:5" x14ac:dyDescent="0.25">
      <c r="A266" s="39">
        <f>'SA-i'!A278</f>
        <v>13</v>
      </c>
      <c r="B266" s="39" t="str">
        <f>'SA-i'!H278</f>
        <v>1CS1-31</v>
      </c>
      <c r="C266" s="39">
        <f>IFERROR(_xlfn.XLOOKUP(B266,List!F:F,List!B:B),"")</f>
        <v>31</v>
      </c>
      <c r="D266" s="39" t="str">
        <f>IFERROR(_xlfn.XLOOKUP(B266,List!F:F,List!C:C),"")</f>
        <v>ALDRIN ABRAHAM</v>
      </c>
      <c r="E266" s="39" t="str">
        <f>IFERROR(_xlfn.XLOOKUP(B266,List!F:F,List!G:G),"")</f>
        <v>1CS1</v>
      </c>
    </row>
    <row r="267" spans="1:5" x14ac:dyDescent="0.25">
      <c r="A267" s="39">
        <f>'SA-i'!A279</f>
        <v>13</v>
      </c>
      <c r="B267" s="39" t="str">
        <f>'SA-i'!H279</f>
        <v>1CS1-32</v>
      </c>
      <c r="C267" s="39">
        <f>IFERROR(_xlfn.XLOOKUP(B267,List!F:F,List!B:B),"")</f>
        <v>32</v>
      </c>
      <c r="D267" s="39" t="str">
        <f>IFERROR(_xlfn.XLOOKUP(B267,List!F:F,List!C:C),"")</f>
        <v>ALEENA ALIAS</v>
      </c>
      <c r="E267" s="39" t="str">
        <f>IFERROR(_xlfn.XLOOKUP(B267,List!F:F,List!G:G),"")</f>
        <v>1CS1</v>
      </c>
    </row>
    <row r="268" spans="1:5" x14ac:dyDescent="0.25">
      <c r="A268" s="39">
        <f>'SA-i'!A281</f>
        <v>13</v>
      </c>
      <c r="B268" s="39" t="str">
        <f>'SA-i'!H281</f>
        <v>1CS1-34</v>
      </c>
      <c r="C268" s="39">
        <f>IFERROR(_xlfn.XLOOKUP(B268,List!F:F,List!B:B),"")</f>
        <v>34</v>
      </c>
      <c r="D268" s="39" t="str">
        <f>IFERROR(_xlfn.XLOOKUP(B268,List!F:F,List!C:C),"")</f>
        <v>ALEENA WILSON</v>
      </c>
      <c r="E268" s="39" t="str">
        <f>IFERROR(_xlfn.XLOOKUP(B268,List!F:F,List!G:G),"")</f>
        <v>1CS1</v>
      </c>
    </row>
    <row r="269" spans="1:5" x14ac:dyDescent="0.25">
      <c r="A269" s="39">
        <f>'SA-i'!A282</f>
        <v>13</v>
      </c>
      <c r="B269" s="39" t="str">
        <f>'SA-i'!H282</f>
        <v>1CS1-35</v>
      </c>
      <c r="C269" s="39">
        <f>IFERROR(_xlfn.XLOOKUP(B269,List!F:F,List!B:B),"")</f>
        <v>35</v>
      </c>
      <c r="D269" s="39" t="str">
        <f>IFERROR(_xlfn.XLOOKUP(B269,List!F:F,List!C:C),"")</f>
        <v>ALFAZ BASHEER</v>
      </c>
      <c r="E269" s="39" t="str">
        <f>IFERROR(_xlfn.XLOOKUP(B269,List!F:F,List!G:G),"")</f>
        <v>1CS1</v>
      </c>
    </row>
    <row r="270" spans="1:5" x14ac:dyDescent="0.25">
      <c r="A270" s="39">
        <f>'SA-i'!A283</f>
        <v>13</v>
      </c>
      <c r="B270" s="39" t="str">
        <f>'SA-i'!H283</f>
        <v>1CS1-36</v>
      </c>
      <c r="C270" s="39">
        <f>IFERROR(_xlfn.XLOOKUP(B270,List!F:F,List!B:B),"")</f>
        <v>36</v>
      </c>
      <c r="D270" s="39" t="str">
        <f>IFERROR(_xlfn.XLOOKUP(B270,List!F:F,List!C:C),"")</f>
        <v>ALIYA MEHABIN K A</v>
      </c>
      <c r="E270" s="39" t="str">
        <f>IFERROR(_xlfn.XLOOKUP(B270,List!F:F,List!G:G),"")</f>
        <v>1CS1</v>
      </c>
    </row>
    <row r="271" spans="1:5" x14ac:dyDescent="0.25">
      <c r="A271" s="39">
        <f>'SA-i'!A284</f>
        <v>13</v>
      </c>
      <c r="B271" s="39" t="str">
        <f>'SA-i'!H284</f>
        <v>1CS1-37</v>
      </c>
      <c r="C271" s="39">
        <f>IFERROR(_xlfn.XLOOKUP(B271,List!F:F,List!B:B),"")</f>
        <v>37</v>
      </c>
      <c r="D271" s="39" t="str">
        <f>IFERROR(_xlfn.XLOOKUP(B271,List!F:F,List!C:C),"")</f>
        <v>ALVIN JOY MENACHERY</v>
      </c>
      <c r="E271" s="39" t="str">
        <f>IFERROR(_xlfn.XLOOKUP(B271,List!F:F,List!G:G),"")</f>
        <v>1CS1</v>
      </c>
    </row>
    <row r="272" spans="1:5" x14ac:dyDescent="0.25">
      <c r="A272" s="39">
        <f>'SA-i'!A285</f>
        <v>13</v>
      </c>
      <c r="B272" s="39" t="str">
        <f>'SA-i'!H285</f>
        <v>1CS1-38</v>
      </c>
      <c r="C272" s="39">
        <f>IFERROR(_xlfn.XLOOKUP(B272,List!F:F,List!B:B),"")</f>
        <v>38</v>
      </c>
      <c r="D272" s="39" t="str">
        <f>IFERROR(_xlfn.XLOOKUP(B272,List!F:F,List!C:C),"")</f>
        <v>ALWYN ANTONY</v>
      </c>
      <c r="E272" s="39" t="str">
        <f>IFERROR(_xlfn.XLOOKUP(B272,List!F:F,List!G:G),"")</f>
        <v>1CS1</v>
      </c>
    </row>
    <row r="273" spans="1:5" x14ac:dyDescent="0.25">
      <c r="A273" s="39">
        <f>'SA-i'!A286</f>
        <v>13</v>
      </c>
      <c r="B273" s="39" t="str">
        <f>'SA-i'!H286</f>
        <v>1CS1-39</v>
      </c>
      <c r="C273" s="39">
        <f>IFERROR(_xlfn.XLOOKUP(B273,List!F:F,List!B:B),"")</f>
        <v>39</v>
      </c>
      <c r="D273" s="39" t="str">
        <f>IFERROR(_xlfn.XLOOKUP(B273,List!F:F,List!C:C),"")</f>
        <v>AMALDEV A M</v>
      </c>
      <c r="E273" s="39" t="str">
        <f>IFERROR(_xlfn.XLOOKUP(B273,List!F:F,List!G:G),"")</f>
        <v>1CS1</v>
      </c>
    </row>
    <row r="274" spans="1:5" x14ac:dyDescent="0.25">
      <c r="A274" s="39">
        <f>'SA-i'!A287</f>
        <v>13</v>
      </c>
      <c r="B274" s="39" t="str">
        <f>'SA-i'!H287</f>
        <v>1CS1-40</v>
      </c>
      <c r="C274" s="39">
        <f>IFERROR(_xlfn.XLOOKUP(B274,List!F:F,List!B:B),"")</f>
        <v>40</v>
      </c>
      <c r="D274" s="39" t="str">
        <f>IFERROR(_xlfn.XLOOKUP(B274,List!F:F,List!C:C),"")</f>
        <v>AMAL KRISHNAN K V</v>
      </c>
      <c r="E274" s="39" t="str">
        <f>IFERROR(_xlfn.XLOOKUP(B274,List!F:F,List!G:G),"")</f>
        <v>1CS1</v>
      </c>
    </row>
    <row r="275" spans="1:5" x14ac:dyDescent="0.25">
      <c r="A275" s="39">
        <f>'SA-i'!A288</f>
        <v>14</v>
      </c>
      <c r="B275" s="39" t="str">
        <f>'SA-i'!H288</f>
        <v>1CS1-41</v>
      </c>
      <c r="C275" s="39">
        <f>IFERROR(_xlfn.XLOOKUP(B275,List!F:F,List!B:B),"")</f>
        <v>41</v>
      </c>
      <c r="D275" s="39" t="str">
        <f>IFERROR(_xlfn.XLOOKUP(B275,List!F:F,List!C:C),"")</f>
        <v>AMAL NEDUMBLIKUDI ANILKUMAR</v>
      </c>
      <c r="E275" s="39" t="str">
        <f>IFERROR(_xlfn.XLOOKUP(B275,List!F:F,List!G:G),"")</f>
        <v>1CS1</v>
      </c>
    </row>
    <row r="276" spans="1:5" x14ac:dyDescent="0.25">
      <c r="A276" s="39">
        <f>'SA-i'!A289</f>
        <v>14</v>
      </c>
      <c r="B276" s="39" t="str">
        <f>'SA-i'!H289</f>
        <v>1CS1-42</v>
      </c>
      <c r="C276" s="39">
        <f>IFERROR(_xlfn.XLOOKUP(B276,List!F:F,List!B:B),"")</f>
        <v>42</v>
      </c>
      <c r="D276" s="39" t="str">
        <f>IFERROR(_xlfn.XLOOKUP(B276,List!F:F,List!C:C),"")</f>
        <v>AMAN M</v>
      </c>
      <c r="E276" s="39" t="str">
        <f>IFERROR(_xlfn.XLOOKUP(B276,List!F:F,List!G:G),"")</f>
        <v>1CS1</v>
      </c>
    </row>
    <row r="277" spans="1:5" x14ac:dyDescent="0.25">
      <c r="A277" s="39">
        <f>'SA-i'!A290</f>
        <v>14</v>
      </c>
      <c r="B277" s="39" t="str">
        <f>'SA-i'!H290</f>
        <v>1CS1-43</v>
      </c>
      <c r="C277" s="39">
        <f>IFERROR(_xlfn.XLOOKUP(B277,List!F:F,List!B:B),"")</f>
        <v>43</v>
      </c>
      <c r="D277" s="39" t="str">
        <f>IFERROR(_xlfn.XLOOKUP(B277,List!F:F,List!C:C),"")</f>
        <v>AMEEN ZAKKEER</v>
      </c>
      <c r="E277" s="39" t="str">
        <f>IFERROR(_xlfn.XLOOKUP(B277,List!F:F,List!G:G),"")</f>
        <v>1CS1</v>
      </c>
    </row>
    <row r="278" spans="1:5" x14ac:dyDescent="0.25">
      <c r="A278" s="39">
        <f>'SA-i'!A291</f>
        <v>14</v>
      </c>
      <c r="B278" s="39" t="str">
        <f>'SA-i'!H291</f>
        <v>1CS1-44</v>
      </c>
      <c r="C278" s="39">
        <f>IFERROR(_xlfn.XLOOKUP(B278,List!F:F,List!B:B),"")</f>
        <v>44</v>
      </c>
      <c r="D278" s="39" t="str">
        <f>IFERROR(_xlfn.XLOOKUP(B278,List!F:F,List!C:C),"")</f>
        <v>AMISHAD MARTIN</v>
      </c>
      <c r="E278" s="39" t="str">
        <f>IFERROR(_xlfn.XLOOKUP(B278,List!F:F,List!G:G),"")</f>
        <v>1CS1</v>
      </c>
    </row>
    <row r="279" spans="1:5" x14ac:dyDescent="0.25">
      <c r="A279" s="39">
        <f>'SA-i'!A292</f>
        <v>14</v>
      </c>
      <c r="B279" s="39" t="str">
        <f>'SA-i'!H292</f>
        <v>1CS1-45</v>
      </c>
      <c r="C279" s="39">
        <f>IFERROR(_xlfn.XLOOKUP(B279,List!F:F,List!B:B),"")</f>
        <v>45</v>
      </c>
      <c r="D279" s="39" t="str">
        <f>IFERROR(_xlfn.XLOOKUP(B279,List!F:F,List!C:C),"")</f>
        <v>AMIT SURESH</v>
      </c>
      <c r="E279" s="39" t="str">
        <f>IFERROR(_xlfn.XLOOKUP(B279,List!F:F,List!G:G),"")</f>
        <v>1CS1</v>
      </c>
    </row>
    <row r="280" spans="1:5" x14ac:dyDescent="0.25">
      <c r="A280" s="39">
        <f>'SA-i'!A293</f>
        <v>14</v>
      </c>
      <c r="B280" s="39" t="str">
        <f>'SA-i'!H293</f>
        <v>1CS1-46</v>
      </c>
      <c r="C280" s="39">
        <f>IFERROR(_xlfn.XLOOKUP(B280,List!F:F,List!B:B),"")</f>
        <v>46</v>
      </c>
      <c r="D280" s="39" t="str">
        <f>IFERROR(_xlfn.XLOOKUP(B280,List!F:F,List!C:C),"")</f>
        <v>AMRUTHA C</v>
      </c>
      <c r="E280" s="39" t="str">
        <f>IFERROR(_xlfn.XLOOKUP(B280,List!F:F,List!G:G),"")</f>
        <v>1CS1</v>
      </c>
    </row>
    <row r="281" spans="1:5" x14ac:dyDescent="0.25">
      <c r="A281" s="39">
        <f>'SA-i'!A294</f>
        <v>14</v>
      </c>
      <c r="B281" s="39" t="str">
        <f>'SA-i'!H294</f>
        <v>1CS1-47</v>
      </c>
      <c r="C281" s="39">
        <f>IFERROR(_xlfn.XLOOKUP(B281,List!F:F,List!B:B),"")</f>
        <v>47</v>
      </c>
      <c r="D281" s="39" t="str">
        <f>IFERROR(_xlfn.XLOOKUP(B281,List!F:F,List!C:C),"")</f>
        <v>AMRUTHA E J</v>
      </c>
      <c r="E281" s="39" t="str">
        <f>IFERROR(_xlfn.XLOOKUP(B281,List!F:F,List!G:G),"")</f>
        <v>1CS1</v>
      </c>
    </row>
    <row r="282" spans="1:5" x14ac:dyDescent="0.25">
      <c r="A282" s="39">
        <f>'SA-i'!A295</f>
        <v>14</v>
      </c>
      <c r="B282" s="39" t="str">
        <f>'SA-i'!H295</f>
        <v>1CS1-48</v>
      </c>
      <c r="C282" s="39">
        <f>IFERROR(_xlfn.XLOOKUP(B282,List!F:F,List!B:B),"")</f>
        <v>48</v>
      </c>
      <c r="D282" s="39" t="str">
        <f>IFERROR(_xlfn.XLOOKUP(B282,List!F:F,List!C:C),"")</f>
        <v>ANAGHA T R</v>
      </c>
      <c r="E282" s="39" t="str">
        <f>IFERROR(_xlfn.XLOOKUP(B282,List!F:F,List!G:G),"")</f>
        <v>1CS1</v>
      </c>
    </row>
    <row r="283" spans="1:5" x14ac:dyDescent="0.25">
      <c r="A283" s="39">
        <f>'SA-i'!A296</f>
        <v>14</v>
      </c>
      <c r="B283" s="39" t="str">
        <f>'SA-i'!H296</f>
        <v>1CS1-49</v>
      </c>
      <c r="C283" s="39">
        <f>IFERROR(_xlfn.XLOOKUP(B283,List!F:F,List!B:B),"")</f>
        <v>49</v>
      </c>
      <c r="D283" s="39" t="str">
        <f>IFERROR(_xlfn.XLOOKUP(B283,List!F:F,List!C:C),"")</f>
        <v>ANANDHU S</v>
      </c>
      <c r="E283" s="39" t="str">
        <f>IFERROR(_xlfn.XLOOKUP(B283,List!F:F,List!G:G),"")</f>
        <v>1CS1</v>
      </c>
    </row>
    <row r="284" spans="1:5" x14ac:dyDescent="0.25">
      <c r="A284" s="39">
        <f>'SA-i'!A297</f>
        <v>14</v>
      </c>
      <c r="B284" s="39" t="str">
        <f>'SA-i'!H297</f>
        <v>1CS1-50</v>
      </c>
      <c r="C284" s="39">
        <f>IFERROR(_xlfn.XLOOKUP(B284,List!F:F,List!B:B),"")</f>
        <v>50</v>
      </c>
      <c r="D284" s="39" t="str">
        <f>IFERROR(_xlfn.XLOOKUP(B284,List!F:F,List!C:C),"")</f>
        <v>ANANTHASREE BIJU</v>
      </c>
      <c r="E284" s="39" t="str">
        <f>IFERROR(_xlfn.XLOOKUP(B284,List!F:F,List!G:G),"")</f>
        <v>1CS1</v>
      </c>
    </row>
    <row r="285" spans="1:5" x14ac:dyDescent="0.25">
      <c r="A285" s="39">
        <f>'SA-i'!A298</f>
        <v>14</v>
      </c>
      <c r="B285" s="39" t="str">
        <f>'SA-i'!H298</f>
        <v>1CS1-51</v>
      </c>
      <c r="C285" s="39">
        <f>IFERROR(_xlfn.XLOOKUP(B285,List!F:F,List!B:B),"")</f>
        <v>51</v>
      </c>
      <c r="D285" s="39" t="str">
        <f>IFERROR(_xlfn.XLOOKUP(B285,List!F:F,List!C:C),"")</f>
        <v>ANASWARA E S</v>
      </c>
      <c r="E285" s="39" t="str">
        <f>IFERROR(_xlfn.XLOOKUP(B285,List!F:F,List!G:G),"")</f>
        <v>1CS1</v>
      </c>
    </row>
    <row r="286" spans="1:5" x14ac:dyDescent="0.25">
      <c r="A286" s="39">
        <f>'SA-i'!A299</f>
        <v>14</v>
      </c>
      <c r="B286" s="39" t="str">
        <f>'SA-i'!H299</f>
        <v>1CS1-52</v>
      </c>
      <c r="C286" s="39">
        <f>IFERROR(_xlfn.XLOOKUP(B286,List!F:F,List!B:B),"")</f>
        <v>52</v>
      </c>
      <c r="D286" s="39" t="str">
        <f>IFERROR(_xlfn.XLOOKUP(B286,List!F:F,List!C:C),"")</f>
        <v>ANAYA WILSON</v>
      </c>
      <c r="E286" s="39" t="str">
        <f>IFERROR(_xlfn.XLOOKUP(B286,List!F:F,List!G:G),"")</f>
        <v>1CS1</v>
      </c>
    </row>
    <row r="287" spans="1:5" x14ac:dyDescent="0.25">
      <c r="A287" s="39">
        <f>'SA-i'!A300</f>
        <v>14</v>
      </c>
      <c r="B287" s="39" t="str">
        <f>'SA-i'!H300</f>
        <v>1CS1-53</v>
      </c>
      <c r="C287" s="39">
        <f>IFERROR(_xlfn.XLOOKUP(B287,List!F:F,List!B:B),"")</f>
        <v>53</v>
      </c>
      <c r="D287" s="39" t="str">
        <f>IFERROR(_xlfn.XLOOKUP(B287,List!F:F,List!C:C),"")</f>
        <v>ANAYNA P S</v>
      </c>
      <c r="E287" s="39" t="str">
        <f>IFERROR(_xlfn.XLOOKUP(B287,List!F:F,List!G:G),"")</f>
        <v>1CS1</v>
      </c>
    </row>
    <row r="288" spans="1:5" x14ac:dyDescent="0.25">
      <c r="A288" s="39">
        <f>'SA-i'!A301</f>
        <v>14</v>
      </c>
      <c r="B288" s="39" t="str">
        <f>'SA-i'!H301</f>
        <v>1CS1-54</v>
      </c>
      <c r="C288" s="39">
        <f>IFERROR(_xlfn.XLOOKUP(B288,List!F:F,List!B:B),"")</f>
        <v>54</v>
      </c>
      <c r="D288" s="39" t="str">
        <f>IFERROR(_xlfn.XLOOKUP(B288,List!F:F,List!C:C),"")</f>
        <v>ANEEJA J</v>
      </c>
      <c r="E288" s="39" t="str">
        <f>IFERROR(_xlfn.XLOOKUP(B288,List!F:F,List!G:G),"")</f>
        <v>1CS1</v>
      </c>
    </row>
    <row r="289" spans="1:5" x14ac:dyDescent="0.25">
      <c r="A289" s="39">
        <f>'SA-i'!A303</f>
        <v>14</v>
      </c>
      <c r="B289" s="39" t="str">
        <f>'SA-i'!H303</f>
        <v>1CS1-56</v>
      </c>
      <c r="C289" s="39">
        <f>IFERROR(_xlfn.XLOOKUP(B289,List!F:F,List!B:B),"")</f>
        <v>56</v>
      </c>
      <c r="D289" s="39" t="str">
        <f>IFERROR(_xlfn.XLOOKUP(B289,List!F:F,List!C:C),"")</f>
        <v>ANKITHA SUNIL</v>
      </c>
      <c r="E289" s="39" t="str">
        <f>IFERROR(_xlfn.XLOOKUP(B289,List!F:F,List!G:G),"")</f>
        <v>1CS1</v>
      </c>
    </row>
    <row r="290" spans="1:5" x14ac:dyDescent="0.25">
      <c r="A290" s="39">
        <f>'SA-i'!A304</f>
        <v>14</v>
      </c>
      <c r="B290" s="39" t="str">
        <f>'SA-i'!H304</f>
        <v>1CS1-57</v>
      </c>
      <c r="C290" s="39">
        <f>IFERROR(_xlfn.XLOOKUP(B290,List!F:F,List!B:B),"")</f>
        <v>57</v>
      </c>
      <c r="D290" s="39" t="str">
        <f>IFERROR(_xlfn.XLOOKUP(B290,List!F:F,List!C:C),"")</f>
        <v>ANN MARY WALTON</v>
      </c>
      <c r="E290" s="39" t="str">
        <f>IFERROR(_xlfn.XLOOKUP(B290,List!F:F,List!G:G),"")</f>
        <v>1CS1</v>
      </c>
    </row>
    <row r="291" spans="1:5" x14ac:dyDescent="0.25">
      <c r="A291" s="39">
        <f>'SA-i'!A305</f>
        <v>14</v>
      </c>
      <c r="B291" s="39" t="str">
        <f>'SA-i'!H305</f>
        <v>1CS1-58</v>
      </c>
      <c r="C291" s="39">
        <f>IFERROR(_xlfn.XLOOKUP(B291,List!F:F,List!B:B),"")</f>
        <v>58</v>
      </c>
      <c r="D291" s="39" t="str">
        <f>IFERROR(_xlfn.XLOOKUP(B291,List!F:F,List!C:C),"")</f>
        <v>ANN MERIN FRANCIS THALACHIRA</v>
      </c>
      <c r="E291" s="39" t="str">
        <f>IFERROR(_xlfn.XLOOKUP(B291,List!F:F,List!G:G),"")</f>
        <v>1CS1</v>
      </c>
    </row>
    <row r="292" spans="1:5" x14ac:dyDescent="0.25">
      <c r="A292" s="39">
        <f>'SA-i'!A306</f>
        <v>14</v>
      </c>
      <c r="B292" s="39" t="str">
        <f>'SA-i'!H306</f>
        <v>1CS1-59</v>
      </c>
      <c r="C292" s="39">
        <f>IFERROR(_xlfn.XLOOKUP(B292,List!F:F,List!B:B),"")</f>
        <v>59</v>
      </c>
      <c r="D292" s="39" t="str">
        <f>IFERROR(_xlfn.XLOOKUP(B292,List!F:F,List!C:C),"")</f>
        <v>ANN SANIYA ROSE THOMAS</v>
      </c>
      <c r="E292" s="39" t="str">
        <f>IFERROR(_xlfn.XLOOKUP(B292,List!F:F,List!G:G),"")</f>
        <v>1CS1</v>
      </c>
    </row>
    <row r="293" spans="1:5" x14ac:dyDescent="0.25">
      <c r="A293" s="39">
        <f>'SA-i'!A307</f>
        <v>14</v>
      </c>
      <c r="B293" s="39" t="str">
        <f>'SA-i'!H307</f>
        <v>1CS1-60</v>
      </c>
      <c r="C293" s="39">
        <f>IFERROR(_xlfn.XLOOKUP(B293,List!F:F,List!B:B),"")</f>
        <v>60</v>
      </c>
      <c r="D293" s="39" t="str">
        <f>IFERROR(_xlfn.XLOOKUP(B293,List!F:F,List!C:C),"")</f>
        <v>ANNU MOLATHUPARAMBIL</v>
      </c>
      <c r="E293" s="39" t="str">
        <f>IFERROR(_xlfn.XLOOKUP(B293,List!F:F,List!G:G),"")</f>
        <v>1CS1</v>
      </c>
    </row>
    <row r="294" spans="1:5" x14ac:dyDescent="0.25">
      <c r="A294" s="39">
        <f>'SA-i'!A308</f>
        <v>14</v>
      </c>
      <c r="B294" s="39" t="str">
        <f>'SA-i'!H308</f>
        <v>1CS1-61</v>
      </c>
      <c r="C294" s="39">
        <f>IFERROR(_xlfn.XLOOKUP(B294,List!F:F,List!B:B),"")</f>
        <v>61</v>
      </c>
      <c r="D294" s="39" t="str">
        <f>IFERROR(_xlfn.XLOOKUP(B294,List!F:F,List!C:C),"")</f>
        <v>ANRIYA JOY</v>
      </c>
      <c r="E294" s="39" t="str">
        <f>IFERROR(_xlfn.XLOOKUP(B294,List!F:F,List!G:G),"")</f>
        <v>1CS1</v>
      </c>
    </row>
    <row r="295" spans="1:5" x14ac:dyDescent="0.25">
      <c r="A295" s="39">
        <f>'SA-i'!A309</f>
        <v>14</v>
      </c>
      <c r="B295" s="39" t="str">
        <f>'SA-i'!H309</f>
        <v>1CS1-62</v>
      </c>
      <c r="C295" s="39">
        <f>IFERROR(_xlfn.XLOOKUP(B295,List!F:F,List!B:B),"")</f>
        <v>62</v>
      </c>
      <c r="D295" s="39" t="str">
        <f>IFERROR(_xlfn.XLOOKUP(B295,List!F:F,List!C:C),"")</f>
        <v>ANSAF VAILAYIL SUBAIR</v>
      </c>
      <c r="E295" s="39" t="str">
        <f>IFERROR(_xlfn.XLOOKUP(B295,List!F:F,List!G:G),"")</f>
        <v>1CS1</v>
      </c>
    </row>
    <row r="296" spans="1:5" x14ac:dyDescent="0.25">
      <c r="A296" s="39">
        <f>'SA-i'!A310</f>
        <v>15</v>
      </c>
      <c r="B296" s="39" t="str">
        <f>'SA-i'!H310</f>
        <v>1CS1-63</v>
      </c>
      <c r="C296" s="39">
        <f>IFERROR(_xlfn.XLOOKUP(B296,List!F:F,List!B:B),"")</f>
        <v>63</v>
      </c>
      <c r="D296" s="39" t="str">
        <f>IFERROR(_xlfn.XLOOKUP(B296,List!F:F,List!C:C),"")</f>
        <v>ANSEL SEBASTIAN</v>
      </c>
      <c r="E296" s="39" t="str">
        <f>IFERROR(_xlfn.XLOOKUP(B296,List!F:F,List!G:G),"")</f>
        <v>1CS1</v>
      </c>
    </row>
    <row r="297" spans="1:5" x14ac:dyDescent="0.25">
      <c r="A297" s="39">
        <f>'SA-i'!A311</f>
        <v>15</v>
      </c>
      <c r="B297" s="39" t="str">
        <f>'SA-i'!H311</f>
        <v>1CS1-64</v>
      </c>
      <c r="C297" s="39">
        <f>IFERROR(_xlfn.XLOOKUP(B297,List!F:F,List!B:B),"")</f>
        <v>64</v>
      </c>
      <c r="D297" s="39" t="str">
        <f>IFERROR(_xlfn.XLOOKUP(B297,List!F:F,List!C:C),"")</f>
        <v>ANSHIDHA</v>
      </c>
      <c r="E297" s="39" t="str">
        <f>IFERROR(_xlfn.XLOOKUP(B297,List!F:F,List!G:G),"")</f>
        <v>1CS1</v>
      </c>
    </row>
    <row r="298" spans="1:5" x14ac:dyDescent="0.25">
      <c r="A298" s="39">
        <f>'SA-i'!A312</f>
        <v>15</v>
      </c>
      <c r="B298" s="39" t="str">
        <f>'SA-i'!H312</f>
        <v>1CS1-65</v>
      </c>
      <c r="C298" s="39">
        <f>IFERROR(_xlfn.XLOOKUP(B298,List!F:F,List!B:B),"")</f>
        <v>65</v>
      </c>
      <c r="D298" s="39" t="str">
        <f>IFERROR(_xlfn.XLOOKUP(B298,List!F:F,List!C:C),"")</f>
        <v>ANTONY JAISON</v>
      </c>
      <c r="E298" s="39" t="str">
        <f>IFERROR(_xlfn.XLOOKUP(B298,List!F:F,List!G:G),"")</f>
        <v>1CS1</v>
      </c>
    </row>
    <row r="299" spans="1:5" x14ac:dyDescent="0.25">
      <c r="A299" s="39">
        <f>'SA-i'!A313</f>
        <v>15</v>
      </c>
      <c r="B299" s="39" t="str">
        <f>'SA-i'!H313</f>
        <v>1CS1-66</v>
      </c>
      <c r="C299" s="39">
        <f>IFERROR(_xlfn.XLOOKUP(B299,List!F:F,List!B:B),"")</f>
        <v>66</v>
      </c>
      <c r="D299" s="39" t="str">
        <f>IFERROR(_xlfn.XLOOKUP(B299,List!F:F,List!C:C),"")</f>
        <v>ANTONY KAREDAN</v>
      </c>
      <c r="E299" s="39" t="str">
        <f>IFERROR(_xlfn.XLOOKUP(B299,List!F:F,List!G:G),"")</f>
        <v>1CS1</v>
      </c>
    </row>
    <row r="300" spans="1:5" x14ac:dyDescent="0.25">
      <c r="A300" s="39">
        <f>'SA-i'!A314</f>
        <v>15</v>
      </c>
      <c r="B300" s="39" t="str">
        <f>'SA-i'!H314</f>
        <v>1CS1-67</v>
      </c>
      <c r="C300" s="39">
        <f>IFERROR(_xlfn.XLOOKUP(B300,List!F:F,List!B:B),"")</f>
        <v>67</v>
      </c>
      <c r="D300" s="39" t="str">
        <f>IFERROR(_xlfn.XLOOKUP(B300,List!F:F,List!C:C),"")</f>
        <v>ANTONY M ENCHAKKAL</v>
      </c>
      <c r="E300" s="39" t="str">
        <f>IFERROR(_xlfn.XLOOKUP(B300,List!F:F,List!G:G),"")</f>
        <v>1CS1</v>
      </c>
    </row>
    <row r="301" spans="1:5" x14ac:dyDescent="0.25">
      <c r="A301" s="39">
        <f>'SA-i'!A315</f>
        <v>15</v>
      </c>
      <c r="B301" s="39" t="str">
        <f>'SA-i'!H315</f>
        <v>1CS1-68</v>
      </c>
      <c r="C301" s="39">
        <f>IFERROR(_xlfn.XLOOKUP(B301,List!F:F,List!B:B),"")</f>
        <v>68</v>
      </c>
      <c r="D301" s="39" t="str">
        <f>IFERROR(_xlfn.XLOOKUP(B301,List!F:F,List!C:C),"")</f>
        <v>ANTONY SHINSON</v>
      </c>
      <c r="E301" s="39" t="str">
        <f>IFERROR(_xlfn.XLOOKUP(B301,List!F:F,List!G:G),"")</f>
        <v>1CS1</v>
      </c>
    </row>
    <row r="302" spans="1:5" x14ac:dyDescent="0.25">
      <c r="A302" s="39">
        <f>'SA-i'!A316</f>
        <v>15</v>
      </c>
      <c r="B302" s="39" t="str">
        <f>'SA-i'!H316</f>
        <v>1CS2-1</v>
      </c>
      <c r="C302" s="39">
        <f>IFERROR(_xlfn.XLOOKUP(B302,List!F:F,List!B:B),"")</f>
        <v>1</v>
      </c>
      <c r="D302" s="39" t="str">
        <f>IFERROR(_xlfn.XLOOKUP(B302,List!F:F,List!C:C),"")</f>
        <v>ANTONY THOMSON</v>
      </c>
      <c r="E302" s="39" t="str">
        <f>IFERROR(_xlfn.XLOOKUP(B302,List!F:F,List!G:G),"")</f>
        <v>1CS2</v>
      </c>
    </row>
    <row r="303" spans="1:5" x14ac:dyDescent="0.25">
      <c r="A303" s="39">
        <f>'SA-i'!A317</f>
        <v>15</v>
      </c>
      <c r="B303" s="39" t="str">
        <f>'SA-i'!H317</f>
        <v>1CS2-2</v>
      </c>
      <c r="C303" s="39">
        <f>IFERROR(_xlfn.XLOOKUP(B303,List!F:F,List!B:B),"")</f>
        <v>2</v>
      </c>
      <c r="D303" s="39" t="str">
        <f>IFERROR(_xlfn.XLOOKUP(B303,List!F:F,List!C:C),"")</f>
        <v>ANUGRAHA JEEJO</v>
      </c>
      <c r="E303" s="39" t="str">
        <f>IFERROR(_xlfn.XLOOKUP(B303,List!F:F,List!G:G),"")</f>
        <v>1CS2</v>
      </c>
    </row>
    <row r="304" spans="1:5" x14ac:dyDescent="0.25">
      <c r="A304" s="39">
        <f>'SA-i'!A318</f>
        <v>15</v>
      </c>
      <c r="B304" s="39" t="str">
        <f>'SA-i'!H318</f>
        <v>1CS2-3</v>
      </c>
      <c r="C304" s="39">
        <f>IFERROR(_xlfn.XLOOKUP(B304,List!F:F,List!B:B),"")</f>
        <v>3</v>
      </c>
      <c r="D304" s="39" t="str">
        <f>IFERROR(_xlfn.XLOOKUP(B304,List!F:F,List!C:C),"")</f>
        <v>APARNA SUDEEP C</v>
      </c>
      <c r="E304" s="39" t="str">
        <f>IFERROR(_xlfn.XLOOKUP(B304,List!F:F,List!G:G),"")</f>
        <v>1CS2</v>
      </c>
    </row>
    <row r="305" spans="1:5" x14ac:dyDescent="0.25">
      <c r="A305" s="39">
        <f>'SA-i'!A319</f>
        <v>15</v>
      </c>
      <c r="B305" s="39" t="str">
        <f>'SA-i'!H319</f>
        <v>1CS2-4</v>
      </c>
      <c r="C305" s="39">
        <f>IFERROR(_xlfn.XLOOKUP(B305,List!F:F,List!B:B),"")</f>
        <v>4</v>
      </c>
      <c r="D305" s="39" t="str">
        <f>IFERROR(_xlfn.XLOOKUP(B305,List!F:F,List!C:C),"")</f>
        <v>AQUIL V K</v>
      </c>
      <c r="E305" s="39" t="str">
        <f>IFERROR(_xlfn.XLOOKUP(B305,List!F:F,List!G:G),"")</f>
        <v>1CS2</v>
      </c>
    </row>
    <row r="306" spans="1:5" x14ac:dyDescent="0.25">
      <c r="A306" s="39">
        <f>'SA-i'!A320</f>
        <v>15</v>
      </c>
      <c r="B306" s="39" t="str">
        <f>'SA-i'!H320</f>
        <v>1CS2-5</v>
      </c>
      <c r="C306" s="39">
        <f>IFERROR(_xlfn.XLOOKUP(B306,List!F:F,List!B:B),"")</f>
        <v>5</v>
      </c>
      <c r="D306" s="39" t="str">
        <f>IFERROR(_xlfn.XLOOKUP(B306,List!F:F,List!C:C),"")</f>
        <v>ARJUN M U</v>
      </c>
      <c r="E306" s="39" t="str">
        <f>IFERROR(_xlfn.XLOOKUP(B306,List!F:F,List!G:G),"")</f>
        <v>1CS2</v>
      </c>
    </row>
    <row r="307" spans="1:5" x14ac:dyDescent="0.25">
      <c r="A307" s="39">
        <f>'SA-i'!A321</f>
        <v>15</v>
      </c>
      <c r="B307" s="39" t="str">
        <f>'SA-i'!H321</f>
        <v>1CS2-6</v>
      </c>
      <c r="C307" s="39">
        <f>IFERROR(_xlfn.XLOOKUP(B307,List!F:F,List!B:B),"")</f>
        <v>6</v>
      </c>
      <c r="D307" s="39" t="str">
        <f>IFERROR(_xlfn.XLOOKUP(B307,List!F:F,List!C:C),"")</f>
        <v>ARJUN R</v>
      </c>
      <c r="E307" s="39" t="str">
        <f>IFERROR(_xlfn.XLOOKUP(B307,List!F:F,List!G:G),"")</f>
        <v>1CS2</v>
      </c>
    </row>
    <row r="308" spans="1:5" x14ac:dyDescent="0.25">
      <c r="A308" s="39">
        <f>'SA-i'!A322</f>
        <v>15</v>
      </c>
      <c r="B308" s="39" t="str">
        <f>'SA-i'!H322</f>
        <v>1CS2-7</v>
      </c>
      <c r="C308" s="39">
        <f>IFERROR(_xlfn.XLOOKUP(B308,List!F:F,List!B:B),"")</f>
        <v>7</v>
      </c>
      <c r="D308" s="39" t="str">
        <f>IFERROR(_xlfn.XLOOKUP(B308,List!F:F,List!C:C),"")</f>
        <v>ARUN V P</v>
      </c>
      <c r="E308" s="39" t="str">
        <f>IFERROR(_xlfn.XLOOKUP(B308,List!F:F,List!G:G),"")</f>
        <v>1CS2</v>
      </c>
    </row>
    <row r="309" spans="1:5" x14ac:dyDescent="0.25">
      <c r="A309" s="39">
        <f>'SA-i'!A323</f>
        <v>15</v>
      </c>
      <c r="B309" s="39" t="str">
        <f>'SA-i'!H323</f>
        <v>1CS2-8</v>
      </c>
      <c r="C309" s="39">
        <f>IFERROR(_xlfn.XLOOKUP(B309,List!F:F,List!B:B),"")</f>
        <v>8</v>
      </c>
      <c r="D309" s="39" t="str">
        <f>IFERROR(_xlfn.XLOOKUP(B309,List!F:F,List!C:C),"")</f>
        <v>ARYA ABHOY</v>
      </c>
      <c r="E309" s="39" t="str">
        <f>IFERROR(_xlfn.XLOOKUP(B309,List!F:F,List!G:G),"")</f>
        <v>1CS2</v>
      </c>
    </row>
    <row r="310" spans="1:5" x14ac:dyDescent="0.25">
      <c r="A310" s="39">
        <f>'SA-i'!A325</f>
        <v>15</v>
      </c>
      <c r="B310" s="39" t="str">
        <f>'SA-i'!H325</f>
        <v>1CS2-10</v>
      </c>
      <c r="C310" s="39">
        <f>IFERROR(_xlfn.XLOOKUP(B310,List!F:F,List!B:B),"")</f>
        <v>10</v>
      </c>
      <c r="D310" s="39" t="str">
        <f>IFERROR(_xlfn.XLOOKUP(B310,List!F:F,List!C:C),"")</f>
        <v>ASHWIN HARIKUMAR</v>
      </c>
      <c r="E310" s="39" t="str">
        <f>IFERROR(_xlfn.XLOOKUP(B310,List!F:F,List!G:G),"")</f>
        <v>1CS2</v>
      </c>
    </row>
    <row r="311" spans="1:5" x14ac:dyDescent="0.25">
      <c r="A311" s="39">
        <f>'SA-i'!A326</f>
        <v>15</v>
      </c>
      <c r="B311" s="39" t="str">
        <f>'SA-i'!H326</f>
        <v>1CS2-11</v>
      </c>
      <c r="C311" s="39">
        <f>IFERROR(_xlfn.XLOOKUP(B311,List!F:F,List!B:B),"")</f>
        <v>11</v>
      </c>
      <c r="D311" s="39" t="str">
        <f>IFERROR(_xlfn.XLOOKUP(B311,List!F:F,List!C:C),"")</f>
        <v>A SREENANDANA PANANGATTU</v>
      </c>
      <c r="E311" s="39" t="str">
        <f>IFERROR(_xlfn.XLOOKUP(B311,List!F:F,List!G:G),"")</f>
        <v>1CS2</v>
      </c>
    </row>
    <row r="312" spans="1:5" x14ac:dyDescent="0.25">
      <c r="A312" s="39">
        <f>'SA-i'!A327</f>
        <v>15</v>
      </c>
      <c r="B312" s="39" t="str">
        <f>'SA-i'!H327</f>
        <v>1CS2-12</v>
      </c>
      <c r="C312" s="39">
        <f>IFERROR(_xlfn.XLOOKUP(B312,List!F:F,List!B:B),"")</f>
        <v>12</v>
      </c>
      <c r="D312" s="39" t="str">
        <f>IFERROR(_xlfn.XLOOKUP(B312,List!F:F,List!C:C),"")</f>
        <v>ASWIN KRISHNA N S</v>
      </c>
      <c r="E312" s="39" t="str">
        <f>IFERROR(_xlfn.XLOOKUP(B312,List!F:F,List!G:G),"")</f>
        <v>1CS2</v>
      </c>
    </row>
    <row r="313" spans="1:5" x14ac:dyDescent="0.25">
      <c r="A313" s="39">
        <f>'SA-i'!A328</f>
        <v>15</v>
      </c>
      <c r="B313" s="39" t="str">
        <f>'SA-i'!H328</f>
        <v>1CS2-13</v>
      </c>
      <c r="C313" s="39">
        <f>IFERROR(_xlfn.XLOOKUP(B313,List!F:F,List!B:B),"")</f>
        <v>13</v>
      </c>
      <c r="D313" s="39" t="str">
        <f>IFERROR(_xlfn.XLOOKUP(B313,List!F:F,List!C:C),"")</f>
        <v>ASWIN VINOD</v>
      </c>
      <c r="E313" s="39" t="str">
        <f>IFERROR(_xlfn.XLOOKUP(B313,List!F:F,List!G:G),"")</f>
        <v>1CS2</v>
      </c>
    </row>
    <row r="314" spans="1:5" x14ac:dyDescent="0.25">
      <c r="A314" s="39">
        <f>'SA-i'!A329</f>
        <v>15</v>
      </c>
      <c r="B314" s="39" t="str">
        <f>'SA-i'!H329</f>
        <v>1CS2-14</v>
      </c>
      <c r="C314" s="39">
        <f>IFERROR(_xlfn.XLOOKUP(B314,List!F:F,List!B:B),"")</f>
        <v>14</v>
      </c>
      <c r="D314" s="39" t="str">
        <f>IFERROR(_xlfn.XLOOKUP(B314,List!F:F,List!C:C),"")</f>
        <v>ATHUL C ABHILASH</v>
      </c>
      <c r="E314" s="39" t="str">
        <f>IFERROR(_xlfn.XLOOKUP(B314,List!F:F,List!G:G),"")</f>
        <v>1CS2</v>
      </c>
    </row>
    <row r="315" spans="1:5" x14ac:dyDescent="0.25">
      <c r="A315" s="39">
        <f>'SA-i'!A330</f>
        <v>15</v>
      </c>
      <c r="B315" s="39" t="str">
        <f>'SA-i'!H330</f>
        <v>1CS2-15</v>
      </c>
      <c r="C315" s="39">
        <f>IFERROR(_xlfn.XLOOKUP(B315,List!F:F,List!B:B),"")</f>
        <v>15</v>
      </c>
      <c r="D315" s="39" t="str">
        <f>IFERROR(_xlfn.XLOOKUP(B315,List!F:F,List!C:C),"")</f>
        <v>ATHUL KRISHNA P S</v>
      </c>
      <c r="E315" s="39" t="str">
        <f>IFERROR(_xlfn.XLOOKUP(B315,List!F:F,List!G:G),"")</f>
        <v>1CS2</v>
      </c>
    </row>
    <row r="316" spans="1:5" x14ac:dyDescent="0.25">
      <c r="A316" s="39">
        <f>'SA-i'!A331</f>
        <v>15</v>
      </c>
      <c r="B316" s="39" t="str">
        <f>'SA-i'!H331</f>
        <v>1CS2-16</v>
      </c>
      <c r="C316" s="39">
        <f>IFERROR(_xlfn.XLOOKUP(B316,List!F:F,List!B:B),"")</f>
        <v>16</v>
      </c>
      <c r="D316" s="39" t="str">
        <f>IFERROR(_xlfn.XLOOKUP(B316,List!F:F,List!C:C),"")</f>
        <v>ATHUL P S</v>
      </c>
      <c r="E316" s="39" t="str">
        <f>IFERROR(_xlfn.XLOOKUP(B316,List!F:F,List!G:G),"")</f>
        <v>1CS2</v>
      </c>
    </row>
    <row r="317" spans="1:5" x14ac:dyDescent="0.25">
      <c r="A317" s="39">
        <f>'SA-i'!A332</f>
        <v>16</v>
      </c>
      <c r="B317" s="39" t="str">
        <f>'SA-i'!H332</f>
        <v>1CS2-17</v>
      </c>
      <c r="C317" s="39">
        <f>IFERROR(_xlfn.XLOOKUP(B317,List!F:F,List!B:B),"")</f>
        <v>17</v>
      </c>
      <c r="D317" s="39" t="str">
        <f>IFERROR(_xlfn.XLOOKUP(B317,List!F:F,List!C:C),"")</f>
        <v>AYSHA ANAN</v>
      </c>
      <c r="E317" s="39" t="str">
        <f>IFERROR(_xlfn.XLOOKUP(B317,List!F:F,List!G:G),"")</f>
        <v>1CS2</v>
      </c>
    </row>
    <row r="318" spans="1:5" x14ac:dyDescent="0.25">
      <c r="A318" s="39">
        <f>'SA-i'!A333</f>
        <v>16</v>
      </c>
      <c r="B318" s="39" t="str">
        <f>'SA-i'!H333</f>
        <v>1CS2-18</v>
      </c>
      <c r="C318" s="39">
        <f>IFERROR(_xlfn.XLOOKUP(B318,List!F:F,List!B:B),"")</f>
        <v>18</v>
      </c>
      <c r="D318" s="39" t="str">
        <f>IFERROR(_xlfn.XLOOKUP(B318,List!F:F,List!C:C),"")</f>
        <v>BHARATH SANKAR</v>
      </c>
      <c r="E318" s="39" t="str">
        <f>IFERROR(_xlfn.XLOOKUP(B318,List!F:F,List!G:G),"")</f>
        <v>1CS2</v>
      </c>
    </row>
    <row r="319" spans="1:5" x14ac:dyDescent="0.25">
      <c r="A319" s="39">
        <f>'SA-i'!A334</f>
        <v>16</v>
      </c>
      <c r="B319" s="39" t="str">
        <f>'SA-i'!H334</f>
        <v>1CS2-19</v>
      </c>
      <c r="C319" s="39">
        <f>IFERROR(_xlfn.XLOOKUP(B319,List!F:F,List!B:B),"")</f>
        <v>19</v>
      </c>
      <c r="D319" s="39" t="str">
        <f>IFERROR(_xlfn.XLOOKUP(B319,List!F:F,List!C:C),"")</f>
        <v>BIKTHA VINCENT</v>
      </c>
      <c r="E319" s="39" t="str">
        <f>IFERROR(_xlfn.XLOOKUP(B319,List!F:F,List!G:G),"")</f>
        <v>1CS2</v>
      </c>
    </row>
    <row r="320" spans="1:5" x14ac:dyDescent="0.25">
      <c r="A320" s="39">
        <f>'SA-i'!A335</f>
        <v>16</v>
      </c>
      <c r="B320" s="39" t="str">
        <f>'SA-i'!H335</f>
        <v>1CS2-20</v>
      </c>
      <c r="C320" s="39">
        <f>IFERROR(_xlfn.XLOOKUP(B320,List!F:F,List!B:B),"")</f>
        <v>20</v>
      </c>
      <c r="D320" s="39" t="str">
        <f>IFERROR(_xlfn.XLOOKUP(B320,List!F:F,List!C:C),"")</f>
        <v>CHRISTEENA SIMON</v>
      </c>
      <c r="E320" s="39" t="str">
        <f>IFERROR(_xlfn.XLOOKUP(B320,List!F:F,List!G:G),"")</f>
        <v>1CS2</v>
      </c>
    </row>
    <row r="321" spans="1:5" x14ac:dyDescent="0.25">
      <c r="A321" s="39">
        <f>'SA-i'!A336</f>
        <v>16</v>
      </c>
      <c r="B321" s="39" t="str">
        <f>'SA-i'!H336</f>
        <v>1CS2-21</v>
      </c>
      <c r="C321" s="39">
        <f>IFERROR(_xlfn.XLOOKUP(B321,List!F:F,List!B:B),"")</f>
        <v>21</v>
      </c>
      <c r="D321" s="39" t="str">
        <f>IFERROR(_xlfn.XLOOKUP(B321,List!F:F,List!C:C),"")</f>
        <v>CHRISTOPHER BIJU VALOOKARAN</v>
      </c>
      <c r="E321" s="39" t="str">
        <f>IFERROR(_xlfn.XLOOKUP(B321,List!F:F,List!G:G),"")</f>
        <v>1CS2</v>
      </c>
    </row>
    <row r="322" spans="1:5" x14ac:dyDescent="0.25">
      <c r="A322" s="39">
        <f>'SA-i'!A337</f>
        <v>16</v>
      </c>
      <c r="B322" s="39" t="str">
        <f>'SA-i'!H337</f>
        <v>1CS2-22</v>
      </c>
      <c r="C322" s="39">
        <f>IFERROR(_xlfn.XLOOKUP(B322,List!F:F,List!B:B),"")</f>
        <v>22</v>
      </c>
      <c r="D322" s="39" t="str">
        <f>IFERROR(_xlfn.XLOOKUP(B322,List!F:F,List!C:C),"")</f>
        <v>CHRISTOPHER MARTIN</v>
      </c>
      <c r="E322" s="39" t="str">
        <f>IFERROR(_xlfn.XLOOKUP(B322,List!F:F,List!G:G),"")</f>
        <v>1CS2</v>
      </c>
    </row>
    <row r="323" spans="1:5" x14ac:dyDescent="0.25">
      <c r="A323" s="39">
        <f>'SA-i'!A338</f>
        <v>16</v>
      </c>
      <c r="B323" s="39" t="str">
        <f>'SA-i'!H338</f>
        <v>1CS2-23</v>
      </c>
      <c r="C323" s="39">
        <f>IFERROR(_xlfn.XLOOKUP(B323,List!F:F,List!B:B),"")</f>
        <v>23</v>
      </c>
      <c r="D323" s="39" t="str">
        <f>IFERROR(_xlfn.XLOOKUP(B323,List!F:F,List!C:C),"")</f>
        <v>C R NANDA GOPAL</v>
      </c>
      <c r="E323" s="39" t="str">
        <f>IFERROR(_xlfn.XLOOKUP(B323,List!F:F,List!G:G),"")</f>
        <v>1CS2</v>
      </c>
    </row>
    <row r="324" spans="1:5" x14ac:dyDescent="0.25">
      <c r="A324" s="39">
        <f>'SA-i'!A339</f>
        <v>16</v>
      </c>
      <c r="B324" s="39" t="str">
        <f>'SA-i'!H339</f>
        <v>1CS2-24</v>
      </c>
      <c r="C324" s="39">
        <f>IFERROR(_xlfn.XLOOKUP(B324,List!F:F,List!B:B),"")</f>
        <v>24</v>
      </c>
      <c r="D324" s="39" t="str">
        <f>IFERROR(_xlfn.XLOOKUP(B324,List!F:F,List!C:C),"")</f>
        <v>DARSIN RAMESH</v>
      </c>
      <c r="E324" s="39" t="str">
        <f>IFERROR(_xlfn.XLOOKUP(B324,List!F:F,List!G:G),"")</f>
        <v>1CS2</v>
      </c>
    </row>
    <row r="325" spans="1:5" x14ac:dyDescent="0.25">
      <c r="A325" s="39">
        <f>'SA-i'!A340</f>
        <v>16</v>
      </c>
      <c r="B325" s="39" t="str">
        <f>'SA-i'!H340</f>
        <v>1CS2-25</v>
      </c>
      <c r="C325" s="39">
        <f>IFERROR(_xlfn.XLOOKUP(B325,List!F:F,List!B:B),"")</f>
        <v>25</v>
      </c>
      <c r="D325" s="39" t="str">
        <f>IFERROR(_xlfn.XLOOKUP(B325,List!F:F,List!C:C),"")</f>
        <v>DEON MATHEW</v>
      </c>
      <c r="E325" s="39" t="str">
        <f>IFERROR(_xlfn.XLOOKUP(B325,List!F:F,List!G:G),"")</f>
        <v>1CS2</v>
      </c>
    </row>
    <row r="326" spans="1:5" x14ac:dyDescent="0.25">
      <c r="A326" s="39">
        <f>'SA-i'!A341</f>
        <v>16</v>
      </c>
      <c r="B326" s="39" t="str">
        <f>'SA-i'!H341</f>
        <v>1CS2-26</v>
      </c>
      <c r="C326" s="39">
        <f>IFERROR(_xlfn.XLOOKUP(B326,List!F:F,List!B:B),"")</f>
        <v>26</v>
      </c>
      <c r="D326" s="39" t="str">
        <f>IFERROR(_xlfn.XLOOKUP(B326,List!F:F,List!C:C),"")</f>
        <v>DEVIKA RAKESH</v>
      </c>
      <c r="E326" s="39" t="str">
        <f>IFERROR(_xlfn.XLOOKUP(B326,List!F:F,List!G:G),"")</f>
        <v>1CS2</v>
      </c>
    </row>
    <row r="327" spans="1:5" x14ac:dyDescent="0.25">
      <c r="A327" s="39">
        <f>'SA-i'!A342</f>
        <v>16</v>
      </c>
      <c r="B327" s="39" t="str">
        <f>'SA-i'!H342</f>
        <v>1CS2-27</v>
      </c>
      <c r="C327" s="39">
        <f>IFERROR(_xlfn.XLOOKUP(B327,List!F:F,List!B:B),"")</f>
        <v>27</v>
      </c>
      <c r="D327" s="39" t="str">
        <f>IFERROR(_xlfn.XLOOKUP(B327,List!F:F,List!C:C),"")</f>
        <v>DEVINANDHANA V S</v>
      </c>
      <c r="E327" s="39" t="str">
        <f>IFERROR(_xlfn.XLOOKUP(B327,List!F:F,List!G:G),"")</f>
        <v>1CS2</v>
      </c>
    </row>
    <row r="328" spans="1:5" x14ac:dyDescent="0.25">
      <c r="A328" s="39">
        <f>'SA-i'!A343</f>
        <v>16</v>
      </c>
      <c r="B328" s="39" t="str">
        <f>'SA-i'!H343</f>
        <v>1CS2-28</v>
      </c>
      <c r="C328" s="39">
        <f>IFERROR(_xlfn.XLOOKUP(B328,List!F:F,List!B:B),"")</f>
        <v>28</v>
      </c>
      <c r="D328" s="39" t="str">
        <f>IFERROR(_xlfn.XLOOKUP(B328,List!F:F,List!C:C),"")</f>
        <v>DEVITHEERTHA V S</v>
      </c>
      <c r="E328" s="39" t="str">
        <f>IFERROR(_xlfn.XLOOKUP(B328,List!F:F,List!G:G),"")</f>
        <v>1CS2</v>
      </c>
    </row>
    <row r="329" spans="1:5" x14ac:dyDescent="0.25">
      <c r="A329" s="39">
        <f>'SA-i'!A344</f>
        <v>16</v>
      </c>
      <c r="B329" s="39" t="str">
        <f>'SA-i'!H344</f>
        <v>1CS2-29</v>
      </c>
      <c r="C329" s="39">
        <f>IFERROR(_xlfn.XLOOKUP(B329,List!F:F,List!B:B),"")</f>
        <v>29</v>
      </c>
      <c r="D329" s="39" t="str">
        <f>IFERROR(_xlfn.XLOOKUP(B329,List!F:F,List!C:C),"")</f>
        <v>DIYA ANN JACOB</v>
      </c>
      <c r="E329" s="39" t="str">
        <f>IFERROR(_xlfn.XLOOKUP(B329,List!F:F,List!G:G),"")</f>
        <v>1CS2</v>
      </c>
    </row>
    <row r="330" spans="1:5" x14ac:dyDescent="0.25">
      <c r="A330" s="39">
        <f>'SA-i'!A345</f>
        <v>16</v>
      </c>
      <c r="B330" s="39" t="str">
        <f>'SA-i'!H345</f>
        <v>1CS2-30</v>
      </c>
      <c r="C330" s="39">
        <f>IFERROR(_xlfn.XLOOKUP(B330,List!F:F,List!B:B),"")</f>
        <v>30</v>
      </c>
      <c r="D330" s="39" t="str">
        <f>IFERROR(_xlfn.XLOOKUP(B330,List!F:F,List!C:C),"")</f>
        <v>DIYA FATHIMA P</v>
      </c>
      <c r="E330" s="39" t="str">
        <f>IFERROR(_xlfn.XLOOKUP(B330,List!F:F,List!G:G),"")</f>
        <v>1CS2</v>
      </c>
    </row>
    <row r="331" spans="1:5" x14ac:dyDescent="0.25">
      <c r="A331" s="39">
        <f>'SA-i'!A347</f>
        <v>16</v>
      </c>
      <c r="B331" s="39" t="str">
        <f>'SA-i'!H347</f>
        <v>1CS2-32</v>
      </c>
      <c r="C331" s="39">
        <f>IFERROR(_xlfn.XLOOKUP(B331,List!F:F,List!B:B),"")</f>
        <v>32</v>
      </c>
      <c r="D331" s="39" t="str">
        <f>IFERROR(_xlfn.XLOOKUP(B331,List!F:F,List!C:C),"")</f>
        <v>EUGIN JOY</v>
      </c>
      <c r="E331" s="39" t="str">
        <f>IFERROR(_xlfn.XLOOKUP(B331,List!F:F,List!G:G),"")</f>
        <v>1CS2</v>
      </c>
    </row>
    <row r="332" spans="1:5" x14ac:dyDescent="0.25">
      <c r="A332" s="39">
        <f>'SA-i'!A348</f>
        <v>16</v>
      </c>
      <c r="B332" s="39" t="str">
        <f>'SA-i'!H348</f>
        <v>1CS2-33</v>
      </c>
      <c r="C332" s="39">
        <f>IFERROR(_xlfn.XLOOKUP(B332,List!F:F,List!B:B),"")</f>
        <v>33</v>
      </c>
      <c r="D332" s="39" t="str">
        <f>IFERROR(_xlfn.XLOOKUP(B332,List!F:F,List!C:C),"")</f>
        <v>FARSANA C A</v>
      </c>
      <c r="E332" s="39" t="str">
        <f>IFERROR(_xlfn.XLOOKUP(B332,List!F:F,List!G:G),"")</f>
        <v>1CS2</v>
      </c>
    </row>
    <row r="333" spans="1:5" x14ac:dyDescent="0.25">
      <c r="A333" s="39">
        <f>'SA-i'!A349</f>
        <v>16</v>
      </c>
      <c r="B333" s="39" t="str">
        <f>'SA-i'!H349</f>
        <v>1CS2-34</v>
      </c>
      <c r="C333" s="39">
        <f>IFERROR(_xlfn.XLOOKUP(B333,List!F:F,List!B:B),"")</f>
        <v>34</v>
      </c>
      <c r="D333" s="39" t="str">
        <f>IFERROR(_xlfn.XLOOKUP(B333,List!F:F,List!C:C),"")</f>
        <v>FATHIMA BUSHARA M C</v>
      </c>
      <c r="E333" s="39" t="str">
        <f>IFERROR(_xlfn.XLOOKUP(B333,List!F:F,List!G:G),"")</f>
        <v>1CS2</v>
      </c>
    </row>
    <row r="334" spans="1:5" x14ac:dyDescent="0.25">
      <c r="A334" s="39">
        <f>'SA-i'!A350</f>
        <v>16</v>
      </c>
      <c r="B334" s="39" t="str">
        <f>'SA-i'!H350</f>
        <v>1CS2-35</v>
      </c>
      <c r="C334" s="39">
        <f>IFERROR(_xlfn.XLOOKUP(B334,List!F:F,List!B:B),"")</f>
        <v>35</v>
      </c>
      <c r="D334" s="39" t="str">
        <f>IFERROR(_xlfn.XLOOKUP(B334,List!F:F,List!C:C),"")</f>
        <v>FATHIMA NAZRIN A S</v>
      </c>
      <c r="E334" s="39" t="str">
        <f>IFERROR(_xlfn.XLOOKUP(B334,List!F:F,List!G:G),"")</f>
        <v>1CS2</v>
      </c>
    </row>
    <row r="335" spans="1:5" x14ac:dyDescent="0.25">
      <c r="A335" s="39">
        <f>'SA-i'!A351</f>
        <v>16</v>
      </c>
      <c r="B335" s="39" t="str">
        <f>'SA-i'!H351</f>
        <v>1CS2-36</v>
      </c>
      <c r="C335" s="39">
        <f>IFERROR(_xlfn.XLOOKUP(B335,List!F:F,List!B:B),"")</f>
        <v>36</v>
      </c>
      <c r="D335" s="39" t="str">
        <f>IFERROR(_xlfn.XLOOKUP(B335,List!F:F,List!C:C),"")</f>
        <v>FATHIMA NEHLA P S</v>
      </c>
      <c r="E335" s="39" t="str">
        <f>IFERROR(_xlfn.XLOOKUP(B335,List!F:F,List!G:G),"")</f>
        <v>1CS2</v>
      </c>
    </row>
    <row r="336" spans="1:5" x14ac:dyDescent="0.25">
      <c r="A336" s="39">
        <f>'SA-i'!A352</f>
        <v>16</v>
      </c>
      <c r="B336" s="39" t="str">
        <f>'SA-i'!H352</f>
        <v>1CS2-37</v>
      </c>
      <c r="C336" s="39">
        <f>IFERROR(_xlfn.XLOOKUP(B336,List!F:F,List!B:B),"")</f>
        <v>37</v>
      </c>
      <c r="D336" s="39" t="str">
        <f>IFERROR(_xlfn.XLOOKUP(B336,List!F:F,List!C:C),"")</f>
        <v>FATHIMA NEHRIN</v>
      </c>
      <c r="E336" s="39" t="str">
        <f>IFERROR(_xlfn.XLOOKUP(B336,List!F:F,List!G:G),"")</f>
        <v>1CS2</v>
      </c>
    </row>
    <row r="337" spans="1:5" x14ac:dyDescent="0.25">
      <c r="A337" s="39">
        <f>'SA-i'!A353</f>
        <v>16</v>
      </c>
      <c r="B337" s="39" t="str">
        <f>'SA-i'!H353</f>
        <v>1CS2-38</v>
      </c>
      <c r="C337" s="39">
        <f>IFERROR(_xlfn.XLOOKUP(B337,List!F:F,List!B:B),"")</f>
        <v>38</v>
      </c>
      <c r="D337" s="39" t="str">
        <f>IFERROR(_xlfn.XLOOKUP(B337,List!F:F,List!C:C),"")</f>
        <v>FATHIMA P S</v>
      </c>
      <c r="E337" s="39" t="str">
        <f>IFERROR(_xlfn.XLOOKUP(B337,List!F:F,List!G:G),"")</f>
        <v>1CS2</v>
      </c>
    </row>
    <row r="338" spans="1:5" x14ac:dyDescent="0.25">
      <c r="A338" s="39">
        <f>'SA-i'!A354</f>
        <v>17</v>
      </c>
      <c r="B338" s="39" t="str">
        <f>'SA-i'!H354</f>
        <v>1CS2-39</v>
      </c>
      <c r="C338" s="39">
        <f>IFERROR(_xlfn.XLOOKUP(B338,List!F:F,List!B:B),"")</f>
        <v>39</v>
      </c>
      <c r="D338" s="39" t="str">
        <f>IFERROR(_xlfn.XLOOKUP(B338,List!F:F,List!C:C),"")</f>
        <v>FATHIMA SHAHANA K T</v>
      </c>
      <c r="E338" s="39" t="str">
        <f>IFERROR(_xlfn.XLOOKUP(B338,List!F:F,List!G:G),"")</f>
        <v>1CS2</v>
      </c>
    </row>
    <row r="339" spans="1:5" x14ac:dyDescent="0.25">
      <c r="A339" s="39">
        <f>'SA-i'!A355</f>
        <v>17</v>
      </c>
      <c r="B339" s="39" t="str">
        <f>'SA-i'!H355</f>
        <v>1CS2-40</v>
      </c>
      <c r="C339" s="39">
        <f>IFERROR(_xlfn.XLOOKUP(B339,List!F:F,List!B:B),"")</f>
        <v>40</v>
      </c>
      <c r="D339" s="39" t="str">
        <f>IFERROR(_xlfn.XLOOKUP(B339,List!F:F,List!C:C),"")</f>
        <v>FATIMA SANA ISSAHAC</v>
      </c>
      <c r="E339" s="39" t="str">
        <f>IFERROR(_xlfn.XLOOKUP(B339,List!F:F,List!G:G),"")</f>
        <v>1CS2</v>
      </c>
    </row>
    <row r="340" spans="1:5" x14ac:dyDescent="0.25">
      <c r="A340" s="39">
        <f>'SA-i'!A356</f>
        <v>17</v>
      </c>
      <c r="B340" s="39" t="str">
        <f>'SA-i'!H356</f>
        <v>1CS2-41</v>
      </c>
      <c r="C340" s="39">
        <f>IFERROR(_xlfn.XLOOKUP(B340,List!F:F,List!B:B),"")</f>
        <v>41</v>
      </c>
      <c r="D340" s="39" t="str">
        <f>IFERROR(_xlfn.XLOOKUP(B340,List!F:F,List!C:C),"")</f>
        <v>FATMA RIDHA</v>
      </c>
      <c r="E340" s="39" t="str">
        <f>IFERROR(_xlfn.XLOOKUP(B340,List!F:F,List!G:G),"")</f>
        <v>1CS2</v>
      </c>
    </row>
    <row r="341" spans="1:5" x14ac:dyDescent="0.25">
      <c r="A341" s="39">
        <f>'SA-i'!A357</f>
        <v>17</v>
      </c>
      <c r="B341" s="39" t="str">
        <f>'SA-i'!H357</f>
        <v>1CS2-42</v>
      </c>
      <c r="C341" s="39">
        <f>IFERROR(_xlfn.XLOOKUP(B341,List!F:F,List!B:B),"")</f>
        <v>42</v>
      </c>
      <c r="D341" s="39" t="str">
        <f>IFERROR(_xlfn.XLOOKUP(B341,List!F:F,List!C:C),"")</f>
        <v>FENIN SAJAN</v>
      </c>
      <c r="E341" s="39" t="str">
        <f>IFERROR(_xlfn.XLOOKUP(B341,List!F:F,List!G:G),"")</f>
        <v>1CS2</v>
      </c>
    </row>
    <row r="342" spans="1:5" x14ac:dyDescent="0.25">
      <c r="A342" s="39">
        <f>'SA-i'!A358</f>
        <v>17</v>
      </c>
      <c r="B342" s="39" t="str">
        <f>'SA-i'!H358</f>
        <v>1CS2-43</v>
      </c>
      <c r="C342" s="39">
        <f>IFERROR(_xlfn.XLOOKUP(B342,List!F:F,List!B:B),"")</f>
        <v>43</v>
      </c>
      <c r="D342" s="39" t="str">
        <f>IFERROR(_xlfn.XLOOKUP(B342,List!F:F,List!C:C),"")</f>
        <v>FINAN IBNU THAJUDHEEN</v>
      </c>
      <c r="E342" s="39" t="str">
        <f>IFERROR(_xlfn.XLOOKUP(B342,List!F:F,List!G:G),"")</f>
        <v>1CS2</v>
      </c>
    </row>
    <row r="343" spans="1:5" x14ac:dyDescent="0.25">
      <c r="A343" s="39">
        <f>'SA-i'!A359</f>
        <v>17</v>
      </c>
      <c r="B343" s="39" t="str">
        <f>'SA-i'!H359</f>
        <v>1CS2-44</v>
      </c>
      <c r="C343" s="39">
        <f>IFERROR(_xlfn.XLOOKUP(B343,List!F:F,List!B:B),"")</f>
        <v>44</v>
      </c>
      <c r="D343" s="39" t="str">
        <f>IFERROR(_xlfn.XLOOKUP(B343,List!F:F,List!C:C),"")</f>
        <v>GAYATHRI SUDHEESH</v>
      </c>
      <c r="E343" s="39" t="str">
        <f>IFERROR(_xlfn.XLOOKUP(B343,List!F:F,List!G:G),"")</f>
        <v>1CS2</v>
      </c>
    </row>
    <row r="344" spans="1:5" x14ac:dyDescent="0.25">
      <c r="A344" s="39">
        <f>'SA-i'!A360</f>
        <v>17</v>
      </c>
      <c r="B344" s="39" t="str">
        <f>'SA-i'!H360</f>
        <v>1CS2-45</v>
      </c>
      <c r="C344" s="39">
        <f>IFERROR(_xlfn.XLOOKUP(B344,List!F:F,List!B:B),"")</f>
        <v>45</v>
      </c>
      <c r="D344" s="39" t="str">
        <f>IFERROR(_xlfn.XLOOKUP(B344,List!F:F,List!C:C),"")</f>
        <v>GAYATRI B MENON</v>
      </c>
      <c r="E344" s="39" t="str">
        <f>IFERROR(_xlfn.XLOOKUP(B344,List!F:F,List!G:G),"")</f>
        <v>1CS2</v>
      </c>
    </row>
    <row r="345" spans="1:5" x14ac:dyDescent="0.25">
      <c r="A345" s="39">
        <f>'SA-i'!A361</f>
        <v>17</v>
      </c>
      <c r="B345" s="39" t="str">
        <f>'SA-i'!H361</f>
        <v>1CS2-46</v>
      </c>
      <c r="C345" s="39">
        <f>IFERROR(_xlfn.XLOOKUP(B345,List!F:F,List!B:B),"")</f>
        <v>46</v>
      </c>
      <c r="D345" s="39" t="str">
        <f>IFERROR(_xlfn.XLOOKUP(B345,List!F:F,List!C:C),"")</f>
        <v>GOPIKA R</v>
      </c>
      <c r="E345" s="39" t="str">
        <f>IFERROR(_xlfn.XLOOKUP(B345,List!F:F,List!G:G),"")</f>
        <v>1CS2</v>
      </c>
    </row>
    <row r="346" spans="1:5" x14ac:dyDescent="0.25">
      <c r="A346" s="39">
        <f>'SA-i'!A362</f>
        <v>17</v>
      </c>
      <c r="B346" s="39" t="str">
        <f>'SA-i'!H362</f>
        <v>1CS2-47</v>
      </c>
      <c r="C346" s="39">
        <f>IFERROR(_xlfn.XLOOKUP(B346,List!F:F,List!B:B),"")</f>
        <v>47</v>
      </c>
      <c r="D346" s="39" t="str">
        <f>IFERROR(_xlfn.XLOOKUP(B346,List!F:F,List!C:C),"")</f>
        <v>GOUTHAM SANTHOSH</v>
      </c>
      <c r="E346" s="39" t="str">
        <f>IFERROR(_xlfn.XLOOKUP(B346,List!F:F,List!G:G),"")</f>
        <v>1CS2</v>
      </c>
    </row>
    <row r="347" spans="1:5" x14ac:dyDescent="0.25">
      <c r="A347" s="39">
        <f>'SA-i'!A363</f>
        <v>17</v>
      </c>
      <c r="B347" s="39" t="str">
        <f>'SA-i'!H363</f>
        <v>1CS2-48</v>
      </c>
      <c r="C347" s="39">
        <f>IFERROR(_xlfn.XLOOKUP(B347,List!F:F,List!B:B),"")</f>
        <v>48</v>
      </c>
      <c r="D347" s="39" t="str">
        <f>IFERROR(_xlfn.XLOOKUP(B347,List!F:F,List!C:C),"")</f>
        <v>GOWRILEKSHMI S</v>
      </c>
      <c r="E347" s="39" t="str">
        <f>IFERROR(_xlfn.XLOOKUP(B347,List!F:F,List!G:G),"")</f>
        <v>1CS2</v>
      </c>
    </row>
    <row r="348" spans="1:5" x14ac:dyDescent="0.25">
      <c r="A348" s="39">
        <f>'SA-i'!A364</f>
        <v>17</v>
      </c>
      <c r="B348" s="39" t="str">
        <f>'SA-i'!H364</f>
        <v>1CS2-49</v>
      </c>
      <c r="C348" s="39">
        <f>IFERROR(_xlfn.XLOOKUP(B348,List!F:F,List!B:B),"")</f>
        <v>49</v>
      </c>
      <c r="D348" s="39" t="str">
        <f>IFERROR(_xlfn.XLOOKUP(B348,List!F:F,List!C:C),"")</f>
        <v>HANA SHIREEN A A</v>
      </c>
      <c r="E348" s="39" t="str">
        <f>IFERROR(_xlfn.XLOOKUP(B348,List!F:F,List!G:G),"")</f>
        <v>1CS2</v>
      </c>
    </row>
    <row r="349" spans="1:5" x14ac:dyDescent="0.25">
      <c r="A349" s="39">
        <f>'SA-i'!A365</f>
        <v>17</v>
      </c>
      <c r="B349" s="39" t="str">
        <f>'SA-i'!H365</f>
        <v>1CS2-50</v>
      </c>
      <c r="C349" s="39">
        <f>IFERROR(_xlfn.XLOOKUP(B349,List!F:F,List!B:B),"")</f>
        <v>50</v>
      </c>
      <c r="D349" s="39" t="str">
        <f>IFERROR(_xlfn.XLOOKUP(B349,List!F:F,List!C:C),"")</f>
        <v>HANI MUHAMMAD</v>
      </c>
      <c r="E349" s="39" t="str">
        <f>IFERROR(_xlfn.XLOOKUP(B349,List!F:F,List!G:G),"")</f>
        <v>1CS2</v>
      </c>
    </row>
    <row r="350" spans="1:5" x14ac:dyDescent="0.25">
      <c r="A350" s="39">
        <f>'SA-i'!A366</f>
        <v>17</v>
      </c>
      <c r="B350" s="39" t="str">
        <f>'SA-i'!H366</f>
        <v>1CS2-51</v>
      </c>
      <c r="C350" s="39">
        <f>IFERROR(_xlfn.XLOOKUP(B350,List!F:F,List!B:B),"")</f>
        <v>51</v>
      </c>
      <c r="D350" s="39" t="str">
        <f>IFERROR(_xlfn.XLOOKUP(B350,List!F:F,List!C:C),"")</f>
        <v>HANNA ABDUL KAREEM</v>
      </c>
      <c r="E350" s="39" t="str">
        <f>IFERROR(_xlfn.XLOOKUP(B350,List!F:F,List!G:G),"")</f>
        <v>1CS2</v>
      </c>
    </row>
    <row r="351" spans="1:5" x14ac:dyDescent="0.25">
      <c r="A351" s="39">
        <f>'SA-i'!A367</f>
        <v>17</v>
      </c>
      <c r="B351" s="39" t="str">
        <f>'SA-i'!H367</f>
        <v>1CS2-52</v>
      </c>
      <c r="C351" s="39">
        <f>IFERROR(_xlfn.XLOOKUP(B351,List!F:F,List!B:B),"")</f>
        <v>52</v>
      </c>
      <c r="D351" s="39" t="str">
        <f>IFERROR(_xlfn.XLOOKUP(B351,List!F:F,List!C:C),"")</f>
        <v>HARI SHANKAR M</v>
      </c>
      <c r="E351" s="39" t="str">
        <f>IFERROR(_xlfn.XLOOKUP(B351,List!F:F,List!G:G),"")</f>
        <v>1CS2</v>
      </c>
    </row>
    <row r="352" spans="1:5" x14ac:dyDescent="0.25">
      <c r="A352" s="39">
        <f>'SA-i'!A369</f>
        <v>17</v>
      </c>
      <c r="B352" s="39" t="str">
        <f>'SA-i'!H369</f>
        <v>1CS2-54</v>
      </c>
      <c r="C352" s="39">
        <f>IFERROR(_xlfn.XLOOKUP(B352,List!F:F,List!B:B),"")</f>
        <v>54</v>
      </c>
      <c r="D352" s="39" t="str">
        <f>IFERROR(_xlfn.XLOOKUP(B352,List!F:F,List!C:C),"")</f>
        <v>HENRY CHAKURIA</v>
      </c>
      <c r="E352" s="39" t="str">
        <f>IFERROR(_xlfn.XLOOKUP(B352,List!F:F,List!G:G),"")</f>
        <v>1CS2</v>
      </c>
    </row>
    <row r="353" spans="1:5" x14ac:dyDescent="0.25">
      <c r="A353" s="39">
        <f>'SA-i'!A370</f>
        <v>17</v>
      </c>
      <c r="B353" s="39" t="str">
        <f>'SA-i'!H370</f>
        <v>1CS2-55</v>
      </c>
      <c r="C353" s="39">
        <f>IFERROR(_xlfn.XLOOKUP(B353,List!F:F,List!B:B),"")</f>
        <v>55</v>
      </c>
      <c r="D353" s="39" t="str">
        <f>IFERROR(_xlfn.XLOOKUP(B353,List!F:F,List!C:C),"")</f>
        <v>ILHAM NADHIR</v>
      </c>
      <c r="E353" s="39" t="str">
        <f>IFERROR(_xlfn.XLOOKUP(B353,List!F:F,List!G:G),"")</f>
        <v>1CS2</v>
      </c>
    </row>
    <row r="354" spans="1:5" x14ac:dyDescent="0.25">
      <c r="A354" s="39">
        <f>'SA-i'!A371</f>
        <v>17</v>
      </c>
      <c r="B354" s="39" t="str">
        <f>'SA-i'!H371</f>
        <v>1CS2-56</v>
      </c>
      <c r="C354" s="39">
        <f>IFERROR(_xlfn.XLOOKUP(B354,List!F:F,List!B:B),"")</f>
        <v>56</v>
      </c>
      <c r="D354" s="39" t="str">
        <f>IFERROR(_xlfn.XLOOKUP(B354,List!F:F,List!C:C),"")</f>
        <v>IRENE SABU</v>
      </c>
      <c r="E354" s="39" t="str">
        <f>IFERROR(_xlfn.XLOOKUP(B354,List!F:F,List!G:G),"")</f>
        <v>1CS2</v>
      </c>
    </row>
    <row r="355" spans="1:5" x14ac:dyDescent="0.25">
      <c r="A355" s="39">
        <f>'SA-i'!A372</f>
        <v>17</v>
      </c>
      <c r="B355" s="39" t="str">
        <f>'SA-i'!H372</f>
        <v>1CS2-57</v>
      </c>
      <c r="C355" s="39">
        <f>IFERROR(_xlfn.XLOOKUP(B355,List!F:F,List!B:B),"")</f>
        <v>57</v>
      </c>
      <c r="D355" s="39" t="str">
        <f>IFERROR(_xlfn.XLOOKUP(B355,List!F:F,List!C:C),"")</f>
        <v>JACLYN ELIZA SIJU</v>
      </c>
      <c r="E355" s="39" t="str">
        <f>IFERROR(_xlfn.XLOOKUP(B355,List!F:F,List!G:G),"")</f>
        <v>1CS2</v>
      </c>
    </row>
    <row r="356" spans="1:5" x14ac:dyDescent="0.25">
      <c r="A356" s="39">
        <f>'SA-i'!A373</f>
        <v>17</v>
      </c>
      <c r="B356" s="39" t="str">
        <f>'SA-i'!H373</f>
        <v>1CS2-58</v>
      </c>
      <c r="C356" s="39">
        <f>IFERROR(_xlfn.XLOOKUP(B356,List!F:F,List!B:B),"")</f>
        <v>58</v>
      </c>
      <c r="D356" s="39" t="str">
        <f>IFERROR(_xlfn.XLOOKUP(B356,List!F:F,List!C:C),"")</f>
        <v>JACOB THOMAS J</v>
      </c>
      <c r="E356" s="39" t="str">
        <f>IFERROR(_xlfn.XLOOKUP(B356,List!F:F,List!G:G),"")</f>
        <v>1CS2</v>
      </c>
    </row>
    <row r="357" spans="1:5" x14ac:dyDescent="0.25">
      <c r="A357" s="39">
        <f>'SA-i'!A374</f>
        <v>17</v>
      </c>
      <c r="B357" s="39" t="str">
        <f>'SA-i'!H374</f>
        <v>1CS2-59</v>
      </c>
      <c r="C357" s="39">
        <f>IFERROR(_xlfn.XLOOKUP(B357,List!F:F,List!B:B),"")</f>
        <v>59</v>
      </c>
      <c r="D357" s="39" t="str">
        <f>IFERROR(_xlfn.XLOOKUP(B357,List!F:F,List!C:C),"")</f>
        <v>JASIM P P</v>
      </c>
      <c r="E357" s="39" t="str">
        <f>IFERROR(_xlfn.XLOOKUP(B357,List!F:F,List!G:G),"")</f>
        <v>1CS2</v>
      </c>
    </row>
    <row r="358" spans="1:5" x14ac:dyDescent="0.25">
      <c r="A358" s="39">
        <f>'SA-i'!A375</f>
        <v>17</v>
      </c>
      <c r="B358" s="39" t="str">
        <f>'SA-i'!H375</f>
        <v>1CS2-60</v>
      </c>
      <c r="C358" s="39">
        <f>IFERROR(_xlfn.XLOOKUP(B358,List!F:F,List!B:B),"")</f>
        <v>60</v>
      </c>
      <c r="D358" s="39" t="str">
        <f>IFERROR(_xlfn.XLOOKUP(B358,List!F:F,List!C:C),"")</f>
        <v>JEEVAN JAMES</v>
      </c>
      <c r="E358" s="39" t="str">
        <f>IFERROR(_xlfn.XLOOKUP(B358,List!F:F,List!G:G),"")</f>
        <v>1CS2</v>
      </c>
    </row>
    <row r="359" spans="1:5" x14ac:dyDescent="0.25">
      <c r="A359" s="39">
        <f>'SA-i'!A376</f>
        <v>18</v>
      </c>
      <c r="B359" s="39" t="str">
        <f>'SA-i'!H376</f>
        <v>1CS2-61</v>
      </c>
      <c r="C359" s="39">
        <f>IFERROR(_xlfn.XLOOKUP(B359,List!F:F,List!B:B),"")</f>
        <v>61</v>
      </c>
      <c r="D359" s="39" t="str">
        <f>IFERROR(_xlfn.XLOOKUP(B359,List!F:F,List!C:C),"")</f>
        <v>JEFIN JOSEPH</v>
      </c>
      <c r="E359" s="39" t="str">
        <f>IFERROR(_xlfn.XLOOKUP(B359,List!F:F,List!G:G),"")</f>
        <v>1CS2</v>
      </c>
    </row>
    <row r="360" spans="1:5" x14ac:dyDescent="0.25">
      <c r="A360" s="39">
        <f>'SA-i'!A377</f>
        <v>18</v>
      </c>
      <c r="B360" s="39" t="str">
        <f>'SA-i'!H377</f>
        <v>1CS2-62</v>
      </c>
      <c r="C360" s="39">
        <f>IFERROR(_xlfn.XLOOKUP(B360,List!F:F,List!B:B),"")</f>
        <v>62</v>
      </c>
      <c r="D360" s="39" t="str">
        <f>IFERROR(_xlfn.XLOOKUP(B360,List!F:F,List!C:C),"")</f>
        <v>JENNIFER SHIBY</v>
      </c>
      <c r="E360" s="39" t="str">
        <f>IFERROR(_xlfn.XLOOKUP(B360,List!F:F,List!G:G),"")</f>
        <v>1CS2</v>
      </c>
    </row>
    <row r="361" spans="1:5" x14ac:dyDescent="0.25">
      <c r="A361" s="39">
        <f>'SA-i'!A378</f>
        <v>18</v>
      </c>
      <c r="B361" s="39" t="str">
        <f>'SA-i'!H378</f>
        <v>1CS2-63</v>
      </c>
      <c r="C361" s="39">
        <f>IFERROR(_xlfn.XLOOKUP(B361,List!F:F,List!B:B),"")</f>
        <v>63</v>
      </c>
      <c r="D361" s="39" t="str">
        <f>IFERROR(_xlfn.XLOOKUP(B361,List!F:F,List!C:C),"")</f>
        <v>JERIN MATHEW ALACKAL</v>
      </c>
      <c r="E361" s="39" t="str">
        <f>IFERROR(_xlfn.XLOOKUP(B361,List!F:F,List!G:G),"")</f>
        <v>1CS2</v>
      </c>
    </row>
    <row r="362" spans="1:5" x14ac:dyDescent="0.25">
      <c r="A362" s="39">
        <f>'SA-i'!A379</f>
        <v>18</v>
      </c>
      <c r="B362" s="39" t="str">
        <f>'SA-i'!H379</f>
        <v>1CS2-64</v>
      </c>
      <c r="C362" s="39">
        <f>IFERROR(_xlfn.XLOOKUP(B362,List!F:F,List!B:B),"")</f>
        <v>64</v>
      </c>
      <c r="D362" s="39" t="str">
        <f>IFERROR(_xlfn.XLOOKUP(B362,List!F:F,List!C:C),"")</f>
        <v>JINSON VARGHESE</v>
      </c>
      <c r="E362" s="39" t="str">
        <f>IFERROR(_xlfn.XLOOKUP(B362,List!F:F,List!G:G),"")</f>
        <v>1CS2</v>
      </c>
    </row>
    <row r="363" spans="1:5" x14ac:dyDescent="0.25">
      <c r="A363" s="39">
        <f>'SA-i'!A380</f>
        <v>18</v>
      </c>
      <c r="B363" s="39" t="str">
        <f>'SA-i'!H380</f>
        <v>1CS2-65</v>
      </c>
      <c r="C363" s="39">
        <f>IFERROR(_xlfn.XLOOKUP(B363,List!F:F,List!B:B),"")</f>
        <v>65</v>
      </c>
      <c r="D363" s="39" t="str">
        <f>IFERROR(_xlfn.XLOOKUP(B363,List!F:F,List!C:C),"")</f>
        <v>JOE JOHN</v>
      </c>
      <c r="E363" s="39" t="str">
        <f>IFERROR(_xlfn.XLOOKUP(B363,List!F:F,List!G:G),"")</f>
        <v>1CS2</v>
      </c>
    </row>
    <row r="364" spans="1:5" x14ac:dyDescent="0.25">
      <c r="A364" s="39">
        <f>'SA-i'!A381</f>
        <v>18</v>
      </c>
      <c r="B364" s="39" t="str">
        <f>'SA-i'!H381</f>
        <v>1CS2-66</v>
      </c>
      <c r="C364" s="39">
        <f>IFERROR(_xlfn.XLOOKUP(B364,List!F:F,List!B:B),"")</f>
        <v>66</v>
      </c>
      <c r="D364" s="39" t="str">
        <f>IFERROR(_xlfn.XLOOKUP(B364,List!F:F,List!C:C),"")</f>
        <v>JOEL AJIT ZACHARIAH</v>
      </c>
      <c r="E364" s="39" t="str">
        <f>IFERROR(_xlfn.XLOOKUP(B364,List!F:F,List!G:G),"")</f>
        <v>1CS2</v>
      </c>
    </row>
    <row r="365" spans="1:5" x14ac:dyDescent="0.25">
      <c r="A365" s="39">
        <f>'SA-i'!A382</f>
        <v>18</v>
      </c>
      <c r="B365" s="39" t="str">
        <f>'SA-i'!H382</f>
        <v>1CS2-67</v>
      </c>
      <c r="C365" s="39">
        <f>IFERROR(_xlfn.XLOOKUP(B365,List!F:F,List!B:B),"")</f>
        <v>67</v>
      </c>
      <c r="D365" s="39" t="str">
        <f>IFERROR(_xlfn.XLOOKUP(B365,List!F:F,List!C:C),"")</f>
        <v>JOHN ANTONY</v>
      </c>
      <c r="E365" s="39" t="str">
        <f>IFERROR(_xlfn.XLOOKUP(B365,List!F:F,List!G:G),"")</f>
        <v>1CS2</v>
      </c>
    </row>
    <row r="366" spans="1:5" x14ac:dyDescent="0.25">
      <c r="A366" s="39">
        <f>'SA-i'!A383</f>
        <v>18</v>
      </c>
      <c r="B366" s="39" t="str">
        <f>'SA-i'!H383</f>
        <v>1CS2-68</v>
      </c>
      <c r="C366" s="39">
        <f>IFERROR(_xlfn.XLOOKUP(B366,List!F:F,List!B:B),"")</f>
        <v>68</v>
      </c>
      <c r="D366" s="39" t="str">
        <f>IFERROR(_xlfn.XLOOKUP(B366,List!F:F,List!C:C),"")</f>
        <v>JOSEPH THOMAS</v>
      </c>
      <c r="E366" s="39" t="str">
        <f>IFERROR(_xlfn.XLOOKUP(B366,List!F:F,List!G:G),"")</f>
        <v>1CS2</v>
      </c>
    </row>
    <row r="367" spans="1:5" x14ac:dyDescent="0.25">
      <c r="A367" s="39">
        <f>'SA-i'!A384</f>
        <v>18</v>
      </c>
      <c r="B367" s="39" t="str">
        <f>'SA-i'!H384</f>
        <v>1CS3-1</v>
      </c>
      <c r="C367" s="39">
        <f>IFERROR(_xlfn.XLOOKUP(B367,List!F:F,List!B:B),"")</f>
        <v>1</v>
      </c>
      <c r="D367" s="39" t="str">
        <f>IFERROR(_xlfn.XLOOKUP(B367,List!F:F,List!C:C),"")</f>
        <v>JOVIN JACOB</v>
      </c>
      <c r="E367" s="39" t="str">
        <f>IFERROR(_xlfn.XLOOKUP(B367,List!F:F,List!G:G),"")</f>
        <v>1CS3</v>
      </c>
    </row>
    <row r="368" spans="1:5" x14ac:dyDescent="0.25">
      <c r="A368" s="39">
        <f>'SA-i'!A385</f>
        <v>18</v>
      </c>
      <c r="B368" s="39" t="str">
        <f>'SA-i'!H385</f>
        <v>1CS3-2</v>
      </c>
      <c r="C368" s="39">
        <f>IFERROR(_xlfn.XLOOKUP(B368,List!F:F,List!B:B),"")</f>
        <v>2</v>
      </c>
      <c r="D368" s="39" t="str">
        <f>IFERROR(_xlfn.XLOOKUP(B368,List!F:F,List!C:C),"")</f>
        <v>JUBIN SIBI</v>
      </c>
      <c r="E368" s="39" t="str">
        <f>IFERROR(_xlfn.XLOOKUP(B368,List!F:F,List!G:G),"")</f>
        <v>1CS3</v>
      </c>
    </row>
    <row r="369" spans="1:5" x14ac:dyDescent="0.25">
      <c r="A369" s="39">
        <f>'SA-i'!A386</f>
        <v>18</v>
      </c>
      <c r="B369" s="39" t="str">
        <f>'SA-i'!H386</f>
        <v>1CS3-3</v>
      </c>
      <c r="C369" s="39">
        <f>IFERROR(_xlfn.XLOOKUP(B369,List!F:F,List!B:B),"")</f>
        <v>3</v>
      </c>
      <c r="D369" s="39" t="str">
        <f>IFERROR(_xlfn.XLOOKUP(B369,List!F:F,List!C:C),"")</f>
        <v>JUBY MERY THOMAS</v>
      </c>
      <c r="E369" s="39" t="str">
        <f>IFERROR(_xlfn.XLOOKUP(B369,List!F:F,List!G:G),"")</f>
        <v>1CS3</v>
      </c>
    </row>
    <row r="370" spans="1:5" x14ac:dyDescent="0.25">
      <c r="A370" s="39">
        <f>'SA-i'!A387</f>
        <v>18</v>
      </c>
      <c r="B370" s="39" t="str">
        <f>'SA-i'!H387</f>
        <v>1CS3-4</v>
      </c>
      <c r="C370" s="39">
        <f>IFERROR(_xlfn.XLOOKUP(B370,List!F:F,List!B:B),"")</f>
        <v>4</v>
      </c>
      <c r="D370" s="39" t="str">
        <f>IFERROR(_xlfn.XLOOKUP(B370,List!F:F,List!C:C),"")</f>
        <v>JULIET M J</v>
      </c>
      <c r="E370" s="39" t="str">
        <f>IFERROR(_xlfn.XLOOKUP(B370,List!F:F,List!G:G),"")</f>
        <v>1CS3</v>
      </c>
    </row>
    <row r="371" spans="1:5" x14ac:dyDescent="0.25">
      <c r="A371" s="39">
        <f>'SA-i'!A388</f>
        <v>18</v>
      </c>
      <c r="B371" s="39" t="str">
        <f>'SA-i'!H388</f>
        <v>1CS3-5</v>
      </c>
      <c r="C371" s="39">
        <f>IFERROR(_xlfn.XLOOKUP(B371,List!F:F,List!B:B),"")</f>
        <v>5</v>
      </c>
      <c r="D371" s="39" t="str">
        <f>IFERROR(_xlfn.XLOOKUP(B371,List!F:F,List!C:C),"")</f>
        <v>KAILAS KIRAN</v>
      </c>
      <c r="E371" s="39" t="str">
        <f>IFERROR(_xlfn.XLOOKUP(B371,List!F:F,List!G:G),"")</f>
        <v>1CS3</v>
      </c>
    </row>
    <row r="372" spans="1:5" x14ac:dyDescent="0.25">
      <c r="A372" s="39">
        <f>'SA-i'!A389</f>
        <v>18</v>
      </c>
      <c r="B372" s="39" t="str">
        <f>'SA-i'!H389</f>
        <v>1CS3-6</v>
      </c>
      <c r="C372" s="39">
        <f>IFERROR(_xlfn.XLOOKUP(B372,List!F:F,List!B:B),"")</f>
        <v>6</v>
      </c>
      <c r="D372" s="39" t="str">
        <f>IFERROR(_xlfn.XLOOKUP(B372,List!F:F,List!C:C),"")</f>
        <v>KARTHIK RAJESH</v>
      </c>
      <c r="E372" s="39" t="str">
        <f>IFERROR(_xlfn.XLOOKUP(B372,List!F:F,List!G:G),"")</f>
        <v>1CS3</v>
      </c>
    </row>
    <row r="373" spans="1:5" x14ac:dyDescent="0.25">
      <c r="A373" s="39">
        <f>'SA-i'!A391</f>
        <v>18</v>
      </c>
      <c r="B373" s="39" t="str">
        <f>'SA-i'!H391</f>
        <v>1CS3-8</v>
      </c>
      <c r="C373" s="39">
        <f>IFERROR(_xlfn.XLOOKUP(B373,List!F:F,List!B:B),"")</f>
        <v>8</v>
      </c>
      <c r="D373" s="39" t="str">
        <f>IFERROR(_xlfn.XLOOKUP(B373,List!F:F,List!C:C),"")</f>
        <v>KESAV ANIL PALIYATH</v>
      </c>
      <c r="E373" s="39" t="str">
        <f>IFERROR(_xlfn.XLOOKUP(B373,List!F:F,List!G:G),"")</f>
        <v>1CS3</v>
      </c>
    </row>
    <row r="374" spans="1:5" x14ac:dyDescent="0.25">
      <c r="A374" s="39">
        <f>'SA-i'!A392</f>
        <v>18</v>
      </c>
      <c r="B374" s="39" t="str">
        <f>'SA-i'!H392</f>
        <v>1CS3-9</v>
      </c>
      <c r="C374" s="39">
        <f>IFERROR(_xlfn.XLOOKUP(B374,List!F:F,List!B:B),"")</f>
        <v>9</v>
      </c>
      <c r="D374" s="39" t="str">
        <f>IFERROR(_xlfn.XLOOKUP(B374,List!F:F,List!C:C),"")</f>
        <v>KESIYA ZACHARIAH</v>
      </c>
      <c r="E374" s="39" t="str">
        <f>IFERROR(_xlfn.XLOOKUP(B374,List!F:F,List!G:G),"")</f>
        <v>1CS3</v>
      </c>
    </row>
    <row r="375" spans="1:5" x14ac:dyDescent="0.25">
      <c r="A375" s="39">
        <f>'SA-i'!A393</f>
        <v>18</v>
      </c>
      <c r="B375" s="39" t="str">
        <f>'SA-i'!H393</f>
        <v>1CS3-10</v>
      </c>
      <c r="C375" s="39">
        <f>IFERROR(_xlfn.XLOOKUP(B375,List!F:F,List!B:B),"")</f>
        <v>10</v>
      </c>
      <c r="D375" s="39" t="str">
        <f>IFERROR(_xlfn.XLOOKUP(B375,List!F:F,List!C:C),"")</f>
        <v>KEVIN GEORGE BIJU</v>
      </c>
      <c r="E375" s="39" t="str">
        <f>IFERROR(_xlfn.XLOOKUP(B375,List!F:F,List!G:G),"")</f>
        <v>1CS3</v>
      </c>
    </row>
    <row r="376" spans="1:5" x14ac:dyDescent="0.25">
      <c r="A376" s="39">
        <f>'SA-i'!A394</f>
        <v>18</v>
      </c>
      <c r="B376" s="39" t="str">
        <f>'SA-i'!H394</f>
        <v>1CS3-11</v>
      </c>
      <c r="C376" s="39">
        <f>IFERROR(_xlfn.XLOOKUP(B376,List!F:F,List!B:B),"")</f>
        <v>11</v>
      </c>
      <c r="D376" s="39" t="str">
        <f>IFERROR(_xlfn.XLOOKUP(B376,List!F:F,List!C:C),"")</f>
        <v>K NIVED ULLAS</v>
      </c>
      <c r="E376" s="39" t="str">
        <f>IFERROR(_xlfn.XLOOKUP(B376,List!F:F,List!G:G),"")</f>
        <v>1CS3</v>
      </c>
    </row>
    <row r="377" spans="1:5" x14ac:dyDescent="0.25">
      <c r="A377" s="39">
        <f>'SA-i'!A395</f>
        <v>18</v>
      </c>
      <c r="B377" s="39" t="str">
        <f>'SA-i'!H395</f>
        <v>1CS3-12</v>
      </c>
      <c r="C377" s="39">
        <f>IFERROR(_xlfn.XLOOKUP(B377,List!F:F,List!B:B),"")</f>
        <v>12</v>
      </c>
      <c r="D377" s="39" t="str">
        <f>IFERROR(_xlfn.XLOOKUP(B377,List!F:F,List!C:C),"")</f>
        <v>K R AMAL MOHAMMED</v>
      </c>
      <c r="E377" s="39" t="str">
        <f>IFERROR(_xlfn.XLOOKUP(B377,List!F:F,List!G:G),"")</f>
        <v>1CS3</v>
      </c>
    </row>
    <row r="378" spans="1:5" x14ac:dyDescent="0.25">
      <c r="A378" s="39">
        <f>'SA-i'!A396</f>
        <v>18</v>
      </c>
      <c r="B378" s="39" t="str">
        <f>'SA-i'!H396</f>
        <v>1CS3-13</v>
      </c>
      <c r="C378" s="39">
        <f>IFERROR(_xlfn.XLOOKUP(B378,List!F:F,List!B:B),"")</f>
        <v>13</v>
      </c>
      <c r="D378" s="39" t="str">
        <f>IFERROR(_xlfn.XLOOKUP(B378,List!F:F,List!C:C),"")</f>
        <v>KRISHNA A S</v>
      </c>
      <c r="E378" s="39" t="str">
        <f>IFERROR(_xlfn.XLOOKUP(B378,List!F:F,List!G:G),"")</f>
        <v>1CS3</v>
      </c>
    </row>
    <row r="379" spans="1:5" x14ac:dyDescent="0.25">
      <c r="A379" s="39">
        <f>'SA-i'!A397</f>
        <v>18</v>
      </c>
      <c r="B379" s="39" t="str">
        <f>'SA-i'!H397</f>
        <v>1CS3-14</v>
      </c>
      <c r="C379" s="39">
        <f>IFERROR(_xlfn.XLOOKUP(B379,List!F:F,List!B:B),"")</f>
        <v>14</v>
      </c>
      <c r="D379" s="39" t="str">
        <f>IFERROR(_xlfn.XLOOKUP(B379,List!F:F,List!C:C),"")</f>
        <v>LAKSHMI S</v>
      </c>
      <c r="E379" s="39" t="str">
        <f>IFERROR(_xlfn.XLOOKUP(B379,List!F:F,List!G:G),"")</f>
        <v>1CS3</v>
      </c>
    </row>
    <row r="380" spans="1:5" x14ac:dyDescent="0.25">
      <c r="A380" s="39">
        <f>'SA-i'!A398</f>
        <v>19</v>
      </c>
      <c r="B380" s="39" t="str">
        <f>'SA-i'!H398</f>
        <v>1CS3-15</v>
      </c>
      <c r="C380" s="39">
        <f>IFERROR(_xlfn.XLOOKUP(B380,List!F:F,List!B:B),"")</f>
        <v>15</v>
      </c>
      <c r="D380" s="39" t="str">
        <f>IFERROR(_xlfn.XLOOKUP(B380,List!F:F,List!C:C),"")</f>
        <v>LAKSHMI S MADHAV</v>
      </c>
      <c r="E380" s="39" t="str">
        <f>IFERROR(_xlfn.XLOOKUP(B380,List!F:F,List!G:G),"")</f>
        <v>1CS3</v>
      </c>
    </row>
    <row r="381" spans="1:5" x14ac:dyDescent="0.25">
      <c r="A381" s="39">
        <f>'SA-i'!A399</f>
        <v>19</v>
      </c>
      <c r="B381" s="39" t="str">
        <f>'SA-i'!H399</f>
        <v>1CS3-16</v>
      </c>
      <c r="C381" s="39">
        <f>IFERROR(_xlfn.XLOOKUP(B381,List!F:F,List!B:B),"")</f>
        <v>16</v>
      </c>
      <c r="D381" s="39" t="str">
        <f>IFERROR(_xlfn.XLOOKUP(B381,List!F:F,List!C:C),"")</f>
        <v>LIMA P DINESHAN</v>
      </c>
      <c r="E381" s="39" t="str">
        <f>IFERROR(_xlfn.XLOOKUP(B381,List!F:F,List!G:G),"")</f>
        <v>1CS3</v>
      </c>
    </row>
    <row r="382" spans="1:5" x14ac:dyDescent="0.25">
      <c r="A382" s="39">
        <f>'SA-i'!A400</f>
        <v>19</v>
      </c>
      <c r="B382" s="39" t="str">
        <f>'SA-i'!H400</f>
        <v>1CS3-17</v>
      </c>
      <c r="C382" s="39">
        <f>IFERROR(_xlfn.XLOOKUP(B382,List!F:F,List!B:B),"")</f>
        <v>17</v>
      </c>
      <c r="D382" s="39" t="str">
        <f>IFERROR(_xlfn.XLOOKUP(B382,List!F:F,List!C:C),"")</f>
        <v>LOYD AUGUSTINE</v>
      </c>
      <c r="E382" s="39" t="str">
        <f>IFERROR(_xlfn.XLOOKUP(B382,List!F:F,List!G:G),"")</f>
        <v>1CS3</v>
      </c>
    </row>
    <row r="383" spans="1:5" x14ac:dyDescent="0.25">
      <c r="A383" s="39">
        <f>'SA-i'!A401</f>
        <v>19</v>
      </c>
      <c r="B383" s="39" t="str">
        <f>'SA-i'!H401</f>
        <v>1CS3-18</v>
      </c>
      <c r="C383" s="39">
        <f>IFERROR(_xlfn.XLOOKUP(B383,List!F:F,List!B:B),"")</f>
        <v>18</v>
      </c>
      <c r="D383" s="39" t="str">
        <f>IFERROR(_xlfn.XLOOKUP(B383,List!F:F,List!C:C),"")</f>
        <v>MAHESWAR V</v>
      </c>
      <c r="E383" s="39" t="str">
        <f>IFERROR(_xlfn.XLOOKUP(B383,List!F:F,List!G:G),"")</f>
        <v>1CS3</v>
      </c>
    </row>
    <row r="384" spans="1:5" x14ac:dyDescent="0.25">
      <c r="A384" s="39">
        <f>'SA-i'!A402</f>
        <v>19</v>
      </c>
      <c r="B384" s="39" t="str">
        <f>'SA-i'!H402</f>
        <v>1CS3-19</v>
      </c>
      <c r="C384" s="39">
        <f>IFERROR(_xlfn.XLOOKUP(B384,List!F:F,List!B:B),"")</f>
        <v>19</v>
      </c>
      <c r="D384" s="39" t="str">
        <f>IFERROR(_xlfn.XLOOKUP(B384,List!F:F,List!C:C),"")</f>
        <v>MEENAKSHI CHANDRAN</v>
      </c>
      <c r="E384" s="39" t="str">
        <f>IFERROR(_xlfn.XLOOKUP(B384,List!F:F,List!G:G),"")</f>
        <v>1CS3</v>
      </c>
    </row>
    <row r="385" spans="1:5" x14ac:dyDescent="0.25">
      <c r="A385" s="39">
        <f>'SA-i'!A403</f>
        <v>19</v>
      </c>
      <c r="B385" s="39" t="str">
        <f>'SA-i'!H403</f>
        <v>1CS3-20</v>
      </c>
      <c r="C385" s="39">
        <f>IFERROR(_xlfn.XLOOKUP(B385,List!F:F,List!B:B),"")</f>
        <v>20</v>
      </c>
      <c r="D385" s="39" t="str">
        <f>IFERROR(_xlfn.XLOOKUP(B385,List!F:F,List!C:C),"")</f>
        <v>MEGHA ABRAHAM</v>
      </c>
      <c r="E385" s="39" t="str">
        <f>IFERROR(_xlfn.XLOOKUP(B385,List!F:F,List!G:G),"")</f>
        <v>1CS3</v>
      </c>
    </row>
    <row r="386" spans="1:5" x14ac:dyDescent="0.25">
      <c r="A386" s="39">
        <f>'SA-i'!A404</f>
        <v>19</v>
      </c>
      <c r="B386" s="39" t="str">
        <f>'SA-i'!H404</f>
        <v>1CS3-21</v>
      </c>
      <c r="C386" s="39">
        <f>IFERROR(_xlfn.XLOOKUP(B386,List!F:F,List!B:B),"")</f>
        <v>21</v>
      </c>
      <c r="D386" s="39" t="str">
        <f>IFERROR(_xlfn.XLOOKUP(B386,List!F:F,List!C:C),"")</f>
        <v>MELANI JOY</v>
      </c>
      <c r="E386" s="39" t="str">
        <f>IFERROR(_xlfn.XLOOKUP(B386,List!F:F,List!G:G),"")</f>
        <v>1CS3</v>
      </c>
    </row>
    <row r="387" spans="1:5" x14ac:dyDescent="0.25">
      <c r="A387" s="39">
        <f>'SA-i'!A405</f>
        <v>19</v>
      </c>
      <c r="B387" s="39" t="str">
        <f>'SA-i'!H405</f>
        <v>1CS3-22</v>
      </c>
      <c r="C387" s="39">
        <f>IFERROR(_xlfn.XLOOKUP(B387,List!F:F,List!B:B),"")</f>
        <v>22</v>
      </c>
      <c r="D387" s="39" t="str">
        <f>IFERROR(_xlfn.XLOOKUP(B387,List!F:F,List!C:C),"")</f>
        <v>MERIN ROSE M C</v>
      </c>
      <c r="E387" s="39" t="str">
        <f>IFERROR(_xlfn.XLOOKUP(B387,List!F:F,List!G:G),"")</f>
        <v>1CS3</v>
      </c>
    </row>
    <row r="388" spans="1:5" x14ac:dyDescent="0.25">
      <c r="A388" s="39">
        <f>'SA-i'!A406</f>
        <v>19</v>
      </c>
      <c r="B388" s="39" t="str">
        <f>'SA-i'!H406</f>
        <v>1CS3-23</v>
      </c>
      <c r="C388" s="39">
        <f>IFERROR(_xlfn.XLOOKUP(B388,List!F:F,List!B:B),"")</f>
        <v>23</v>
      </c>
      <c r="D388" s="39" t="str">
        <f>IFERROR(_xlfn.XLOOKUP(B388,List!F:F,List!C:C),"")</f>
        <v>MILAN PRASAD PADAYATTIL</v>
      </c>
      <c r="E388" s="39" t="str">
        <f>IFERROR(_xlfn.XLOOKUP(B388,List!F:F,List!G:G),"")</f>
        <v>1CS3</v>
      </c>
    </row>
    <row r="389" spans="1:5" x14ac:dyDescent="0.25">
      <c r="A389" s="39">
        <f>'SA-i'!A407</f>
        <v>19</v>
      </c>
      <c r="B389" s="39" t="str">
        <f>'SA-i'!H407</f>
        <v>1CS3-24</v>
      </c>
      <c r="C389" s="39">
        <f>IFERROR(_xlfn.XLOOKUP(B389,List!F:F,List!B:B),"")</f>
        <v>24</v>
      </c>
      <c r="D389" s="39" t="str">
        <f>IFERROR(_xlfn.XLOOKUP(B389,List!F:F,List!C:C),"")</f>
        <v>MINU JOHNSON</v>
      </c>
      <c r="E389" s="39" t="str">
        <f>IFERROR(_xlfn.XLOOKUP(B389,List!F:F,List!G:G),"")</f>
        <v>1CS3</v>
      </c>
    </row>
    <row r="390" spans="1:5" x14ac:dyDescent="0.25">
      <c r="A390" s="39">
        <f>'SA-i'!A408</f>
        <v>19</v>
      </c>
      <c r="B390" s="39" t="str">
        <f>'SA-i'!H408</f>
        <v>1CS3-25</v>
      </c>
      <c r="C390" s="39">
        <f>IFERROR(_xlfn.XLOOKUP(B390,List!F:F,List!B:B),"")</f>
        <v>25</v>
      </c>
      <c r="D390" s="39" t="str">
        <f>IFERROR(_xlfn.XLOOKUP(B390,List!F:F,List!C:C),"")</f>
        <v>MIZBAH SABITH</v>
      </c>
      <c r="E390" s="39" t="str">
        <f>IFERROR(_xlfn.XLOOKUP(B390,List!F:F,List!G:G),"")</f>
        <v>1CS3</v>
      </c>
    </row>
    <row r="391" spans="1:5" x14ac:dyDescent="0.25">
      <c r="A391" s="39">
        <f>'SA-i'!A409</f>
        <v>19</v>
      </c>
      <c r="B391" s="39" t="str">
        <f>'SA-i'!H409</f>
        <v>1CS3-26</v>
      </c>
      <c r="C391" s="39">
        <f>IFERROR(_xlfn.XLOOKUP(B391,List!F:F,List!B:B),"")</f>
        <v>26</v>
      </c>
      <c r="D391" s="39" t="str">
        <f>IFERROR(_xlfn.XLOOKUP(B391,List!F:F,List!C:C),"")</f>
        <v>MOHAMED FAZIL</v>
      </c>
      <c r="E391" s="39" t="str">
        <f>IFERROR(_xlfn.XLOOKUP(B391,List!F:F,List!G:G),"")</f>
        <v>1CS3</v>
      </c>
    </row>
    <row r="392" spans="1:5" x14ac:dyDescent="0.25">
      <c r="A392" s="39">
        <f>'SA-i'!A410</f>
        <v>19</v>
      </c>
      <c r="B392" s="39" t="str">
        <f>'SA-i'!H410</f>
        <v>1CS3-27</v>
      </c>
      <c r="C392" s="39">
        <f>IFERROR(_xlfn.XLOOKUP(B392,List!F:F,List!B:B),"")</f>
        <v>27</v>
      </c>
      <c r="D392" s="39" t="str">
        <f>IFERROR(_xlfn.XLOOKUP(B392,List!F:F,List!C:C),"")</f>
        <v>MOHAMED YASIN</v>
      </c>
      <c r="E392" s="39" t="str">
        <f>IFERROR(_xlfn.XLOOKUP(B392,List!F:F,List!G:G),"")</f>
        <v>1CS3</v>
      </c>
    </row>
    <row r="393" spans="1:5" x14ac:dyDescent="0.25">
      <c r="A393" s="39">
        <f>'SA-i'!A411</f>
        <v>19</v>
      </c>
      <c r="B393" s="39" t="str">
        <f>'SA-i'!H411</f>
        <v>1CS3-28</v>
      </c>
      <c r="C393" s="39">
        <f>IFERROR(_xlfn.XLOOKUP(B393,List!F:F,List!B:B),"")</f>
        <v>28</v>
      </c>
      <c r="D393" s="39" t="str">
        <f>IFERROR(_xlfn.XLOOKUP(B393,List!F:F,List!C:C),"")</f>
        <v>MOHAMED ZAEEM THURAKKAL MOHAMED SHAJITH</v>
      </c>
      <c r="E393" s="39" t="str">
        <f>IFERROR(_xlfn.XLOOKUP(B393,List!F:F,List!G:G),"")</f>
        <v>1CS3</v>
      </c>
    </row>
    <row r="394" spans="1:5" x14ac:dyDescent="0.25">
      <c r="A394" s="39">
        <f>'SA-i'!A413</f>
        <v>19</v>
      </c>
      <c r="B394" s="39" t="str">
        <f>'SA-i'!H413</f>
        <v>1CS3-30</v>
      </c>
      <c r="C394" s="39">
        <f>IFERROR(_xlfn.XLOOKUP(B394,List!F:F,List!B:B),"")</f>
        <v>30</v>
      </c>
      <c r="D394" s="39" t="str">
        <f>IFERROR(_xlfn.XLOOKUP(B394,List!F:F,List!C:C),"")</f>
        <v>MOHAMMED SHAD K S</v>
      </c>
      <c r="E394" s="39" t="str">
        <f>IFERROR(_xlfn.XLOOKUP(B394,List!F:F,List!G:G),"")</f>
        <v>1CS3</v>
      </c>
    </row>
    <row r="395" spans="1:5" x14ac:dyDescent="0.25">
      <c r="A395" s="39">
        <f>'SA-i'!A414</f>
        <v>19</v>
      </c>
      <c r="B395" s="39" t="str">
        <f>'SA-i'!H414</f>
        <v>1CS3-31</v>
      </c>
      <c r="C395" s="39">
        <f>IFERROR(_xlfn.XLOOKUP(B395,List!F:F,List!B:B),"")</f>
        <v>31</v>
      </c>
      <c r="D395" s="39" t="str">
        <f>IFERROR(_xlfn.XLOOKUP(B395,List!F:F,List!C:C),"")</f>
        <v>MOHAMMED TAIZEEN RASHEED</v>
      </c>
      <c r="E395" s="39" t="str">
        <f>IFERROR(_xlfn.XLOOKUP(B395,List!F:F,List!G:G),"")</f>
        <v>1CS3</v>
      </c>
    </row>
    <row r="396" spans="1:5" x14ac:dyDescent="0.25">
      <c r="A396" s="39">
        <f>'SA-i'!A415</f>
        <v>19</v>
      </c>
      <c r="B396" s="39" t="str">
        <f>'SA-i'!H415</f>
        <v>1CS3-32</v>
      </c>
      <c r="C396" s="39">
        <f>IFERROR(_xlfn.XLOOKUP(B396,List!F:F,List!B:B),"")</f>
        <v>32</v>
      </c>
      <c r="D396" s="39" t="str">
        <f>IFERROR(_xlfn.XLOOKUP(B396,List!F:F,List!C:C),"")</f>
        <v>MUHAMED ZAEEM NAUFAL</v>
      </c>
      <c r="E396" s="39" t="str">
        <f>IFERROR(_xlfn.XLOOKUP(B396,List!F:F,List!G:G),"")</f>
        <v>1CS3</v>
      </c>
    </row>
    <row r="397" spans="1:5" x14ac:dyDescent="0.25">
      <c r="A397" s="39">
        <f>'SA-i'!A416</f>
        <v>19</v>
      </c>
      <c r="B397" s="39" t="str">
        <f>'SA-i'!H416</f>
        <v>1CS3-33</v>
      </c>
      <c r="C397" s="39">
        <f>IFERROR(_xlfn.XLOOKUP(B397,List!F:F,List!B:B),"")</f>
        <v>33</v>
      </c>
      <c r="D397" s="39" t="str">
        <f>IFERROR(_xlfn.XLOOKUP(B397,List!F:F,List!C:C),"")</f>
        <v>MUHAMMED BINSHAD A P</v>
      </c>
      <c r="E397" s="39" t="str">
        <f>IFERROR(_xlfn.XLOOKUP(B397,List!F:F,List!G:G),"")</f>
        <v>1CS3</v>
      </c>
    </row>
    <row r="398" spans="1:5" x14ac:dyDescent="0.25">
      <c r="A398" s="39">
        <f>'SA-i'!A417</f>
        <v>19</v>
      </c>
      <c r="B398" s="39" t="str">
        <f>'SA-i'!H417</f>
        <v>1CS3-34</v>
      </c>
      <c r="C398" s="39">
        <f>IFERROR(_xlfn.XLOOKUP(B398,List!F:F,List!B:B),"")</f>
        <v>34</v>
      </c>
      <c r="D398" s="39" t="str">
        <f>IFERROR(_xlfn.XLOOKUP(B398,List!F:F,List!C:C),"")</f>
        <v>MUHAMMED FARHAN N V</v>
      </c>
      <c r="E398" s="39" t="str">
        <f>IFERROR(_xlfn.XLOOKUP(B398,List!F:F,List!G:G),"")</f>
        <v>1CS3</v>
      </c>
    </row>
    <row r="399" spans="1:5" x14ac:dyDescent="0.25">
      <c r="A399" s="39">
        <f>'SA-i'!A418</f>
        <v>19</v>
      </c>
      <c r="B399" s="39" t="str">
        <f>'SA-i'!H418</f>
        <v>1CS3-35</v>
      </c>
      <c r="C399" s="39">
        <f>IFERROR(_xlfn.XLOOKUP(B399,List!F:F,List!B:B),"")</f>
        <v>35</v>
      </c>
      <c r="D399" s="39" t="str">
        <f>IFERROR(_xlfn.XLOOKUP(B399,List!F:F,List!C:C),"")</f>
        <v>MUHAMMED FAVAS</v>
      </c>
      <c r="E399" s="39" t="str">
        <f>IFERROR(_xlfn.XLOOKUP(B399,List!F:F,List!G:G),"")</f>
        <v>1CS3</v>
      </c>
    </row>
    <row r="400" spans="1:5" x14ac:dyDescent="0.25">
      <c r="A400" s="39">
        <f>'SA-i'!A419</f>
        <v>19</v>
      </c>
      <c r="B400" s="39" t="str">
        <f>'SA-i'!H419</f>
        <v>1CS3-36</v>
      </c>
      <c r="C400" s="39">
        <f>IFERROR(_xlfn.XLOOKUP(B400,List!F:F,List!B:B),"")</f>
        <v>36</v>
      </c>
      <c r="D400" s="39" t="str">
        <f>IFERROR(_xlfn.XLOOKUP(B400,List!F:F,List!C:C),"")</f>
        <v>MUHAMMED IJAS M B</v>
      </c>
      <c r="E400" s="39" t="str">
        <f>IFERROR(_xlfn.XLOOKUP(B400,List!F:F,List!G:G),"")</f>
        <v>1CS3</v>
      </c>
    </row>
    <row r="401" spans="1:5" x14ac:dyDescent="0.25">
      <c r="A401" s="39">
        <f>'SA-i'!A420</f>
        <v>20</v>
      </c>
      <c r="B401" s="39" t="str">
        <f>'SA-i'!H420</f>
        <v>1CS3-37</v>
      </c>
      <c r="C401" s="39">
        <f>IFERROR(_xlfn.XLOOKUP(B401,List!F:F,List!B:B),"")</f>
        <v>37</v>
      </c>
      <c r="D401" s="39" t="str">
        <f>IFERROR(_xlfn.XLOOKUP(B401,List!F:F,List!C:C),"")</f>
        <v>MUHAMMED K B</v>
      </c>
      <c r="E401" s="39" t="str">
        <f>IFERROR(_xlfn.XLOOKUP(B401,List!F:F,List!G:G),"")</f>
        <v>1CS3</v>
      </c>
    </row>
    <row r="402" spans="1:5" x14ac:dyDescent="0.25">
      <c r="A402" s="39">
        <f>'SA-i'!A421</f>
        <v>20</v>
      </c>
      <c r="B402" s="39" t="str">
        <f>'SA-i'!H421</f>
        <v>1CS3-38</v>
      </c>
      <c r="C402" s="39">
        <f>IFERROR(_xlfn.XLOOKUP(B402,List!F:F,List!B:B),"")</f>
        <v>38</v>
      </c>
      <c r="D402" s="39" t="str">
        <f>IFERROR(_xlfn.XLOOKUP(B402,List!F:F,List!C:C),"")</f>
        <v>MUHAMMED RASHID T P</v>
      </c>
      <c r="E402" s="39" t="str">
        <f>IFERROR(_xlfn.XLOOKUP(B402,List!F:F,List!G:G),"")</f>
        <v>1CS3</v>
      </c>
    </row>
    <row r="403" spans="1:5" x14ac:dyDescent="0.25">
      <c r="A403" s="39">
        <f>'SA-i'!A422</f>
        <v>20</v>
      </c>
      <c r="B403" s="39" t="str">
        <f>'SA-i'!H422</f>
        <v>1CS3-39</v>
      </c>
      <c r="C403" s="39">
        <f>IFERROR(_xlfn.XLOOKUP(B403,List!F:F,List!B:B),"")</f>
        <v>39</v>
      </c>
      <c r="D403" s="39" t="str">
        <f>IFERROR(_xlfn.XLOOKUP(B403,List!F:F,List!C:C),"")</f>
        <v>MUHAMMED SHAMIL P H</v>
      </c>
      <c r="E403" s="39" t="str">
        <f>IFERROR(_xlfn.XLOOKUP(B403,List!F:F,List!G:G),"")</f>
        <v>1CS3</v>
      </c>
    </row>
    <row r="404" spans="1:5" x14ac:dyDescent="0.25">
      <c r="A404" s="39">
        <f>'SA-i'!A423</f>
        <v>20</v>
      </c>
      <c r="B404" s="39" t="str">
        <f>'SA-i'!H423</f>
        <v>1CS3-40</v>
      </c>
      <c r="C404" s="39">
        <f>IFERROR(_xlfn.XLOOKUP(B404,List!F:F,List!B:B),"")</f>
        <v>40</v>
      </c>
      <c r="D404" s="39" t="str">
        <f>IFERROR(_xlfn.XLOOKUP(B404,List!F:F,List!C:C),"")</f>
        <v>MUNEER S</v>
      </c>
      <c r="E404" s="39" t="str">
        <f>IFERROR(_xlfn.XLOOKUP(B404,List!F:F,List!G:G),"")</f>
        <v>1CS3</v>
      </c>
    </row>
    <row r="405" spans="1:5" x14ac:dyDescent="0.25">
      <c r="A405" s="39">
        <f>'SA-i'!A424</f>
        <v>20</v>
      </c>
      <c r="B405" s="39" t="str">
        <f>'SA-i'!H424</f>
        <v>1CS3-41</v>
      </c>
      <c r="C405" s="39">
        <f>IFERROR(_xlfn.XLOOKUP(B405,List!F:F,List!B:B),"")</f>
        <v>41</v>
      </c>
      <c r="D405" s="39" t="str">
        <f>IFERROR(_xlfn.XLOOKUP(B405,List!F:F,List!C:C),"")</f>
        <v>NABEEL N YOUSUF</v>
      </c>
      <c r="E405" s="39" t="str">
        <f>IFERROR(_xlfn.XLOOKUP(B405,List!F:F,List!G:G),"")</f>
        <v>1CS3</v>
      </c>
    </row>
    <row r="406" spans="1:5" x14ac:dyDescent="0.25">
      <c r="A406" s="39">
        <f>'SA-i'!A425</f>
        <v>20</v>
      </c>
      <c r="B406" s="39" t="str">
        <f>'SA-i'!H425</f>
        <v>1CS3-42</v>
      </c>
      <c r="C406" s="39">
        <f>IFERROR(_xlfn.XLOOKUP(B406,List!F:F,List!B:B),"")</f>
        <v>42</v>
      </c>
      <c r="D406" s="39" t="str">
        <f>IFERROR(_xlfn.XLOOKUP(B406,List!F:F,List!C:C),"")</f>
        <v>NAKSHATHRA DINESH</v>
      </c>
      <c r="E406" s="39" t="str">
        <f>IFERROR(_xlfn.XLOOKUP(B406,List!F:F,List!G:G),"")</f>
        <v>1CS3</v>
      </c>
    </row>
    <row r="407" spans="1:5" x14ac:dyDescent="0.25">
      <c r="A407" s="39">
        <f>'SA-i'!A426</f>
        <v>20</v>
      </c>
      <c r="B407" s="39" t="str">
        <f>'SA-i'!H426</f>
        <v>1CS3-43</v>
      </c>
      <c r="C407" s="39">
        <f>IFERROR(_xlfn.XLOOKUP(B407,List!F:F,List!B:B),"")</f>
        <v>43</v>
      </c>
      <c r="D407" s="39" t="str">
        <f>IFERROR(_xlfn.XLOOKUP(B407,List!F:F,List!C:C),"")</f>
        <v>NANDANA BOBY</v>
      </c>
      <c r="E407" s="39" t="str">
        <f>IFERROR(_xlfn.XLOOKUP(B407,List!F:F,List!G:G),"")</f>
        <v>1CS3</v>
      </c>
    </row>
    <row r="408" spans="1:5" x14ac:dyDescent="0.25">
      <c r="A408" s="39">
        <f>'SA-i'!A427</f>
        <v>20</v>
      </c>
      <c r="B408" s="39" t="str">
        <f>'SA-i'!H427</f>
        <v>1CS3-44</v>
      </c>
      <c r="C408" s="39">
        <f>IFERROR(_xlfn.XLOOKUP(B408,List!F:F,List!B:B),"")</f>
        <v>44</v>
      </c>
      <c r="D408" s="39" t="str">
        <f>IFERROR(_xlfn.XLOOKUP(B408,List!F:F,List!C:C),"")</f>
        <v>NANDANA MOHAN</v>
      </c>
      <c r="E408" s="39" t="str">
        <f>IFERROR(_xlfn.XLOOKUP(B408,List!F:F,List!G:G),"")</f>
        <v>1CS3</v>
      </c>
    </row>
    <row r="409" spans="1:5" x14ac:dyDescent="0.25">
      <c r="A409" s="39">
        <f>'SA-i'!A428</f>
        <v>20</v>
      </c>
      <c r="B409" s="39" t="str">
        <f>'SA-i'!H428</f>
        <v>1CS3-45</v>
      </c>
      <c r="C409" s="39">
        <f>IFERROR(_xlfn.XLOOKUP(B409,List!F:F,List!B:B),"")</f>
        <v>45</v>
      </c>
      <c r="D409" s="39" t="str">
        <f>IFERROR(_xlfn.XLOOKUP(B409,List!F:F,List!C:C),"")</f>
        <v>NANDANA M T</v>
      </c>
      <c r="E409" s="39" t="str">
        <f>IFERROR(_xlfn.XLOOKUP(B409,List!F:F,List!G:G),"")</f>
        <v>1CS3</v>
      </c>
    </row>
    <row r="410" spans="1:5" x14ac:dyDescent="0.25">
      <c r="A410" s="39">
        <f>'SA-i'!A429</f>
        <v>20</v>
      </c>
      <c r="B410" s="39" t="str">
        <f>'SA-i'!H429</f>
        <v>1CS3-46</v>
      </c>
      <c r="C410" s="39">
        <f>IFERROR(_xlfn.XLOOKUP(B410,List!F:F,List!B:B),"")</f>
        <v>46</v>
      </c>
      <c r="D410" s="39" t="str">
        <f>IFERROR(_xlfn.XLOOKUP(B410,List!F:F,List!C:C),"")</f>
        <v>NANDANA SATHEESH</v>
      </c>
      <c r="E410" s="39" t="str">
        <f>IFERROR(_xlfn.XLOOKUP(B410,List!F:F,List!G:G),"")</f>
        <v>1CS3</v>
      </c>
    </row>
    <row r="411" spans="1:5" x14ac:dyDescent="0.25">
      <c r="A411" s="39">
        <f>'SA-i'!A430</f>
        <v>20</v>
      </c>
      <c r="B411" s="39" t="str">
        <f>'SA-i'!H430</f>
        <v>1CS3-47</v>
      </c>
      <c r="C411" s="39">
        <f>IFERROR(_xlfn.XLOOKUP(B411,List!F:F,List!B:B),"")</f>
        <v>47</v>
      </c>
      <c r="D411" s="39" t="str">
        <f>IFERROR(_xlfn.XLOOKUP(B411,List!F:F,List!C:C),"")</f>
        <v>NANDANA V</v>
      </c>
      <c r="E411" s="39" t="str">
        <f>IFERROR(_xlfn.XLOOKUP(B411,List!F:F,List!G:G),"")</f>
        <v>1CS3</v>
      </c>
    </row>
    <row r="412" spans="1:5" x14ac:dyDescent="0.25">
      <c r="A412" s="39">
        <f>'SA-i'!A431</f>
        <v>20</v>
      </c>
      <c r="B412" s="39" t="str">
        <f>'SA-i'!H431</f>
        <v>1CS3-48</v>
      </c>
      <c r="C412" s="39">
        <f>IFERROR(_xlfn.XLOOKUP(B412,List!F:F,List!B:B),"")</f>
        <v>48</v>
      </c>
      <c r="D412" s="39" t="str">
        <f>IFERROR(_xlfn.XLOOKUP(B412,List!F:F,List!C:C),"")</f>
        <v>NANDHANA V P</v>
      </c>
      <c r="E412" s="39" t="str">
        <f>IFERROR(_xlfn.XLOOKUP(B412,List!F:F,List!G:G),"")</f>
        <v>1CS3</v>
      </c>
    </row>
    <row r="413" spans="1:5" x14ac:dyDescent="0.25">
      <c r="A413" s="39">
        <f>'SA-i'!A432</f>
        <v>20</v>
      </c>
      <c r="B413" s="39" t="str">
        <f>'SA-i'!H432</f>
        <v>1CS3-49</v>
      </c>
      <c r="C413" s="39">
        <f>IFERROR(_xlfn.XLOOKUP(B413,List!F:F,List!B:B),"")</f>
        <v>49</v>
      </c>
      <c r="D413" s="39" t="str">
        <f>IFERROR(_xlfn.XLOOKUP(B413,List!F:F,List!C:C),"")</f>
        <v>NAVAG P</v>
      </c>
      <c r="E413" s="39" t="str">
        <f>IFERROR(_xlfn.XLOOKUP(B413,List!F:F,List!G:G),"")</f>
        <v>1CS3</v>
      </c>
    </row>
    <row r="414" spans="1:5" x14ac:dyDescent="0.25">
      <c r="A414" s="39">
        <f>'SA-i'!A433</f>
        <v>20</v>
      </c>
      <c r="B414" s="39" t="str">
        <f>'SA-i'!H433</f>
        <v>1CS3-50</v>
      </c>
      <c r="C414" s="39">
        <f>IFERROR(_xlfn.XLOOKUP(B414,List!F:F,List!B:B),"")</f>
        <v>50</v>
      </c>
      <c r="D414" s="39" t="str">
        <f>IFERROR(_xlfn.XLOOKUP(B414,List!F:F,List!C:C),"")</f>
        <v>NAVANEETH KRISHNA K P</v>
      </c>
      <c r="E414" s="39" t="str">
        <f>IFERROR(_xlfn.XLOOKUP(B414,List!F:F,List!G:G),"")</f>
        <v>1CS3</v>
      </c>
    </row>
    <row r="415" spans="1:5" x14ac:dyDescent="0.25">
      <c r="A415" s="39">
        <f>'SA-i'!A435</f>
        <v>20</v>
      </c>
      <c r="B415" s="39" t="str">
        <f>'SA-i'!H435</f>
        <v>1CS3-52</v>
      </c>
      <c r="C415" s="39">
        <f>IFERROR(_xlfn.XLOOKUP(B415,List!F:F,List!B:B),"")</f>
        <v>52</v>
      </c>
      <c r="D415" s="39" t="str">
        <f>IFERROR(_xlfn.XLOOKUP(B415,List!F:F,List!C:C),"")</f>
        <v>NAVYASREE RAJEEVAN</v>
      </c>
      <c r="E415" s="39" t="str">
        <f>IFERROR(_xlfn.XLOOKUP(B415,List!F:F,List!G:G),"")</f>
        <v>1CS3</v>
      </c>
    </row>
    <row r="416" spans="1:5" x14ac:dyDescent="0.25">
      <c r="A416" s="39">
        <f>'SA-i'!A436</f>
        <v>20</v>
      </c>
      <c r="B416" s="39" t="str">
        <f>'SA-i'!H436</f>
        <v>1CS3-53</v>
      </c>
      <c r="C416" s="39">
        <f>IFERROR(_xlfn.XLOOKUP(B416,List!F:F,List!B:B),"")</f>
        <v>53</v>
      </c>
      <c r="D416" s="39" t="str">
        <f>IFERROR(_xlfn.XLOOKUP(B416,List!F:F,List!C:C),"")</f>
        <v>NEBHAN ALI M BASHEER</v>
      </c>
      <c r="E416" s="39" t="str">
        <f>IFERROR(_xlfn.XLOOKUP(B416,List!F:F,List!G:G),"")</f>
        <v>1CS3</v>
      </c>
    </row>
    <row r="417" spans="1:5" x14ac:dyDescent="0.25">
      <c r="A417" s="39">
        <f>'SA-i'!A437</f>
        <v>20</v>
      </c>
      <c r="B417" s="39" t="str">
        <f>'SA-i'!H437</f>
        <v>1CS3-54</v>
      </c>
      <c r="C417" s="39">
        <f>IFERROR(_xlfn.XLOOKUP(B417,List!F:F,List!B:B),"")</f>
        <v>54</v>
      </c>
      <c r="D417" s="39" t="str">
        <f>IFERROR(_xlfn.XLOOKUP(B417,List!F:F,List!C:C),"")</f>
        <v>NEHA ALOSHIOUS</v>
      </c>
      <c r="E417" s="39" t="str">
        <f>IFERROR(_xlfn.XLOOKUP(B417,List!F:F,List!G:G),"")</f>
        <v>1CS3</v>
      </c>
    </row>
    <row r="418" spans="1:5" x14ac:dyDescent="0.25">
      <c r="A418" s="39">
        <f>'SA-i'!A438</f>
        <v>20</v>
      </c>
      <c r="B418" s="39" t="str">
        <f>'SA-i'!H438</f>
        <v>1CS3-55</v>
      </c>
      <c r="C418" s="39">
        <f>IFERROR(_xlfn.XLOOKUP(B418,List!F:F,List!B:B),"")</f>
        <v>55</v>
      </c>
      <c r="D418" s="39" t="str">
        <f>IFERROR(_xlfn.XLOOKUP(B418,List!F:F,List!C:C),"")</f>
        <v>NIKHIL RAMESH</v>
      </c>
      <c r="E418" s="39" t="str">
        <f>IFERROR(_xlfn.XLOOKUP(B418,List!F:F,List!G:G),"")</f>
        <v>1CS3</v>
      </c>
    </row>
    <row r="419" spans="1:5" x14ac:dyDescent="0.25">
      <c r="A419" s="39">
        <f>'SA-i'!A439</f>
        <v>20</v>
      </c>
      <c r="B419" s="39" t="str">
        <f>'SA-i'!H439</f>
        <v>1CS3-56</v>
      </c>
      <c r="C419" s="39">
        <f>IFERROR(_xlfn.XLOOKUP(B419,List!F:F,List!B:B),"")</f>
        <v>56</v>
      </c>
      <c r="D419" s="39" t="str">
        <f>IFERROR(_xlfn.XLOOKUP(B419,List!F:F,List!C:C),"")</f>
        <v>NIPUN V MENON</v>
      </c>
      <c r="E419" s="39" t="str">
        <f>IFERROR(_xlfn.XLOOKUP(B419,List!F:F,List!G:G),"")</f>
        <v>1CS3</v>
      </c>
    </row>
    <row r="420" spans="1:5" x14ac:dyDescent="0.25">
      <c r="A420" s="39">
        <f>'SA-i'!A440</f>
        <v>20</v>
      </c>
      <c r="B420" s="39" t="str">
        <f>'SA-i'!H440</f>
        <v>1CS3-57</v>
      </c>
      <c r="C420" s="39">
        <f>IFERROR(_xlfn.XLOOKUP(B420,List!F:F,List!B:B),"")</f>
        <v>57</v>
      </c>
      <c r="D420" s="39" t="str">
        <f>IFERROR(_xlfn.XLOOKUP(B420,List!F:F,List!C:C),"")</f>
        <v>NIRANJANA R NAIR</v>
      </c>
      <c r="E420" s="39" t="str">
        <f>IFERROR(_xlfn.XLOOKUP(B420,List!F:F,List!G:G),"")</f>
        <v>1CS3</v>
      </c>
    </row>
    <row r="421" spans="1:5" x14ac:dyDescent="0.25">
      <c r="A421" s="39">
        <f>'SA-i'!A441</f>
        <v>20</v>
      </c>
      <c r="B421" s="39" t="str">
        <f>'SA-i'!H441</f>
        <v>1CS3-58</v>
      </c>
      <c r="C421" s="39">
        <f>IFERROR(_xlfn.XLOOKUP(B421,List!F:F,List!B:B),"")</f>
        <v>58</v>
      </c>
      <c r="D421" s="39" t="str">
        <f>IFERROR(_xlfn.XLOOKUP(B421,List!F:F,List!C:C),"")</f>
        <v>NIRANJ V P</v>
      </c>
      <c r="E421" s="39" t="str">
        <f>IFERROR(_xlfn.XLOOKUP(B421,List!F:F,List!G:G),"")</f>
        <v>1CS3</v>
      </c>
    </row>
    <row r="422" spans="1:5" x14ac:dyDescent="0.25">
      <c r="A422" s="39">
        <f>'SA-i'!A442</f>
        <v>21</v>
      </c>
      <c r="B422" s="39" t="str">
        <f>'SA-i'!H442</f>
        <v>1CS3-59</v>
      </c>
      <c r="C422" s="39">
        <f>IFERROR(_xlfn.XLOOKUP(B422,List!F:F,List!B:B),"")</f>
        <v>59</v>
      </c>
      <c r="D422" s="39" t="str">
        <f>IFERROR(_xlfn.XLOOKUP(B422,List!F:F,List!C:C),"")</f>
        <v>NIRMAL PRADEEP</v>
      </c>
      <c r="E422" s="39" t="str">
        <f>IFERROR(_xlfn.XLOOKUP(B422,List!F:F,List!G:G),"")</f>
        <v>1CS3</v>
      </c>
    </row>
    <row r="423" spans="1:5" x14ac:dyDescent="0.25">
      <c r="A423" s="39">
        <f>'SA-i'!A443</f>
        <v>21</v>
      </c>
      <c r="B423" s="39" t="str">
        <f>'SA-i'!H443</f>
        <v>1CS3-60</v>
      </c>
      <c r="C423" s="39">
        <f>IFERROR(_xlfn.XLOOKUP(B423,List!F:F,List!B:B),"")</f>
        <v>60</v>
      </c>
      <c r="D423" s="39" t="str">
        <f>IFERROR(_xlfn.XLOOKUP(B423,List!F:F,List!C:C),"")</f>
        <v>NIRUPAMA V</v>
      </c>
      <c r="E423" s="39" t="str">
        <f>IFERROR(_xlfn.XLOOKUP(B423,List!F:F,List!G:G),"")</f>
        <v>1CS3</v>
      </c>
    </row>
    <row r="424" spans="1:5" x14ac:dyDescent="0.25">
      <c r="A424" s="39">
        <f>'SA-i'!A444</f>
        <v>21</v>
      </c>
      <c r="B424" s="39" t="str">
        <f>'SA-i'!H444</f>
        <v>1CS3-61</v>
      </c>
      <c r="C424" s="39">
        <f>IFERROR(_xlfn.XLOOKUP(B424,List!F:F,List!B:B),"")</f>
        <v>61</v>
      </c>
      <c r="D424" s="39" t="str">
        <f>IFERROR(_xlfn.XLOOKUP(B424,List!F:F,List!C:C),"")</f>
        <v>NITHA KAVALAKKAT</v>
      </c>
      <c r="E424" s="39" t="str">
        <f>IFERROR(_xlfn.XLOOKUP(B424,List!F:F,List!G:G),"")</f>
        <v>1CS3</v>
      </c>
    </row>
    <row r="425" spans="1:5" x14ac:dyDescent="0.25">
      <c r="A425" s="39">
        <f>'SA-i'!A445</f>
        <v>21</v>
      </c>
      <c r="B425" s="39" t="str">
        <f>'SA-i'!H445</f>
        <v>1CS3-62</v>
      </c>
      <c r="C425" s="39">
        <f>IFERROR(_xlfn.XLOOKUP(B425,List!F:F,List!B:B),"")</f>
        <v>62</v>
      </c>
      <c r="D425" s="39" t="str">
        <f>IFERROR(_xlfn.XLOOKUP(B425,List!F:F,List!C:C),"")</f>
        <v>NIVED V ANAND</v>
      </c>
      <c r="E425" s="39" t="str">
        <f>IFERROR(_xlfn.XLOOKUP(B425,List!F:F,List!G:G),"")</f>
        <v>1CS3</v>
      </c>
    </row>
    <row r="426" spans="1:5" x14ac:dyDescent="0.25">
      <c r="A426" s="39">
        <f>'SA-i'!A446</f>
        <v>21</v>
      </c>
      <c r="B426" s="39" t="str">
        <f>'SA-i'!H446</f>
        <v>1CS3-63</v>
      </c>
      <c r="C426" s="39">
        <f>IFERROR(_xlfn.XLOOKUP(B426,List!F:F,List!B:B),"")</f>
        <v>63</v>
      </c>
      <c r="D426" s="39" t="str">
        <f>IFERROR(_xlfn.XLOOKUP(B426,List!F:F,List!C:C),"")</f>
        <v>NIYA GEORGE</v>
      </c>
      <c r="E426" s="39" t="str">
        <f>IFERROR(_xlfn.XLOOKUP(B426,List!F:F,List!G:G),"")</f>
        <v>1CS3</v>
      </c>
    </row>
    <row r="427" spans="1:5" x14ac:dyDescent="0.25">
      <c r="A427" s="39">
        <f>'SA-i'!A447</f>
        <v>21</v>
      </c>
      <c r="B427" s="39" t="str">
        <f>'SA-i'!H447</f>
        <v>1CS3-64</v>
      </c>
      <c r="C427" s="39">
        <f>IFERROR(_xlfn.XLOOKUP(B427,List!F:F,List!B:B),"")</f>
        <v>64</v>
      </c>
      <c r="D427" s="39" t="str">
        <f>IFERROR(_xlfn.XLOOKUP(B427,List!F:F,List!C:C),"")</f>
        <v>NOBLE BENNY</v>
      </c>
      <c r="E427" s="39" t="str">
        <f>IFERROR(_xlfn.XLOOKUP(B427,List!F:F,List!G:G),"")</f>
        <v>1CS3</v>
      </c>
    </row>
    <row r="428" spans="1:5" x14ac:dyDescent="0.25">
      <c r="A428" s="39">
        <f>'SA-i'!A448</f>
        <v>21</v>
      </c>
      <c r="B428" s="39" t="str">
        <f>'SA-i'!H448</f>
        <v>1CS3-65</v>
      </c>
      <c r="C428" s="39">
        <f>IFERROR(_xlfn.XLOOKUP(B428,List!F:F,List!B:B),"")</f>
        <v>65</v>
      </c>
      <c r="D428" s="39" t="str">
        <f>IFERROR(_xlfn.XLOOKUP(B428,List!F:F,List!C:C),"")</f>
        <v>NOBLE JOY</v>
      </c>
      <c r="E428" s="39" t="str">
        <f>IFERROR(_xlfn.XLOOKUP(B428,List!F:F,List!G:G),"")</f>
        <v>1CS3</v>
      </c>
    </row>
    <row r="429" spans="1:5" x14ac:dyDescent="0.25">
      <c r="A429" s="39">
        <f>'SA-i'!A449</f>
        <v>21</v>
      </c>
      <c r="B429" s="39" t="str">
        <f>'SA-i'!H449</f>
        <v>1CS3-66</v>
      </c>
      <c r="C429" s="39">
        <f>IFERROR(_xlfn.XLOOKUP(B429,List!F:F,List!B:B),"")</f>
        <v>66</v>
      </c>
      <c r="D429" s="39" t="str">
        <f>IFERROR(_xlfn.XLOOKUP(B429,List!F:F,List!C:C),"")</f>
        <v>NOINA BABU</v>
      </c>
      <c r="E429" s="39" t="str">
        <f>IFERROR(_xlfn.XLOOKUP(B429,List!F:F,List!G:G),"")</f>
        <v>1CS3</v>
      </c>
    </row>
    <row r="430" spans="1:5" x14ac:dyDescent="0.25">
      <c r="A430" s="39">
        <f>'SA-i'!A450</f>
        <v>21</v>
      </c>
      <c r="B430" s="39" t="str">
        <f>'SA-i'!H450</f>
        <v>1CS3-67</v>
      </c>
      <c r="C430" s="39">
        <f>IFERROR(_xlfn.XLOOKUP(B430,List!F:F,List!B:B),"")</f>
        <v>67</v>
      </c>
      <c r="D430" s="39" t="str">
        <f>IFERROR(_xlfn.XLOOKUP(B430,List!F:F,List!C:C),"")</f>
        <v>NUFOOS P MUHAMMED</v>
      </c>
      <c r="E430" s="39" t="str">
        <f>IFERROR(_xlfn.XLOOKUP(B430,List!F:F,List!G:G),"")</f>
        <v>1CS3</v>
      </c>
    </row>
    <row r="431" spans="1:5" x14ac:dyDescent="0.25">
      <c r="A431" s="39">
        <f>'SA-i'!A451</f>
        <v>21</v>
      </c>
      <c r="B431" s="39" t="str">
        <f>'SA-i'!H451</f>
        <v>1CS4-1</v>
      </c>
      <c r="C431" s="39">
        <f>IFERROR(_xlfn.XLOOKUP(B431,List!F:F,List!B:B),"")</f>
        <v>1</v>
      </c>
      <c r="D431" s="39" t="str">
        <f>IFERROR(_xlfn.XLOOKUP(B431,List!F:F,List!C:C),"")</f>
        <v>OMAR ABDULLAH K A</v>
      </c>
      <c r="E431" s="39" t="str">
        <f>IFERROR(_xlfn.XLOOKUP(B431,List!F:F,List!G:G),"")</f>
        <v>1CS4</v>
      </c>
    </row>
    <row r="432" spans="1:5" x14ac:dyDescent="0.25">
      <c r="A432" s="39">
        <f>'SA-i'!A452</f>
        <v>21</v>
      </c>
      <c r="B432" s="39" t="str">
        <f>'SA-i'!H452</f>
        <v>1CS4-2</v>
      </c>
      <c r="C432" s="39">
        <f>IFERROR(_xlfn.XLOOKUP(B432,List!F:F,List!B:B),"")</f>
        <v>2</v>
      </c>
      <c r="D432" s="39" t="str">
        <f>IFERROR(_xlfn.XLOOKUP(B432,List!F:F,List!C:C),"")</f>
        <v>P A ABHISHEK</v>
      </c>
      <c r="E432" s="39" t="str">
        <f>IFERROR(_xlfn.XLOOKUP(B432,List!F:F,List!G:G),"")</f>
        <v>1CS4</v>
      </c>
    </row>
    <row r="433" spans="1:5" x14ac:dyDescent="0.25">
      <c r="A433" s="39">
        <f>'SA-i'!A453</f>
        <v>21</v>
      </c>
      <c r="B433" s="39" t="str">
        <f>'SA-i'!H453</f>
        <v>1CS4-3</v>
      </c>
      <c r="C433" s="39">
        <f>IFERROR(_xlfn.XLOOKUP(B433,List!F:F,List!B:B),"")</f>
        <v>3</v>
      </c>
      <c r="D433" s="39" t="str">
        <f>IFERROR(_xlfn.XLOOKUP(B433,List!F:F,List!C:C),"")</f>
        <v>PAVITHRA K P</v>
      </c>
      <c r="E433" s="39" t="str">
        <f>IFERROR(_xlfn.XLOOKUP(B433,List!F:F,List!G:G),"")</f>
        <v>1CS4</v>
      </c>
    </row>
    <row r="434" spans="1:5" x14ac:dyDescent="0.25">
      <c r="A434" s="39">
        <f>'SA-i'!A454</f>
        <v>21</v>
      </c>
      <c r="B434" s="39" t="str">
        <f>'SA-i'!H454</f>
        <v>1CS4-4</v>
      </c>
      <c r="C434" s="39">
        <f>IFERROR(_xlfn.XLOOKUP(B434,List!F:F,List!B:B),"")</f>
        <v>4</v>
      </c>
      <c r="D434" s="39" t="str">
        <f>IFERROR(_xlfn.XLOOKUP(B434,List!F:F,List!C:C),"")</f>
        <v>PAWAN MURALI</v>
      </c>
      <c r="E434" s="39" t="str">
        <f>IFERROR(_xlfn.XLOOKUP(B434,List!F:F,List!G:G),"")</f>
        <v>1CS4</v>
      </c>
    </row>
    <row r="435" spans="1:5" x14ac:dyDescent="0.25">
      <c r="A435" s="39">
        <f>'SA-i'!A455</f>
        <v>21</v>
      </c>
      <c r="B435" s="39" t="str">
        <f>'SA-i'!H455</f>
        <v>1CS4-5</v>
      </c>
      <c r="C435" s="39">
        <f>IFERROR(_xlfn.XLOOKUP(B435,List!F:F,List!B:B),"")</f>
        <v>5</v>
      </c>
      <c r="D435" s="39" t="str">
        <f>IFERROR(_xlfn.XLOOKUP(B435,List!F:F,List!C:C),"")</f>
        <v>POOJA PRASAD</v>
      </c>
      <c r="E435" s="39" t="str">
        <f>IFERROR(_xlfn.XLOOKUP(B435,List!F:F,List!G:G),"")</f>
        <v>1CS4</v>
      </c>
    </row>
    <row r="436" spans="1:5" x14ac:dyDescent="0.25">
      <c r="A436" s="39">
        <f>'SA-i'!A457</f>
        <v>21</v>
      </c>
      <c r="B436" s="39" t="str">
        <f>'SA-i'!H457</f>
        <v>1CS4-7</v>
      </c>
      <c r="C436" s="39">
        <f>IFERROR(_xlfn.XLOOKUP(B436,List!F:F,List!B:B),"")</f>
        <v>7</v>
      </c>
      <c r="D436" s="39" t="str">
        <f>IFERROR(_xlfn.XLOOKUP(B436,List!F:F,List!C:C),"")</f>
        <v>PRARTHANA PRADEEP</v>
      </c>
      <c r="E436" s="39" t="str">
        <f>IFERROR(_xlfn.XLOOKUP(B436,List!F:F,List!G:G),"")</f>
        <v>1CS4</v>
      </c>
    </row>
    <row r="437" spans="1:5" x14ac:dyDescent="0.25">
      <c r="A437" s="39">
        <f>'SA-i'!A458</f>
        <v>21</v>
      </c>
      <c r="B437" s="39" t="str">
        <f>'SA-i'!H458</f>
        <v>1CS4-8</v>
      </c>
      <c r="C437" s="39">
        <f>IFERROR(_xlfn.XLOOKUP(B437,List!F:F,List!B:B),"")</f>
        <v>8</v>
      </c>
      <c r="D437" s="39" t="str">
        <f>IFERROR(_xlfn.XLOOKUP(B437,List!F:F,List!C:C),"")</f>
        <v>RAHAN MOHAMMED</v>
      </c>
      <c r="E437" s="39" t="str">
        <f>IFERROR(_xlfn.XLOOKUP(B437,List!F:F,List!G:G),"")</f>
        <v>1CS4</v>
      </c>
    </row>
    <row r="438" spans="1:5" x14ac:dyDescent="0.25">
      <c r="A438" s="39">
        <f>'SA-i'!A459</f>
        <v>21</v>
      </c>
      <c r="B438" s="39" t="str">
        <f>'SA-i'!H459</f>
        <v>1CS4-9</v>
      </c>
      <c r="C438" s="39">
        <f>IFERROR(_xlfn.XLOOKUP(B438,List!F:F,List!B:B),"")</f>
        <v>9</v>
      </c>
      <c r="D438" s="39" t="str">
        <f>IFERROR(_xlfn.XLOOKUP(B438,List!F:F,List!C:C),"")</f>
        <v>RESMIYA NASSAR</v>
      </c>
      <c r="E438" s="39" t="str">
        <f>IFERROR(_xlfn.XLOOKUP(B438,List!F:F,List!G:G),"")</f>
        <v>1CS4</v>
      </c>
    </row>
    <row r="439" spans="1:5" x14ac:dyDescent="0.25">
      <c r="A439" s="39">
        <f>'SA-i'!A460</f>
        <v>21</v>
      </c>
      <c r="B439" s="39" t="str">
        <f>'SA-i'!H460</f>
        <v>1CS4-10</v>
      </c>
      <c r="C439" s="39">
        <f>IFERROR(_xlfn.XLOOKUP(B439,List!F:F,List!B:B),"")</f>
        <v>10</v>
      </c>
      <c r="D439" s="39" t="str">
        <f>IFERROR(_xlfn.XLOOKUP(B439,List!F:F,List!C:C),"")</f>
        <v>RHOSWEN RAJU</v>
      </c>
      <c r="E439" s="39" t="str">
        <f>IFERROR(_xlfn.XLOOKUP(B439,List!F:F,List!G:G),"")</f>
        <v>1CS4</v>
      </c>
    </row>
    <row r="440" spans="1:5" x14ac:dyDescent="0.25">
      <c r="A440" s="39">
        <f>'SA-i'!A461</f>
        <v>21</v>
      </c>
      <c r="B440" s="39" t="str">
        <f>'SA-i'!H461</f>
        <v>1CS4-11</v>
      </c>
      <c r="C440" s="39">
        <f>IFERROR(_xlfn.XLOOKUP(B440,List!F:F,List!B:B),"")</f>
        <v>11</v>
      </c>
      <c r="D440" s="39" t="str">
        <f>IFERROR(_xlfn.XLOOKUP(B440,List!F:F,List!C:C),"")</f>
        <v>RIZA MARIYAM P</v>
      </c>
      <c r="E440" s="39" t="str">
        <f>IFERROR(_xlfn.XLOOKUP(B440,List!F:F,List!G:G),"")</f>
        <v>1CS4</v>
      </c>
    </row>
    <row r="441" spans="1:5" x14ac:dyDescent="0.25">
      <c r="A441" s="39">
        <f>'SA-i'!A462</f>
        <v>21</v>
      </c>
      <c r="B441" s="39" t="str">
        <f>'SA-i'!H462</f>
        <v>1CS4-12</v>
      </c>
      <c r="C441" s="39">
        <f>IFERROR(_xlfn.XLOOKUP(B441,List!F:F,List!B:B),"")</f>
        <v>12</v>
      </c>
      <c r="D441" s="39" t="str">
        <f>IFERROR(_xlfn.XLOOKUP(B441,List!F:F,List!C:C),"")</f>
        <v>ROHAN K SHINE</v>
      </c>
      <c r="E441" s="39" t="str">
        <f>IFERROR(_xlfn.XLOOKUP(B441,List!F:F,List!G:G),"")</f>
        <v>1CS4</v>
      </c>
    </row>
    <row r="442" spans="1:5" x14ac:dyDescent="0.25">
      <c r="A442" s="39">
        <f>'SA-i'!A463</f>
        <v>21</v>
      </c>
      <c r="B442" s="39" t="str">
        <f>'SA-i'!H463</f>
        <v>1CS4-13</v>
      </c>
      <c r="C442" s="39">
        <f>IFERROR(_xlfn.XLOOKUP(B442,List!F:F,List!B:B),"")</f>
        <v>13</v>
      </c>
      <c r="D442" s="39" t="str">
        <f>IFERROR(_xlfn.XLOOKUP(B442,List!F:F,List!C:C),"")</f>
        <v>ROHAN STEPHEN GEORGE</v>
      </c>
      <c r="E442" s="39" t="str">
        <f>IFERROR(_xlfn.XLOOKUP(B442,List!F:F,List!G:G),"")</f>
        <v>1CS4</v>
      </c>
    </row>
    <row r="443" spans="1:5" x14ac:dyDescent="0.25">
      <c r="A443" s="39">
        <f>'SA-i'!A464</f>
        <v>22</v>
      </c>
      <c r="B443" s="39" t="str">
        <f>'SA-i'!H464</f>
        <v>1CS4-14</v>
      </c>
      <c r="C443" s="39">
        <f>IFERROR(_xlfn.XLOOKUP(B443,List!F:F,List!B:B),"")</f>
        <v>14</v>
      </c>
      <c r="D443" s="39" t="str">
        <f>IFERROR(_xlfn.XLOOKUP(B443,List!F:F,List!C:C),"")</f>
        <v>RONIN ANTONY A J</v>
      </c>
      <c r="E443" s="39" t="str">
        <f>IFERROR(_xlfn.XLOOKUP(B443,List!F:F,List!G:G),"")</f>
        <v>1CS4</v>
      </c>
    </row>
    <row r="444" spans="1:5" x14ac:dyDescent="0.25">
      <c r="A444" s="39">
        <f>'SA-i'!A465</f>
        <v>22</v>
      </c>
      <c r="B444" s="39" t="str">
        <f>'SA-i'!H465</f>
        <v>1CS4-15</v>
      </c>
      <c r="C444" s="39">
        <f>IFERROR(_xlfn.XLOOKUP(B444,List!F:F,List!B:B),"")</f>
        <v>15</v>
      </c>
      <c r="D444" s="39" t="str">
        <f>IFERROR(_xlfn.XLOOKUP(B444,List!F:F,List!C:C),"")</f>
        <v>ROOPIKA SUJITH</v>
      </c>
      <c r="E444" s="39" t="str">
        <f>IFERROR(_xlfn.XLOOKUP(B444,List!F:F,List!G:G),"")</f>
        <v>1CS4</v>
      </c>
    </row>
    <row r="445" spans="1:5" x14ac:dyDescent="0.25">
      <c r="A445" s="39">
        <f>'SA-i'!A466</f>
        <v>22</v>
      </c>
      <c r="B445" s="39" t="str">
        <f>'SA-i'!H466</f>
        <v>1CS4-16</v>
      </c>
      <c r="C445" s="39">
        <f>IFERROR(_xlfn.XLOOKUP(B445,List!F:F,List!B:B),"")</f>
        <v>16</v>
      </c>
      <c r="D445" s="39" t="str">
        <f>IFERROR(_xlfn.XLOOKUP(B445,List!F:F,List!C:C),"")</f>
        <v>ROSHAN SUBHASH</v>
      </c>
      <c r="E445" s="39" t="str">
        <f>IFERROR(_xlfn.XLOOKUP(B445,List!F:F,List!G:G),"")</f>
        <v>1CS4</v>
      </c>
    </row>
    <row r="446" spans="1:5" x14ac:dyDescent="0.25">
      <c r="A446" s="39">
        <f>'SA-i'!A467</f>
        <v>22</v>
      </c>
      <c r="B446" s="39" t="str">
        <f>'SA-i'!H467</f>
        <v>1CS4-17</v>
      </c>
      <c r="C446" s="39">
        <f>IFERROR(_xlfn.XLOOKUP(B446,List!F:F,List!B:B),"")</f>
        <v>17</v>
      </c>
      <c r="D446" s="39" t="str">
        <f>IFERROR(_xlfn.XLOOKUP(B446,List!F:F,List!C:C),"")</f>
        <v>RUSHDHA MARIYAM M</v>
      </c>
      <c r="E446" s="39" t="str">
        <f>IFERROR(_xlfn.XLOOKUP(B446,List!F:F,List!G:G),"")</f>
        <v>1CS4</v>
      </c>
    </row>
    <row r="447" spans="1:5" x14ac:dyDescent="0.25">
      <c r="A447" s="39">
        <f>'SA-i'!A468</f>
        <v>22</v>
      </c>
      <c r="B447" s="39" t="str">
        <f>'SA-i'!H468</f>
        <v>1CS4-18</v>
      </c>
      <c r="C447" s="39">
        <f>IFERROR(_xlfn.XLOOKUP(B447,List!F:F,List!B:B),"")</f>
        <v>18</v>
      </c>
      <c r="D447" s="39" t="str">
        <f>IFERROR(_xlfn.XLOOKUP(B447,List!F:F,List!C:C),"")</f>
        <v>SAMUEL SAJI</v>
      </c>
      <c r="E447" s="39" t="str">
        <f>IFERROR(_xlfn.XLOOKUP(B447,List!F:F,List!G:G),"")</f>
        <v>1CS4</v>
      </c>
    </row>
    <row r="448" spans="1:5" x14ac:dyDescent="0.25">
      <c r="A448" s="39">
        <f>'SA-i'!A469</f>
        <v>22</v>
      </c>
      <c r="B448" s="39" t="str">
        <f>'SA-i'!H469</f>
        <v>1CS4-19</v>
      </c>
      <c r="C448" s="39">
        <f>IFERROR(_xlfn.XLOOKUP(B448,List!F:F,List!B:B),"")</f>
        <v>19</v>
      </c>
      <c r="D448" s="39" t="str">
        <f>IFERROR(_xlfn.XLOOKUP(B448,List!F:F,List!C:C),"")</f>
        <v>SANDHRA P SHAJI</v>
      </c>
      <c r="E448" s="39" t="str">
        <f>IFERROR(_xlfn.XLOOKUP(B448,List!F:F,List!G:G),"")</f>
        <v>1CS4</v>
      </c>
    </row>
    <row r="449" spans="1:5" x14ac:dyDescent="0.25">
      <c r="A449" s="39">
        <f>'SA-i'!A470</f>
        <v>22</v>
      </c>
      <c r="B449" s="39" t="str">
        <f>'SA-i'!H470</f>
        <v>1CS4-20</v>
      </c>
      <c r="C449" s="39">
        <f>IFERROR(_xlfn.XLOOKUP(B449,List!F:F,List!B:B),"")</f>
        <v>20</v>
      </c>
      <c r="D449" s="39" t="str">
        <f>IFERROR(_xlfn.XLOOKUP(B449,List!F:F,List!C:C),"")</f>
        <v>SANDRA S BINU</v>
      </c>
      <c r="E449" s="39" t="str">
        <f>IFERROR(_xlfn.XLOOKUP(B449,List!F:F,List!G:G),"")</f>
        <v>1CS4</v>
      </c>
    </row>
    <row r="450" spans="1:5" x14ac:dyDescent="0.25">
      <c r="A450" s="39">
        <f>'SA-i'!A471</f>
        <v>22</v>
      </c>
      <c r="B450" s="39" t="str">
        <f>'SA-i'!H471</f>
        <v>1CS4-21</v>
      </c>
      <c r="C450" s="39">
        <f>IFERROR(_xlfn.XLOOKUP(B450,List!F:F,List!B:B),"")</f>
        <v>21</v>
      </c>
      <c r="D450" s="39" t="str">
        <f>IFERROR(_xlfn.XLOOKUP(B450,List!F:F,List!C:C),"")</f>
        <v>SANDRA SUBRAMANIAN</v>
      </c>
      <c r="E450" s="39" t="str">
        <f>IFERROR(_xlfn.XLOOKUP(B450,List!F:F,List!G:G),"")</f>
        <v>1CS4</v>
      </c>
    </row>
    <row r="451" spans="1:5" x14ac:dyDescent="0.25">
      <c r="A451" s="39">
        <f>'SA-i'!A472</f>
        <v>22</v>
      </c>
      <c r="B451" s="39" t="str">
        <f>'SA-i'!H472</f>
        <v>1CS4-22</v>
      </c>
      <c r="C451" s="39">
        <f>IFERROR(_xlfn.XLOOKUP(B451,List!F:F,List!B:B),"")</f>
        <v>22</v>
      </c>
      <c r="D451" s="39" t="str">
        <f>IFERROR(_xlfn.XLOOKUP(B451,List!F:F,List!C:C),"")</f>
        <v>SANISHNA P K</v>
      </c>
      <c r="E451" s="39" t="str">
        <f>IFERROR(_xlfn.XLOOKUP(B451,List!F:F,List!G:G),"")</f>
        <v>1CS4</v>
      </c>
    </row>
    <row r="452" spans="1:5" x14ac:dyDescent="0.25">
      <c r="A452" s="39">
        <f>'SA-i'!A473</f>
        <v>22</v>
      </c>
      <c r="B452" s="39" t="str">
        <f>'SA-i'!H473</f>
        <v>1CS4-23</v>
      </c>
      <c r="C452" s="39">
        <f>IFERROR(_xlfn.XLOOKUP(B452,List!F:F,List!B:B),"")</f>
        <v>23</v>
      </c>
      <c r="D452" s="39" t="str">
        <f>IFERROR(_xlfn.XLOOKUP(B452,List!F:F,List!C:C),"")</f>
        <v>SANIYA SARA BIJU</v>
      </c>
      <c r="E452" s="39" t="str">
        <f>IFERROR(_xlfn.XLOOKUP(B452,List!F:F,List!G:G),"")</f>
        <v>1CS4</v>
      </c>
    </row>
    <row r="453" spans="1:5" x14ac:dyDescent="0.25">
      <c r="A453" s="39">
        <f>'SA-i'!A474</f>
        <v>22</v>
      </c>
      <c r="B453" s="39" t="str">
        <f>'SA-i'!H474</f>
        <v>1CS4-24</v>
      </c>
      <c r="C453" s="39">
        <f>IFERROR(_xlfn.XLOOKUP(B453,List!F:F,List!B:B),"")</f>
        <v>24</v>
      </c>
      <c r="D453" s="39" t="str">
        <f>IFERROR(_xlfn.XLOOKUP(B453,List!F:F,List!C:C),"")</f>
        <v>SANIYA V S</v>
      </c>
      <c r="E453" s="39" t="str">
        <f>IFERROR(_xlfn.XLOOKUP(B453,List!F:F,List!G:G),"")</f>
        <v>1CS4</v>
      </c>
    </row>
    <row r="454" spans="1:5" x14ac:dyDescent="0.25">
      <c r="A454" s="39">
        <f>'SA-i'!A475</f>
        <v>22</v>
      </c>
      <c r="B454" s="39" t="str">
        <f>'SA-i'!H475</f>
        <v>1CS4-25</v>
      </c>
      <c r="C454" s="39">
        <f>IFERROR(_xlfn.XLOOKUP(B454,List!F:F,List!B:B),"")</f>
        <v>25</v>
      </c>
      <c r="D454" s="39" t="str">
        <f>IFERROR(_xlfn.XLOOKUP(B454,List!F:F,List!C:C),"")</f>
        <v>SANJANA S</v>
      </c>
      <c r="E454" s="39" t="str">
        <f>IFERROR(_xlfn.XLOOKUP(B454,List!F:F,List!G:G),"")</f>
        <v>1CS4</v>
      </c>
    </row>
    <row r="455" spans="1:5" x14ac:dyDescent="0.25">
      <c r="A455" s="39">
        <f>'SA-i'!A476</f>
        <v>22</v>
      </c>
      <c r="B455" s="39" t="str">
        <f>'SA-i'!H476</f>
        <v>1CS4-26</v>
      </c>
      <c r="C455" s="39">
        <f>IFERROR(_xlfn.XLOOKUP(B455,List!F:F,List!B:B),"")</f>
        <v>26</v>
      </c>
      <c r="D455" s="39" t="str">
        <f>IFERROR(_xlfn.XLOOKUP(B455,List!F:F,List!C:C),"")</f>
        <v>SANVI SURESH</v>
      </c>
      <c r="E455" s="39" t="str">
        <f>IFERROR(_xlfn.XLOOKUP(B455,List!F:F,List!G:G),"")</f>
        <v>1CS4</v>
      </c>
    </row>
    <row r="456" spans="1:5" x14ac:dyDescent="0.25">
      <c r="A456" s="39">
        <f>'SA-i'!A477</f>
        <v>22</v>
      </c>
      <c r="B456" s="39" t="str">
        <f>'SA-i'!H477</f>
        <v>1CS4-27</v>
      </c>
      <c r="C456" s="39">
        <f>IFERROR(_xlfn.XLOOKUP(B456,List!F:F,List!B:B),"")</f>
        <v>27</v>
      </c>
      <c r="D456" s="39" t="str">
        <f>IFERROR(_xlfn.XLOOKUP(B456,List!F:F,List!C:C),"")</f>
        <v>SARA MARIYA AJI</v>
      </c>
      <c r="E456" s="39" t="str">
        <f>IFERROR(_xlfn.XLOOKUP(B456,List!F:F,List!G:G),"")</f>
        <v>1CS4</v>
      </c>
    </row>
    <row r="457" spans="1:5" x14ac:dyDescent="0.25">
      <c r="A457" s="39">
        <f>'SA-i'!A479</f>
        <v>22</v>
      </c>
      <c r="B457" s="39" t="str">
        <f>'SA-i'!H479</f>
        <v>1CS4-29</v>
      </c>
      <c r="C457" s="39">
        <f>IFERROR(_xlfn.XLOOKUP(B457,List!F:F,List!B:B),"")</f>
        <v>29</v>
      </c>
      <c r="D457" s="39" t="str">
        <f>IFERROR(_xlfn.XLOOKUP(B457,List!F:F,List!C:C),"")</f>
        <v>SARANG T P</v>
      </c>
      <c r="E457" s="39" t="str">
        <f>IFERROR(_xlfn.XLOOKUP(B457,List!F:F,List!G:G),"")</f>
        <v>1CS4</v>
      </c>
    </row>
    <row r="458" spans="1:5" x14ac:dyDescent="0.25">
      <c r="A458" s="39">
        <f>'SA-i'!A480</f>
        <v>22</v>
      </c>
      <c r="B458" s="39" t="str">
        <f>'SA-i'!H480</f>
        <v>1CS4-30</v>
      </c>
      <c r="C458" s="39">
        <f>IFERROR(_xlfn.XLOOKUP(B458,List!F:F,List!B:B),"")</f>
        <v>30</v>
      </c>
      <c r="D458" s="39" t="str">
        <f>IFERROR(_xlfn.XLOOKUP(B458,List!F:F,List!C:C),"")</f>
        <v>SARANYA KRISHNAN</v>
      </c>
      <c r="E458" s="39" t="str">
        <f>IFERROR(_xlfn.XLOOKUP(B458,List!F:F,List!G:G),"")</f>
        <v>1CS4</v>
      </c>
    </row>
    <row r="459" spans="1:5" x14ac:dyDescent="0.25">
      <c r="A459" s="39">
        <f>'SA-i'!A481</f>
        <v>22</v>
      </c>
      <c r="B459" s="39" t="str">
        <f>'SA-i'!H481</f>
        <v>1CS4-31</v>
      </c>
      <c r="C459" s="39">
        <f>IFERROR(_xlfn.XLOOKUP(B459,List!F:F,List!B:B),"")</f>
        <v>31</v>
      </c>
      <c r="D459" s="39" t="str">
        <f>IFERROR(_xlfn.XLOOKUP(B459,List!F:F,List!C:C),"")</f>
        <v>SHANA THAYYIL</v>
      </c>
      <c r="E459" s="39" t="str">
        <f>IFERROR(_xlfn.XLOOKUP(B459,List!F:F,List!G:G),"")</f>
        <v>1CS4</v>
      </c>
    </row>
    <row r="460" spans="1:5" x14ac:dyDescent="0.25">
      <c r="A460" s="39">
        <f>'SA-i'!A482</f>
        <v>22</v>
      </c>
      <c r="B460" s="39" t="str">
        <f>'SA-i'!H482</f>
        <v>1CS4-32</v>
      </c>
      <c r="C460" s="39">
        <f>IFERROR(_xlfn.XLOOKUP(B460,List!F:F,List!B:B),"")</f>
        <v>32</v>
      </c>
      <c r="D460" s="39" t="str">
        <f>IFERROR(_xlfn.XLOOKUP(B460,List!F:F,List!C:C),"")</f>
        <v>SHAN FADI K P</v>
      </c>
      <c r="E460" s="39" t="str">
        <f>IFERROR(_xlfn.XLOOKUP(B460,List!F:F,List!G:G),"")</f>
        <v>1CS4</v>
      </c>
    </row>
    <row r="461" spans="1:5" x14ac:dyDescent="0.25">
      <c r="A461" s="39">
        <f>'SA-i'!A483</f>
        <v>22</v>
      </c>
      <c r="B461" s="39" t="str">
        <f>'SA-i'!H483</f>
        <v>1CS4-33</v>
      </c>
      <c r="C461" s="39">
        <f>IFERROR(_xlfn.XLOOKUP(B461,List!F:F,List!B:B),"")</f>
        <v>33</v>
      </c>
      <c r="D461" s="39" t="str">
        <f>IFERROR(_xlfn.XLOOKUP(B461,List!F:F,List!C:C),"")</f>
        <v>SHANON KRISHNA K</v>
      </c>
      <c r="E461" s="39" t="str">
        <f>IFERROR(_xlfn.XLOOKUP(B461,List!F:F,List!G:G),"")</f>
        <v>1CS4</v>
      </c>
    </row>
    <row r="462" spans="1:5" x14ac:dyDescent="0.25">
      <c r="A462" s="39">
        <f>'SA-i'!A484</f>
        <v>22</v>
      </c>
      <c r="B462" s="39" t="str">
        <f>'SA-i'!H484</f>
        <v>1CS4-34</v>
      </c>
      <c r="C462" s="39">
        <f>IFERROR(_xlfn.XLOOKUP(B462,List!F:F,List!B:B),"")</f>
        <v>34</v>
      </c>
      <c r="D462" s="39" t="str">
        <f>IFERROR(_xlfn.XLOOKUP(B462,List!F:F,List!C:C),"")</f>
        <v>SHARON S VARGHESE</v>
      </c>
      <c r="E462" s="39" t="str">
        <f>IFERROR(_xlfn.XLOOKUP(B462,List!F:F,List!G:G),"")</f>
        <v>1CS4</v>
      </c>
    </row>
    <row r="463" spans="1:5" x14ac:dyDescent="0.25">
      <c r="A463" s="39">
        <f>'SA-i'!A485</f>
        <v>22</v>
      </c>
      <c r="B463" s="39" t="str">
        <f>'SA-i'!H485</f>
        <v>1CS4-35</v>
      </c>
      <c r="C463" s="39">
        <f>IFERROR(_xlfn.XLOOKUP(B463,List!F:F,List!B:B),"")</f>
        <v>35</v>
      </c>
      <c r="D463" s="39" t="str">
        <f>IFERROR(_xlfn.XLOOKUP(B463,List!F:F,List!C:C),"")</f>
        <v>SHREYA S</v>
      </c>
      <c r="E463" s="39" t="str">
        <f>IFERROR(_xlfn.XLOOKUP(B463,List!F:F,List!G:G),"")</f>
        <v>1CS4</v>
      </c>
    </row>
    <row r="464" spans="1:5" x14ac:dyDescent="0.25">
      <c r="A464" s="39">
        <f>'SA-i'!A486</f>
        <v>23</v>
      </c>
      <c r="B464" s="39" t="str">
        <f>'SA-i'!H486</f>
        <v>1CS4-36</v>
      </c>
      <c r="C464" s="39">
        <f>IFERROR(_xlfn.XLOOKUP(B464,List!F:F,List!B:B),"")</f>
        <v>36</v>
      </c>
      <c r="D464" s="39" t="str">
        <f>IFERROR(_xlfn.XLOOKUP(B464,List!F:F,List!C:C),"")</f>
        <v>SHYAM S PILLAI</v>
      </c>
      <c r="E464" s="39" t="str">
        <f>IFERROR(_xlfn.XLOOKUP(B464,List!F:F,List!G:G),"")</f>
        <v>1CS4</v>
      </c>
    </row>
    <row r="465" spans="1:5" x14ac:dyDescent="0.25">
      <c r="A465" s="39">
        <f>'SA-i'!A487</f>
        <v>23</v>
      </c>
      <c r="B465" s="39" t="str">
        <f>'SA-i'!H487</f>
        <v>1CS4-37</v>
      </c>
      <c r="C465" s="39">
        <f>IFERROR(_xlfn.XLOOKUP(B465,List!F:F,List!B:B),"")</f>
        <v>37</v>
      </c>
      <c r="D465" s="39" t="str">
        <f>IFERROR(_xlfn.XLOOKUP(B465,List!F:F,List!C:C),"")</f>
        <v>SIMRAH SIRAJ</v>
      </c>
      <c r="E465" s="39" t="str">
        <f>IFERROR(_xlfn.XLOOKUP(B465,List!F:F,List!G:G),"")</f>
        <v>1CS4</v>
      </c>
    </row>
    <row r="466" spans="1:5" x14ac:dyDescent="0.25">
      <c r="A466" s="39">
        <f>'SA-i'!A488</f>
        <v>23</v>
      </c>
      <c r="B466" s="39" t="str">
        <f>'SA-i'!H488</f>
        <v>1CS4-38</v>
      </c>
      <c r="C466" s="39">
        <f>IFERROR(_xlfn.XLOOKUP(B466,List!F:F,List!B:B),"")</f>
        <v>38</v>
      </c>
      <c r="D466" s="39" t="str">
        <f>IFERROR(_xlfn.XLOOKUP(B466,List!F:F,List!C:C),"")</f>
        <v>SIVADEV MANJHIPARAMBIL RAMESH</v>
      </c>
      <c r="E466" s="39" t="str">
        <f>IFERROR(_xlfn.XLOOKUP(B466,List!F:F,List!G:G),"")</f>
        <v>1CS4</v>
      </c>
    </row>
    <row r="467" spans="1:5" x14ac:dyDescent="0.25">
      <c r="A467" s="39">
        <f>'SA-i'!A489</f>
        <v>23</v>
      </c>
      <c r="B467" s="39" t="str">
        <f>'SA-i'!H489</f>
        <v>1CS4-39</v>
      </c>
      <c r="C467" s="39">
        <f>IFERROR(_xlfn.XLOOKUP(B467,List!F:F,List!B:B),"")</f>
        <v>39</v>
      </c>
      <c r="D467" s="39" t="str">
        <f>IFERROR(_xlfn.XLOOKUP(B467,List!F:F,List!C:C),"")</f>
        <v>SIVAJA V</v>
      </c>
      <c r="E467" s="39" t="str">
        <f>IFERROR(_xlfn.XLOOKUP(B467,List!F:F,List!G:G),"")</f>
        <v>1CS4</v>
      </c>
    </row>
    <row r="468" spans="1:5" x14ac:dyDescent="0.25">
      <c r="A468" s="39">
        <f>'SA-i'!A490</f>
        <v>23</v>
      </c>
      <c r="B468" s="39" t="str">
        <f>'SA-i'!H490</f>
        <v>1CS4-40</v>
      </c>
      <c r="C468" s="39">
        <f>IFERROR(_xlfn.XLOOKUP(B468,List!F:F,List!B:B),"")</f>
        <v>40</v>
      </c>
      <c r="D468" s="39" t="str">
        <f>IFERROR(_xlfn.XLOOKUP(B468,List!F:F,List!C:C),"")</f>
        <v>SIVANTH M K</v>
      </c>
      <c r="E468" s="39" t="str">
        <f>IFERROR(_xlfn.XLOOKUP(B468,List!F:F,List!G:G),"")</f>
        <v>1CS4</v>
      </c>
    </row>
    <row r="469" spans="1:5" x14ac:dyDescent="0.25">
      <c r="A469" s="39">
        <f>'SA-i'!A491</f>
        <v>23</v>
      </c>
      <c r="B469" s="39" t="str">
        <f>'SA-i'!H491</f>
        <v>1CS4-41</v>
      </c>
      <c r="C469" s="39">
        <f>IFERROR(_xlfn.XLOOKUP(B469,List!F:F,List!B:B),"")</f>
        <v>41</v>
      </c>
      <c r="D469" s="39" t="str">
        <f>IFERROR(_xlfn.XLOOKUP(B469,List!F:F,List!C:C),"")</f>
        <v>SIYAN C SIJO</v>
      </c>
      <c r="E469" s="39" t="str">
        <f>IFERROR(_xlfn.XLOOKUP(B469,List!F:F,List!G:G),"")</f>
        <v>1CS4</v>
      </c>
    </row>
    <row r="470" spans="1:5" x14ac:dyDescent="0.25">
      <c r="A470" s="39">
        <f>'SA-i'!A492</f>
        <v>23</v>
      </c>
      <c r="B470" s="39" t="str">
        <f>'SA-i'!H492</f>
        <v>1CS4-42</v>
      </c>
      <c r="C470" s="39">
        <f>IFERROR(_xlfn.XLOOKUP(B470,List!F:F,List!B:B),"")</f>
        <v>42</v>
      </c>
      <c r="D470" s="39" t="str">
        <f>IFERROR(_xlfn.XLOOKUP(B470,List!F:F,List!C:C),"")</f>
        <v>S KRISHNA DEV</v>
      </c>
      <c r="E470" s="39" t="str">
        <f>IFERROR(_xlfn.XLOOKUP(B470,List!F:F,List!G:G),"")</f>
        <v>1CS4</v>
      </c>
    </row>
    <row r="471" spans="1:5" x14ac:dyDescent="0.25">
      <c r="A471" s="39">
        <f>'SA-i'!A493</f>
        <v>23</v>
      </c>
      <c r="B471" s="39" t="str">
        <f>'SA-i'!H493</f>
        <v>1CS4-43</v>
      </c>
      <c r="C471" s="39">
        <f>IFERROR(_xlfn.XLOOKUP(B471,List!F:F,List!B:B),"")</f>
        <v>43</v>
      </c>
      <c r="D471" s="39" t="str">
        <f>IFERROR(_xlfn.XLOOKUP(B471,List!F:F,List!C:C),"")</f>
        <v>SNEHA S</v>
      </c>
      <c r="E471" s="39" t="str">
        <f>IFERROR(_xlfn.XLOOKUP(B471,List!F:F,List!G:G),"")</f>
        <v>1CS4</v>
      </c>
    </row>
    <row r="472" spans="1:5" x14ac:dyDescent="0.25">
      <c r="A472" s="39">
        <f>'SA-i'!A494</f>
        <v>23</v>
      </c>
      <c r="B472" s="39" t="str">
        <f>'SA-i'!H494</f>
        <v>1CS4-44</v>
      </c>
      <c r="C472" s="39">
        <f>IFERROR(_xlfn.XLOOKUP(B472,List!F:F,List!B:B),"")</f>
        <v>44</v>
      </c>
      <c r="D472" s="39" t="str">
        <f>IFERROR(_xlfn.XLOOKUP(B472,List!F:F,List!C:C),"")</f>
        <v>SNEHA S</v>
      </c>
      <c r="E472" s="39" t="str">
        <f>IFERROR(_xlfn.XLOOKUP(B472,List!F:F,List!G:G),"")</f>
        <v>1CS4</v>
      </c>
    </row>
    <row r="473" spans="1:5" x14ac:dyDescent="0.25">
      <c r="A473" s="39">
        <f>'SA-i'!A495</f>
        <v>23</v>
      </c>
      <c r="B473" s="39" t="str">
        <f>'SA-i'!H495</f>
        <v>1CS4-45</v>
      </c>
      <c r="C473" s="39">
        <f>IFERROR(_xlfn.XLOOKUP(B473,List!F:F,List!B:B),"")</f>
        <v>45</v>
      </c>
      <c r="D473" s="39" t="str">
        <f>IFERROR(_xlfn.XLOOKUP(B473,List!F:F,List!C:C),"")</f>
        <v>SONA JOSE</v>
      </c>
      <c r="E473" s="39" t="str">
        <f>IFERROR(_xlfn.XLOOKUP(B473,List!F:F,List!G:G),"")</f>
        <v>1CS4</v>
      </c>
    </row>
    <row r="474" spans="1:5" x14ac:dyDescent="0.25">
      <c r="A474" s="39">
        <f>'SA-i'!A496</f>
        <v>23</v>
      </c>
      <c r="B474" s="39" t="str">
        <f>'SA-i'!H496</f>
        <v>1CS4-46</v>
      </c>
      <c r="C474" s="39">
        <f>IFERROR(_xlfn.XLOOKUP(B474,List!F:F,List!B:B),"")</f>
        <v>46</v>
      </c>
      <c r="D474" s="39" t="str">
        <f>IFERROR(_xlfn.XLOOKUP(B474,List!F:F,List!C:C),"")</f>
        <v>SOORAJ NAIR</v>
      </c>
      <c r="E474" s="39" t="str">
        <f>IFERROR(_xlfn.XLOOKUP(B474,List!F:F,List!G:G),"")</f>
        <v>1CS4</v>
      </c>
    </row>
    <row r="475" spans="1:5" x14ac:dyDescent="0.25">
      <c r="A475" s="39">
        <f>'SA-i'!A497</f>
        <v>23</v>
      </c>
      <c r="B475" s="39" t="str">
        <f>'SA-i'!H497</f>
        <v>1CS4-47</v>
      </c>
      <c r="C475" s="39">
        <f>IFERROR(_xlfn.XLOOKUP(B475,List!F:F,List!B:B),"")</f>
        <v>47</v>
      </c>
      <c r="D475" s="39" t="str">
        <f>IFERROR(_xlfn.XLOOKUP(B475,List!F:F,List!C:C),"")</f>
        <v>SOURAVRAJ K</v>
      </c>
      <c r="E475" s="39" t="str">
        <f>IFERROR(_xlfn.XLOOKUP(B475,List!F:F,List!G:G),"")</f>
        <v>1CS4</v>
      </c>
    </row>
    <row r="476" spans="1:5" x14ac:dyDescent="0.25">
      <c r="A476" s="39">
        <f>'SA-i'!A498</f>
        <v>23</v>
      </c>
      <c r="B476" s="39" t="str">
        <f>'SA-i'!H498</f>
        <v>1CS4-48</v>
      </c>
      <c r="C476" s="39">
        <f>IFERROR(_xlfn.XLOOKUP(B476,List!F:F,List!B:B),"")</f>
        <v>48</v>
      </c>
      <c r="D476" s="39" t="str">
        <f>IFERROR(_xlfn.XLOOKUP(B476,List!F:F,List!C:C),"")</f>
        <v>SREEHARI K K</v>
      </c>
      <c r="E476" s="39" t="str">
        <f>IFERROR(_xlfn.XLOOKUP(B476,List!F:F,List!G:G),"")</f>
        <v>1CS4</v>
      </c>
    </row>
    <row r="477" spans="1:5" x14ac:dyDescent="0.25">
      <c r="A477" s="39">
        <f>'SA-i'!A499</f>
        <v>23</v>
      </c>
      <c r="B477" s="39" t="str">
        <f>'SA-i'!H499</f>
        <v>1CS4-49</v>
      </c>
      <c r="C477" s="39">
        <f>IFERROR(_xlfn.XLOOKUP(B477,List!F:F,List!B:B),"")</f>
        <v>49</v>
      </c>
      <c r="D477" s="39" t="str">
        <f>IFERROR(_xlfn.XLOOKUP(B477,List!F:F,List!C:C),"")</f>
        <v>SREE PRAKASH ARAKKAL SHINE</v>
      </c>
      <c r="E477" s="39" t="str">
        <f>IFERROR(_xlfn.XLOOKUP(B477,List!F:F,List!G:G),"")</f>
        <v>1CS4</v>
      </c>
    </row>
    <row r="478" spans="1:5" x14ac:dyDescent="0.25">
      <c r="A478" s="39">
        <f>'SA-i'!A501</f>
        <v>23</v>
      </c>
      <c r="B478" s="39" t="str">
        <f>'SA-i'!H501</f>
        <v>1CS4-51</v>
      </c>
      <c r="C478" s="39">
        <f>IFERROR(_xlfn.XLOOKUP(B478,List!F:F,List!B:B),"")</f>
        <v>51</v>
      </c>
      <c r="D478" s="39" t="str">
        <f>IFERROR(_xlfn.XLOOKUP(B478,List!F:F,List!C:C),"")</f>
        <v>SREYA P B</v>
      </c>
      <c r="E478" s="39" t="str">
        <f>IFERROR(_xlfn.XLOOKUP(B478,List!F:F,List!G:G),"")</f>
        <v>1CS4</v>
      </c>
    </row>
    <row r="479" spans="1:5" x14ac:dyDescent="0.25">
      <c r="A479" s="39">
        <f>'SA-i'!A502</f>
        <v>23</v>
      </c>
      <c r="B479" s="39" t="str">
        <f>'SA-i'!H502</f>
        <v>1CS4-52</v>
      </c>
      <c r="C479" s="39">
        <f>IFERROR(_xlfn.XLOOKUP(B479,List!F:F,List!B:B),"")</f>
        <v>52</v>
      </c>
      <c r="D479" s="39" t="str">
        <f>IFERROR(_xlfn.XLOOKUP(B479,List!F:F,List!C:C),"")</f>
        <v>SREYA VIJAYAN</v>
      </c>
      <c r="E479" s="39" t="str">
        <f>IFERROR(_xlfn.XLOOKUP(B479,List!F:F,List!G:G),"")</f>
        <v>1CS4</v>
      </c>
    </row>
    <row r="480" spans="1:5" x14ac:dyDescent="0.25">
      <c r="A480" s="39">
        <f>'SA-i'!A503</f>
        <v>23</v>
      </c>
      <c r="B480" s="39" t="str">
        <f>'SA-i'!H503</f>
        <v>1CS4-53</v>
      </c>
      <c r="C480" s="39">
        <f>IFERROR(_xlfn.XLOOKUP(B480,List!F:F,List!B:B),"")</f>
        <v>53</v>
      </c>
      <c r="D480" s="39" t="str">
        <f>IFERROR(_xlfn.XLOOKUP(B480,List!F:F,List!C:C),"")</f>
        <v>SREYA VINOD</v>
      </c>
      <c r="E480" s="39" t="str">
        <f>IFERROR(_xlfn.XLOOKUP(B480,List!F:F,List!G:G),"")</f>
        <v>1CS4</v>
      </c>
    </row>
    <row r="481" spans="1:5" x14ac:dyDescent="0.25">
      <c r="A481" s="39">
        <f>'SA-i'!A504</f>
        <v>23</v>
      </c>
      <c r="B481" s="39" t="str">
        <f>'SA-i'!H504</f>
        <v>1CS4-54</v>
      </c>
      <c r="C481" s="39">
        <f>IFERROR(_xlfn.XLOOKUP(B481,List!F:F,List!B:B),"")</f>
        <v>54</v>
      </c>
      <c r="D481" s="39" t="str">
        <f>IFERROR(_xlfn.XLOOKUP(B481,List!F:F,List!C:C),"")</f>
        <v>S SHIVANESHWARAN</v>
      </c>
      <c r="E481" s="39" t="str">
        <f>IFERROR(_xlfn.XLOOKUP(B481,List!F:F,List!G:G),"")</f>
        <v>1CS4</v>
      </c>
    </row>
    <row r="482" spans="1:5" x14ac:dyDescent="0.25">
      <c r="A482" s="39">
        <f>'SA-i'!A505</f>
        <v>23</v>
      </c>
      <c r="B482" s="39" t="str">
        <f>'SA-i'!H505</f>
        <v>1CS4-55</v>
      </c>
      <c r="C482" s="39">
        <f>IFERROR(_xlfn.XLOOKUP(B482,List!F:F,List!B:B),"")</f>
        <v>55</v>
      </c>
      <c r="D482" s="39" t="str">
        <f>IFERROR(_xlfn.XLOOKUP(B482,List!F:F,List!C:C),"")</f>
        <v>S SREE LEKHA</v>
      </c>
      <c r="E482" s="39" t="str">
        <f>IFERROR(_xlfn.XLOOKUP(B482,List!F:F,List!G:G),"")</f>
        <v>1CS4</v>
      </c>
    </row>
    <row r="483" spans="1:5" x14ac:dyDescent="0.25">
      <c r="A483" s="39">
        <f>'SA-i'!A506</f>
        <v>23</v>
      </c>
      <c r="B483" s="39" t="str">
        <f>'SA-i'!H506</f>
        <v>1CS4-56</v>
      </c>
      <c r="C483" s="39">
        <f>IFERROR(_xlfn.XLOOKUP(B483,List!F:F,List!B:B),"")</f>
        <v>56</v>
      </c>
      <c r="D483" s="39" t="str">
        <f>IFERROR(_xlfn.XLOOKUP(B483,List!F:F,List!C:C),"")</f>
        <v>TINO SABU</v>
      </c>
      <c r="E483" s="39" t="str">
        <f>IFERROR(_xlfn.XLOOKUP(B483,List!F:F,List!G:G),"")</f>
        <v>1CS4</v>
      </c>
    </row>
    <row r="484" spans="1:5" x14ac:dyDescent="0.25">
      <c r="A484" s="39">
        <f>'SA-i'!A507</f>
        <v>23</v>
      </c>
      <c r="B484" s="39" t="str">
        <f>'SA-i'!H507</f>
        <v>1CS4-57</v>
      </c>
      <c r="C484" s="39">
        <f>IFERROR(_xlfn.XLOOKUP(B484,List!F:F,List!B:B),"")</f>
        <v>57</v>
      </c>
      <c r="D484" s="39" t="str">
        <f>IFERROR(_xlfn.XLOOKUP(B484,List!F:F,List!C:C),"")</f>
        <v>T R SREELAKSHMI</v>
      </c>
      <c r="E484" s="39" t="str">
        <f>IFERROR(_xlfn.XLOOKUP(B484,List!F:F,List!G:G),"")</f>
        <v>1CS4</v>
      </c>
    </row>
    <row r="485" spans="1:5" x14ac:dyDescent="0.25">
      <c r="A485" s="39">
        <f>'SA-i'!A508</f>
        <v>24</v>
      </c>
      <c r="B485" s="39" t="str">
        <f>'SA-i'!H508</f>
        <v>1MCA-1</v>
      </c>
      <c r="C485" s="39">
        <f>IFERROR(_xlfn.XLOOKUP(B485,List!F:F,List!B:B),"")</f>
        <v>1</v>
      </c>
      <c r="D485" s="39" t="str">
        <f>IFERROR(_xlfn.XLOOKUP(B485,List!F:F,List!C:C),"")</f>
        <v>ABHIJITH K S</v>
      </c>
      <c r="E485" s="39" t="str">
        <f>IFERROR(_xlfn.XLOOKUP(B485,List!F:F,List!G:G),"")</f>
        <v>1MCA</v>
      </c>
    </row>
    <row r="486" spans="1:5" x14ac:dyDescent="0.25">
      <c r="A486" s="39">
        <f>'SA-i'!A509</f>
        <v>24</v>
      </c>
      <c r="B486" s="39" t="str">
        <f>'SA-i'!H509</f>
        <v>1MCA-2</v>
      </c>
      <c r="C486" s="39">
        <f>IFERROR(_xlfn.XLOOKUP(B486,List!F:F,List!B:B),"")</f>
        <v>2</v>
      </c>
      <c r="D486" s="39" t="str">
        <f>IFERROR(_xlfn.XLOOKUP(B486,List!F:F,List!C:C),"")</f>
        <v>ABINA ANTO</v>
      </c>
      <c r="E486" s="39" t="str">
        <f>IFERROR(_xlfn.XLOOKUP(B486,List!F:F,List!G:G),"")</f>
        <v>1MCA</v>
      </c>
    </row>
    <row r="487" spans="1:5" x14ac:dyDescent="0.25">
      <c r="A487" s="39">
        <f>'SA-i'!A510</f>
        <v>24</v>
      </c>
      <c r="B487" s="39" t="str">
        <f>'SA-i'!H510</f>
        <v>1MCA-3</v>
      </c>
      <c r="C487" s="39">
        <f>IFERROR(_xlfn.XLOOKUP(B487,List!F:F,List!B:B),"")</f>
        <v>3</v>
      </c>
      <c r="D487" s="39" t="str">
        <f>IFERROR(_xlfn.XLOOKUP(B487,List!F:F,List!C:C),"")</f>
        <v>AKHILEND BOHARE</v>
      </c>
      <c r="E487" s="39" t="str">
        <f>IFERROR(_xlfn.XLOOKUP(B487,List!F:F,List!G:G),"")</f>
        <v>1MCA</v>
      </c>
    </row>
    <row r="488" spans="1:5" x14ac:dyDescent="0.25">
      <c r="A488" s="39">
        <f>'SA-i'!A511</f>
        <v>24</v>
      </c>
      <c r="B488" s="39" t="str">
        <f>'SA-i'!H511</f>
        <v>1MCA-4</v>
      </c>
      <c r="C488" s="39">
        <f>IFERROR(_xlfn.XLOOKUP(B488,List!F:F,List!B:B),"")</f>
        <v>4</v>
      </c>
      <c r="D488" s="39" t="str">
        <f>IFERROR(_xlfn.XLOOKUP(B488,List!F:F,List!C:C),"")</f>
        <v>AKSAL BENNY</v>
      </c>
      <c r="E488" s="39" t="str">
        <f>IFERROR(_xlfn.XLOOKUP(B488,List!F:F,List!G:G),"")</f>
        <v>1MCA</v>
      </c>
    </row>
    <row r="489" spans="1:5" x14ac:dyDescent="0.25">
      <c r="A489" s="39">
        <f>'SA-i'!A512</f>
        <v>24</v>
      </c>
      <c r="B489" s="39" t="str">
        <f>'SA-i'!H512</f>
        <v>1MCA-5</v>
      </c>
      <c r="C489" s="39">
        <f>IFERROR(_xlfn.XLOOKUP(B489,List!F:F,List!B:B),"")</f>
        <v>5</v>
      </c>
      <c r="D489" s="39" t="str">
        <f>IFERROR(_xlfn.XLOOKUP(B489,List!F:F,List!C:C),"")</f>
        <v>ALINA M V</v>
      </c>
      <c r="E489" s="39" t="str">
        <f>IFERROR(_xlfn.XLOOKUP(B489,List!F:F,List!G:G),"")</f>
        <v>1MCA</v>
      </c>
    </row>
    <row r="490" spans="1:5" x14ac:dyDescent="0.25">
      <c r="A490" s="39">
        <f>'SA-i'!A513</f>
        <v>24</v>
      </c>
      <c r="B490" s="39" t="str">
        <f>'SA-i'!H513</f>
        <v>1MCA-6</v>
      </c>
      <c r="C490" s="39">
        <f>IFERROR(_xlfn.XLOOKUP(B490,List!F:F,List!B:B),"")</f>
        <v>6</v>
      </c>
      <c r="D490" s="39" t="str">
        <f>IFERROR(_xlfn.XLOOKUP(B490,List!F:F,List!C:C),"")</f>
        <v>AMAL WILLIAM</v>
      </c>
      <c r="E490" s="39" t="str">
        <f>IFERROR(_xlfn.XLOOKUP(B490,List!F:F,List!G:G),"")</f>
        <v>1MCA</v>
      </c>
    </row>
    <row r="491" spans="1:5" x14ac:dyDescent="0.25">
      <c r="A491" s="39">
        <f>'SA-i'!A514</f>
        <v>24</v>
      </c>
      <c r="B491" s="39" t="str">
        <f>'SA-i'!H514</f>
        <v>1MCA-7</v>
      </c>
      <c r="C491" s="39">
        <f>IFERROR(_xlfn.XLOOKUP(B491,List!F:F,List!B:B),"")</f>
        <v>7</v>
      </c>
      <c r="D491" s="39" t="str">
        <f>IFERROR(_xlfn.XLOOKUP(B491,List!F:F,List!C:C),"")</f>
        <v>ARJUN PRADEEP</v>
      </c>
      <c r="E491" s="39" t="str">
        <f>IFERROR(_xlfn.XLOOKUP(B491,List!F:F,List!G:G),"")</f>
        <v>1MCA</v>
      </c>
    </row>
    <row r="492" spans="1:5" x14ac:dyDescent="0.25">
      <c r="A492" s="39">
        <f>'SA-i'!A515</f>
        <v>24</v>
      </c>
      <c r="B492" s="39" t="str">
        <f>'SA-i'!H515</f>
        <v>1MCA-8</v>
      </c>
      <c r="C492" s="39">
        <f>IFERROR(_xlfn.XLOOKUP(B492,List!F:F,List!B:B),"")</f>
        <v>8</v>
      </c>
      <c r="D492" s="39" t="str">
        <f>IFERROR(_xlfn.XLOOKUP(B492,List!F:F,List!C:C),"")</f>
        <v>ARJUN V M</v>
      </c>
      <c r="E492" s="39" t="str">
        <f>IFERROR(_xlfn.XLOOKUP(B492,List!F:F,List!G:G),"")</f>
        <v>1MCA</v>
      </c>
    </row>
    <row r="493" spans="1:5" x14ac:dyDescent="0.25">
      <c r="A493" s="39">
        <f>'SA-i'!A516</f>
        <v>24</v>
      </c>
      <c r="B493" s="39" t="str">
        <f>'SA-i'!H516</f>
        <v>1MCA-9</v>
      </c>
      <c r="C493" s="39">
        <f>IFERROR(_xlfn.XLOOKUP(B493,List!F:F,List!B:B),"")</f>
        <v>9</v>
      </c>
      <c r="D493" s="39" t="str">
        <f>IFERROR(_xlfn.XLOOKUP(B493,List!F:F,List!C:C),"")</f>
        <v>ASHWIN R NAIR</v>
      </c>
      <c r="E493" s="39" t="str">
        <f>IFERROR(_xlfn.XLOOKUP(B493,List!F:F,List!G:G),"")</f>
        <v>1MCA</v>
      </c>
    </row>
    <row r="494" spans="1:5" x14ac:dyDescent="0.25">
      <c r="A494" s="39">
        <f>'SA-i'!A517</f>
        <v>24</v>
      </c>
      <c r="B494" s="39" t="str">
        <f>'SA-i'!H517</f>
        <v>1MCA-10</v>
      </c>
      <c r="C494" s="39">
        <f>IFERROR(_xlfn.XLOOKUP(B494,List!F:F,List!B:B),"")</f>
        <v>10</v>
      </c>
      <c r="D494" s="39" t="str">
        <f>IFERROR(_xlfn.XLOOKUP(B494,List!F:F,List!C:C),"")</f>
        <v>ASHWINI JITHEESH</v>
      </c>
      <c r="E494" s="39" t="str">
        <f>IFERROR(_xlfn.XLOOKUP(B494,List!F:F,List!G:G),"")</f>
        <v>1MCA</v>
      </c>
    </row>
    <row r="495" spans="1:5" x14ac:dyDescent="0.25">
      <c r="A495" s="39">
        <f>'SA-i'!A518</f>
        <v>24</v>
      </c>
      <c r="B495" s="39" t="str">
        <f>'SA-i'!H518</f>
        <v>1MCA-11</v>
      </c>
      <c r="C495" s="39">
        <f>IFERROR(_xlfn.XLOOKUP(B495,List!F:F,List!B:B),"")</f>
        <v>11</v>
      </c>
      <c r="D495" s="39" t="str">
        <f>IFERROR(_xlfn.XLOOKUP(B495,List!F:F,List!C:C),"")</f>
        <v>ASISH K ANIL</v>
      </c>
      <c r="E495" s="39" t="str">
        <f>IFERROR(_xlfn.XLOOKUP(B495,List!F:F,List!G:G),"")</f>
        <v>1MCA</v>
      </c>
    </row>
    <row r="496" spans="1:5" x14ac:dyDescent="0.25">
      <c r="A496" s="39">
        <f>'SA-i'!A519</f>
        <v>24</v>
      </c>
      <c r="B496" s="39" t="str">
        <f>'SA-i'!H519</f>
        <v>1MCA-12</v>
      </c>
      <c r="C496" s="39">
        <f>IFERROR(_xlfn.XLOOKUP(B496,List!F:F,List!B:B),"")</f>
        <v>12</v>
      </c>
      <c r="D496" s="39" t="str">
        <f>IFERROR(_xlfn.XLOOKUP(B496,List!F:F,List!C:C),"")</f>
        <v>ASWATHY C A</v>
      </c>
      <c r="E496" s="39" t="str">
        <f>IFERROR(_xlfn.XLOOKUP(B496,List!F:F,List!G:G),"")</f>
        <v>1MCA</v>
      </c>
    </row>
    <row r="497" spans="1:5" x14ac:dyDescent="0.25">
      <c r="A497" s="39">
        <f>'SA-i'!A520</f>
        <v>24</v>
      </c>
      <c r="B497" s="39" t="str">
        <f>'SA-i'!H520</f>
        <v>1MCA-13</v>
      </c>
      <c r="C497" s="39">
        <f>IFERROR(_xlfn.XLOOKUP(B497,List!F:F,List!B:B),"")</f>
        <v>13</v>
      </c>
      <c r="D497" s="39" t="str">
        <f>IFERROR(_xlfn.XLOOKUP(B497,List!F:F,List!C:C),"")</f>
        <v>ASWIN S KUMAR</v>
      </c>
      <c r="E497" s="39" t="str">
        <f>IFERROR(_xlfn.XLOOKUP(B497,List!F:F,List!G:G),"")</f>
        <v>1MCA</v>
      </c>
    </row>
    <row r="498" spans="1:5" x14ac:dyDescent="0.25">
      <c r="A498" s="39">
        <f>'SA-i'!A521</f>
        <v>24</v>
      </c>
      <c r="B498" s="39" t="str">
        <f>'SA-i'!H521</f>
        <v>1MCA-14</v>
      </c>
      <c r="C498" s="39">
        <f>IFERROR(_xlfn.XLOOKUP(B498,List!F:F,List!B:B),"")</f>
        <v>14</v>
      </c>
      <c r="D498" s="39" t="str">
        <f>IFERROR(_xlfn.XLOOKUP(B498,List!F:F,List!C:C),"")</f>
        <v>ATHULYA P</v>
      </c>
      <c r="E498" s="39" t="str">
        <f>IFERROR(_xlfn.XLOOKUP(B498,List!F:F,List!G:G),"")</f>
        <v>1MCA</v>
      </c>
    </row>
    <row r="499" spans="1:5" x14ac:dyDescent="0.25">
      <c r="A499" s="39">
        <f>'SA-i'!A523</f>
        <v>24</v>
      </c>
      <c r="B499" s="39" t="str">
        <f>'SA-i'!H523</f>
        <v>1MCA-16</v>
      </c>
      <c r="C499" s="39">
        <f>IFERROR(_xlfn.XLOOKUP(B499,List!F:F,List!B:B),"")</f>
        <v>16</v>
      </c>
      <c r="D499" s="39" t="str">
        <f>IFERROR(_xlfn.XLOOKUP(B499,List!F:F,List!C:C),"")</f>
        <v>DHANALAKSHMI K</v>
      </c>
      <c r="E499" s="39" t="str">
        <f>IFERROR(_xlfn.XLOOKUP(B499,List!F:F,List!G:G),"")</f>
        <v>1MCA</v>
      </c>
    </row>
    <row r="500" spans="1:5" x14ac:dyDescent="0.25">
      <c r="A500" s="39">
        <f>'SA-i'!A524</f>
        <v>24</v>
      </c>
      <c r="B500" s="39" t="str">
        <f>'SA-i'!H524</f>
        <v>1MCA-17</v>
      </c>
      <c r="C500" s="39">
        <f>IFERROR(_xlfn.XLOOKUP(B500,List!F:F,List!B:B),"")</f>
        <v>17</v>
      </c>
      <c r="D500" s="39" t="str">
        <f>IFERROR(_xlfn.XLOOKUP(B500,List!F:F,List!C:C),"")</f>
        <v>GAGANA T V</v>
      </c>
      <c r="E500" s="39" t="str">
        <f>IFERROR(_xlfn.XLOOKUP(B500,List!F:F,List!G:G),"")</f>
        <v>1MCA</v>
      </c>
    </row>
    <row r="501" spans="1:5" x14ac:dyDescent="0.25">
      <c r="A501" s="39">
        <f>'SA-i'!A525</f>
        <v>24</v>
      </c>
      <c r="B501" s="39" t="str">
        <f>'SA-i'!H525</f>
        <v>1MCA-18</v>
      </c>
      <c r="C501" s="39">
        <f>IFERROR(_xlfn.XLOOKUP(B501,List!F:F,List!B:B),"")</f>
        <v>18</v>
      </c>
      <c r="D501" s="39" t="str">
        <f>IFERROR(_xlfn.XLOOKUP(B501,List!F:F,List!C:C),"")</f>
        <v>GANGA LAL E R</v>
      </c>
      <c r="E501" s="39" t="str">
        <f>IFERROR(_xlfn.XLOOKUP(B501,List!F:F,List!G:G),"")</f>
        <v>1MCA</v>
      </c>
    </row>
    <row r="502" spans="1:5" x14ac:dyDescent="0.25">
      <c r="A502" s="39">
        <f>'SA-i'!A526</f>
        <v>24</v>
      </c>
      <c r="B502" s="39" t="str">
        <f>'SA-i'!H526</f>
        <v>1MCA-19</v>
      </c>
      <c r="C502" s="39">
        <f>IFERROR(_xlfn.XLOOKUP(B502,List!F:F,List!B:B),"")</f>
        <v>19</v>
      </c>
      <c r="D502" s="39" t="str">
        <f>IFERROR(_xlfn.XLOOKUP(B502,List!F:F,List!C:C),"")</f>
        <v>GOKUL KRISHNA JAYAN</v>
      </c>
      <c r="E502" s="39" t="str">
        <f>IFERROR(_xlfn.XLOOKUP(B502,List!F:F,List!G:G),"")</f>
        <v>1MCA</v>
      </c>
    </row>
    <row r="503" spans="1:5" x14ac:dyDescent="0.25">
      <c r="A503" s="39">
        <f>'SA-i'!A527</f>
        <v>24</v>
      </c>
      <c r="B503" s="39" t="str">
        <f>'SA-i'!H527</f>
        <v>1MCA-20</v>
      </c>
      <c r="C503" s="39">
        <f>IFERROR(_xlfn.XLOOKUP(B503,List!F:F,List!B:B),"")</f>
        <v>20</v>
      </c>
      <c r="D503" s="39" t="str">
        <f>IFERROR(_xlfn.XLOOKUP(B503,List!F:F,List!C:C),"")</f>
        <v>JOEL JOJU</v>
      </c>
      <c r="E503" s="39" t="str">
        <f>IFERROR(_xlfn.XLOOKUP(B503,List!F:F,List!G:G),"")</f>
        <v>1MCA</v>
      </c>
    </row>
    <row r="504" spans="1:5" x14ac:dyDescent="0.25">
      <c r="A504" s="39">
        <f>'SA-i'!A528</f>
        <v>24</v>
      </c>
      <c r="B504" s="39" t="str">
        <f>'SA-i'!H528</f>
        <v>1MCA-21</v>
      </c>
      <c r="C504" s="39">
        <f>IFERROR(_xlfn.XLOOKUP(B504,List!F:F,List!B:B),"")</f>
        <v>21</v>
      </c>
      <c r="D504" s="39" t="str">
        <f>IFERROR(_xlfn.XLOOKUP(B504,List!F:F,List!C:C),"")</f>
        <v>MANJIMA S</v>
      </c>
      <c r="E504" s="39" t="str">
        <f>IFERROR(_xlfn.XLOOKUP(B504,List!F:F,List!G:G),"")</f>
        <v>1MCA</v>
      </c>
    </row>
    <row r="505" spans="1:5" x14ac:dyDescent="0.25">
      <c r="A505" s="39">
        <f>'SA-i'!A529</f>
        <v>24</v>
      </c>
      <c r="B505" s="39" t="str">
        <f>'SA-i'!H529</f>
        <v>1MCA-22</v>
      </c>
      <c r="C505" s="39">
        <f>IFERROR(_xlfn.XLOOKUP(B505,List!F:F,List!B:B),"")</f>
        <v>22</v>
      </c>
      <c r="D505" s="39" t="str">
        <f>IFERROR(_xlfn.XLOOKUP(B505,List!F:F,List!C:C),"")</f>
        <v>MUHAMMED ANAS</v>
      </c>
      <c r="E505" s="39" t="str">
        <f>IFERROR(_xlfn.XLOOKUP(B505,List!F:F,List!G:G),"")</f>
        <v>1MCA</v>
      </c>
    </row>
    <row r="506" spans="1:5" x14ac:dyDescent="0.25">
      <c r="A506" s="39">
        <f>'SA-i'!A530</f>
        <v>25</v>
      </c>
      <c r="B506" s="39">
        <f>'SA-i'!H530</f>
        <v>0</v>
      </c>
      <c r="C506" s="39" t="str">
        <f>IFERROR(_xlfn.XLOOKUP(B506,List!F:F,List!B:B),"")</f>
        <v/>
      </c>
      <c r="D506" s="39" t="str">
        <f>IFERROR(_xlfn.XLOOKUP(B506,List!F:F,List!C:C),"")</f>
        <v/>
      </c>
      <c r="E506" s="39" t="str">
        <f>IFERROR(_xlfn.XLOOKUP(B506,List!F:F,List!G:G),"")</f>
        <v/>
      </c>
    </row>
    <row r="507" spans="1:5" x14ac:dyDescent="0.25">
      <c r="A507" s="39">
        <f>'SA-i'!A531</f>
        <v>25</v>
      </c>
      <c r="B507" s="39">
        <f>'SA-i'!H531</f>
        <v>0</v>
      </c>
      <c r="C507" s="39" t="str">
        <f>IFERROR(_xlfn.XLOOKUP(B507,List!F:F,List!B:B),"")</f>
        <v/>
      </c>
      <c r="D507" s="39" t="str">
        <f>IFERROR(_xlfn.XLOOKUP(B507,List!F:F,List!C:C),"")</f>
        <v/>
      </c>
      <c r="E507" s="39" t="str">
        <f>IFERROR(_xlfn.XLOOKUP(B507,List!F:F,List!G:G),"")</f>
        <v/>
      </c>
    </row>
    <row r="508" spans="1:5" x14ac:dyDescent="0.25">
      <c r="A508" s="39">
        <f>'SA-i'!A532</f>
        <v>25</v>
      </c>
      <c r="B508" s="39">
        <f>'SA-i'!H532</f>
        <v>0</v>
      </c>
      <c r="C508" s="39" t="str">
        <f>IFERROR(_xlfn.XLOOKUP(B508,List!F:F,List!B:B),"")</f>
        <v/>
      </c>
      <c r="D508" s="39" t="str">
        <f>IFERROR(_xlfn.XLOOKUP(B508,List!F:F,List!C:C),"")</f>
        <v/>
      </c>
      <c r="E508" s="39" t="str">
        <f>IFERROR(_xlfn.XLOOKUP(B508,List!F:F,List!G:G),"")</f>
        <v/>
      </c>
    </row>
    <row r="509" spans="1:5" x14ac:dyDescent="0.25">
      <c r="A509" s="39">
        <f>'SA-i'!A533</f>
        <v>25</v>
      </c>
      <c r="B509" s="39">
        <f>'SA-i'!H533</f>
        <v>0</v>
      </c>
      <c r="C509" s="39" t="str">
        <f>IFERROR(_xlfn.XLOOKUP(B509,List!F:F,List!B:B),"")</f>
        <v/>
      </c>
      <c r="D509" s="39" t="str">
        <f>IFERROR(_xlfn.XLOOKUP(B509,List!F:F,List!C:C),"")</f>
        <v/>
      </c>
      <c r="E509" s="39" t="str">
        <f>IFERROR(_xlfn.XLOOKUP(B509,List!F:F,List!G:G),"")</f>
        <v/>
      </c>
    </row>
    <row r="510" spans="1:5" x14ac:dyDescent="0.25">
      <c r="A510" s="39">
        <f>'SA-i'!A534</f>
        <v>25</v>
      </c>
      <c r="B510" s="39">
        <f>'SA-i'!H534</f>
        <v>0</v>
      </c>
      <c r="C510" s="39" t="str">
        <f>IFERROR(_xlfn.XLOOKUP(B510,List!F:F,List!B:B),"")</f>
        <v/>
      </c>
      <c r="D510" s="39" t="str">
        <f>IFERROR(_xlfn.XLOOKUP(B510,List!F:F,List!C:C),"")</f>
        <v/>
      </c>
      <c r="E510" s="39" t="str">
        <f>IFERROR(_xlfn.XLOOKUP(B510,List!F:F,List!G:G),"")</f>
        <v/>
      </c>
    </row>
    <row r="511" spans="1:5" x14ac:dyDescent="0.25">
      <c r="A511" s="39">
        <f>'SA-i'!A535</f>
        <v>25</v>
      </c>
      <c r="B511" s="39">
        <f>'SA-i'!H535</f>
        <v>0</v>
      </c>
      <c r="C511" s="39" t="str">
        <f>IFERROR(_xlfn.XLOOKUP(B511,List!F:F,List!B:B),"")</f>
        <v/>
      </c>
      <c r="D511" s="39" t="str">
        <f>IFERROR(_xlfn.XLOOKUP(B511,List!F:F,List!C:C),"")</f>
        <v/>
      </c>
      <c r="E511" s="39" t="str">
        <f>IFERROR(_xlfn.XLOOKUP(B511,List!F:F,List!G:G),"")</f>
        <v/>
      </c>
    </row>
    <row r="512" spans="1:5" x14ac:dyDescent="0.25">
      <c r="A512" s="39">
        <f>'SA-i'!A536</f>
        <v>25</v>
      </c>
      <c r="B512" s="39">
        <f>'SA-i'!H536</f>
        <v>0</v>
      </c>
      <c r="C512" s="39" t="str">
        <f>IFERROR(_xlfn.XLOOKUP(B512,List!F:F,List!B:B),"")</f>
        <v/>
      </c>
      <c r="D512" s="39" t="str">
        <f>IFERROR(_xlfn.XLOOKUP(B512,List!F:F,List!C:C),"")</f>
        <v/>
      </c>
      <c r="E512" s="39" t="str">
        <f>IFERROR(_xlfn.XLOOKUP(B512,List!F:F,List!G:G),"")</f>
        <v/>
      </c>
    </row>
    <row r="513" spans="1:5" x14ac:dyDescent="0.25">
      <c r="A513" s="39">
        <f>'SA-i'!A537</f>
        <v>25</v>
      </c>
      <c r="B513" s="39">
        <f>'SA-i'!H537</f>
        <v>0</v>
      </c>
      <c r="C513" s="39" t="str">
        <f>IFERROR(_xlfn.XLOOKUP(B513,List!F:F,List!B:B),"")</f>
        <v/>
      </c>
      <c r="D513" s="39" t="str">
        <f>IFERROR(_xlfn.XLOOKUP(B513,List!F:F,List!C:C),"")</f>
        <v/>
      </c>
      <c r="E513" s="39" t="str">
        <f>IFERROR(_xlfn.XLOOKUP(B513,List!F:F,List!G:G),"")</f>
        <v/>
      </c>
    </row>
    <row r="514" spans="1:5" x14ac:dyDescent="0.25">
      <c r="A514" s="39">
        <f>'SA-i'!A538</f>
        <v>25</v>
      </c>
      <c r="B514" s="39">
        <f>'SA-i'!H538</f>
        <v>0</v>
      </c>
      <c r="C514" s="39" t="str">
        <f>IFERROR(_xlfn.XLOOKUP(B514,List!F:F,List!B:B),"")</f>
        <v/>
      </c>
      <c r="D514" s="39" t="str">
        <f>IFERROR(_xlfn.XLOOKUP(B514,List!F:F,List!C:C),"")</f>
        <v/>
      </c>
      <c r="E514" s="39" t="str">
        <f>IFERROR(_xlfn.XLOOKUP(B514,List!F:F,List!G:G),"")</f>
        <v/>
      </c>
    </row>
    <row r="515" spans="1:5" x14ac:dyDescent="0.25">
      <c r="A515" s="39">
        <f>'SA-i'!A539</f>
        <v>25</v>
      </c>
      <c r="B515" s="39">
        <f>'SA-i'!H539</f>
        <v>0</v>
      </c>
      <c r="C515" s="39" t="str">
        <f>IFERROR(_xlfn.XLOOKUP(B515,List!F:F,List!B:B),"")</f>
        <v/>
      </c>
      <c r="D515" s="39" t="str">
        <f>IFERROR(_xlfn.XLOOKUP(B515,List!F:F,List!C:C),"")</f>
        <v/>
      </c>
      <c r="E515" s="39" t="str">
        <f>IFERROR(_xlfn.XLOOKUP(B515,List!F:F,List!G:G),"")</f>
        <v/>
      </c>
    </row>
    <row r="516" spans="1:5" x14ac:dyDescent="0.25">
      <c r="A516" s="39">
        <f>'SA-i'!A540</f>
        <v>25</v>
      </c>
      <c r="B516" s="39">
        <f>'SA-i'!H540</f>
        <v>0</v>
      </c>
      <c r="C516" s="39" t="str">
        <f>IFERROR(_xlfn.XLOOKUP(B516,List!F:F,List!B:B),"")</f>
        <v/>
      </c>
      <c r="D516" s="39" t="str">
        <f>IFERROR(_xlfn.XLOOKUP(B516,List!F:F,List!C:C),"")</f>
        <v/>
      </c>
      <c r="E516" s="39" t="str">
        <f>IFERROR(_xlfn.XLOOKUP(B516,List!F:F,List!G:G),"")</f>
        <v/>
      </c>
    </row>
    <row r="517" spans="1:5" x14ac:dyDescent="0.25">
      <c r="A517" s="39">
        <f>'SA-i'!A541</f>
        <v>25</v>
      </c>
      <c r="B517" s="39">
        <f>'SA-i'!H541</f>
        <v>0</v>
      </c>
      <c r="C517" s="39" t="str">
        <f>IFERROR(_xlfn.XLOOKUP(B517,List!F:F,List!B:B),"")</f>
        <v/>
      </c>
      <c r="D517" s="39" t="str">
        <f>IFERROR(_xlfn.XLOOKUP(B517,List!F:F,List!C:C),"")</f>
        <v/>
      </c>
      <c r="E517" s="39" t="str">
        <f>IFERROR(_xlfn.XLOOKUP(B517,List!F:F,List!G:G),"")</f>
        <v/>
      </c>
    </row>
    <row r="518" spans="1:5" x14ac:dyDescent="0.25">
      <c r="A518" s="39">
        <f>'SA-i'!A542</f>
        <v>25</v>
      </c>
      <c r="B518" s="39">
        <f>'SA-i'!H542</f>
        <v>0</v>
      </c>
      <c r="C518" s="39" t="str">
        <f>IFERROR(_xlfn.XLOOKUP(B518,List!F:F,List!B:B),"")</f>
        <v/>
      </c>
      <c r="D518" s="39" t="str">
        <f>IFERROR(_xlfn.XLOOKUP(B518,List!F:F,List!C:C),"")</f>
        <v/>
      </c>
      <c r="E518" s="39" t="str">
        <f>IFERROR(_xlfn.XLOOKUP(B518,List!F:F,List!G:G),"")</f>
        <v/>
      </c>
    </row>
    <row r="519" spans="1:5" x14ac:dyDescent="0.25">
      <c r="A519" s="39">
        <f>'SA-i'!A543</f>
        <v>25</v>
      </c>
      <c r="B519" s="39">
        <f>'SA-i'!H543</f>
        <v>0</v>
      </c>
      <c r="C519" s="39" t="str">
        <f>IFERROR(_xlfn.XLOOKUP(B519,List!F:F,List!B:B),"")</f>
        <v/>
      </c>
      <c r="D519" s="39" t="str">
        <f>IFERROR(_xlfn.XLOOKUP(B519,List!F:F,List!C:C),"")</f>
        <v/>
      </c>
      <c r="E519" s="39" t="str">
        <f>IFERROR(_xlfn.XLOOKUP(B519,List!F:F,List!G:G),"")</f>
        <v/>
      </c>
    </row>
    <row r="520" spans="1:5" x14ac:dyDescent="0.25">
      <c r="A520" s="39">
        <f>'SA-i'!A545</f>
        <v>25</v>
      </c>
      <c r="B520" s="39">
        <f>'SA-i'!H545</f>
        <v>0</v>
      </c>
      <c r="C520" s="39" t="str">
        <f>IFERROR(_xlfn.XLOOKUP(B520,List!F:F,List!B:B),"")</f>
        <v/>
      </c>
      <c r="D520" s="39" t="str">
        <f>IFERROR(_xlfn.XLOOKUP(B520,List!F:F,List!C:C),"")</f>
        <v/>
      </c>
      <c r="E520" s="39" t="str">
        <f>IFERROR(_xlfn.XLOOKUP(B520,List!F:F,List!G:G),"")</f>
        <v/>
      </c>
    </row>
    <row r="521" spans="1:5" x14ac:dyDescent="0.25">
      <c r="A521" s="39">
        <f>'SA-i'!A546</f>
        <v>25</v>
      </c>
      <c r="B521" s="39">
        <f>'SA-i'!H546</f>
        <v>0</v>
      </c>
      <c r="C521" s="39" t="str">
        <f>IFERROR(_xlfn.XLOOKUP(B521,List!F:F,List!B:B),"")</f>
        <v/>
      </c>
      <c r="D521" s="39" t="str">
        <f>IFERROR(_xlfn.XLOOKUP(B521,List!F:F,List!C:C),"")</f>
        <v/>
      </c>
      <c r="E521" s="39" t="str">
        <f>IFERROR(_xlfn.XLOOKUP(B521,List!F:F,List!G:G),"")</f>
        <v/>
      </c>
    </row>
    <row r="522" spans="1:5" x14ac:dyDescent="0.25">
      <c r="A522" s="39">
        <f>'SA-i'!A547</f>
        <v>25</v>
      </c>
      <c r="B522" s="39">
        <f>'SA-i'!H547</f>
        <v>0</v>
      </c>
      <c r="C522" s="39" t="str">
        <f>IFERROR(_xlfn.XLOOKUP(B522,List!F:F,List!B:B),"")</f>
        <v/>
      </c>
      <c r="D522" s="39" t="str">
        <f>IFERROR(_xlfn.XLOOKUP(B522,List!F:F,List!C:C),"")</f>
        <v/>
      </c>
      <c r="E522" s="39" t="str">
        <f>IFERROR(_xlfn.XLOOKUP(B522,List!F:F,List!G:G),"")</f>
        <v/>
      </c>
    </row>
    <row r="523" spans="1:5" x14ac:dyDescent="0.25">
      <c r="A523" s="39">
        <f>'SA-i'!A548</f>
        <v>25</v>
      </c>
      <c r="B523" s="39">
        <f>'SA-i'!H548</f>
        <v>0</v>
      </c>
      <c r="C523" s="39" t="str">
        <f>IFERROR(_xlfn.XLOOKUP(B523,List!F:F,List!B:B),"")</f>
        <v/>
      </c>
      <c r="D523" s="39" t="str">
        <f>IFERROR(_xlfn.XLOOKUP(B523,List!F:F,List!C:C),"")</f>
        <v/>
      </c>
      <c r="E523" s="39" t="str">
        <f>IFERROR(_xlfn.XLOOKUP(B523,List!F:F,List!G:G),"")</f>
        <v/>
      </c>
    </row>
    <row r="524" spans="1:5" x14ac:dyDescent="0.25">
      <c r="A524" s="39">
        <f>'SA-i'!A549</f>
        <v>25</v>
      </c>
      <c r="B524" s="39">
        <f>'SA-i'!H549</f>
        <v>0</v>
      </c>
      <c r="C524" s="39" t="str">
        <f>IFERROR(_xlfn.XLOOKUP(B524,List!F:F,List!B:B),"")</f>
        <v/>
      </c>
      <c r="D524" s="39" t="str">
        <f>IFERROR(_xlfn.XLOOKUP(B524,List!F:F,List!C:C),"")</f>
        <v/>
      </c>
      <c r="E524" s="39" t="str">
        <f>IFERROR(_xlfn.XLOOKUP(B524,List!F:F,List!G:G),"")</f>
        <v/>
      </c>
    </row>
    <row r="525" spans="1:5" x14ac:dyDescent="0.25">
      <c r="A525" s="39">
        <f>'SA-i'!A550</f>
        <v>25</v>
      </c>
      <c r="B525" s="39">
        <f>'SA-i'!H550</f>
        <v>0</v>
      </c>
      <c r="C525" s="39" t="str">
        <f>IFERROR(_xlfn.XLOOKUP(B525,List!F:F,List!B:B),"")</f>
        <v/>
      </c>
      <c r="D525" s="39" t="str">
        <f>IFERROR(_xlfn.XLOOKUP(B525,List!F:F,List!C:C),"")</f>
        <v/>
      </c>
      <c r="E525" s="39" t="str">
        <f>IFERROR(_xlfn.XLOOKUP(B525,List!F:F,List!G:G),"")</f>
        <v/>
      </c>
    </row>
    <row r="526" spans="1:5" x14ac:dyDescent="0.25">
      <c r="A526" s="39">
        <f>'SA-i'!A551</f>
        <v>25</v>
      </c>
      <c r="B526" s="39">
        <f>'SA-i'!H551</f>
        <v>0</v>
      </c>
      <c r="C526" s="39" t="str">
        <f>IFERROR(_xlfn.XLOOKUP(B526,List!F:F,List!B:B),"")</f>
        <v/>
      </c>
      <c r="D526" s="39" t="str">
        <f>IFERROR(_xlfn.XLOOKUP(B526,List!F:F,List!C:C),"")</f>
        <v/>
      </c>
      <c r="E526" s="39" t="str">
        <f>IFERROR(_xlfn.XLOOKUP(B526,List!F:F,List!G:G),"")</f>
        <v/>
      </c>
    </row>
    <row r="527" spans="1:5" x14ac:dyDescent="0.25">
      <c r="A527" s="39">
        <f>'SA-i'!A552</f>
        <v>26</v>
      </c>
      <c r="B527" s="39">
        <f>'SA-i'!H552</f>
        <v>0</v>
      </c>
      <c r="C527" s="39" t="str">
        <f>IFERROR(_xlfn.XLOOKUP(B527,List!F:F,List!B:B),"")</f>
        <v/>
      </c>
      <c r="D527" s="39" t="str">
        <f>IFERROR(_xlfn.XLOOKUP(B527,List!F:F,List!C:C),"")</f>
        <v/>
      </c>
      <c r="E527" s="39" t="str">
        <f>IFERROR(_xlfn.XLOOKUP(B527,List!F:F,List!G:G),"")</f>
        <v/>
      </c>
    </row>
    <row r="528" spans="1:5" x14ac:dyDescent="0.25">
      <c r="A528" s="39">
        <f>'SA-i'!A553</f>
        <v>26</v>
      </c>
      <c r="B528" s="39">
        <f>'SA-i'!H553</f>
        <v>0</v>
      </c>
      <c r="C528" s="39" t="str">
        <f>IFERROR(_xlfn.XLOOKUP(B528,List!F:F,List!B:B),"")</f>
        <v/>
      </c>
      <c r="D528" s="39" t="str">
        <f>IFERROR(_xlfn.XLOOKUP(B528,List!F:F,List!C:C),"")</f>
        <v/>
      </c>
      <c r="E528" s="39" t="str">
        <f>IFERROR(_xlfn.XLOOKUP(B528,List!F:F,List!G:G),"")</f>
        <v/>
      </c>
    </row>
    <row r="529" spans="1:5" x14ac:dyDescent="0.25">
      <c r="A529" s="39">
        <f>'SA-i'!A554</f>
        <v>26</v>
      </c>
      <c r="B529" s="39">
        <f>'SA-i'!H554</f>
        <v>0</v>
      </c>
      <c r="C529" s="39" t="str">
        <f>IFERROR(_xlfn.XLOOKUP(B529,List!F:F,List!B:B),"")</f>
        <v/>
      </c>
      <c r="D529" s="39" t="str">
        <f>IFERROR(_xlfn.XLOOKUP(B529,List!F:F,List!C:C),"")</f>
        <v/>
      </c>
      <c r="E529" s="39" t="str">
        <f>IFERROR(_xlfn.XLOOKUP(B529,List!F:F,List!G:G),"")</f>
        <v/>
      </c>
    </row>
    <row r="530" spans="1:5" x14ac:dyDescent="0.25">
      <c r="A530" s="39">
        <f>'SA-i'!A555</f>
        <v>26</v>
      </c>
      <c r="B530" s="39">
        <f>'SA-i'!H555</f>
        <v>0</v>
      </c>
      <c r="C530" s="39" t="str">
        <f>IFERROR(_xlfn.XLOOKUP(B530,List!F:F,List!B:B),"")</f>
        <v/>
      </c>
      <c r="D530" s="39" t="str">
        <f>IFERROR(_xlfn.XLOOKUP(B530,List!F:F,List!C:C),"")</f>
        <v/>
      </c>
      <c r="E530" s="39" t="str">
        <f>IFERROR(_xlfn.XLOOKUP(B530,List!F:F,List!G:G),"")</f>
        <v/>
      </c>
    </row>
    <row r="531" spans="1:5" x14ac:dyDescent="0.25">
      <c r="A531" s="39">
        <f>'SA-i'!A556</f>
        <v>26</v>
      </c>
      <c r="B531" s="39">
        <f>'SA-i'!H556</f>
        <v>0</v>
      </c>
      <c r="C531" s="39" t="str">
        <f>IFERROR(_xlfn.XLOOKUP(B531,List!F:F,List!B:B),"")</f>
        <v/>
      </c>
      <c r="D531" s="39" t="str">
        <f>IFERROR(_xlfn.XLOOKUP(B531,List!F:F,List!C:C),"")</f>
        <v/>
      </c>
      <c r="E531" s="39" t="str">
        <f>IFERROR(_xlfn.XLOOKUP(B531,List!F:F,List!G:G),"")</f>
        <v/>
      </c>
    </row>
    <row r="532" spans="1:5" x14ac:dyDescent="0.25">
      <c r="A532" s="39">
        <f>'SA-i'!A557</f>
        <v>26</v>
      </c>
      <c r="B532" s="39">
        <f>'SA-i'!H557</f>
        <v>0</v>
      </c>
      <c r="C532" s="39" t="str">
        <f>IFERROR(_xlfn.XLOOKUP(B532,List!F:F,List!B:B),"")</f>
        <v/>
      </c>
      <c r="D532" s="39" t="str">
        <f>IFERROR(_xlfn.XLOOKUP(B532,List!F:F,List!C:C),"")</f>
        <v/>
      </c>
      <c r="E532" s="39" t="str">
        <f>IFERROR(_xlfn.XLOOKUP(B532,List!F:F,List!G:G),"")</f>
        <v/>
      </c>
    </row>
    <row r="533" spans="1:5" x14ac:dyDescent="0.25">
      <c r="A533" s="39">
        <f>'SA-i'!A558</f>
        <v>26</v>
      </c>
      <c r="B533" s="39">
        <f>'SA-i'!H558</f>
        <v>0</v>
      </c>
      <c r="C533" s="39" t="str">
        <f>IFERROR(_xlfn.XLOOKUP(B533,List!F:F,List!B:B),"")</f>
        <v/>
      </c>
      <c r="D533" s="39" t="str">
        <f>IFERROR(_xlfn.XLOOKUP(B533,List!F:F,List!C:C),"")</f>
        <v/>
      </c>
      <c r="E533" s="39" t="str">
        <f>IFERROR(_xlfn.XLOOKUP(B533,List!F:F,List!G:G),"")</f>
        <v/>
      </c>
    </row>
    <row r="534" spans="1:5" x14ac:dyDescent="0.25">
      <c r="A534" s="39">
        <f>'SA-i'!A559</f>
        <v>26</v>
      </c>
      <c r="B534" s="39">
        <f>'SA-i'!H559</f>
        <v>0</v>
      </c>
      <c r="C534" s="39" t="str">
        <f>IFERROR(_xlfn.XLOOKUP(B534,List!F:F,List!B:B),"")</f>
        <v/>
      </c>
      <c r="D534" s="39" t="str">
        <f>IFERROR(_xlfn.XLOOKUP(B534,List!F:F,List!C:C),"")</f>
        <v/>
      </c>
      <c r="E534" s="39" t="str">
        <f>IFERROR(_xlfn.XLOOKUP(B534,List!F:F,List!G:G),"")</f>
        <v/>
      </c>
    </row>
    <row r="535" spans="1:5" x14ac:dyDescent="0.25">
      <c r="A535" s="39">
        <f>'SA-i'!A560</f>
        <v>26</v>
      </c>
      <c r="B535" s="39">
        <f>'SA-i'!H560</f>
        <v>0</v>
      </c>
      <c r="C535" s="39" t="str">
        <f>IFERROR(_xlfn.XLOOKUP(B535,List!F:F,List!B:B),"")</f>
        <v/>
      </c>
      <c r="D535" s="39" t="str">
        <f>IFERROR(_xlfn.XLOOKUP(B535,List!F:F,List!C:C),"")</f>
        <v/>
      </c>
      <c r="E535" s="39" t="str">
        <f>IFERROR(_xlfn.XLOOKUP(B535,List!F:F,List!G:G),"")</f>
        <v/>
      </c>
    </row>
    <row r="536" spans="1:5" x14ac:dyDescent="0.25">
      <c r="A536" s="39">
        <f>'SA-i'!A561</f>
        <v>26</v>
      </c>
      <c r="B536" s="39">
        <f>'SA-i'!H561</f>
        <v>0</v>
      </c>
      <c r="C536" s="39" t="str">
        <f>IFERROR(_xlfn.XLOOKUP(B536,List!F:F,List!B:B),"")</f>
        <v/>
      </c>
      <c r="D536" s="39" t="str">
        <f>IFERROR(_xlfn.XLOOKUP(B536,List!F:F,List!C:C),"")</f>
        <v/>
      </c>
      <c r="E536" s="39" t="str">
        <f>IFERROR(_xlfn.XLOOKUP(B536,List!F:F,List!G:G),"")</f>
        <v/>
      </c>
    </row>
    <row r="537" spans="1:5" x14ac:dyDescent="0.25">
      <c r="A537" s="39">
        <f>'SA-i'!A562</f>
        <v>26</v>
      </c>
      <c r="B537" s="39">
        <f>'SA-i'!H562</f>
        <v>0</v>
      </c>
      <c r="C537" s="39" t="str">
        <f>IFERROR(_xlfn.XLOOKUP(B537,List!F:F,List!B:B),"")</f>
        <v/>
      </c>
      <c r="D537" s="39" t="str">
        <f>IFERROR(_xlfn.XLOOKUP(B537,List!F:F,List!C:C),"")</f>
        <v/>
      </c>
      <c r="E537" s="39" t="str">
        <f>IFERROR(_xlfn.XLOOKUP(B537,List!F:F,List!G:G),"")</f>
        <v/>
      </c>
    </row>
    <row r="538" spans="1:5" x14ac:dyDescent="0.25">
      <c r="A538" s="39">
        <f>'SA-i'!A563</f>
        <v>26</v>
      </c>
      <c r="B538" s="39">
        <f>'SA-i'!H563</f>
        <v>0</v>
      </c>
      <c r="C538" s="39" t="str">
        <f>IFERROR(_xlfn.XLOOKUP(B538,List!F:F,List!B:B),"")</f>
        <v/>
      </c>
      <c r="D538" s="39" t="str">
        <f>IFERROR(_xlfn.XLOOKUP(B538,List!F:F,List!C:C),"")</f>
        <v/>
      </c>
      <c r="E538" s="39" t="str">
        <f>IFERROR(_xlfn.XLOOKUP(B538,List!F:F,List!G:G),"")</f>
        <v/>
      </c>
    </row>
    <row r="539" spans="1:5" x14ac:dyDescent="0.25">
      <c r="A539" s="39">
        <f>'SA-i'!A564</f>
        <v>26</v>
      </c>
      <c r="B539" s="39">
        <f>'SA-i'!H564</f>
        <v>0</v>
      </c>
      <c r="C539" s="39" t="str">
        <f>IFERROR(_xlfn.XLOOKUP(B539,List!F:F,List!B:B),"")</f>
        <v/>
      </c>
      <c r="D539" s="39" t="str">
        <f>IFERROR(_xlfn.XLOOKUP(B539,List!F:F,List!C:C),"")</f>
        <v/>
      </c>
      <c r="E539" s="39" t="str">
        <f>IFERROR(_xlfn.XLOOKUP(B539,List!F:F,List!G:G),"")</f>
        <v/>
      </c>
    </row>
    <row r="540" spans="1:5" x14ac:dyDescent="0.25">
      <c r="A540" s="39">
        <f>'SA-i'!A565</f>
        <v>26</v>
      </c>
      <c r="B540" s="39">
        <f>'SA-i'!H565</f>
        <v>0</v>
      </c>
      <c r="C540" s="39" t="str">
        <f>IFERROR(_xlfn.XLOOKUP(B540,List!F:F,List!B:B),"")</f>
        <v/>
      </c>
      <c r="D540" s="39" t="str">
        <f>IFERROR(_xlfn.XLOOKUP(B540,List!F:F,List!C:C),"")</f>
        <v/>
      </c>
      <c r="E540" s="39" t="str">
        <f>IFERROR(_xlfn.XLOOKUP(B540,List!F:F,List!G:G),"")</f>
        <v/>
      </c>
    </row>
    <row r="541" spans="1:5" x14ac:dyDescent="0.25">
      <c r="A541" s="39">
        <f>'SA-i'!A567</f>
        <v>26</v>
      </c>
      <c r="B541" s="39">
        <f>'SA-i'!H567</f>
        <v>0</v>
      </c>
      <c r="C541" s="39" t="str">
        <f>IFERROR(_xlfn.XLOOKUP(B541,List!F:F,List!B:B),"")</f>
        <v/>
      </c>
      <c r="D541" s="39" t="str">
        <f>IFERROR(_xlfn.XLOOKUP(B541,List!F:F,List!C:C),"")</f>
        <v/>
      </c>
      <c r="E541" s="39" t="str">
        <f>IFERROR(_xlfn.XLOOKUP(B541,List!F:F,List!G:G),"")</f>
        <v/>
      </c>
    </row>
    <row r="542" spans="1:5" x14ac:dyDescent="0.25">
      <c r="A542" s="39">
        <f>'SA-i'!A568</f>
        <v>26</v>
      </c>
      <c r="B542" s="39">
        <f>'SA-i'!H568</f>
        <v>0</v>
      </c>
      <c r="C542" s="39" t="str">
        <f>IFERROR(_xlfn.XLOOKUP(B542,List!F:F,List!B:B),"")</f>
        <v/>
      </c>
      <c r="D542" s="39" t="str">
        <f>IFERROR(_xlfn.XLOOKUP(B542,List!F:F,List!C:C),"")</f>
        <v/>
      </c>
      <c r="E542" s="39" t="str">
        <f>IFERROR(_xlfn.XLOOKUP(B542,List!F:F,List!G:G),"")</f>
        <v/>
      </c>
    </row>
    <row r="543" spans="1:5" x14ac:dyDescent="0.25">
      <c r="A543" s="39">
        <f>'SA-i'!A569</f>
        <v>26</v>
      </c>
      <c r="B543" s="39">
        <f>'SA-i'!H569</f>
        <v>0</v>
      </c>
      <c r="C543" s="39" t="str">
        <f>IFERROR(_xlfn.XLOOKUP(B543,List!F:F,List!B:B),"")</f>
        <v/>
      </c>
      <c r="D543" s="39" t="str">
        <f>IFERROR(_xlfn.XLOOKUP(B543,List!F:F,List!C:C),"")</f>
        <v/>
      </c>
      <c r="E543" s="39" t="str">
        <f>IFERROR(_xlfn.XLOOKUP(B543,List!F:F,List!G:G),"")</f>
        <v/>
      </c>
    </row>
    <row r="544" spans="1:5" x14ac:dyDescent="0.25">
      <c r="A544" s="39">
        <f>'SA-i'!A570</f>
        <v>26</v>
      </c>
      <c r="B544" s="39">
        <f>'SA-i'!H570</f>
        <v>0</v>
      </c>
      <c r="C544" s="39" t="str">
        <f>IFERROR(_xlfn.XLOOKUP(B544,List!F:F,List!B:B),"")</f>
        <v/>
      </c>
      <c r="D544" s="39" t="str">
        <f>IFERROR(_xlfn.XLOOKUP(B544,List!F:F,List!C:C),"")</f>
        <v/>
      </c>
      <c r="E544" s="39" t="str">
        <f>IFERROR(_xlfn.XLOOKUP(B544,List!F:F,List!G:G),"")</f>
        <v/>
      </c>
    </row>
    <row r="545" spans="1:5" x14ac:dyDescent="0.25">
      <c r="A545" s="39">
        <f>'SA-i'!A571</f>
        <v>26</v>
      </c>
      <c r="B545" s="39">
        <f>'SA-i'!H571</f>
        <v>0</v>
      </c>
      <c r="C545" s="39" t="str">
        <f>IFERROR(_xlfn.XLOOKUP(B545,List!F:F,List!B:B),"")</f>
        <v/>
      </c>
      <c r="D545" s="39" t="str">
        <f>IFERROR(_xlfn.XLOOKUP(B545,List!F:F,List!C:C),"")</f>
        <v/>
      </c>
      <c r="E545" s="39" t="str">
        <f>IFERROR(_xlfn.XLOOKUP(B545,List!F:F,List!G:G),"")</f>
        <v/>
      </c>
    </row>
    <row r="546" spans="1:5" x14ac:dyDescent="0.25">
      <c r="A546" s="39">
        <f>'SA-i'!A572</f>
        <v>26</v>
      </c>
      <c r="B546" s="39">
        <f>'SA-i'!H572</f>
        <v>0</v>
      </c>
      <c r="C546" s="39" t="str">
        <f>IFERROR(_xlfn.XLOOKUP(B546,List!F:F,List!B:B),"")</f>
        <v/>
      </c>
      <c r="D546" s="39" t="str">
        <f>IFERROR(_xlfn.XLOOKUP(B546,List!F:F,List!C:C),"")</f>
        <v/>
      </c>
      <c r="E546" s="39" t="str">
        <f>IFERROR(_xlfn.XLOOKUP(B546,List!F:F,List!G:G),"")</f>
        <v/>
      </c>
    </row>
    <row r="547" spans="1:5" x14ac:dyDescent="0.25">
      <c r="A547" s="39">
        <f>'SA-i'!A573</f>
        <v>26</v>
      </c>
      <c r="B547" s="39">
        <f>'SA-i'!H573</f>
        <v>0</v>
      </c>
      <c r="C547" s="39" t="str">
        <f>IFERROR(_xlfn.XLOOKUP(B547,List!F:F,List!B:B),"")</f>
        <v/>
      </c>
      <c r="D547" s="39" t="str">
        <f>IFERROR(_xlfn.XLOOKUP(B547,List!F:F,List!C:C),"")</f>
        <v/>
      </c>
      <c r="E547" s="39" t="str">
        <f>IFERROR(_xlfn.XLOOKUP(B547,List!F:F,List!G:G),"")</f>
        <v/>
      </c>
    </row>
    <row r="548" spans="1:5" x14ac:dyDescent="0.25">
      <c r="A548" s="39">
        <f>'SA-i'!A574</f>
        <v>27</v>
      </c>
      <c r="B548" s="39">
        <f>'SA-i'!H574</f>
        <v>0</v>
      </c>
      <c r="C548" s="39" t="str">
        <f>IFERROR(_xlfn.XLOOKUP(B548,List!F:F,List!B:B),"")</f>
        <v/>
      </c>
      <c r="D548" s="39" t="str">
        <f>IFERROR(_xlfn.XLOOKUP(B548,List!F:F,List!C:C),"")</f>
        <v/>
      </c>
      <c r="E548" s="39" t="str">
        <f>IFERROR(_xlfn.XLOOKUP(B548,List!F:F,List!G:G),"")</f>
        <v/>
      </c>
    </row>
    <row r="549" spans="1:5" x14ac:dyDescent="0.25">
      <c r="A549" s="39">
        <f>'SA-i'!A575</f>
        <v>27</v>
      </c>
      <c r="B549" s="39">
        <f>'SA-i'!H575</f>
        <v>0</v>
      </c>
      <c r="C549" s="39" t="str">
        <f>IFERROR(_xlfn.XLOOKUP(B549,List!F:F,List!B:B),"")</f>
        <v/>
      </c>
      <c r="D549" s="39" t="str">
        <f>IFERROR(_xlfn.XLOOKUP(B549,List!F:F,List!C:C),"")</f>
        <v/>
      </c>
      <c r="E549" s="39" t="str">
        <f>IFERROR(_xlfn.XLOOKUP(B549,List!F:F,List!G:G),"")</f>
        <v/>
      </c>
    </row>
    <row r="550" spans="1:5" x14ac:dyDescent="0.25">
      <c r="A550" s="39">
        <f>'SA-i'!A576</f>
        <v>27</v>
      </c>
      <c r="B550" s="39">
        <f>'SA-i'!H576</f>
        <v>0</v>
      </c>
      <c r="C550" s="39" t="str">
        <f>IFERROR(_xlfn.XLOOKUP(B550,List!F:F,List!B:B),"")</f>
        <v/>
      </c>
      <c r="D550" s="39" t="str">
        <f>IFERROR(_xlfn.XLOOKUP(B550,List!F:F,List!C:C),"")</f>
        <v/>
      </c>
      <c r="E550" s="39" t="str">
        <f>IFERROR(_xlfn.XLOOKUP(B550,List!F:F,List!G:G),"")</f>
        <v/>
      </c>
    </row>
    <row r="551" spans="1:5" x14ac:dyDescent="0.25">
      <c r="A551" s="39">
        <f>'SA-i'!A577</f>
        <v>27</v>
      </c>
      <c r="B551" s="39">
        <f>'SA-i'!H577</f>
        <v>0</v>
      </c>
      <c r="C551" s="39" t="str">
        <f>IFERROR(_xlfn.XLOOKUP(B551,List!F:F,List!B:B),"")</f>
        <v/>
      </c>
      <c r="D551" s="39" t="str">
        <f>IFERROR(_xlfn.XLOOKUP(B551,List!F:F,List!C:C),"")</f>
        <v/>
      </c>
      <c r="E551" s="39" t="str">
        <f>IFERROR(_xlfn.XLOOKUP(B551,List!F:F,List!G:G),"")</f>
        <v/>
      </c>
    </row>
    <row r="552" spans="1:5" x14ac:dyDescent="0.25">
      <c r="A552" s="39">
        <f>'SA-i'!A578</f>
        <v>27</v>
      </c>
      <c r="B552" s="39">
        <f>'SA-i'!H578</f>
        <v>0</v>
      </c>
      <c r="C552" s="39" t="str">
        <f>IFERROR(_xlfn.XLOOKUP(B552,List!F:F,List!B:B),"")</f>
        <v/>
      </c>
      <c r="D552" s="39" t="str">
        <f>IFERROR(_xlfn.XLOOKUP(B552,List!F:F,List!C:C),"")</f>
        <v/>
      </c>
      <c r="E552" s="39" t="str">
        <f>IFERROR(_xlfn.XLOOKUP(B552,List!F:F,List!G:G),"")</f>
        <v/>
      </c>
    </row>
    <row r="553" spans="1:5" x14ac:dyDescent="0.25">
      <c r="A553" s="39">
        <f>'SA-i'!A579</f>
        <v>27</v>
      </c>
      <c r="B553" s="39">
        <f>'SA-i'!H579</f>
        <v>0</v>
      </c>
      <c r="C553" s="39" t="str">
        <f>IFERROR(_xlfn.XLOOKUP(B553,List!F:F,List!B:B),"")</f>
        <v/>
      </c>
      <c r="D553" s="39" t="str">
        <f>IFERROR(_xlfn.XLOOKUP(B553,List!F:F,List!C:C),"")</f>
        <v/>
      </c>
      <c r="E553" s="39" t="str">
        <f>IFERROR(_xlfn.XLOOKUP(B553,List!F:F,List!G:G),"")</f>
        <v/>
      </c>
    </row>
    <row r="554" spans="1:5" x14ac:dyDescent="0.25">
      <c r="A554" s="39">
        <f>'SA-i'!A580</f>
        <v>27</v>
      </c>
      <c r="B554" s="39">
        <f>'SA-i'!H580</f>
        <v>0</v>
      </c>
      <c r="C554" s="39" t="str">
        <f>IFERROR(_xlfn.XLOOKUP(B554,List!F:F,List!B:B),"")</f>
        <v/>
      </c>
      <c r="D554" s="39" t="str">
        <f>IFERROR(_xlfn.XLOOKUP(B554,List!F:F,List!C:C),"")</f>
        <v/>
      </c>
      <c r="E554" s="39" t="str">
        <f>IFERROR(_xlfn.XLOOKUP(B554,List!F:F,List!G:G),"")</f>
        <v/>
      </c>
    </row>
    <row r="555" spans="1:5" x14ac:dyDescent="0.25">
      <c r="A555" s="39">
        <f>'SA-i'!A581</f>
        <v>27</v>
      </c>
      <c r="B555" s="39">
        <f>'SA-i'!H581</f>
        <v>0</v>
      </c>
      <c r="C555" s="39" t="str">
        <f>IFERROR(_xlfn.XLOOKUP(B555,List!F:F,List!B:B),"")</f>
        <v/>
      </c>
      <c r="D555" s="39" t="str">
        <f>IFERROR(_xlfn.XLOOKUP(B555,List!F:F,List!C:C),"")</f>
        <v/>
      </c>
      <c r="E555" s="39" t="str">
        <f>IFERROR(_xlfn.XLOOKUP(B555,List!F:F,List!G:G),"")</f>
        <v/>
      </c>
    </row>
    <row r="556" spans="1:5" x14ac:dyDescent="0.25">
      <c r="A556" s="39">
        <f>'SA-i'!A582</f>
        <v>27</v>
      </c>
      <c r="B556" s="39">
        <f>'SA-i'!H582</f>
        <v>0</v>
      </c>
      <c r="C556" s="39" t="str">
        <f>IFERROR(_xlfn.XLOOKUP(B556,List!F:F,List!B:B),"")</f>
        <v/>
      </c>
      <c r="D556" s="39" t="str">
        <f>IFERROR(_xlfn.XLOOKUP(B556,List!F:F,List!C:C),"")</f>
        <v/>
      </c>
      <c r="E556" s="39" t="str">
        <f>IFERROR(_xlfn.XLOOKUP(B556,List!F:F,List!G:G),"")</f>
        <v/>
      </c>
    </row>
    <row r="557" spans="1:5" x14ac:dyDescent="0.25">
      <c r="A557" s="39">
        <f>'SA-i'!A583</f>
        <v>27</v>
      </c>
      <c r="B557" s="39">
        <f>'SA-i'!H583</f>
        <v>0</v>
      </c>
      <c r="C557" s="39" t="str">
        <f>IFERROR(_xlfn.XLOOKUP(B557,List!F:F,List!B:B),"")</f>
        <v/>
      </c>
      <c r="D557" s="39" t="str">
        <f>IFERROR(_xlfn.XLOOKUP(B557,List!F:F,List!C:C),"")</f>
        <v/>
      </c>
      <c r="E557" s="39" t="str">
        <f>IFERROR(_xlfn.XLOOKUP(B557,List!F:F,List!G:G),"")</f>
        <v/>
      </c>
    </row>
    <row r="558" spans="1:5" x14ac:dyDescent="0.25">
      <c r="A558" s="39">
        <f>'SA-i'!A584</f>
        <v>27</v>
      </c>
      <c r="B558" s="39">
        <f>'SA-i'!H584</f>
        <v>0</v>
      </c>
      <c r="C558" s="39" t="str">
        <f>IFERROR(_xlfn.XLOOKUP(B558,List!F:F,List!B:B),"")</f>
        <v/>
      </c>
      <c r="D558" s="39" t="str">
        <f>IFERROR(_xlfn.XLOOKUP(B558,List!F:F,List!C:C),"")</f>
        <v/>
      </c>
      <c r="E558" s="39" t="str">
        <f>IFERROR(_xlfn.XLOOKUP(B558,List!F:F,List!G:G),"")</f>
        <v/>
      </c>
    </row>
    <row r="559" spans="1:5" x14ac:dyDescent="0.25">
      <c r="A559" s="39">
        <f>'SA-i'!A585</f>
        <v>27</v>
      </c>
      <c r="B559" s="39">
        <f>'SA-i'!H585</f>
        <v>0</v>
      </c>
      <c r="C559" s="39" t="str">
        <f>IFERROR(_xlfn.XLOOKUP(B559,List!F:F,List!B:B),"")</f>
        <v/>
      </c>
      <c r="D559" s="39" t="str">
        <f>IFERROR(_xlfn.XLOOKUP(B559,List!F:F,List!C:C),"")</f>
        <v/>
      </c>
      <c r="E559" s="39" t="str">
        <f>IFERROR(_xlfn.XLOOKUP(B559,List!F:F,List!G:G),"")</f>
        <v/>
      </c>
    </row>
    <row r="560" spans="1:5" x14ac:dyDescent="0.25">
      <c r="A560" s="39">
        <f>'SA-i'!A586</f>
        <v>27</v>
      </c>
      <c r="B560" s="39">
        <f>'SA-i'!H586</f>
        <v>0</v>
      </c>
      <c r="C560" s="39" t="str">
        <f>IFERROR(_xlfn.XLOOKUP(B560,List!F:F,List!B:B),"")</f>
        <v/>
      </c>
      <c r="D560" s="39" t="str">
        <f>IFERROR(_xlfn.XLOOKUP(B560,List!F:F,List!C:C),"")</f>
        <v/>
      </c>
      <c r="E560" s="39" t="str">
        <f>IFERROR(_xlfn.XLOOKUP(B560,List!F:F,List!G:G),"")</f>
        <v/>
      </c>
    </row>
    <row r="561" spans="1:5" x14ac:dyDescent="0.25">
      <c r="A561" s="39">
        <f>'SA-i'!A587</f>
        <v>27</v>
      </c>
      <c r="B561" s="39">
        <f>'SA-i'!H587</f>
        <v>0</v>
      </c>
      <c r="C561" s="39" t="str">
        <f>IFERROR(_xlfn.XLOOKUP(B561,List!F:F,List!B:B),"")</f>
        <v/>
      </c>
      <c r="D561" s="39" t="str">
        <f>IFERROR(_xlfn.XLOOKUP(B561,List!F:F,List!C:C),"")</f>
        <v/>
      </c>
      <c r="E561" s="39" t="str">
        <f>IFERROR(_xlfn.XLOOKUP(B561,List!F:F,List!G:G),"")</f>
        <v/>
      </c>
    </row>
    <row r="562" spans="1:5" x14ac:dyDescent="0.25">
      <c r="A562" s="39">
        <f>'SA-i'!A589</f>
        <v>27</v>
      </c>
      <c r="B562" s="39">
        <f>'SA-i'!H589</f>
        <v>0</v>
      </c>
      <c r="C562" s="39" t="str">
        <f>IFERROR(_xlfn.XLOOKUP(B562,List!F:F,List!B:B),"")</f>
        <v/>
      </c>
      <c r="D562" s="39" t="str">
        <f>IFERROR(_xlfn.XLOOKUP(B562,List!F:F,List!C:C),"")</f>
        <v/>
      </c>
      <c r="E562" s="39" t="str">
        <f>IFERROR(_xlfn.XLOOKUP(B562,List!F:F,List!G:G),"")</f>
        <v/>
      </c>
    </row>
    <row r="563" spans="1:5" x14ac:dyDescent="0.25">
      <c r="A563" s="39">
        <f>'SA-i'!A590</f>
        <v>27</v>
      </c>
      <c r="B563" s="39">
        <f>'SA-i'!H590</f>
        <v>0</v>
      </c>
      <c r="C563" s="39" t="str">
        <f>IFERROR(_xlfn.XLOOKUP(B563,List!F:F,List!B:B),"")</f>
        <v/>
      </c>
      <c r="D563" s="39" t="str">
        <f>IFERROR(_xlfn.XLOOKUP(B563,List!F:F,List!C:C),"")</f>
        <v/>
      </c>
      <c r="E563" s="39" t="str">
        <f>IFERROR(_xlfn.XLOOKUP(B563,List!F:F,List!G:G),"")</f>
        <v/>
      </c>
    </row>
    <row r="564" spans="1:5" x14ac:dyDescent="0.25">
      <c r="A564" s="39">
        <f>'SA-i'!A591</f>
        <v>27</v>
      </c>
      <c r="B564" s="39">
        <f>'SA-i'!H591</f>
        <v>0</v>
      </c>
      <c r="C564" s="39" t="str">
        <f>IFERROR(_xlfn.XLOOKUP(B564,List!F:F,List!B:B),"")</f>
        <v/>
      </c>
      <c r="D564" s="39" t="str">
        <f>IFERROR(_xlfn.XLOOKUP(B564,List!F:F,List!C:C),"")</f>
        <v/>
      </c>
      <c r="E564" s="39" t="str">
        <f>IFERROR(_xlfn.XLOOKUP(B564,List!F:F,List!G:G),"")</f>
        <v/>
      </c>
    </row>
    <row r="565" spans="1:5" x14ac:dyDescent="0.25">
      <c r="A565" s="39">
        <f>'SA-i'!A592</f>
        <v>27</v>
      </c>
      <c r="B565" s="39">
        <f>'SA-i'!H592</f>
        <v>0</v>
      </c>
      <c r="C565" s="39" t="str">
        <f>IFERROR(_xlfn.XLOOKUP(B565,List!F:F,List!B:B),"")</f>
        <v/>
      </c>
      <c r="D565" s="39" t="str">
        <f>IFERROR(_xlfn.XLOOKUP(B565,List!F:F,List!C:C),"")</f>
        <v/>
      </c>
      <c r="E565" s="39" t="str">
        <f>IFERROR(_xlfn.XLOOKUP(B565,List!F:F,List!G:G),"")</f>
        <v/>
      </c>
    </row>
    <row r="566" spans="1:5" x14ac:dyDescent="0.25">
      <c r="A566" s="39">
        <f>'SA-i'!A593</f>
        <v>27</v>
      </c>
      <c r="B566" s="39">
        <f>'SA-i'!H593</f>
        <v>0</v>
      </c>
      <c r="C566" s="39" t="str">
        <f>IFERROR(_xlfn.XLOOKUP(B566,List!F:F,List!B:B),"")</f>
        <v/>
      </c>
      <c r="D566" s="39" t="str">
        <f>IFERROR(_xlfn.XLOOKUP(B566,List!F:F,List!C:C),"")</f>
        <v/>
      </c>
      <c r="E566" s="39" t="str">
        <f>IFERROR(_xlfn.XLOOKUP(B566,List!F:F,List!G:G),"")</f>
        <v/>
      </c>
    </row>
    <row r="567" spans="1:5" x14ac:dyDescent="0.25">
      <c r="A567" s="39">
        <f>'SA-i'!A594</f>
        <v>27</v>
      </c>
      <c r="B567" s="39">
        <f>'SA-i'!H594</f>
        <v>0</v>
      </c>
      <c r="C567" s="39" t="str">
        <f>IFERROR(_xlfn.XLOOKUP(B567,List!F:F,List!B:B),"")</f>
        <v/>
      </c>
      <c r="D567" s="39" t="str">
        <f>IFERROR(_xlfn.XLOOKUP(B567,List!F:F,List!C:C),"")</f>
        <v/>
      </c>
      <c r="E567" s="39" t="str">
        <f>IFERROR(_xlfn.XLOOKUP(B567,List!F:F,List!G:G),"")</f>
        <v/>
      </c>
    </row>
    <row r="568" spans="1:5" x14ac:dyDescent="0.25">
      <c r="A568" s="39">
        <f>'SA-i'!A595</f>
        <v>27</v>
      </c>
      <c r="B568" s="39">
        <f>'SA-i'!H595</f>
        <v>0</v>
      </c>
      <c r="C568" s="39" t="str">
        <f>IFERROR(_xlfn.XLOOKUP(B568,List!F:F,List!B:B),"")</f>
        <v/>
      </c>
      <c r="D568" s="39" t="str">
        <f>IFERROR(_xlfn.XLOOKUP(B568,List!F:F,List!C:C),"")</f>
        <v/>
      </c>
      <c r="E568" s="39" t="str">
        <f>IFERROR(_xlfn.XLOOKUP(B568,List!F:F,List!G:G),"")</f>
        <v/>
      </c>
    </row>
    <row r="569" spans="1:5" x14ac:dyDescent="0.25">
      <c r="A569" s="39">
        <f>'SA-i'!A596</f>
        <v>28</v>
      </c>
      <c r="B569" s="39">
        <f>'SA-i'!H596</f>
        <v>0</v>
      </c>
      <c r="C569" s="39" t="str">
        <f>IFERROR(_xlfn.XLOOKUP(B569,List!F:F,List!B:B),"")</f>
        <v/>
      </c>
      <c r="D569" s="39" t="str">
        <f>IFERROR(_xlfn.XLOOKUP(B569,List!F:F,List!C:C),"")</f>
        <v/>
      </c>
      <c r="E569" s="39" t="str">
        <f>IFERROR(_xlfn.XLOOKUP(B569,List!F:F,List!G:G),"")</f>
        <v/>
      </c>
    </row>
    <row r="570" spans="1:5" x14ac:dyDescent="0.25">
      <c r="A570" s="39">
        <f>'SA-i'!A597</f>
        <v>28</v>
      </c>
      <c r="B570" s="39">
        <f>'SA-i'!H597</f>
        <v>0</v>
      </c>
      <c r="C570" s="39" t="str">
        <f>IFERROR(_xlfn.XLOOKUP(B570,List!F:F,List!B:B),"")</f>
        <v/>
      </c>
      <c r="D570" s="39" t="str">
        <f>IFERROR(_xlfn.XLOOKUP(B570,List!F:F,List!C:C),"")</f>
        <v/>
      </c>
      <c r="E570" s="39" t="str">
        <f>IFERROR(_xlfn.XLOOKUP(B570,List!F:F,List!G:G),"")</f>
        <v/>
      </c>
    </row>
    <row r="571" spans="1:5" x14ac:dyDescent="0.25">
      <c r="A571" s="39">
        <f>'SA-i'!A598</f>
        <v>28</v>
      </c>
      <c r="B571" s="39">
        <f>'SA-i'!H598</f>
        <v>0</v>
      </c>
      <c r="C571" s="39" t="str">
        <f>IFERROR(_xlfn.XLOOKUP(B571,List!F:F,List!B:B),"")</f>
        <v/>
      </c>
      <c r="D571" s="39" t="str">
        <f>IFERROR(_xlfn.XLOOKUP(B571,List!F:F,List!C:C),"")</f>
        <v/>
      </c>
      <c r="E571" s="39" t="str">
        <f>IFERROR(_xlfn.XLOOKUP(B571,List!F:F,List!G:G),"")</f>
        <v/>
      </c>
    </row>
    <row r="572" spans="1:5" x14ac:dyDescent="0.25">
      <c r="A572" s="39">
        <f>'SA-i'!A599</f>
        <v>28</v>
      </c>
      <c r="B572" s="39">
        <f>'SA-i'!H599</f>
        <v>0</v>
      </c>
      <c r="C572" s="39" t="str">
        <f>IFERROR(_xlfn.XLOOKUP(B572,List!F:F,List!B:B),"")</f>
        <v/>
      </c>
      <c r="D572" s="39" t="str">
        <f>IFERROR(_xlfn.XLOOKUP(B572,List!F:F,List!C:C),"")</f>
        <v/>
      </c>
      <c r="E572" s="39" t="str">
        <f>IFERROR(_xlfn.XLOOKUP(B572,List!F:F,List!G:G),"")</f>
        <v/>
      </c>
    </row>
    <row r="573" spans="1:5" x14ac:dyDescent="0.25">
      <c r="A573" s="39">
        <f>'SA-i'!A600</f>
        <v>28</v>
      </c>
      <c r="B573" s="39">
        <f>'SA-i'!H600</f>
        <v>0</v>
      </c>
      <c r="C573" s="39" t="str">
        <f>IFERROR(_xlfn.XLOOKUP(B573,List!F:F,List!B:B),"")</f>
        <v/>
      </c>
      <c r="D573" s="39" t="str">
        <f>IFERROR(_xlfn.XLOOKUP(B573,List!F:F,List!C:C),"")</f>
        <v/>
      </c>
      <c r="E573" s="39" t="str">
        <f>IFERROR(_xlfn.XLOOKUP(B573,List!F:F,List!G:G),"")</f>
        <v/>
      </c>
    </row>
    <row r="574" spans="1:5" x14ac:dyDescent="0.25">
      <c r="A574" s="39">
        <f>'SA-i'!A601</f>
        <v>28</v>
      </c>
      <c r="B574" s="39">
        <f>'SA-i'!H601</f>
        <v>0</v>
      </c>
      <c r="C574" s="39" t="str">
        <f>IFERROR(_xlfn.XLOOKUP(B574,List!F:F,List!B:B),"")</f>
        <v/>
      </c>
      <c r="D574" s="39" t="str">
        <f>IFERROR(_xlfn.XLOOKUP(B574,List!F:F,List!C:C),"")</f>
        <v/>
      </c>
      <c r="E574" s="39" t="str">
        <f>IFERROR(_xlfn.XLOOKUP(B574,List!F:F,List!G:G),"")</f>
        <v/>
      </c>
    </row>
    <row r="575" spans="1:5" x14ac:dyDescent="0.25">
      <c r="A575" s="39">
        <f>'SA-i'!A602</f>
        <v>28</v>
      </c>
      <c r="B575" s="39">
        <f>'SA-i'!H602</f>
        <v>0</v>
      </c>
      <c r="C575" s="39" t="str">
        <f>IFERROR(_xlfn.XLOOKUP(B575,List!F:F,List!B:B),"")</f>
        <v/>
      </c>
      <c r="D575" s="39" t="str">
        <f>IFERROR(_xlfn.XLOOKUP(B575,List!F:F,List!C:C),"")</f>
        <v/>
      </c>
      <c r="E575" s="39" t="str">
        <f>IFERROR(_xlfn.XLOOKUP(B575,List!F:F,List!G:G),"")</f>
        <v/>
      </c>
    </row>
    <row r="576" spans="1:5" x14ac:dyDescent="0.25">
      <c r="A576" s="39">
        <f>'SA-i'!A603</f>
        <v>28</v>
      </c>
      <c r="B576" s="39">
        <f>'SA-i'!H603</f>
        <v>0</v>
      </c>
      <c r="C576" s="39" t="str">
        <f>IFERROR(_xlfn.XLOOKUP(B576,List!F:F,List!B:B),"")</f>
        <v/>
      </c>
      <c r="D576" s="39" t="str">
        <f>IFERROR(_xlfn.XLOOKUP(B576,List!F:F,List!C:C),"")</f>
        <v/>
      </c>
      <c r="E576" s="39" t="str">
        <f>IFERROR(_xlfn.XLOOKUP(B576,List!F:F,List!G:G),"")</f>
        <v/>
      </c>
    </row>
    <row r="577" spans="1:5" x14ac:dyDescent="0.25">
      <c r="A577" s="39">
        <f>'SA-i'!A604</f>
        <v>28</v>
      </c>
      <c r="B577" s="39">
        <f>'SA-i'!H604</f>
        <v>0</v>
      </c>
      <c r="C577" s="39" t="str">
        <f>IFERROR(_xlfn.XLOOKUP(B577,List!F:F,List!B:B),"")</f>
        <v/>
      </c>
      <c r="D577" s="39" t="str">
        <f>IFERROR(_xlfn.XLOOKUP(B577,List!F:F,List!C:C),"")</f>
        <v/>
      </c>
      <c r="E577" s="39" t="str">
        <f>IFERROR(_xlfn.XLOOKUP(B577,List!F:F,List!G:G),"")</f>
        <v/>
      </c>
    </row>
    <row r="578" spans="1:5" x14ac:dyDescent="0.25">
      <c r="A578" s="39">
        <f>'SA-i'!A605</f>
        <v>28</v>
      </c>
      <c r="B578" s="39">
        <f>'SA-i'!H605</f>
        <v>0</v>
      </c>
      <c r="C578" s="39" t="str">
        <f>IFERROR(_xlfn.XLOOKUP(B578,List!F:F,List!B:B),"")</f>
        <v/>
      </c>
      <c r="D578" s="39" t="str">
        <f>IFERROR(_xlfn.XLOOKUP(B578,List!F:F,List!C:C),"")</f>
        <v/>
      </c>
      <c r="E578" s="39" t="str">
        <f>IFERROR(_xlfn.XLOOKUP(B578,List!F:F,List!G:G),"")</f>
        <v/>
      </c>
    </row>
    <row r="579" spans="1:5" x14ac:dyDescent="0.25">
      <c r="A579" s="39">
        <f>'SA-i'!A606</f>
        <v>28</v>
      </c>
      <c r="B579" s="39">
        <f>'SA-i'!H606</f>
        <v>0</v>
      </c>
      <c r="C579" s="39" t="str">
        <f>IFERROR(_xlfn.XLOOKUP(B579,List!F:F,List!B:B),"")</f>
        <v/>
      </c>
      <c r="D579" s="39" t="str">
        <f>IFERROR(_xlfn.XLOOKUP(B579,List!F:F,List!C:C),"")</f>
        <v/>
      </c>
      <c r="E579" s="39" t="str">
        <f>IFERROR(_xlfn.XLOOKUP(B579,List!F:F,List!G:G),"")</f>
        <v/>
      </c>
    </row>
    <row r="580" spans="1:5" x14ac:dyDescent="0.25">
      <c r="A580" s="39">
        <f>'SA-i'!A607</f>
        <v>28</v>
      </c>
      <c r="B580" s="39">
        <f>'SA-i'!H607</f>
        <v>0</v>
      </c>
      <c r="C580" s="39" t="str">
        <f>IFERROR(_xlfn.XLOOKUP(B580,List!F:F,List!B:B),"")</f>
        <v/>
      </c>
      <c r="D580" s="39" t="str">
        <f>IFERROR(_xlfn.XLOOKUP(B580,List!F:F,List!C:C),"")</f>
        <v/>
      </c>
      <c r="E580" s="39" t="str">
        <f>IFERROR(_xlfn.XLOOKUP(B580,List!F:F,List!G:G),"")</f>
        <v/>
      </c>
    </row>
    <row r="581" spans="1:5" x14ac:dyDescent="0.25">
      <c r="A581" s="39">
        <f>'SA-i'!A608</f>
        <v>28</v>
      </c>
      <c r="B581" s="39">
        <f>'SA-i'!H608</f>
        <v>0</v>
      </c>
      <c r="C581" s="39" t="str">
        <f>IFERROR(_xlfn.XLOOKUP(B581,List!F:F,List!B:B),"")</f>
        <v/>
      </c>
      <c r="D581" s="39" t="str">
        <f>IFERROR(_xlfn.XLOOKUP(B581,List!F:F,List!C:C),"")</f>
        <v/>
      </c>
      <c r="E581" s="39" t="str">
        <f>IFERROR(_xlfn.XLOOKUP(B581,List!F:F,List!G:G),"")</f>
        <v/>
      </c>
    </row>
    <row r="582" spans="1:5" x14ac:dyDescent="0.25">
      <c r="A582" s="39">
        <f>'SA-i'!A609</f>
        <v>28</v>
      </c>
      <c r="B582" s="39">
        <f>'SA-i'!H609</f>
        <v>0</v>
      </c>
      <c r="C582" s="39" t="str">
        <f>IFERROR(_xlfn.XLOOKUP(B582,List!F:F,List!B:B),"")</f>
        <v/>
      </c>
      <c r="D582" s="39" t="str">
        <f>IFERROR(_xlfn.XLOOKUP(B582,List!F:F,List!C:C),"")</f>
        <v/>
      </c>
      <c r="E582" s="39" t="str">
        <f>IFERROR(_xlfn.XLOOKUP(B582,List!F:F,List!G:G),"")</f>
        <v/>
      </c>
    </row>
    <row r="583" spans="1:5" x14ac:dyDescent="0.25">
      <c r="A583" s="39">
        <f>'SA-i'!A611</f>
        <v>28</v>
      </c>
      <c r="B583" s="39">
        <f>'SA-i'!H611</f>
        <v>0</v>
      </c>
      <c r="C583" s="39" t="str">
        <f>IFERROR(_xlfn.XLOOKUP(B583,List!F:F,List!B:B),"")</f>
        <v/>
      </c>
      <c r="D583" s="39" t="str">
        <f>IFERROR(_xlfn.XLOOKUP(B583,List!F:F,List!C:C),"")</f>
        <v/>
      </c>
      <c r="E583" s="39" t="str">
        <f>IFERROR(_xlfn.XLOOKUP(B583,List!F:F,List!G:G),"")</f>
        <v/>
      </c>
    </row>
    <row r="584" spans="1:5" x14ac:dyDescent="0.25">
      <c r="A584" s="39">
        <f>'SA-i'!A612</f>
        <v>28</v>
      </c>
      <c r="B584" s="39">
        <f>'SA-i'!H612</f>
        <v>0</v>
      </c>
      <c r="C584" s="39" t="str">
        <f>IFERROR(_xlfn.XLOOKUP(B584,List!F:F,List!B:B),"")</f>
        <v/>
      </c>
      <c r="D584" s="39" t="str">
        <f>IFERROR(_xlfn.XLOOKUP(B584,List!F:F,List!C:C),"")</f>
        <v/>
      </c>
      <c r="E584" s="39" t="str">
        <f>IFERROR(_xlfn.XLOOKUP(B584,List!F:F,List!G:G),"")</f>
        <v/>
      </c>
    </row>
    <row r="585" spans="1:5" x14ac:dyDescent="0.25">
      <c r="A585" s="39">
        <f>'SA-i'!A613</f>
        <v>28</v>
      </c>
      <c r="B585" s="39">
        <f>'SA-i'!H613</f>
        <v>0</v>
      </c>
      <c r="C585" s="39" t="str">
        <f>IFERROR(_xlfn.XLOOKUP(B585,List!F:F,List!B:B),"")</f>
        <v/>
      </c>
      <c r="D585" s="39" t="str">
        <f>IFERROR(_xlfn.XLOOKUP(B585,List!F:F,List!C:C),"")</f>
        <v/>
      </c>
      <c r="E585" s="39" t="str">
        <f>IFERROR(_xlfn.XLOOKUP(B585,List!F:F,List!G:G),"")</f>
        <v/>
      </c>
    </row>
    <row r="586" spans="1:5" x14ac:dyDescent="0.25">
      <c r="A586" s="39">
        <f>'SA-i'!A614</f>
        <v>28</v>
      </c>
      <c r="B586" s="39">
        <f>'SA-i'!H614</f>
        <v>0</v>
      </c>
      <c r="C586" s="39" t="str">
        <f>IFERROR(_xlfn.XLOOKUP(B586,List!F:F,List!B:B),"")</f>
        <v/>
      </c>
      <c r="D586" s="39" t="str">
        <f>IFERROR(_xlfn.XLOOKUP(B586,List!F:F,List!C:C),"")</f>
        <v/>
      </c>
      <c r="E586" s="39" t="str">
        <f>IFERROR(_xlfn.XLOOKUP(B586,List!F:F,List!G:G),"")</f>
        <v/>
      </c>
    </row>
    <row r="587" spans="1:5" x14ac:dyDescent="0.25">
      <c r="A587" s="39">
        <f>'SA-i'!A615</f>
        <v>28</v>
      </c>
      <c r="B587" s="39">
        <f>'SA-i'!H615</f>
        <v>0</v>
      </c>
      <c r="C587" s="39" t="str">
        <f>IFERROR(_xlfn.XLOOKUP(B587,List!F:F,List!B:B),"")</f>
        <v/>
      </c>
      <c r="D587" s="39" t="str">
        <f>IFERROR(_xlfn.XLOOKUP(B587,List!F:F,List!C:C),"")</f>
        <v/>
      </c>
      <c r="E587" s="39" t="str">
        <f>IFERROR(_xlfn.XLOOKUP(B587,List!F:F,List!G:G),"")</f>
        <v/>
      </c>
    </row>
    <row r="588" spans="1:5" x14ac:dyDescent="0.25">
      <c r="A588" s="39">
        <f>'SA-i'!A616</f>
        <v>28</v>
      </c>
      <c r="B588" s="39">
        <f>'SA-i'!H616</f>
        <v>0</v>
      </c>
      <c r="C588" s="39" t="str">
        <f>IFERROR(_xlfn.XLOOKUP(B588,List!F:F,List!B:B),"")</f>
        <v/>
      </c>
      <c r="D588" s="39" t="str">
        <f>IFERROR(_xlfn.XLOOKUP(B588,List!F:F,List!C:C),"")</f>
        <v/>
      </c>
      <c r="E588" s="39" t="str">
        <f>IFERROR(_xlfn.XLOOKUP(B588,List!F:F,List!G:G),"")</f>
        <v/>
      </c>
    </row>
    <row r="589" spans="1:5" x14ac:dyDescent="0.25">
      <c r="A589" s="39">
        <f>'SA-i'!A617</f>
        <v>28</v>
      </c>
      <c r="B589" s="39">
        <f>'SA-i'!H617</f>
        <v>0</v>
      </c>
      <c r="C589" s="39" t="str">
        <f>IFERROR(_xlfn.XLOOKUP(B589,List!F:F,List!B:B),"")</f>
        <v/>
      </c>
      <c r="D589" s="39" t="str">
        <f>IFERROR(_xlfn.XLOOKUP(B589,List!F:F,List!C:C),"")</f>
        <v/>
      </c>
      <c r="E589" s="39" t="str">
        <f>IFERROR(_xlfn.XLOOKUP(B589,List!F:F,List!G:G),"")</f>
        <v/>
      </c>
    </row>
    <row r="590" spans="1:5" x14ac:dyDescent="0.25">
      <c r="A590" s="39">
        <f>'SA-i'!A618</f>
        <v>29</v>
      </c>
      <c r="B590" s="39">
        <f>'SA-i'!H618</f>
        <v>0</v>
      </c>
      <c r="C590" s="39" t="str">
        <f>IFERROR(_xlfn.XLOOKUP(B590,List!F:F,List!B:B),"")</f>
        <v/>
      </c>
      <c r="D590" s="39" t="str">
        <f>IFERROR(_xlfn.XLOOKUP(B590,List!F:F,List!C:C),"")</f>
        <v/>
      </c>
      <c r="E590" s="39" t="str">
        <f>IFERROR(_xlfn.XLOOKUP(B590,List!F:F,List!G:G),"")</f>
        <v/>
      </c>
    </row>
    <row r="591" spans="1:5" x14ac:dyDescent="0.25">
      <c r="A591" s="39">
        <f>'SA-i'!A619</f>
        <v>29</v>
      </c>
      <c r="B591" s="39">
        <f>'SA-i'!H619</f>
        <v>0</v>
      </c>
      <c r="C591" s="39" t="str">
        <f>IFERROR(_xlfn.XLOOKUP(B591,List!F:F,List!B:B),"")</f>
        <v/>
      </c>
      <c r="D591" s="39" t="str">
        <f>IFERROR(_xlfn.XLOOKUP(B591,List!F:F,List!C:C),"")</f>
        <v/>
      </c>
      <c r="E591" s="39" t="str">
        <f>IFERROR(_xlfn.XLOOKUP(B591,List!F:F,List!G:G),"")</f>
        <v/>
      </c>
    </row>
    <row r="592" spans="1:5" x14ac:dyDescent="0.25">
      <c r="A592" s="39">
        <f>'SA-i'!A620</f>
        <v>29</v>
      </c>
      <c r="B592" s="39">
        <f>'SA-i'!H620</f>
        <v>0</v>
      </c>
      <c r="C592" s="39" t="str">
        <f>IFERROR(_xlfn.XLOOKUP(B592,List!F:F,List!B:B),"")</f>
        <v/>
      </c>
      <c r="D592" s="39" t="str">
        <f>IFERROR(_xlfn.XLOOKUP(B592,List!F:F,List!C:C),"")</f>
        <v/>
      </c>
      <c r="E592" s="39" t="str">
        <f>IFERROR(_xlfn.XLOOKUP(B592,List!F:F,List!G:G),"")</f>
        <v/>
      </c>
    </row>
    <row r="593" spans="1:5" x14ac:dyDescent="0.25">
      <c r="A593" s="39">
        <f>'SA-i'!A621</f>
        <v>29</v>
      </c>
      <c r="B593" s="39">
        <f>'SA-i'!H621</f>
        <v>0</v>
      </c>
      <c r="C593" s="39" t="str">
        <f>IFERROR(_xlfn.XLOOKUP(B593,List!F:F,List!B:B),"")</f>
        <v/>
      </c>
      <c r="D593" s="39" t="str">
        <f>IFERROR(_xlfn.XLOOKUP(B593,List!F:F,List!C:C),"")</f>
        <v/>
      </c>
      <c r="E593" s="39" t="str">
        <f>IFERROR(_xlfn.XLOOKUP(B593,List!F:F,List!G:G),"")</f>
        <v/>
      </c>
    </row>
    <row r="594" spans="1:5" x14ac:dyDescent="0.25">
      <c r="A594" s="39">
        <f>'SA-i'!A622</f>
        <v>29</v>
      </c>
      <c r="B594" s="39">
        <f>'SA-i'!H622</f>
        <v>0</v>
      </c>
      <c r="C594" s="39" t="str">
        <f>IFERROR(_xlfn.XLOOKUP(B594,List!F:F,List!B:B),"")</f>
        <v/>
      </c>
      <c r="D594" s="39" t="str">
        <f>IFERROR(_xlfn.XLOOKUP(B594,List!F:F,List!C:C),"")</f>
        <v/>
      </c>
      <c r="E594" s="39" t="str">
        <f>IFERROR(_xlfn.XLOOKUP(B594,List!F:F,List!G:G),"")</f>
        <v/>
      </c>
    </row>
    <row r="595" spans="1:5" x14ac:dyDescent="0.25">
      <c r="A595" s="39">
        <f>'SA-i'!A623</f>
        <v>29</v>
      </c>
      <c r="B595" s="39">
        <f>'SA-i'!H623</f>
        <v>0</v>
      </c>
      <c r="C595" s="39" t="str">
        <f>IFERROR(_xlfn.XLOOKUP(B595,List!F:F,List!B:B),"")</f>
        <v/>
      </c>
      <c r="D595" s="39" t="str">
        <f>IFERROR(_xlfn.XLOOKUP(B595,List!F:F,List!C:C),"")</f>
        <v/>
      </c>
      <c r="E595" s="39" t="str">
        <f>IFERROR(_xlfn.XLOOKUP(B595,List!F:F,List!G:G),"")</f>
        <v/>
      </c>
    </row>
    <row r="596" spans="1:5" x14ac:dyDescent="0.25">
      <c r="A596" s="39">
        <f>'SA-i'!A624</f>
        <v>29</v>
      </c>
      <c r="B596" s="39">
        <f>'SA-i'!H624</f>
        <v>0</v>
      </c>
      <c r="C596" s="39" t="str">
        <f>IFERROR(_xlfn.XLOOKUP(B596,List!F:F,List!B:B),"")</f>
        <v/>
      </c>
      <c r="D596" s="39" t="str">
        <f>IFERROR(_xlfn.XLOOKUP(B596,List!F:F,List!C:C),"")</f>
        <v/>
      </c>
      <c r="E596" s="39" t="str">
        <f>IFERROR(_xlfn.XLOOKUP(B596,List!F:F,List!G:G),"")</f>
        <v/>
      </c>
    </row>
    <row r="597" spans="1:5" x14ac:dyDescent="0.25">
      <c r="A597" s="39">
        <f>'SA-i'!A625</f>
        <v>29</v>
      </c>
      <c r="B597" s="39">
        <f>'SA-i'!H625</f>
        <v>0</v>
      </c>
      <c r="C597" s="39" t="str">
        <f>IFERROR(_xlfn.XLOOKUP(B597,List!F:F,List!B:B),"")</f>
        <v/>
      </c>
      <c r="D597" s="39" t="str">
        <f>IFERROR(_xlfn.XLOOKUP(B597,List!F:F,List!C:C),"")</f>
        <v/>
      </c>
      <c r="E597" s="39" t="str">
        <f>IFERROR(_xlfn.XLOOKUP(B597,List!F:F,List!G:G),"")</f>
        <v/>
      </c>
    </row>
    <row r="598" spans="1:5" x14ac:dyDescent="0.25">
      <c r="A598" s="39">
        <f>'SA-i'!A626</f>
        <v>29</v>
      </c>
      <c r="B598" s="39">
        <f>'SA-i'!H626</f>
        <v>0</v>
      </c>
      <c r="C598" s="39" t="str">
        <f>IFERROR(_xlfn.XLOOKUP(B598,List!F:F,List!B:B),"")</f>
        <v/>
      </c>
      <c r="D598" s="39" t="str">
        <f>IFERROR(_xlfn.XLOOKUP(B598,List!F:F,List!C:C),"")</f>
        <v/>
      </c>
      <c r="E598" s="39" t="str">
        <f>IFERROR(_xlfn.XLOOKUP(B598,List!F:F,List!G:G),"")</f>
        <v/>
      </c>
    </row>
    <row r="599" spans="1:5" x14ac:dyDescent="0.25">
      <c r="A599" s="39">
        <f>'SA-i'!A627</f>
        <v>29</v>
      </c>
      <c r="B599" s="39">
        <f>'SA-i'!H627</f>
        <v>0</v>
      </c>
      <c r="C599" s="39" t="str">
        <f>IFERROR(_xlfn.XLOOKUP(B599,List!F:F,List!B:B),"")</f>
        <v/>
      </c>
      <c r="D599" s="39" t="str">
        <f>IFERROR(_xlfn.XLOOKUP(B599,List!F:F,List!C:C),"")</f>
        <v/>
      </c>
      <c r="E599" s="39" t="str">
        <f>IFERROR(_xlfn.XLOOKUP(B599,List!F:F,List!G:G),"")</f>
        <v/>
      </c>
    </row>
    <row r="600" spans="1:5" x14ac:dyDescent="0.25">
      <c r="A600" s="39">
        <f>'SA-i'!A628</f>
        <v>29</v>
      </c>
      <c r="B600" s="39">
        <f>'SA-i'!H628</f>
        <v>0</v>
      </c>
      <c r="C600" s="39" t="str">
        <f>IFERROR(_xlfn.XLOOKUP(B600,List!F:F,List!B:B),"")</f>
        <v/>
      </c>
      <c r="D600" s="39" t="str">
        <f>IFERROR(_xlfn.XLOOKUP(B600,List!F:F,List!C:C),"")</f>
        <v/>
      </c>
      <c r="E600" s="39" t="str">
        <f>IFERROR(_xlfn.XLOOKUP(B600,List!F:F,List!G:G),"")</f>
        <v/>
      </c>
    </row>
    <row r="601" spans="1:5" x14ac:dyDescent="0.25">
      <c r="A601" s="39">
        <f>'SA-i'!A629</f>
        <v>29</v>
      </c>
      <c r="B601" s="39">
        <f>'SA-i'!H629</f>
        <v>0</v>
      </c>
      <c r="C601" s="39" t="str">
        <f>IFERROR(_xlfn.XLOOKUP(B601,List!F:F,List!B:B),"")</f>
        <v/>
      </c>
      <c r="D601" s="39" t="str">
        <f>IFERROR(_xlfn.XLOOKUP(B601,List!F:F,List!C:C),"")</f>
        <v/>
      </c>
      <c r="E601" s="39" t="str">
        <f>IFERROR(_xlfn.XLOOKUP(B601,List!F:F,List!G:G),"")</f>
        <v/>
      </c>
    </row>
    <row r="602" spans="1:5" x14ac:dyDescent="0.25">
      <c r="A602" s="39">
        <f>'SA-i'!A630</f>
        <v>29</v>
      </c>
      <c r="B602" s="39">
        <f>'SA-i'!H630</f>
        <v>0</v>
      </c>
      <c r="C602" s="39" t="str">
        <f>IFERROR(_xlfn.XLOOKUP(B602,List!F:F,List!B:B),"")</f>
        <v/>
      </c>
      <c r="D602" s="39" t="str">
        <f>IFERROR(_xlfn.XLOOKUP(B602,List!F:F,List!C:C),"")</f>
        <v/>
      </c>
      <c r="E602" s="39" t="str">
        <f>IFERROR(_xlfn.XLOOKUP(B602,List!F:F,List!G:G),"")</f>
        <v/>
      </c>
    </row>
    <row r="603" spans="1:5" x14ac:dyDescent="0.25">
      <c r="A603" s="39">
        <f>'SA-i'!A631</f>
        <v>29</v>
      </c>
      <c r="B603" s="39">
        <f>'SA-i'!H631</f>
        <v>0</v>
      </c>
      <c r="C603" s="39" t="str">
        <f>IFERROR(_xlfn.XLOOKUP(B603,List!F:F,List!B:B),"")</f>
        <v/>
      </c>
      <c r="D603" s="39" t="str">
        <f>IFERROR(_xlfn.XLOOKUP(B603,List!F:F,List!C:C),"")</f>
        <v/>
      </c>
      <c r="E603" s="39" t="str">
        <f>IFERROR(_xlfn.XLOOKUP(B603,List!F:F,List!G:G),"")</f>
        <v/>
      </c>
    </row>
    <row r="604" spans="1:5" x14ac:dyDescent="0.25">
      <c r="A604" s="39">
        <f>'SA-i'!A633</f>
        <v>29</v>
      </c>
      <c r="B604" s="39">
        <f>'SA-i'!H633</f>
        <v>0</v>
      </c>
      <c r="C604" s="39" t="str">
        <f>IFERROR(_xlfn.XLOOKUP(B604,List!F:F,List!B:B),"")</f>
        <v/>
      </c>
      <c r="D604" s="39" t="str">
        <f>IFERROR(_xlfn.XLOOKUP(B604,List!F:F,List!C:C),"")</f>
        <v/>
      </c>
      <c r="E604" s="39" t="str">
        <f>IFERROR(_xlfn.XLOOKUP(B604,List!F:F,List!G:G),"")</f>
        <v/>
      </c>
    </row>
    <row r="605" spans="1:5" x14ac:dyDescent="0.25">
      <c r="A605" s="39">
        <f>'SA-i'!A634</f>
        <v>29</v>
      </c>
      <c r="B605" s="39">
        <f>'SA-i'!H634</f>
        <v>0</v>
      </c>
      <c r="C605" s="39" t="str">
        <f>IFERROR(_xlfn.XLOOKUP(B605,List!F:F,List!B:B),"")</f>
        <v/>
      </c>
      <c r="D605" s="39" t="str">
        <f>IFERROR(_xlfn.XLOOKUP(B605,List!F:F,List!C:C),"")</f>
        <v/>
      </c>
      <c r="E605" s="39" t="str">
        <f>IFERROR(_xlfn.XLOOKUP(B605,List!F:F,List!G:G),"")</f>
        <v/>
      </c>
    </row>
    <row r="606" spans="1:5" x14ac:dyDescent="0.25">
      <c r="A606" s="39">
        <f>'SA-i'!A635</f>
        <v>29</v>
      </c>
      <c r="B606" s="39">
        <f>'SA-i'!H635</f>
        <v>0</v>
      </c>
      <c r="C606" s="39" t="str">
        <f>IFERROR(_xlfn.XLOOKUP(B606,List!F:F,List!B:B),"")</f>
        <v/>
      </c>
      <c r="D606" s="39" t="str">
        <f>IFERROR(_xlfn.XLOOKUP(B606,List!F:F,List!C:C),"")</f>
        <v/>
      </c>
      <c r="E606" s="39" t="str">
        <f>IFERROR(_xlfn.XLOOKUP(B606,List!F:F,List!G:G),"")</f>
        <v/>
      </c>
    </row>
    <row r="607" spans="1:5" x14ac:dyDescent="0.25">
      <c r="A607" s="39">
        <f>'SA-i'!A636</f>
        <v>29</v>
      </c>
      <c r="B607" s="39">
        <f>'SA-i'!H636</f>
        <v>0</v>
      </c>
      <c r="C607" s="39" t="str">
        <f>IFERROR(_xlfn.XLOOKUP(B607,List!F:F,List!B:B),"")</f>
        <v/>
      </c>
      <c r="D607" s="39" t="str">
        <f>IFERROR(_xlfn.XLOOKUP(B607,List!F:F,List!C:C),"")</f>
        <v/>
      </c>
      <c r="E607" s="39" t="str">
        <f>IFERROR(_xlfn.XLOOKUP(B607,List!F:F,List!G:G),"")</f>
        <v/>
      </c>
    </row>
    <row r="608" spans="1:5" x14ac:dyDescent="0.25">
      <c r="A608" s="39">
        <f>'SA-i'!A637</f>
        <v>29</v>
      </c>
      <c r="B608" s="39">
        <f>'SA-i'!H637</f>
        <v>0</v>
      </c>
      <c r="C608" s="39" t="str">
        <f>IFERROR(_xlfn.XLOOKUP(B608,List!F:F,List!B:B),"")</f>
        <v/>
      </c>
      <c r="D608" s="39" t="str">
        <f>IFERROR(_xlfn.XLOOKUP(B608,List!F:F,List!C:C),"")</f>
        <v/>
      </c>
      <c r="E608" s="39" t="str">
        <f>IFERROR(_xlfn.XLOOKUP(B608,List!F:F,List!G:G),"")</f>
        <v/>
      </c>
    </row>
    <row r="609" spans="1:5" x14ac:dyDescent="0.25">
      <c r="A609" s="39">
        <f>'SA-i'!A638</f>
        <v>29</v>
      </c>
      <c r="B609" s="39">
        <f>'SA-i'!H638</f>
        <v>0</v>
      </c>
      <c r="C609" s="39" t="str">
        <f>IFERROR(_xlfn.XLOOKUP(B609,List!F:F,List!B:B),"")</f>
        <v/>
      </c>
      <c r="D609" s="39" t="str">
        <f>IFERROR(_xlfn.XLOOKUP(B609,List!F:F,List!C:C),"")</f>
        <v/>
      </c>
      <c r="E609" s="39" t="str">
        <f>IFERROR(_xlfn.XLOOKUP(B609,List!F:F,List!G:G),"")</f>
        <v/>
      </c>
    </row>
    <row r="610" spans="1:5" x14ac:dyDescent="0.25">
      <c r="A610" s="39">
        <f>'SA-i'!A639</f>
        <v>29</v>
      </c>
      <c r="B610" s="39">
        <f>'SA-i'!H639</f>
        <v>0</v>
      </c>
      <c r="C610" s="39" t="str">
        <f>IFERROR(_xlfn.XLOOKUP(B610,List!F:F,List!B:B),"")</f>
        <v/>
      </c>
      <c r="D610" s="39" t="str">
        <f>IFERROR(_xlfn.XLOOKUP(B610,List!F:F,List!C:C),"")</f>
        <v/>
      </c>
      <c r="E610" s="39" t="str">
        <f>IFERROR(_xlfn.XLOOKUP(B610,List!F:F,List!G:G),"")</f>
        <v/>
      </c>
    </row>
    <row r="611" spans="1:5" x14ac:dyDescent="0.25">
      <c r="A611" s="39">
        <f>'SA-i'!A640</f>
        <v>30</v>
      </c>
      <c r="B611" s="39">
        <f>'SA-i'!H640</f>
        <v>0</v>
      </c>
      <c r="C611" s="39" t="str">
        <f>IFERROR(_xlfn.XLOOKUP(B611,List!F:F,List!B:B),"")</f>
        <v/>
      </c>
      <c r="D611" s="39" t="str">
        <f>IFERROR(_xlfn.XLOOKUP(B611,List!F:F,List!C:C),"")</f>
        <v/>
      </c>
      <c r="E611" s="39" t="str">
        <f>IFERROR(_xlfn.XLOOKUP(B611,List!F:F,List!G:G),"")</f>
        <v/>
      </c>
    </row>
    <row r="612" spans="1:5" x14ac:dyDescent="0.25">
      <c r="A612" s="39">
        <f>'SA-i'!A641</f>
        <v>30</v>
      </c>
      <c r="B612" s="39">
        <f>'SA-i'!H641</f>
        <v>0</v>
      </c>
      <c r="C612" s="39" t="str">
        <f>IFERROR(_xlfn.XLOOKUP(B612,List!F:F,List!B:B),"")</f>
        <v/>
      </c>
      <c r="D612" s="39" t="str">
        <f>IFERROR(_xlfn.XLOOKUP(B612,List!F:F,List!C:C),"")</f>
        <v/>
      </c>
      <c r="E612" s="39" t="str">
        <f>IFERROR(_xlfn.XLOOKUP(B612,List!F:F,List!G:G),"")</f>
        <v/>
      </c>
    </row>
    <row r="613" spans="1:5" x14ac:dyDescent="0.25">
      <c r="A613" s="39">
        <f>'SA-i'!A642</f>
        <v>30</v>
      </c>
      <c r="B613" s="39">
        <f>'SA-i'!H642</f>
        <v>0</v>
      </c>
      <c r="C613" s="39" t="str">
        <f>IFERROR(_xlfn.XLOOKUP(B613,List!F:F,List!B:B),"")</f>
        <v/>
      </c>
      <c r="D613" s="39" t="str">
        <f>IFERROR(_xlfn.XLOOKUP(B613,List!F:F,List!C:C),"")</f>
        <v/>
      </c>
      <c r="E613" s="39" t="str">
        <f>IFERROR(_xlfn.XLOOKUP(B613,List!F:F,List!G:G),"")</f>
        <v/>
      </c>
    </row>
    <row r="614" spans="1:5" x14ac:dyDescent="0.25">
      <c r="A614" s="39">
        <f>'SA-i'!A643</f>
        <v>30</v>
      </c>
      <c r="B614" s="39">
        <f>'SA-i'!H643</f>
        <v>0</v>
      </c>
      <c r="C614" s="39" t="str">
        <f>IFERROR(_xlfn.XLOOKUP(B614,List!F:F,List!B:B),"")</f>
        <v/>
      </c>
      <c r="D614" s="39" t="str">
        <f>IFERROR(_xlfn.XLOOKUP(B614,List!F:F,List!C:C),"")</f>
        <v/>
      </c>
      <c r="E614" s="39" t="str">
        <f>IFERROR(_xlfn.XLOOKUP(B614,List!F:F,List!G:G),"")</f>
        <v/>
      </c>
    </row>
    <row r="615" spans="1:5" x14ac:dyDescent="0.25">
      <c r="A615" s="39">
        <f>'SA-i'!A644</f>
        <v>30</v>
      </c>
      <c r="B615" s="39">
        <f>'SA-i'!H644</f>
        <v>0</v>
      </c>
      <c r="C615" s="39" t="str">
        <f>IFERROR(_xlfn.XLOOKUP(B615,List!F:F,List!B:B),"")</f>
        <v/>
      </c>
      <c r="D615" s="39" t="str">
        <f>IFERROR(_xlfn.XLOOKUP(B615,List!F:F,List!C:C),"")</f>
        <v/>
      </c>
      <c r="E615" s="39" t="str">
        <f>IFERROR(_xlfn.XLOOKUP(B615,List!F:F,List!G:G),"")</f>
        <v/>
      </c>
    </row>
    <row r="616" spans="1:5" x14ac:dyDescent="0.25">
      <c r="A616" s="39">
        <f>'SA-i'!A645</f>
        <v>30</v>
      </c>
      <c r="B616" s="39">
        <f>'SA-i'!H645</f>
        <v>0</v>
      </c>
      <c r="C616" s="39" t="str">
        <f>IFERROR(_xlfn.XLOOKUP(B616,List!F:F,List!B:B),"")</f>
        <v/>
      </c>
      <c r="D616" s="39" t="str">
        <f>IFERROR(_xlfn.XLOOKUP(B616,List!F:F,List!C:C),"")</f>
        <v/>
      </c>
      <c r="E616" s="39" t="str">
        <f>IFERROR(_xlfn.XLOOKUP(B616,List!F:F,List!G:G),"")</f>
        <v/>
      </c>
    </row>
    <row r="617" spans="1:5" x14ac:dyDescent="0.25">
      <c r="A617" s="39">
        <f>'SA-i'!A646</f>
        <v>30</v>
      </c>
      <c r="B617" s="39">
        <f>'SA-i'!H646</f>
        <v>0</v>
      </c>
      <c r="C617" s="39" t="str">
        <f>IFERROR(_xlfn.XLOOKUP(B617,List!F:F,List!B:B),"")</f>
        <v/>
      </c>
      <c r="D617" s="39" t="str">
        <f>IFERROR(_xlfn.XLOOKUP(B617,List!F:F,List!C:C),"")</f>
        <v/>
      </c>
      <c r="E617" s="39" t="str">
        <f>IFERROR(_xlfn.XLOOKUP(B617,List!F:F,List!G:G),"")</f>
        <v/>
      </c>
    </row>
    <row r="618" spans="1:5" x14ac:dyDescent="0.25">
      <c r="A618" s="39">
        <f>'SA-i'!A647</f>
        <v>30</v>
      </c>
      <c r="B618" s="39">
        <f>'SA-i'!H647</f>
        <v>0</v>
      </c>
      <c r="C618" s="39" t="str">
        <f>IFERROR(_xlfn.XLOOKUP(B618,List!F:F,List!B:B),"")</f>
        <v/>
      </c>
      <c r="D618" s="39" t="str">
        <f>IFERROR(_xlfn.XLOOKUP(B618,List!F:F,List!C:C),"")</f>
        <v/>
      </c>
      <c r="E618" s="39" t="str">
        <f>IFERROR(_xlfn.XLOOKUP(B618,List!F:F,List!G:G),"")</f>
        <v/>
      </c>
    </row>
    <row r="619" spans="1:5" x14ac:dyDescent="0.25">
      <c r="A619" s="39">
        <f>'SA-i'!A648</f>
        <v>30</v>
      </c>
      <c r="B619" s="39">
        <f>'SA-i'!H648</f>
        <v>0</v>
      </c>
      <c r="C619" s="39" t="str">
        <f>IFERROR(_xlfn.XLOOKUP(B619,List!F:F,List!B:B),"")</f>
        <v/>
      </c>
      <c r="D619" s="39" t="str">
        <f>IFERROR(_xlfn.XLOOKUP(B619,List!F:F,List!C:C),"")</f>
        <v/>
      </c>
      <c r="E619" s="39" t="str">
        <f>IFERROR(_xlfn.XLOOKUP(B619,List!F:F,List!G:G),"")</f>
        <v/>
      </c>
    </row>
    <row r="620" spans="1:5" x14ac:dyDescent="0.25">
      <c r="A620" s="39">
        <f>'SA-i'!A649</f>
        <v>30</v>
      </c>
      <c r="B620" s="39">
        <f>'SA-i'!H649</f>
        <v>0</v>
      </c>
      <c r="C620" s="39" t="str">
        <f>IFERROR(_xlfn.XLOOKUP(B620,List!F:F,List!B:B),"")</f>
        <v/>
      </c>
      <c r="D620" s="39" t="str">
        <f>IFERROR(_xlfn.XLOOKUP(B620,List!F:F,List!C:C),"")</f>
        <v/>
      </c>
      <c r="E620" s="39" t="str">
        <f>IFERROR(_xlfn.XLOOKUP(B620,List!F:F,List!G:G),"")</f>
        <v/>
      </c>
    </row>
    <row r="621" spans="1:5" x14ac:dyDescent="0.25">
      <c r="A621" s="39">
        <f>'SA-i'!A650</f>
        <v>30</v>
      </c>
      <c r="B621" s="39">
        <f>'SA-i'!H650</f>
        <v>0</v>
      </c>
      <c r="C621" s="39" t="str">
        <f>IFERROR(_xlfn.XLOOKUP(B621,List!F:F,List!B:B),"")</f>
        <v/>
      </c>
      <c r="D621" s="39" t="str">
        <f>IFERROR(_xlfn.XLOOKUP(B621,List!F:F,List!C:C),"")</f>
        <v/>
      </c>
      <c r="E621" s="39" t="str">
        <f>IFERROR(_xlfn.XLOOKUP(B621,List!F:F,List!G:G),"")</f>
        <v/>
      </c>
    </row>
    <row r="622" spans="1:5" x14ac:dyDescent="0.25">
      <c r="A622" s="39">
        <f>'SA-i'!A651</f>
        <v>30</v>
      </c>
      <c r="B622" s="39">
        <f>'SA-i'!H651</f>
        <v>0</v>
      </c>
      <c r="C622" s="39" t="str">
        <f>IFERROR(_xlfn.XLOOKUP(B622,List!F:F,List!B:B),"")</f>
        <v/>
      </c>
      <c r="D622" s="39" t="str">
        <f>IFERROR(_xlfn.XLOOKUP(B622,List!F:F,List!C:C),"")</f>
        <v/>
      </c>
      <c r="E622" s="39" t="str">
        <f>IFERROR(_xlfn.XLOOKUP(B622,List!F:F,List!G:G),"")</f>
        <v/>
      </c>
    </row>
    <row r="623" spans="1:5" x14ac:dyDescent="0.25">
      <c r="A623" s="39">
        <f>'SA-i'!A652</f>
        <v>30</v>
      </c>
      <c r="B623" s="39">
        <f>'SA-i'!H652</f>
        <v>0</v>
      </c>
      <c r="C623" s="39" t="str">
        <f>IFERROR(_xlfn.XLOOKUP(B623,List!F:F,List!B:B),"")</f>
        <v/>
      </c>
      <c r="D623" s="39" t="str">
        <f>IFERROR(_xlfn.XLOOKUP(B623,List!F:F,List!C:C),"")</f>
        <v/>
      </c>
      <c r="E623" s="39" t="str">
        <f>IFERROR(_xlfn.XLOOKUP(B623,List!F:F,List!G:G),"")</f>
        <v/>
      </c>
    </row>
    <row r="624" spans="1:5" x14ac:dyDescent="0.25">
      <c r="A624" s="39">
        <f>'SA-i'!A653</f>
        <v>30</v>
      </c>
      <c r="B624" s="39">
        <f>'SA-i'!H653</f>
        <v>0</v>
      </c>
      <c r="C624" s="39" t="str">
        <f>IFERROR(_xlfn.XLOOKUP(B624,List!F:F,List!B:B),"")</f>
        <v/>
      </c>
      <c r="D624" s="39" t="str">
        <f>IFERROR(_xlfn.XLOOKUP(B624,List!F:F,List!C:C),"")</f>
        <v/>
      </c>
      <c r="E624" s="39" t="str">
        <f>IFERROR(_xlfn.XLOOKUP(B624,List!F:F,List!G:G),"")</f>
        <v/>
      </c>
    </row>
    <row r="625" spans="1:5" x14ac:dyDescent="0.25">
      <c r="A625" s="39">
        <f>'SA-i'!A655</f>
        <v>30</v>
      </c>
      <c r="B625" s="39">
        <f>'SA-i'!H655</f>
        <v>0</v>
      </c>
      <c r="C625" s="39" t="str">
        <f>IFERROR(_xlfn.XLOOKUP(B625,List!F:F,List!B:B),"")</f>
        <v/>
      </c>
      <c r="D625" s="39" t="str">
        <f>IFERROR(_xlfn.XLOOKUP(B625,List!F:F,List!C:C),"")</f>
        <v/>
      </c>
      <c r="E625" s="39" t="str">
        <f>IFERROR(_xlfn.XLOOKUP(B625,List!F:F,List!G:G),"")</f>
        <v/>
      </c>
    </row>
    <row r="626" spans="1:5" x14ac:dyDescent="0.25">
      <c r="A626" s="39">
        <f>'SA-i'!A656</f>
        <v>30</v>
      </c>
      <c r="B626" s="39">
        <f>'SA-i'!H656</f>
        <v>0</v>
      </c>
      <c r="C626" s="39" t="str">
        <f>IFERROR(_xlfn.XLOOKUP(B626,List!F:F,List!B:B),"")</f>
        <v/>
      </c>
      <c r="D626" s="39" t="str">
        <f>IFERROR(_xlfn.XLOOKUP(B626,List!F:F,List!C:C),"")</f>
        <v/>
      </c>
      <c r="E626" s="39" t="str">
        <f>IFERROR(_xlfn.XLOOKUP(B626,List!F:F,List!G:G),"")</f>
        <v/>
      </c>
    </row>
    <row r="627" spans="1:5" x14ac:dyDescent="0.25">
      <c r="A627" s="39">
        <f>'SA-i'!A657</f>
        <v>30</v>
      </c>
      <c r="B627" s="39">
        <f>'SA-i'!H657</f>
        <v>0</v>
      </c>
      <c r="C627" s="39" t="str">
        <f>IFERROR(_xlfn.XLOOKUP(B627,List!F:F,List!B:B),"")</f>
        <v/>
      </c>
      <c r="D627" s="39" t="str">
        <f>IFERROR(_xlfn.XLOOKUP(B627,List!F:F,List!C:C),"")</f>
        <v/>
      </c>
      <c r="E627" s="39" t="str">
        <f>IFERROR(_xlfn.XLOOKUP(B627,List!F:F,List!G:G),"")</f>
        <v/>
      </c>
    </row>
    <row r="628" spans="1:5" x14ac:dyDescent="0.25">
      <c r="A628" s="39">
        <f>'SA-i'!A658</f>
        <v>30</v>
      </c>
      <c r="B628" s="39">
        <f>'SA-i'!H658</f>
        <v>0</v>
      </c>
      <c r="C628" s="39" t="str">
        <f>IFERROR(_xlfn.XLOOKUP(B628,List!F:F,List!B:B),"")</f>
        <v/>
      </c>
      <c r="D628" s="39" t="str">
        <f>IFERROR(_xlfn.XLOOKUP(B628,List!F:F,List!C:C),"")</f>
        <v/>
      </c>
      <c r="E628" s="39" t="str">
        <f>IFERROR(_xlfn.XLOOKUP(B628,List!F:F,List!G:G),"")</f>
        <v/>
      </c>
    </row>
    <row r="629" spans="1:5" x14ac:dyDescent="0.25">
      <c r="A629" s="39">
        <f>'SA-i'!A659</f>
        <v>30</v>
      </c>
      <c r="B629" s="39">
        <f>'SA-i'!H659</f>
        <v>0</v>
      </c>
      <c r="C629" s="39" t="str">
        <f>IFERROR(_xlfn.XLOOKUP(B629,List!F:F,List!B:B),"")</f>
        <v/>
      </c>
      <c r="D629" s="39" t="str">
        <f>IFERROR(_xlfn.XLOOKUP(B629,List!F:F,List!C:C),"")</f>
        <v/>
      </c>
      <c r="E629" s="39" t="str">
        <f>IFERROR(_xlfn.XLOOKUP(B629,List!F:F,List!G:G),"")</f>
        <v/>
      </c>
    </row>
    <row r="630" spans="1:5" x14ac:dyDescent="0.25">
      <c r="A630" s="39">
        <f>'SA-i'!A660</f>
        <v>30</v>
      </c>
      <c r="B630" s="39">
        <f>'SA-i'!H660</f>
        <v>0</v>
      </c>
      <c r="C630" s="39" t="str">
        <f>IFERROR(_xlfn.XLOOKUP(B630,List!F:F,List!B:B),"")</f>
        <v/>
      </c>
      <c r="D630" s="39" t="str">
        <f>IFERROR(_xlfn.XLOOKUP(B630,List!F:F,List!C:C),"")</f>
        <v/>
      </c>
      <c r="E630" s="39" t="str">
        <f>IFERROR(_xlfn.XLOOKUP(B630,List!F:F,List!G:G),"")</f>
        <v/>
      </c>
    </row>
    <row r="631" spans="1:5" x14ac:dyDescent="0.25">
      <c r="A631" s="39">
        <f>'SA-i'!A661</f>
        <v>30</v>
      </c>
      <c r="B631" s="39">
        <f>'SA-i'!H661</f>
        <v>0</v>
      </c>
      <c r="C631" s="39" t="str">
        <f>IFERROR(_xlfn.XLOOKUP(B631,List!F:F,List!B:B),"")</f>
        <v/>
      </c>
      <c r="D631" s="39" t="str">
        <f>IFERROR(_xlfn.XLOOKUP(B631,List!F:F,List!C:C),"")</f>
        <v/>
      </c>
      <c r="E631" s="39" t="str">
        <f>IFERROR(_xlfn.XLOOKUP(B631,List!F:F,List!G:G),"")</f>
        <v/>
      </c>
    </row>
    <row r="632" spans="1:5" x14ac:dyDescent="0.25">
      <c r="A632" s="39">
        <f>'SA- ii'!A2</f>
        <v>1</v>
      </c>
      <c r="B632" s="39" t="str">
        <f>'SA- ii'!H2</f>
        <v>3CS3-64</v>
      </c>
      <c r="C632" s="39">
        <f>IFERROR(_xlfn.XLOOKUP(B632,List!F:F,List!B:B),"")</f>
        <v>64</v>
      </c>
      <c r="D632" s="39" t="str">
        <f>IFERROR(_xlfn.XLOOKUP(B632,List!F:F,List!C:C),"")</f>
        <v>VISHNU P J</v>
      </c>
      <c r="E632" s="39" t="str">
        <f>IFERROR(_xlfn.XLOOKUP(B632,List!F:F,List!G:G),"")</f>
        <v>3CS3</v>
      </c>
    </row>
    <row r="633" spans="1:5" x14ac:dyDescent="0.25">
      <c r="A633" s="39">
        <f>'SA- ii'!A3</f>
        <v>1</v>
      </c>
      <c r="B633" s="39" t="str">
        <f>'SA- ii'!H3</f>
        <v>3CS3-65</v>
      </c>
      <c r="C633" s="39">
        <f>IFERROR(_xlfn.XLOOKUP(B633,List!F:F,List!B:B),"")</f>
        <v>65</v>
      </c>
      <c r="D633" s="39" t="str">
        <f>IFERROR(_xlfn.XLOOKUP(B633,List!F:F,List!C:C),"")</f>
        <v>VISHNU RAJESH</v>
      </c>
      <c r="E633" s="39" t="str">
        <f>IFERROR(_xlfn.XLOOKUP(B633,List!F:F,List!G:G),"")</f>
        <v>3CS3</v>
      </c>
    </row>
    <row r="634" spans="1:5" x14ac:dyDescent="0.25">
      <c r="A634" s="39">
        <f>'SA- ii'!A4</f>
        <v>1</v>
      </c>
      <c r="B634" s="39" t="str">
        <f>'SA- ii'!H4</f>
        <v>3CS3-66</v>
      </c>
      <c r="C634" s="39">
        <f>IFERROR(_xlfn.XLOOKUP(B634,List!F:F,List!B:B),"")</f>
        <v>66</v>
      </c>
      <c r="D634" s="39" t="str">
        <f>IFERROR(_xlfn.XLOOKUP(B634,List!F:F,List!C:C),"")</f>
        <v>VISWAJITH SASI KUMAR</v>
      </c>
      <c r="E634" s="39" t="str">
        <f>IFERROR(_xlfn.XLOOKUP(B634,List!F:F,List!G:G),"")</f>
        <v>3CS3</v>
      </c>
    </row>
    <row r="635" spans="1:5" x14ac:dyDescent="0.25">
      <c r="A635" s="39">
        <f>'SA- ii'!A5</f>
        <v>1</v>
      </c>
      <c r="B635" s="39" t="str">
        <f>'SA- ii'!H5</f>
        <v>3CS3-67</v>
      </c>
      <c r="C635" s="39">
        <f>IFERROR(_xlfn.XLOOKUP(B635,List!F:F,List!B:B),"")</f>
        <v>67</v>
      </c>
      <c r="D635" s="39" t="str">
        <f>IFERROR(_xlfn.XLOOKUP(B635,List!F:F,List!C:C),"")</f>
        <v>YADHU KRISHNAN V A</v>
      </c>
      <c r="E635" s="39" t="str">
        <f>IFERROR(_xlfn.XLOOKUP(B635,List!F:F,List!G:G),"")</f>
        <v>3CS3</v>
      </c>
    </row>
    <row r="636" spans="1:5" x14ac:dyDescent="0.25">
      <c r="A636" s="39">
        <f>'SA- ii'!A6</f>
        <v>1</v>
      </c>
      <c r="B636" s="39" t="str">
        <f>'SA- ii'!H6</f>
        <v>3CS3-68</v>
      </c>
      <c r="C636" s="39">
        <f>IFERROR(_xlfn.XLOOKUP(B636,List!F:F,List!B:B),"")</f>
        <v>68</v>
      </c>
      <c r="D636" s="39" t="str">
        <f>IFERROR(_xlfn.XLOOKUP(B636,List!F:F,List!C:C),"")</f>
        <v>ALBERT VARGHESE</v>
      </c>
      <c r="E636" s="39" t="str">
        <f>IFERROR(_xlfn.XLOOKUP(B636,List!F:F,List!G:G),"")</f>
        <v>3CS3</v>
      </c>
    </row>
    <row r="637" spans="1:5" x14ac:dyDescent="0.25">
      <c r="A637" s="39">
        <f>'SA- ii'!A7</f>
        <v>1</v>
      </c>
      <c r="B637" s="39" t="str">
        <f>'SA- ii'!H7</f>
        <v>3CS3-69</v>
      </c>
      <c r="C637" s="39">
        <f>IFERROR(_xlfn.XLOOKUP(B637,List!F:F,List!B:B),"")</f>
        <v>69</v>
      </c>
      <c r="D637" s="39" t="str">
        <f>IFERROR(_xlfn.XLOOKUP(B637,List!F:F,List!C:C),"")</f>
        <v>DHANALAKSHMI K B</v>
      </c>
      <c r="E637" s="39" t="str">
        <f>IFERROR(_xlfn.XLOOKUP(B637,List!F:F,List!G:G),"")</f>
        <v>3CS3</v>
      </c>
    </row>
    <row r="638" spans="1:5" x14ac:dyDescent="0.25">
      <c r="A638" s="39">
        <f>'SA- ii'!A8</f>
        <v>1</v>
      </c>
      <c r="B638" s="39" t="str">
        <f>'SA- ii'!H8</f>
        <v>3CS3-70</v>
      </c>
      <c r="C638" s="39">
        <f>IFERROR(_xlfn.XLOOKUP(B638,List!F:F,List!B:B),"")</f>
        <v>70</v>
      </c>
      <c r="D638" s="39" t="str">
        <f>IFERROR(_xlfn.XLOOKUP(B638,List!F:F,List!C:C),"")</f>
        <v>JYOTHISH K V</v>
      </c>
      <c r="E638" s="39" t="str">
        <f>IFERROR(_xlfn.XLOOKUP(B638,List!F:F,List!G:G),"")</f>
        <v>3CS3</v>
      </c>
    </row>
    <row r="639" spans="1:5" x14ac:dyDescent="0.25">
      <c r="A639" s="39">
        <f>'SA- ii'!A9</f>
        <v>1</v>
      </c>
      <c r="B639" s="39" t="str">
        <f>'SA- ii'!H9</f>
        <v>3CS-DS-1</v>
      </c>
      <c r="C639" s="39">
        <f>IFERROR(_xlfn.XLOOKUP(B639,List!F:F,List!B:B),"")</f>
        <v>1</v>
      </c>
      <c r="D639" s="39" t="str">
        <f>IFERROR(_xlfn.XLOOKUP(B639,List!F:F,List!C:C),"")</f>
        <v>ABHINAV N B</v>
      </c>
      <c r="E639" s="39" t="str">
        <f>IFERROR(_xlfn.XLOOKUP(B639,List!F:F,List!G:G),"")</f>
        <v>3CS-DS</v>
      </c>
    </row>
    <row r="640" spans="1:5" x14ac:dyDescent="0.25">
      <c r="A640" s="39">
        <f>'SA- ii'!A10</f>
        <v>1</v>
      </c>
      <c r="B640" s="39" t="str">
        <f>'SA- ii'!H10</f>
        <v>3CS-DS-2</v>
      </c>
      <c r="C640" s="39">
        <f>IFERROR(_xlfn.XLOOKUP(B640,List!F:F,List!B:B),"")</f>
        <v>2</v>
      </c>
      <c r="D640" s="39" t="str">
        <f>IFERROR(_xlfn.XLOOKUP(B640,List!F:F,List!C:C),"")</f>
        <v>ADHITHYAN K R</v>
      </c>
      <c r="E640" s="39" t="str">
        <f>IFERROR(_xlfn.XLOOKUP(B640,List!F:F,List!G:G),"")</f>
        <v>3CS-DS</v>
      </c>
    </row>
    <row r="641" spans="1:5" x14ac:dyDescent="0.25">
      <c r="A641" s="39">
        <f>'SA- ii'!A11</f>
        <v>1</v>
      </c>
      <c r="B641" s="39" t="str">
        <f>'SA- ii'!H11</f>
        <v>3CS-DS-3</v>
      </c>
      <c r="C641" s="39">
        <f>IFERROR(_xlfn.XLOOKUP(B641,List!F:F,List!B:B),"")</f>
        <v>3</v>
      </c>
      <c r="D641" s="39" t="str">
        <f>IFERROR(_xlfn.XLOOKUP(B641,List!F:F,List!C:C),"")</f>
        <v>AHEMED SAKEER HUSSAIN</v>
      </c>
      <c r="E641" s="39" t="str">
        <f>IFERROR(_xlfn.XLOOKUP(B641,List!F:F,List!G:G),"")</f>
        <v>3CS-DS</v>
      </c>
    </row>
    <row r="642" spans="1:5" x14ac:dyDescent="0.25">
      <c r="A642" s="39">
        <f>'SA- ii'!A12</f>
        <v>1</v>
      </c>
      <c r="B642" s="39" t="str">
        <f>'SA- ii'!H12</f>
        <v>3CS-DS-4</v>
      </c>
      <c r="C642" s="39">
        <f>IFERROR(_xlfn.XLOOKUP(B642,List!F:F,List!B:B),"")</f>
        <v>4</v>
      </c>
      <c r="D642" s="39" t="str">
        <f>IFERROR(_xlfn.XLOOKUP(B642,List!F:F,List!C:C),"")</f>
        <v>AKSA SANTHA RONIO</v>
      </c>
      <c r="E642" s="39" t="str">
        <f>IFERROR(_xlfn.XLOOKUP(B642,List!F:F,List!G:G),"")</f>
        <v>3CS-DS</v>
      </c>
    </row>
    <row r="643" spans="1:5" x14ac:dyDescent="0.25">
      <c r="A643" s="39">
        <f>'SA- ii'!A13</f>
        <v>1</v>
      </c>
      <c r="B643" s="39" t="str">
        <f>'SA- ii'!H13</f>
        <v>3CS-DS-5</v>
      </c>
      <c r="C643" s="39">
        <f>IFERROR(_xlfn.XLOOKUP(B643,List!F:F,List!B:B),"")</f>
        <v>5</v>
      </c>
      <c r="D643" s="39" t="str">
        <f>IFERROR(_xlfn.XLOOKUP(B643,List!F:F,List!C:C),"")</f>
        <v>AKSHARA PONNU.M</v>
      </c>
      <c r="E643" s="39" t="str">
        <f>IFERROR(_xlfn.XLOOKUP(B643,List!F:F,List!G:G),"")</f>
        <v>3CS-DS</v>
      </c>
    </row>
    <row r="644" spans="1:5" x14ac:dyDescent="0.25">
      <c r="A644" s="39">
        <f>'SA- ii'!A14</f>
        <v>1</v>
      </c>
      <c r="B644" s="39" t="str">
        <f>'SA- ii'!H14</f>
        <v>3CS-DS-6</v>
      </c>
      <c r="C644" s="39">
        <f>IFERROR(_xlfn.XLOOKUP(B644,List!F:F,List!B:B),"")</f>
        <v>6</v>
      </c>
      <c r="D644" s="39" t="str">
        <f>IFERROR(_xlfn.XLOOKUP(B644,List!F:F,List!C:C),"")</f>
        <v>AKSHAY KUMAR M S</v>
      </c>
      <c r="E644" s="39" t="str">
        <f>IFERROR(_xlfn.XLOOKUP(B644,List!F:F,List!G:G),"")</f>
        <v>3CS-DS</v>
      </c>
    </row>
    <row r="645" spans="1:5" x14ac:dyDescent="0.25">
      <c r="A645" s="39">
        <f>'SA- ii'!A15</f>
        <v>1</v>
      </c>
      <c r="B645" s="39" t="str">
        <f>'SA- ii'!H15</f>
        <v>3CS-DS-7</v>
      </c>
      <c r="C645" s="39">
        <f>IFERROR(_xlfn.XLOOKUP(B645,List!F:F,List!B:B),"")</f>
        <v>7</v>
      </c>
      <c r="D645" s="39" t="str">
        <f>IFERROR(_xlfn.XLOOKUP(B645,List!F:F,List!C:C),"")</f>
        <v>AKSHAY SURESH</v>
      </c>
      <c r="E645" s="39" t="str">
        <f>IFERROR(_xlfn.XLOOKUP(B645,List!F:F,List!G:G),"")</f>
        <v>3CS-DS</v>
      </c>
    </row>
    <row r="646" spans="1:5" x14ac:dyDescent="0.25">
      <c r="A646" s="39">
        <f>'SA- ii'!A16</f>
        <v>1</v>
      </c>
      <c r="B646" s="39" t="str">
        <f>'SA- ii'!H16</f>
        <v>3CS-DS-8</v>
      </c>
      <c r="C646" s="39">
        <f>IFERROR(_xlfn.XLOOKUP(B646,List!F:F,List!B:B),"")</f>
        <v>8</v>
      </c>
      <c r="D646" s="39" t="str">
        <f>IFERROR(_xlfn.XLOOKUP(B646,List!F:F,List!C:C),"")</f>
        <v>ALLEN XAVIOUR PAREKKADAN</v>
      </c>
      <c r="E646" s="39" t="str">
        <f>IFERROR(_xlfn.XLOOKUP(B646,List!F:F,List!G:G),"")</f>
        <v>3CS-DS</v>
      </c>
    </row>
    <row r="647" spans="1:5" x14ac:dyDescent="0.25">
      <c r="A647" s="39">
        <f>'SA- ii'!A17</f>
        <v>1</v>
      </c>
      <c r="B647" s="39" t="str">
        <f>'SA- ii'!H17</f>
        <v>3CS-DS-9</v>
      </c>
      <c r="C647" s="39">
        <f>IFERROR(_xlfn.XLOOKUP(B647,List!F:F,List!B:B),"")</f>
        <v>9</v>
      </c>
      <c r="D647" s="39" t="str">
        <f>IFERROR(_xlfn.XLOOKUP(B647,List!F:F,List!C:C),"")</f>
        <v>ALNA SONY</v>
      </c>
      <c r="E647" s="39" t="str">
        <f>IFERROR(_xlfn.XLOOKUP(B647,List!F:F,List!G:G),"")</f>
        <v>3CS-DS</v>
      </c>
    </row>
    <row r="648" spans="1:5" x14ac:dyDescent="0.25">
      <c r="A648" s="39">
        <f>'SA- ii'!A18</f>
        <v>1</v>
      </c>
      <c r="B648" s="39" t="str">
        <f>'SA- ii'!H18</f>
        <v>3CS-DS-10</v>
      </c>
      <c r="C648" s="39">
        <f>IFERROR(_xlfn.XLOOKUP(B648,List!F:F,List!B:B),"")</f>
        <v>10</v>
      </c>
      <c r="D648" s="39" t="str">
        <f>IFERROR(_xlfn.XLOOKUP(B648,List!F:F,List!C:C),"")</f>
        <v>AMEEN MUHAMMED</v>
      </c>
      <c r="E648" s="39" t="str">
        <f>IFERROR(_xlfn.XLOOKUP(B648,List!F:F,List!G:G),"")</f>
        <v>3CS-DS</v>
      </c>
    </row>
    <row r="649" spans="1:5" x14ac:dyDescent="0.25">
      <c r="A649" s="39">
        <f>'SA- ii'!A19</f>
        <v>1</v>
      </c>
      <c r="B649" s="39" t="str">
        <f>'SA- ii'!H19</f>
        <v>3CS-DS-11</v>
      </c>
      <c r="C649" s="39">
        <f>IFERROR(_xlfn.XLOOKUP(B649,List!F:F,List!B:B),"")</f>
        <v>11</v>
      </c>
      <c r="D649" s="39" t="str">
        <f>IFERROR(_xlfn.XLOOKUP(B649,List!F:F,List!C:C),"")</f>
        <v>ANAGHA ANTU</v>
      </c>
      <c r="E649" s="39" t="str">
        <f>IFERROR(_xlfn.XLOOKUP(B649,List!F:F,List!G:G),"")</f>
        <v>3CS-DS</v>
      </c>
    </row>
    <row r="650" spans="1:5" x14ac:dyDescent="0.25">
      <c r="A650" s="39">
        <f>'SA- ii'!A20</f>
        <v>1</v>
      </c>
      <c r="B650" s="39" t="str">
        <f>'SA- ii'!H20</f>
        <v>3CS-DS-12</v>
      </c>
      <c r="C650" s="39">
        <f>IFERROR(_xlfn.XLOOKUP(B650,List!F:F,List!B:B),"")</f>
        <v>12</v>
      </c>
      <c r="D650" s="39" t="str">
        <f>IFERROR(_xlfn.XLOOKUP(B650,List!F:F,List!C:C),"")</f>
        <v>ANAKHA BABU</v>
      </c>
      <c r="E650" s="39" t="str">
        <f>IFERROR(_xlfn.XLOOKUP(B650,List!F:F,List!G:G),"")</f>
        <v>3CS-DS</v>
      </c>
    </row>
    <row r="651" spans="1:5" x14ac:dyDescent="0.25">
      <c r="A651" s="39">
        <f>'SA- ii'!A21</f>
        <v>1</v>
      </c>
      <c r="B651" s="39" t="str">
        <f>'SA- ii'!H21</f>
        <v>3CS-DS-13</v>
      </c>
      <c r="C651" s="39">
        <f>IFERROR(_xlfn.XLOOKUP(B651,List!F:F,List!B:B),"")</f>
        <v>13</v>
      </c>
      <c r="D651" s="39" t="str">
        <f>IFERROR(_xlfn.XLOOKUP(B651,List!F:F,List!C:C),"")</f>
        <v>ANKITA K</v>
      </c>
      <c r="E651" s="39" t="str">
        <f>IFERROR(_xlfn.XLOOKUP(B651,List!F:F,List!G:G),"")</f>
        <v>3CS-DS</v>
      </c>
    </row>
    <row r="652" spans="1:5" x14ac:dyDescent="0.25">
      <c r="A652" s="39">
        <f>'SA- ii'!A22</f>
        <v>1</v>
      </c>
      <c r="B652" s="39" t="str">
        <f>'SA- ii'!H22</f>
        <v>3CS-DS-14</v>
      </c>
      <c r="C652" s="39">
        <f>IFERROR(_xlfn.XLOOKUP(B652,List!F:F,List!B:B),"")</f>
        <v>14</v>
      </c>
      <c r="D652" s="39" t="str">
        <f>IFERROR(_xlfn.XLOOKUP(B652,List!F:F,List!C:C),"")</f>
        <v>ANOKH JISMON</v>
      </c>
      <c r="E652" s="39" t="str">
        <f>IFERROR(_xlfn.XLOOKUP(B652,List!F:F,List!G:G),"")</f>
        <v>3CS-DS</v>
      </c>
    </row>
    <row r="653" spans="1:5" x14ac:dyDescent="0.25">
      <c r="A653" s="39">
        <f>'SA- ii'!A23</f>
        <v>2</v>
      </c>
      <c r="B653" s="39" t="str">
        <f>'SA- ii'!H23</f>
        <v>3CS-DS-15</v>
      </c>
      <c r="C653" s="39">
        <f>IFERROR(_xlfn.XLOOKUP(B653,List!F:F,List!B:B),"")</f>
        <v>15</v>
      </c>
      <c r="D653" s="39" t="str">
        <f>IFERROR(_xlfn.XLOOKUP(B653,List!F:F,List!C:C),"")</f>
        <v>ANU ALBERT</v>
      </c>
      <c r="E653" s="39" t="str">
        <f>IFERROR(_xlfn.XLOOKUP(B653,List!F:F,List!G:G),"")</f>
        <v>3CS-DS</v>
      </c>
    </row>
    <row r="654" spans="1:5" x14ac:dyDescent="0.25">
      <c r="A654" s="39">
        <f>'SA- ii'!A24</f>
        <v>2</v>
      </c>
      <c r="B654" s="39" t="str">
        <f>'SA- ii'!H24</f>
        <v>3CS-DS-16</v>
      </c>
      <c r="C654" s="39">
        <f>IFERROR(_xlfn.XLOOKUP(B654,List!F:F,List!B:B),"")</f>
        <v>16</v>
      </c>
      <c r="D654" s="39" t="str">
        <f>IFERROR(_xlfn.XLOOKUP(B654,List!F:F,List!C:C),"")</f>
        <v>ANURAG KAKKUNNATHU PARIYAPURATHU</v>
      </c>
      <c r="E654" s="39" t="str">
        <f>IFERROR(_xlfn.XLOOKUP(B654,List!F:F,List!G:G),"")</f>
        <v>3CS-DS</v>
      </c>
    </row>
    <row r="655" spans="1:5" x14ac:dyDescent="0.25">
      <c r="A655" s="39">
        <f>'SA- ii'!A25</f>
        <v>2</v>
      </c>
      <c r="B655" s="39" t="str">
        <f>'SA- ii'!H25</f>
        <v>3CS-DS-17</v>
      </c>
      <c r="C655" s="39">
        <f>IFERROR(_xlfn.XLOOKUP(B655,List!F:F,List!B:B),"")</f>
        <v>17</v>
      </c>
      <c r="D655" s="39" t="str">
        <f>IFERROR(_xlfn.XLOOKUP(B655,List!F:F,List!C:C),"")</f>
        <v>ANWIN ANTONY</v>
      </c>
      <c r="E655" s="39" t="str">
        <f>IFERROR(_xlfn.XLOOKUP(B655,List!F:F,List!G:G),"")</f>
        <v>3CS-DS</v>
      </c>
    </row>
    <row r="656" spans="1:5" x14ac:dyDescent="0.25">
      <c r="A656" s="39">
        <f>'SA- ii'!A26</f>
        <v>2</v>
      </c>
      <c r="B656" s="39" t="str">
        <f>'SA- ii'!H26</f>
        <v>3CS-DS-18</v>
      </c>
      <c r="C656" s="39">
        <f>IFERROR(_xlfn.XLOOKUP(B656,List!F:F,List!B:B),"")</f>
        <v>18</v>
      </c>
      <c r="D656" s="39" t="str">
        <f>IFERROR(_xlfn.XLOOKUP(B656,List!F:F,List!C:C),"")</f>
        <v>ARNOLD GODSON CORREYA</v>
      </c>
      <c r="E656" s="39" t="str">
        <f>IFERROR(_xlfn.XLOOKUP(B656,List!F:F,List!G:G),"")</f>
        <v>3CS-DS</v>
      </c>
    </row>
    <row r="657" spans="1:5" x14ac:dyDescent="0.25">
      <c r="A657" s="39">
        <f>'SA- ii'!A27</f>
        <v>2</v>
      </c>
      <c r="B657" s="39" t="str">
        <f>'SA- ii'!H27</f>
        <v>3CS-DS-19</v>
      </c>
      <c r="C657" s="39">
        <f>IFERROR(_xlfn.XLOOKUP(B657,List!F:F,List!B:B),"")</f>
        <v>19</v>
      </c>
      <c r="D657" s="39" t="str">
        <f>IFERROR(_xlfn.XLOOKUP(B657,List!F:F,List!C:C),"")</f>
        <v>ASHMITH SUMESH</v>
      </c>
      <c r="E657" s="39" t="str">
        <f>IFERROR(_xlfn.XLOOKUP(B657,List!F:F,List!G:G),"")</f>
        <v>3CS-DS</v>
      </c>
    </row>
    <row r="658" spans="1:5" x14ac:dyDescent="0.25">
      <c r="A658" s="39">
        <f>'SA- ii'!A28</f>
        <v>2</v>
      </c>
      <c r="B658" s="39" t="str">
        <f>'SA- ii'!H28</f>
        <v>3CS-DS-20</v>
      </c>
      <c r="C658" s="39">
        <f>IFERROR(_xlfn.XLOOKUP(B658,List!F:F,List!B:B),"")</f>
        <v>20</v>
      </c>
      <c r="D658" s="39" t="str">
        <f>IFERROR(_xlfn.XLOOKUP(B658,List!F:F,List!C:C),"")</f>
        <v>ATHIFA</v>
      </c>
      <c r="E658" s="39" t="str">
        <f>IFERROR(_xlfn.XLOOKUP(B658,List!F:F,List!G:G),"")</f>
        <v>3CS-DS</v>
      </c>
    </row>
    <row r="659" spans="1:5" x14ac:dyDescent="0.25">
      <c r="A659" s="39">
        <f>'SA- ii'!A29</f>
        <v>2</v>
      </c>
      <c r="B659" s="39" t="str">
        <f>'SA- ii'!H29</f>
        <v>3CS-DS-21</v>
      </c>
      <c r="C659" s="39">
        <f>IFERROR(_xlfn.XLOOKUP(B659,List!F:F,List!B:B),"")</f>
        <v>21</v>
      </c>
      <c r="D659" s="39" t="str">
        <f>IFERROR(_xlfn.XLOOKUP(B659,List!F:F,List!C:C),"")</f>
        <v>AWIN SHAJU PADAYATTY</v>
      </c>
      <c r="E659" s="39" t="str">
        <f>IFERROR(_xlfn.XLOOKUP(B659,List!F:F,List!G:G),"")</f>
        <v>3CS-DS</v>
      </c>
    </row>
    <row r="660" spans="1:5" x14ac:dyDescent="0.25">
      <c r="A660" s="39">
        <f>'SA- ii'!A30</f>
        <v>2</v>
      </c>
      <c r="B660" s="39" t="str">
        <f>'SA- ii'!H30</f>
        <v>3CS-DS-22</v>
      </c>
      <c r="C660" s="39">
        <f>IFERROR(_xlfn.XLOOKUP(B660,List!F:F,List!B:B),"")</f>
        <v>22</v>
      </c>
      <c r="D660" s="39" t="str">
        <f>IFERROR(_xlfn.XLOOKUP(B660,List!F:F,List!C:C),"")</f>
        <v>BASIL LAIJU</v>
      </c>
      <c r="E660" s="39" t="str">
        <f>IFERROR(_xlfn.XLOOKUP(B660,List!F:F,List!G:G),"")</f>
        <v>3CS-DS</v>
      </c>
    </row>
    <row r="661" spans="1:5" x14ac:dyDescent="0.25">
      <c r="A661" s="39">
        <f>'SA- ii'!A31</f>
        <v>2</v>
      </c>
      <c r="B661" s="39" t="str">
        <f>'SA- ii'!H31</f>
        <v>3CS-DS-23</v>
      </c>
      <c r="C661" s="39">
        <f>IFERROR(_xlfn.XLOOKUP(B661,List!F:F,List!B:B),"")</f>
        <v>23</v>
      </c>
      <c r="D661" s="39" t="str">
        <f>IFERROR(_xlfn.XLOOKUP(B661,List!F:F,List!C:C),"")</f>
        <v>BHARATH KRISHNAN.D</v>
      </c>
      <c r="E661" s="39" t="str">
        <f>IFERROR(_xlfn.XLOOKUP(B661,List!F:F,List!G:G),"")</f>
        <v>3CS-DS</v>
      </c>
    </row>
    <row r="662" spans="1:5" x14ac:dyDescent="0.25">
      <c r="A662" s="39">
        <f>'SA- ii'!A32</f>
        <v>2</v>
      </c>
      <c r="B662" s="39" t="str">
        <f>'SA- ii'!H32</f>
        <v>3CS-DS-24</v>
      </c>
      <c r="C662" s="39">
        <f>IFERROR(_xlfn.XLOOKUP(B662,List!F:F,List!B:B),"")</f>
        <v>24</v>
      </c>
      <c r="D662" s="39" t="str">
        <f>IFERROR(_xlfn.XLOOKUP(B662,List!F:F,List!C:C),"")</f>
        <v>CEONA MARIA ALIAS</v>
      </c>
      <c r="E662" s="39" t="str">
        <f>IFERROR(_xlfn.XLOOKUP(B662,List!F:F,List!G:G),"")</f>
        <v>3CS-DS</v>
      </c>
    </row>
    <row r="663" spans="1:5" x14ac:dyDescent="0.25">
      <c r="A663" s="39">
        <f>'SA- ii'!A33</f>
        <v>2</v>
      </c>
      <c r="B663" s="39" t="str">
        <f>'SA- ii'!H33</f>
        <v>3CS-DS-25</v>
      </c>
      <c r="C663" s="39">
        <f>IFERROR(_xlfn.XLOOKUP(B663,List!F:F,List!B:B),"")</f>
        <v>25</v>
      </c>
      <c r="D663" s="39" t="str">
        <f>IFERROR(_xlfn.XLOOKUP(B663,List!F:F,List!C:C),"")</f>
        <v>DAZZLE RAJ</v>
      </c>
      <c r="E663" s="39" t="str">
        <f>IFERROR(_xlfn.XLOOKUP(B663,List!F:F,List!G:G),"")</f>
        <v>3CS-DS</v>
      </c>
    </row>
    <row r="664" spans="1:5" x14ac:dyDescent="0.25">
      <c r="A664" s="39">
        <f>'SA- ii'!A34</f>
        <v>2</v>
      </c>
      <c r="B664" s="39" t="str">
        <f>'SA- ii'!H34</f>
        <v>3CS-DS-26</v>
      </c>
      <c r="C664" s="39">
        <f>IFERROR(_xlfn.XLOOKUP(B664,List!F:F,List!B:B),"")</f>
        <v>26</v>
      </c>
      <c r="D664" s="39" t="str">
        <f>IFERROR(_xlfn.XLOOKUP(B664,List!F:F,List!C:C),"")</f>
        <v>DEVIKA A D</v>
      </c>
      <c r="E664" s="39" t="str">
        <f>IFERROR(_xlfn.XLOOKUP(B664,List!F:F,List!G:G),"")</f>
        <v>3CS-DS</v>
      </c>
    </row>
    <row r="665" spans="1:5" x14ac:dyDescent="0.25">
      <c r="A665" s="39">
        <f>'SA- ii'!A35</f>
        <v>2</v>
      </c>
      <c r="B665" s="39" t="str">
        <f>'SA- ii'!H35</f>
        <v>3CS-DS-27</v>
      </c>
      <c r="C665" s="39">
        <f>IFERROR(_xlfn.XLOOKUP(B665,List!F:F,List!B:B),"")</f>
        <v>27</v>
      </c>
      <c r="D665" s="39" t="str">
        <f>IFERROR(_xlfn.XLOOKUP(B665,List!F:F,List!C:C),"")</f>
        <v>DEVIKA K J</v>
      </c>
      <c r="E665" s="39" t="str">
        <f>IFERROR(_xlfn.XLOOKUP(B665,List!F:F,List!G:G),"")</f>
        <v>3CS-DS</v>
      </c>
    </row>
    <row r="666" spans="1:5" x14ac:dyDescent="0.25">
      <c r="A666" s="39">
        <f>'SA- ii'!A36</f>
        <v>2</v>
      </c>
      <c r="B666" s="39" t="str">
        <f>'SA- ii'!H36</f>
        <v>3CS-DS-28</v>
      </c>
      <c r="C666" s="39">
        <f>IFERROR(_xlfn.XLOOKUP(B666,List!F:F,List!B:B),"")</f>
        <v>28</v>
      </c>
      <c r="D666" s="39" t="str">
        <f>IFERROR(_xlfn.XLOOKUP(B666,List!F:F,List!C:C),"")</f>
        <v>DHIYA BABY E</v>
      </c>
      <c r="E666" s="39" t="str">
        <f>IFERROR(_xlfn.XLOOKUP(B666,List!F:F,List!G:G),"")</f>
        <v>3CS-DS</v>
      </c>
    </row>
    <row r="667" spans="1:5" x14ac:dyDescent="0.25">
      <c r="A667" s="39">
        <f>'SA- ii'!A37</f>
        <v>2</v>
      </c>
      <c r="B667" s="39" t="str">
        <f>'SA- ii'!H37</f>
        <v>3CS-DS-29</v>
      </c>
      <c r="C667" s="39">
        <f>IFERROR(_xlfn.XLOOKUP(B667,List!F:F,List!B:B),"")</f>
        <v>29</v>
      </c>
      <c r="D667" s="39" t="str">
        <f>IFERROR(_xlfn.XLOOKUP(B667,List!F:F,List!C:C),"")</f>
        <v>FAHIM M FAIZAL</v>
      </c>
      <c r="E667" s="39" t="str">
        <f>IFERROR(_xlfn.XLOOKUP(B667,List!F:F,List!G:G),"")</f>
        <v>3CS-DS</v>
      </c>
    </row>
    <row r="668" spans="1:5" x14ac:dyDescent="0.25">
      <c r="A668" s="39">
        <f>'SA- ii'!A38</f>
        <v>2</v>
      </c>
      <c r="B668" s="39" t="str">
        <f>'SA- ii'!H38</f>
        <v>3CS-DS-30</v>
      </c>
      <c r="C668" s="39">
        <f>IFERROR(_xlfn.XLOOKUP(B668,List!F:F,List!B:B),"")</f>
        <v>30</v>
      </c>
      <c r="D668" s="39" t="str">
        <f>IFERROR(_xlfn.XLOOKUP(B668,List!F:F,List!C:C),"")</f>
        <v>FATHIL P M</v>
      </c>
      <c r="E668" s="39" t="str">
        <f>IFERROR(_xlfn.XLOOKUP(B668,List!F:F,List!G:G),"")</f>
        <v>3CS-DS</v>
      </c>
    </row>
    <row r="669" spans="1:5" x14ac:dyDescent="0.25">
      <c r="A669" s="39">
        <f>'SA- ii'!A39</f>
        <v>2</v>
      </c>
      <c r="B669" s="39" t="str">
        <f>'SA- ii'!H39</f>
        <v>3CS-DS-31</v>
      </c>
      <c r="C669" s="39">
        <f>IFERROR(_xlfn.XLOOKUP(B669,List!F:F,List!B:B),"")</f>
        <v>31</v>
      </c>
      <c r="D669" s="39" t="str">
        <f>IFERROR(_xlfn.XLOOKUP(B669,List!F:F,List!C:C),"")</f>
        <v>FAZIL FIROSE IBRAHIM</v>
      </c>
      <c r="E669" s="39" t="str">
        <f>IFERROR(_xlfn.XLOOKUP(B669,List!F:F,List!G:G),"")</f>
        <v>3CS-DS</v>
      </c>
    </row>
    <row r="670" spans="1:5" x14ac:dyDescent="0.25">
      <c r="A670" s="39">
        <f>'SA- ii'!A40</f>
        <v>2</v>
      </c>
      <c r="B670" s="39" t="str">
        <f>'SA- ii'!H40</f>
        <v>3CS-DS-32</v>
      </c>
      <c r="C670" s="39">
        <f>IFERROR(_xlfn.XLOOKUP(B670,List!F:F,List!B:B),"")</f>
        <v>32</v>
      </c>
      <c r="D670" s="39" t="str">
        <f>IFERROR(_xlfn.XLOOKUP(B670,List!F:F,List!C:C),"")</f>
        <v>FIDHA SUHARA</v>
      </c>
      <c r="E670" s="39" t="str">
        <f>IFERROR(_xlfn.XLOOKUP(B670,List!F:F,List!G:G),"")</f>
        <v>3CS-DS</v>
      </c>
    </row>
    <row r="671" spans="1:5" x14ac:dyDescent="0.25">
      <c r="A671" s="39">
        <f>'SA- ii'!A41</f>
        <v>2</v>
      </c>
      <c r="B671" s="39" t="str">
        <f>'SA- ii'!H41</f>
        <v>3CS-DS-33</v>
      </c>
      <c r="C671" s="39">
        <f>IFERROR(_xlfn.XLOOKUP(B671,List!F:F,List!B:B),"")</f>
        <v>33</v>
      </c>
      <c r="D671" s="39" t="str">
        <f>IFERROR(_xlfn.XLOOKUP(B671,List!F:F,List!C:C),"")</f>
        <v>GANGA K SREEKUMAR</v>
      </c>
      <c r="E671" s="39" t="str">
        <f>IFERROR(_xlfn.XLOOKUP(B671,List!F:F,List!G:G),"")</f>
        <v>3CS-DS</v>
      </c>
    </row>
    <row r="672" spans="1:5" x14ac:dyDescent="0.25">
      <c r="A672" s="39">
        <f>'SA- ii'!A42</f>
        <v>2</v>
      </c>
      <c r="B672" s="39" t="str">
        <f>'SA- ii'!H42</f>
        <v>3CS-DS-34</v>
      </c>
      <c r="C672" s="39">
        <f>IFERROR(_xlfn.XLOOKUP(B672,List!F:F,List!B:B),"")</f>
        <v>34</v>
      </c>
      <c r="D672" s="39" t="str">
        <f>IFERROR(_xlfn.XLOOKUP(B672,List!F:F,List!C:C),"")</f>
        <v>GEORGE JOSE</v>
      </c>
      <c r="E672" s="39" t="str">
        <f>IFERROR(_xlfn.XLOOKUP(B672,List!F:F,List!G:G),"")</f>
        <v>3CS-DS</v>
      </c>
    </row>
    <row r="673" spans="1:5" x14ac:dyDescent="0.25">
      <c r="A673" s="39">
        <f>'SA- ii'!A43</f>
        <v>2</v>
      </c>
      <c r="B673" s="39" t="str">
        <f>'SA- ii'!H43</f>
        <v>3CS-DS-35</v>
      </c>
      <c r="C673" s="39">
        <f>IFERROR(_xlfn.XLOOKUP(B673,List!F:F,List!B:B),"")</f>
        <v>35</v>
      </c>
      <c r="D673" s="39" t="str">
        <f>IFERROR(_xlfn.XLOOKUP(B673,List!F:F,List!C:C),"")</f>
        <v>HARISANKARAN M.S</v>
      </c>
      <c r="E673" s="39" t="str">
        <f>IFERROR(_xlfn.XLOOKUP(B673,List!F:F,List!G:G),"")</f>
        <v>3CS-DS</v>
      </c>
    </row>
    <row r="674" spans="1:5" x14ac:dyDescent="0.25">
      <c r="A674" s="39">
        <f>'SA- ii'!A44</f>
        <v>3</v>
      </c>
      <c r="B674" s="39" t="str">
        <f>'SA- ii'!H44</f>
        <v>3CS-DS-36</v>
      </c>
      <c r="C674" s="39">
        <f>IFERROR(_xlfn.XLOOKUP(B674,List!F:F,List!B:B),"")</f>
        <v>36</v>
      </c>
      <c r="D674" s="39" t="str">
        <f>IFERROR(_xlfn.XLOOKUP(B674,List!F:F,List!C:C),"")</f>
        <v>IRFAN AHMED. P. M</v>
      </c>
      <c r="E674" s="39" t="str">
        <f>IFERROR(_xlfn.XLOOKUP(B674,List!F:F,List!G:G),"")</f>
        <v>3CS-DS</v>
      </c>
    </row>
    <row r="675" spans="1:5" x14ac:dyDescent="0.25">
      <c r="A675" s="39">
        <f>'SA- ii'!A45</f>
        <v>3</v>
      </c>
      <c r="B675" s="39" t="str">
        <f>'SA- ii'!H45</f>
        <v>3CS-DS-37</v>
      </c>
      <c r="C675" s="39">
        <f>IFERROR(_xlfn.XLOOKUP(B675,List!F:F,List!B:B),"")</f>
        <v>37</v>
      </c>
      <c r="D675" s="39" t="str">
        <f>IFERROR(_xlfn.XLOOKUP(B675,List!F:F,List!C:C),"")</f>
        <v>JISHNU SURESH</v>
      </c>
      <c r="E675" s="39" t="str">
        <f>IFERROR(_xlfn.XLOOKUP(B675,List!F:F,List!G:G),"")</f>
        <v>3CS-DS</v>
      </c>
    </row>
    <row r="676" spans="1:5" x14ac:dyDescent="0.25">
      <c r="A676" s="39">
        <f>'SA- ii'!A46</f>
        <v>3</v>
      </c>
      <c r="B676" s="39" t="str">
        <f>'SA- ii'!H46</f>
        <v>3CS-DS-38</v>
      </c>
      <c r="C676" s="39">
        <f>IFERROR(_xlfn.XLOOKUP(B676,List!F:F,List!B:B),"")</f>
        <v>38</v>
      </c>
      <c r="D676" s="39" t="str">
        <f>IFERROR(_xlfn.XLOOKUP(B676,List!F:F,List!C:C),"")</f>
        <v>JOS PRINCE</v>
      </c>
      <c r="E676" s="39" t="str">
        <f>IFERROR(_xlfn.XLOOKUP(B676,List!F:F,List!G:G),"")</f>
        <v>3CS-DS</v>
      </c>
    </row>
    <row r="677" spans="1:5" x14ac:dyDescent="0.25">
      <c r="A677" s="39">
        <f>'SA- ii'!A47</f>
        <v>3</v>
      </c>
      <c r="B677" s="39" t="str">
        <f>'SA- ii'!H47</f>
        <v>3CS-DS-39</v>
      </c>
      <c r="C677" s="39">
        <f>IFERROR(_xlfn.XLOOKUP(B677,List!F:F,List!B:B),"")</f>
        <v>39</v>
      </c>
      <c r="D677" s="39" t="str">
        <f>IFERROR(_xlfn.XLOOKUP(B677,List!F:F,List!C:C),"")</f>
        <v>KARTHIK S</v>
      </c>
      <c r="E677" s="39" t="str">
        <f>IFERROR(_xlfn.XLOOKUP(B677,List!F:F,List!G:G),"")</f>
        <v>3CS-DS</v>
      </c>
    </row>
    <row r="678" spans="1:5" x14ac:dyDescent="0.25">
      <c r="A678" s="39">
        <f>'SA- ii'!A48</f>
        <v>3</v>
      </c>
      <c r="B678" s="39" t="str">
        <f>'SA- ii'!H48</f>
        <v>3CS-DS-40</v>
      </c>
      <c r="C678" s="39">
        <f>IFERROR(_xlfn.XLOOKUP(B678,List!F:F,List!B:B),"")</f>
        <v>40</v>
      </c>
      <c r="D678" s="39" t="str">
        <f>IFERROR(_xlfn.XLOOKUP(B678,List!F:F,List!C:C),"")</f>
        <v>KISHAN R NAIR</v>
      </c>
      <c r="E678" s="39" t="str">
        <f>IFERROR(_xlfn.XLOOKUP(B678,List!F:F,List!G:G),"")</f>
        <v>3CS-DS</v>
      </c>
    </row>
    <row r="679" spans="1:5" x14ac:dyDescent="0.25">
      <c r="A679" s="39">
        <f>'SA- ii'!A49</f>
        <v>3</v>
      </c>
      <c r="B679" s="39" t="str">
        <f>'SA- ii'!H49</f>
        <v>3CS-DS-41</v>
      </c>
      <c r="C679" s="39">
        <f>IFERROR(_xlfn.XLOOKUP(B679,List!F:F,List!B:B),"")</f>
        <v>41</v>
      </c>
      <c r="D679" s="39" t="str">
        <f>IFERROR(_xlfn.XLOOKUP(B679,List!F:F,List!C:C),"")</f>
        <v>KRISHNENDU C</v>
      </c>
      <c r="E679" s="39" t="str">
        <f>IFERROR(_xlfn.XLOOKUP(B679,List!F:F,List!G:G),"")</f>
        <v>3CS-DS</v>
      </c>
    </row>
    <row r="680" spans="1:5" x14ac:dyDescent="0.25">
      <c r="A680" s="39">
        <f>'SA- ii'!A50</f>
        <v>3</v>
      </c>
      <c r="B680" s="39" t="str">
        <f>'SA- ii'!H50</f>
        <v>3CS-DS-42</v>
      </c>
      <c r="C680" s="39">
        <f>IFERROR(_xlfn.XLOOKUP(B680,List!F:F,List!B:B),"")</f>
        <v>42</v>
      </c>
      <c r="D680" s="39" t="str">
        <f>IFERROR(_xlfn.XLOOKUP(B680,List!F:F,List!C:C),"")</f>
        <v>MATHEW GEORGE</v>
      </c>
      <c r="E680" s="39" t="str">
        <f>IFERROR(_xlfn.XLOOKUP(B680,List!F:F,List!G:G),"")</f>
        <v>3CS-DS</v>
      </c>
    </row>
    <row r="681" spans="1:5" x14ac:dyDescent="0.25">
      <c r="A681" s="39">
        <f>'SA- ii'!A51</f>
        <v>3</v>
      </c>
      <c r="B681" s="39" t="str">
        <f>'SA- ii'!H51</f>
        <v>3CS-DS-43</v>
      </c>
      <c r="C681" s="39">
        <f>IFERROR(_xlfn.XLOOKUP(B681,List!F:F,List!B:B),"")</f>
        <v>43</v>
      </c>
      <c r="D681" s="39" t="str">
        <f>IFERROR(_xlfn.XLOOKUP(B681,List!F:F,List!C:C),"")</f>
        <v>M MITHRA</v>
      </c>
      <c r="E681" s="39" t="str">
        <f>IFERROR(_xlfn.XLOOKUP(B681,List!F:F,List!G:G),"")</f>
        <v>3CS-DS</v>
      </c>
    </row>
    <row r="682" spans="1:5" x14ac:dyDescent="0.25">
      <c r="A682" s="39">
        <f>'SA- ii'!A52</f>
        <v>3</v>
      </c>
      <c r="B682" s="39" t="str">
        <f>'SA- ii'!H52</f>
        <v>3CS-DS-44</v>
      </c>
      <c r="C682" s="39">
        <f>IFERROR(_xlfn.XLOOKUP(B682,List!F:F,List!B:B),"")</f>
        <v>44</v>
      </c>
      <c r="D682" s="39" t="str">
        <f>IFERROR(_xlfn.XLOOKUP(B682,List!F:F,List!C:C),"")</f>
        <v>MOHIT ANIL</v>
      </c>
      <c r="E682" s="39" t="str">
        <f>IFERROR(_xlfn.XLOOKUP(B682,List!F:F,List!G:G),"")</f>
        <v>3CS-DS</v>
      </c>
    </row>
    <row r="683" spans="1:5" x14ac:dyDescent="0.25">
      <c r="A683" s="39">
        <f>'SA- ii'!A53</f>
        <v>3</v>
      </c>
      <c r="B683" s="39" t="str">
        <f>'SA- ii'!H53</f>
        <v>3CS-DS-45</v>
      </c>
      <c r="C683" s="39">
        <f>IFERROR(_xlfn.XLOOKUP(B683,List!F:F,List!B:B),"")</f>
        <v>45</v>
      </c>
      <c r="D683" s="39" t="str">
        <f>IFERROR(_xlfn.XLOOKUP(B683,List!F:F,List!C:C),"")</f>
        <v>M R TANUSH PAI</v>
      </c>
      <c r="E683" s="39" t="str">
        <f>IFERROR(_xlfn.XLOOKUP(B683,List!F:F,List!G:G),"")</f>
        <v>3CS-DS</v>
      </c>
    </row>
    <row r="684" spans="1:5" x14ac:dyDescent="0.25">
      <c r="A684" s="39">
        <f>'SA- ii'!A54</f>
        <v>3</v>
      </c>
      <c r="B684" s="39" t="str">
        <f>'SA- ii'!H54</f>
        <v>3CS-DS-46</v>
      </c>
      <c r="C684" s="39">
        <f>IFERROR(_xlfn.XLOOKUP(B684,List!F:F,List!B:B),"")</f>
        <v>46</v>
      </c>
      <c r="D684" s="39" t="str">
        <f>IFERROR(_xlfn.XLOOKUP(B684,List!F:F,List!C:C),"")</f>
        <v>NAYANA RAJESH</v>
      </c>
      <c r="E684" s="39" t="str">
        <f>IFERROR(_xlfn.XLOOKUP(B684,List!F:F,List!G:G),"")</f>
        <v>3CS-DS</v>
      </c>
    </row>
    <row r="685" spans="1:5" x14ac:dyDescent="0.25">
      <c r="A685" s="39">
        <f>'SA- ii'!A55</f>
        <v>3</v>
      </c>
      <c r="B685" s="39" t="str">
        <f>'SA- ii'!H55</f>
        <v>3CS-DS-47</v>
      </c>
      <c r="C685" s="39">
        <f>IFERROR(_xlfn.XLOOKUP(B685,List!F:F,List!B:B),"")</f>
        <v>47</v>
      </c>
      <c r="D685" s="39" t="str">
        <f>IFERROR(_xlfn.XLOOKUP(B685,List!F:F,List!C:C),"")</f>
        <v>NEHA AZIYA ANSAR</v>
      </c>
      <c r="E685" s="39" t="str">
        <f>IFERROR(_xlfn.XLOOKUP(B685,List!F:F,List!G:G),"")</f>
        <v>3CS-DS</v>
      </c>
    </row>
    <row r="686" spans="1:5" x14ac:dyDescent="0.25">
      <c r="A686" s="39">
        <f>'SA- ii'!A56</f>
        <v>3</v>
      </c>
      <c r="B686" s="39" t="str">
        <f>'SA- ii'!H56</f>
        <v>3CS-DS-48</v>
      </c>
      <c r="C686" s="39">
        <f>IFERROR(_xlfn.XLOOKUP(B686,List!F:F,List!B:B),"")</f>
        <v>48</v>
      </c>
      <c r="D686" s="39" t="str">
        <f>IFERROR(_xlfn.XLOOKUP(B686,List!F:F,List!C:C),"")</f>
        <v>NIBRAAS NAVAS</v>
      </c>
      <c r="E686" s="39" t="str">
        <f>IFERROR(_xlfn.XLOOKUP(B686,List!F:F,List!G:G),"")</f>
        <v>3CS-DS</v>
      </c>
    </row>
    <row r="687" spans="1:5" x14ac:dyDescent="0.25">
      <c r="A687" s="39">
        <f>'SA- ii'!A57</f>
        <v>3</v>
      </c>
      <c r="B687" s="39" t="str">
        <f>'SA- ii'!H57</f>
        <v>3CS-DS-49</v>
      </c>
      <c r="C687" s="39">
        <f>IFERROR(_xlfn.XLOOKUP(B687,List!F:F,List!B:B),"")</f>
        <v>49</v>
      </c>
      <c r="D687" s="39" t="str">
        <f>IFERROR(_xlfn.XLOOKUP(B687,List!F:F,List!C:C),"")</f>
        <v>NITHIN MARTIAN</v>
      </c>
      <c r="E687" s="39" t="str">
        <f>IFERROR(_xlfn.XLOOKUP(B687,List!F:F,List!G:G),"")</f>
        <v>3CS-DS</v>
      </c>
    </row>
    <row r="688" spans="1:5" x14ac:dyDescent="0.25">
      <c r="A688" s="39">
        <f>'SA- ii'!A58</f>
        <v>3</v>
      </c>
      <c r="B688" s="39" t="str">
        <f>'SA- ii'!H58</f>
        <v>3CS-DS-50</v>
      </c>
      <c r="C688" s="39">
        <f>IFERROR(_xlfn.XLOOKUP(B688,List!F:F,List!B:B),"")</f>
        <v>50</v>
      </c>
      <c r="D688" s="39" t="str">
        <f>IFERROR(_xlfn.XLOOKUP(B688,List!F:F,List!C:C),"")</f>
        <v>NITHISH KURUNGATTIL</v>
      </c>
      <c r="E688" s="39" t="str">
        <f>IFERROR(_xlfn.XLOOKUP(B688,List!F:F,List!G:G),"")</f>
        <v>3CS-DS</v>
      </c>
    </row>
    <row r="689" spans="1:5" x14ac:dyDescent="0.25">
      <c r="A689" s="39">
        <f>'SA- ii'!A59</f>
        <v>3</v>
      </c>
      <c r="B689" s="39" t="str">
        <f>'SA- ii'!H59</f>
        <v>3CS-DS-51</v>
      </c>
      <c r="C689" s="39">
        <f>IFERROR(_xlfn.XLOOKUP(B689,List!F:F,List!B:B),"")</f>
        <v>51</v>
      </c>
      <c r="D689" s="39" t="str">
        <f>IFERROR(_xlfn.XLOOKUP(B689,List!F:F,List!C:C),"")</f>
        <v>NIVED KRISHNA</v>
      </c>
      <c r="E689" s="39" t="str">
        <f>IFERROR(_xlfn.XLOOKUP(B689,List!F:F,List!G:G),"")</f>
        <v>3CS-DS</v>
      </c>
    </row>
    <row r="690" spans="1:5" x14ac:dyDescent="0.25">
      <c r="A690" s="39">
        <f>'SA- ii'!A60</f>
        <v>3</v>
      </c>
      <c r="B690" s="39" t="str">
        <f>'SA- ii'!H60</f>
        <v>3CS-DS-52</v>
      </c>
      <c r="C690" s="39">
        <f>IFERROR(_xlfn.XLOOKUP(B690,List!F:F,List!B:B),"")</f>
        <v>52</v>
      </c>
      <c r="D690" s="39" t="str">
        <f>IFERROR(_xlfn.XLOOKUP(B690,List!F:F,List!C:C),"")</f>
        <v>PARVATHI PRAKASH MENON</v>
      </c>
      <c r="E690" s="39" t="str">
        <f>IFERROR(_xlfn.XLOOKUP(B690,List!F:F,List!G:G),"")</f>
        <v>3CS-DS</v>
      </c>
    </row>
    <row r="691" spans="1:5" x14ac:dyDescent="0.25">
      <c r="A691" s="39">
        <f>'SA- ii'!A61</f>
        <v>3</v>
      </c>
      <c r="B691" s="39" t="str">
        <f>'SA- ii'!H61</f>
        <v>3CS-DS-53</v>
      </c>
      <c r="C691" s="39">
        <f>IFERROR(_xlfn.XLOOKUP(B691,List!F:F,List!B:B),"")</f>
        <v>53</v>
      </c>
      <c r="D691" s="39" t="str">
        <f>IFERROR(_xlfn.XLOOKUP(B691,List!F:F,List!C:C),"")</f>
        <v>PARVATHY PRAVEEN KUMAR</v>
      </c>
      <c r="E691" s="39" t="str">
        <f>IFERROR(_xlfn.XLOOKUP(B691,List!F:F,List!G:G),"")</f>
        <v>3CS-DS</v>
      </c>
    </row>
    <row r="692" spans="1:5" x14ac:dyDescent="0.25">
      <c r="A692" s="39">
        <f>'SA- ii'!A62</f>
        <v>3</v>
      </c>
      <c r="B692" s="39" t="str">
        <f>'SA- ii'!H62</f>
        <v>3CS-DS-54</v>
      </c>
      <c r="C692" s="39">
        <f>IFERROR(_xlfn.XLOOKUP(B692,List!F:F,List!B:B),"")</f>
        <v>54</v>
      </c>
      <c r="D692" s="39" t="str">
        <f>IFERROR(_xlfn.XLOOKUP(B692,List!F:F,List!C:C),"")</f>
        <v>PAUL JOJAN</v>
      </c>
      <c r="E692" s="39" t="str">
        <f>IFERROR(_xlfn.XLOOKUP(B692,List!F:F,List!G:G),"")</f>
        <v>3CS-DS</v>
      </c>
    </row>
    <row r="693" spans="1:5" x14ac:dyDescent="0.25">
      <c r="A693" s="39">
        <f>'SA- ii'!A63</f>
        <v>3</v>
      </c>
      <c r="B693" s="39" t="str">
        <f>'SA- ii'!H63</f>
        <v>3CS-DS-55</v>
      </c>
      <c r="C693" s="39">
        <f>IFERROR(_xlfn.XLOOKUP(B693,List!F:F,List!B:B),"")</f>
        <v>55</v>
      </c>
      <c r="D693" s="39" t="str">
        <f>IFERROR(_xlfn.XLOOKUP(B693,List!F:F,List!C:C),"")</f>
        <v>PAVITHRA K NAIR</v>
      </c>
      <c r="E693" s="39" t="str">
        <f>IFERROR(_xlfn.XLOOKUP(B693,List!F:F,List!G:G),"")</f>
        <v>3CS-DS</v>
      </c>
    </row>
    <row r="694" spans="1:5" x14ac:dyDescent="0.25">
      <c r="A694" s="39">
        <f>'SA- ii'!A64</f>
        <v>3</v>
      </c>
      <c r="B694" s="39" t="str">
        <f>'SA- ii'!H64</f>
        <v>3CS-DS-56</v>
      </c>
      <c r="C694" s="39">
        <f>IFERROR(_xlfn.XLOOKUP(B694,List!F:F,List!B:B),"")</f>
        <v>56</v>
      </c>
      <c r="D694" s="39" t="str">
        <f>IFERROR(_xlfn.XLOOKUP(B694,List!F:F,List!C:C),"")</f>
        <v>PRIYA . V . B</v>
      </c>
      <c r="E694" s="39" t="str">
        <f>IFERROR(_xlfn.XLOOKUP(B694,List!F:F,List!G:G),"")</f>
        <v>3CS-DS</v>
      </c>
    </row>
    <row r="695" spans="1:5" x14ac:dyDescent="0.25">
      <c r="A695" s="39">
        <f>'SA- ii'!A65</f>
        <v>4</v>
      </c>
      <c r="B695" s="39" t="str">
        <f>'SA- ii'!H65</f>
        <v>3CS-DS-57</v>
      </c>
      <c r="C695" s="39">
        <f>IFERROR(_xlfn.XLOOKUP(B695,List!F:F,List!B:B),"")</f>
        <v>57</v>
      </c>
      <c r="D695" s="39" t="str">
        <f>IFERROR(_xlfn.XLOOKUP(B695,List!F:F,List!C:C),"")</f>
        <v>SAHIL MUHAMMED ALI</v>
      </c>
      <c r="E695" s="39" t="str">
        <f>IFERROR(_xlfn.XLOOKUP(B695,List!F:F,List!G:G),"")</f>
        <v>3CS-DS</v>
      </c>
    </row>
    <row r="696" spans="1:5" x14ac:dyDescent="0.25">
      <c r="A696" s="39">
        <f>'SA- ii'!A66</f>
        <v>4</v>
      </c>
      <c r="B696" s="39" t="str">
        <f>'SA- ii'!H66</f>
        <v>3CS-DS-58</v>
      </c>
      <c r="C696" s="39">
        <f>IFERROR(_xlfn.XLOOKUP(B696,List!F:F,List!B:B),"")</f>
        <v>58</v>
      </c>
      <c r="D696" s="39" t="str">
        <f>IFERROR(_xlfn.XLOOKUP(B696,List!F:F,List!C:C),"")</f>
        <v>SALMA SHABANA</v>
      </c>
      <c r="E696" s="39" t="str">
        <f>IFERROR(_xlfn.XLOOKUP(B696,List!F:F,List!G:G),"")</f>
        <v>3CS-DS</v>
      </c>
    </row>
    <row r="697" spans="1:5" x14ac:dyDescent="0.25">
      <c r="A697" s="39">
        <f>'SA- ii'!A67</f>
        <v>4</v>
      </c>
      <c r="B697" s="39" t="str">
        <f>'SA- ii'!H67</f>
        <v>3CS-DS-59</v>
      </c>
      <c r="C697" s="39">
        <f>IFERROR(_xlfn.XLOOKUP(B697,List!F:F,List!B:B),"")</f>
        <v>59</v>
      </c>
      <c r="D697" s="39" t="str">
        <f>IFERROR(_xlfn.XLOOKUP(B697,List!F:F,List!C:C),"")</f>
        <v>SHRAVAN R</v>
      </c>
      <c r="E697" s="39" t="str">
        <f>IFERROR(_xlfn.XLOOKUP(B697,List!F:F,List!G:G),"")</f>
        <v>3CS-DS</v>
      </c>
    </row>
    <row r="698" spans="1:5" x14ac:dyDescent="0.25">
      <c r="A698" s="39">
        <f>'SA- ii'!A68</f>
        <v>4</v>
      </c>
      <c r="B698" s="39" t="str">
        <f>'SA- ii'!H68</f>
        <v>3CS-DS-60</v>
      </c>
      <c r="C698" s="39">
        <f>IFERROR(_xlfn.XLOOKUP(B698,List!F:F,List!B:B),"")</f>
        <v>60</v>
      </c>
      <c r="D698" s="39" t="str">
        <f>IFERROR(_xlfn.XLOOKUP(B698,List!F:F,List!C:C),"")</f>
        <v>SIYA KALAM</v>
      </c>
      <c r="E698" s="39" t="str">
        <f>IFERROR(_xlfn.XLOOKUP(B698,List!F:F,List!G:G),"")</f>
        <v>3CS-DS</v>
      </c>
    </row>
    <row r="699" spans="1:5" x14ac:dyDescent="0.25">
      <c r="A699" s="39">
        <f>'SA- ii'!A69</f>
        <v>4</v>
      </c>
      <c r="B699" s="39" t="str">
        <f>'SA- ii'!H69</f>
        <v>3CS-DS-61</v>
      </c>
      <c r="C699" s="39">
        <f>IFERROR(_xlfn.XLOOKUP(B699,List!F:F,List!B:B),"")</f>
        <v>61</v>
      </c>
      <c r="D699" s="39" t="str">
        <f>IFERROR(_xlfn.XLOOKUP(B699,List!F:F,List!C:C),"")</f>
        <v>SRUTHY BABU</v>
      </c>
      <c r="E699" s="39" t="str">
        <f>IFERROR(_xlfn.XLOOKUP(B699,List!F:F,List!G:G),"")</f>
        <v>3CS-DS</v>
      </c>
    </row>
    <row r="700" spans="1:5" x14ac:dyDescent="0.25">
      <c r="A700" s="39">
        <f>'SA- ii'!A70</f>
        <v>4</v>
      </c>
      <c r="B700" s="39" t="str">
        <f>'SA- ii'!H70</f>
        <v>3CS-DS-62</v>
      </c>
      <c r="C700" s="39">
        <f>IFERROR(_xlfn.XLOOKUP(B700,List!F:F,List!B:B),"")</f>
        <v>62</v>
      </c>
      <c r="D700" s="39" t="str">
        <f>IFERROR(_xlfn.XLOOKUP(B700,List!F:F,List!C:C),"")</f>
        <v>SUBANA SULAIMAN</v>
      </c>
      <c r="E700" s="39" t="str">
        <f>IFERROR(_xlfn.XLOOKUP(B700,List!F:F,List!G:G),"")</f>
        <v>3CS-DS</v>
      </c>
    </row>
    <row r="701" spans="1:5" x14ac:dyDescent="0.25">
      <c r="A701" s="39">
        <f>'SA- ii'!A71</f>
        <v>4</v>
      </c>
      <c r="B701" s="39" t="str">
        <f>'SA- ii'!H71</f>
        <v>3CS-AI-1</v>
      </c>
      <c r="C701" s="39">
        <f>IFERROR(_xlfn.XLOOKUP(B701,List!F:F,List!B:B),"")</f>
        <v>1</v>
      </c>
      <c r="D701" s="39" t="str">
        <f>IFERROR(_xlfn.XLOOKUP(B701,List!F:F,List!C:C),"")</f>
        <v>ACHUTH S PAI</v>
      </c>
      <c r="E701" s="39" t="str">
        <f>IFERROR(_xlfn.XLOOKUP(B701,List!F:F,List!G:G),"")</f>
        <v>3CS-AI</v>
      </c>
    </row>
    <row r="702" spans="1:5" x14ac:dyDescent="0.25">
      <c r="A702" s="39">
        <f>'SA- ii'!A72</f>
        <v>4</v>
      </c>
      <c r="B702" s="39" t="str">
        <f>'SA- ii'!H72</f>
        <v>3CS-AI-2</v>
      </c>
      <c r="C702" s="39">
        <f>IFERROR(_xlfn.XLOOKUP(B702,List!F:F,List!B:B),"")</f>
        <v>2</v>
      </c>
      <c r="D702" s="39" t="str">
        <f>IFERROR(_xlfn.XLOOKUP(B702,List!F:F,List!C:C),"")</f>
        <v>ADHUL KRISHNA V S</v>
      </c>
      <c r="E702" s="39" t="str">
        <f>IFERROR(_xlfn.XLOOKUP(B702,List!F:F,List!G:G),"")</f>
        <v>3CS-AI</v>
      </c>
    </row>
    <row r="703" spans="1:5" x14ac:dyDescent="0.25">
      <c r="A703" s="39">
        <f>'SA- ii'!A73</f>
        <v>4</v>
      </c>
      <c r="B703" s="39" t="str">
        <f>'SA- ii'!H73</f>
        <v>3CS-AI-3</v>
      </c>
      <c r="C703" s="39">
        <f>IFERROR(_xlfn.XLOOKUP(B703,List!F:F,List!B:B),"")</f>
        <v>3</v>
      </c>
      <c r="D703" s="39" t="str">
        <f>IFERROR(_xlfn.XLOOKUP(B703,List!F:F,List!C:C),"")</f>
        <v>ALVIN K K</v>
      </c>
      <c r="E703" s="39" t="str">
        <f>IFERROR(_xlfn.XLOOKUP(B703,List!F:F,List!G:G),"")</f>
        <v>3CS-AI</v>
      </c>
    </row>
    <row r="704" spans="1:5" x14ac:dyDescent="0.25">
      <c r="A704" s="39">
        <f>'SA- ii'!A74</f>
        <v>4</v>
      </c>
      <c r="B704" s="39" t="str">
        <f>'SA- ii'!H74</f>
        <v>3CS-AI-4</v>
      </c>
      <c r="C704" s="39">
        <f>IFERROR(_xlfn.XLOOKUP(B704,List!F:F,List!B:B),"")</f>
        <v>4</v>
      </c>
      <c r="D704" s="39" t="str">
        <f>IFERROR(_xlfn.XLOOKUP(B704,List!F:F,List!C:C),"")</f>
        <v>ANAGHA CHANDRAN</v>
      </c>
      <c r="E704" s="39" t="str">
        <f>IFERROR(_xlfn.XLOOKUP(B704,List!F:F,List!G:G),"")</f>
        <v>3CS-AI</v>
      </c>
    </row>
    <row r="705" spans="1:5" x14ac:dyDescent="0.25">
      <c r="A705" s="39">
        <f>'SA- ii'!A75</f>
        <v>4</v>
      </c>
      <c r="B705" s="39" t="str">
        <f>'SA- ii'!H75</f>
        <v>3CS-AI-5</v>
      </c>
      <c r="C705" s="39">
        <f>IFERROR(_xlfn.XLOOKUP(B705,List!F:F,List!B:B),"")</f>
        <v>5</v>
      </c>
      <c r="D705" s="39" t="str">
        <f>IFERROR(_xlfn.XLOOKUP(B705,List!F:F,List!C:C),"")</f>
        <v>ANANYA T S</v>
      </c>
      <c r="E705" s="39" t="str">
        <f>IFERROR(_xlfn.XLOOKUP(B705,List!F:F,List!G:G),"")</f>
        <v>3CS-AI</v>
      </c>
    </row>
    <row r="706" spans="1:5" x14ac:dyDescent="0.25">
      <c r="A706" s="39">
        <f>'SA- ii'!A76</f>
        <v>4</v>
      </c>
      <c r="B706" s="39" t="str">
        <f>'SA- ii'!H76</f>
        <v>3CS-AI-6</v>
      </c>
      <c r="C706" s="39">
        <f>IFERROR(_xlfn.XLOOKUP(B706,List!F:F,List!B:B),"")</f>
        <v>6</v>
      </c>
      <c r="D706" s="39" t="str">
        <f>IFERROR(_xlfn.XLOOKUP(B706,List!F:F,List!C:C),"")</f>
        <v>ARAVIND S</v>
      </c>
      <c r="E706" s="39" t="str">
        <f>IFERROR(_xlfn.XLOOKUP(B706,List!F:F,List!G:G),"")</f>
        <v>3CS-AI</v>
      </c>
    </row>
    <row r="707" spans="1:5" x14ac:dyDescent="0.25">
      <c r="A707" s="39">
        <f>'SA- ii'!A77</f>
        <v>4</v>
      </c>
      <c r="B707" s="39" t="str">
        <f>'SA- ii'!H77</f>
        <v>3CS-AI-7</v>
      </c>
      <c r="C707" s="39">
        <f>IFERROR(_xlfn.XLOOKUP(B707,List!F:F,List!B:B),"")</f>
        <v>7</v>
      </c>
      <c r="D707" s="39" t="str">
        <f>IFERROR(_xlfn.XLOOKUP(B707,List!F:F,List!C:C),"")</f>
        <v>ARFAN M T</v>
      </c>
      <c r="E707" s="39" t="str">
        <f>IFERROR(_xlfn.XLOOKUP(B707,List!F:F,List!G:G),"")</f>
        <v>3CS-AI</v>
      </c>
    </row>
    <row r="708" spans="1:5" x14ac:dyDescent="0.25">
      <c r="A708" s="39">
        <f>'SA- ii'!A78</f>
        <v>4</v>
      </c>
      <c r="B708" s="39" t="str">
        <f>'SA- ii'!H78</f>
        <v>3CS-AI-8</v>
      </c>
      <c r="C708" s="39">
        <f>IFERROR(_xlfn.XLOOKUP(B708,List!F:F,List!B:B),"")</f>
        <v>8</v>
      </c>
      <c r="D708" s="39" t="str">
        <f>IFERROR(_xlfn.XLOOKUP(B708,List!F:F,List!C:C),"")</f>
        <v>ARUNJITH . K</v>
      </c>
      <c r="E708" s="39" t="str">
        <f>IFERROR(_xlfn.XLOOKUP(B708,List!F:F,List!G:G),"")</f>
        <v>3CS-AI</v>
      </c>
    </row>
    <row r="709" spans="1:5" x14ac:dyDescent="0.25">
      <c r="A709" s="39">
        <f>'SA- ii'!A79</f>
        <v>4</v>
      </c>
      <c r="B709" s="39" t="str">
        <f>'SA- ii'!H79</f>
        <v>3CS-AI-9</v>
      </c>
      <c r="C709" s="39">
        <f>IFERROR(_xlfn.XLOOKUP(B709,List!F:F,List!B:B),"")</f>
        <v>9</v>
      </c>
      <c r="D709" s="39" t="str">
        <f>IFERROR(_xlfn.XLOOKUP(B709,List!F:F,List!C:C),"")</f>
        <v>ASHWINI M SHENOY</v>
      </c>
      <c r="E709" s="39" t="str">
        <f>IFERROR(_xlfn.XLOOKUP(B709,List!F:F,List!G:G),"")</f>
        <v>3CS-AI</v>
      </c>
    </row>
    <row r="710" spans="1:5" x14ac:dyDescent="0.25">
      <c r="A710" s="39">
        <f>'SA- ii'!A80</f>
        <v>4</v>
      </c>
      <c r="B710" s="39" t="str">
        <f>'SA- ii'!H80</f>
        <v>3CS-AI-10</v>
      </c>
      <c r="C710" s="39">
        <f>IFERROR(_xlfn.XLOOKUP(B710,List!F:F,List!B:B),"")</f>
        <v>10</v>
      </c>
      <c r="D710" s="39" t="str">
        <f>IFERROR(_xlfn.XLOOKUP(B710,List!F:F,List!C:C),"")</f>
        <v>C R VASUDEV VARMA</v>
      </c>
      <c r="E710" s="39" t="str">
        <f>IFERROR(_xlfn.XLOOKUP(B710,List!F:F,List!G:G),"")</f>
        <v>3CS-AI</v>
      </c>
    </row>
    <row r="711" spans="1:5" x14ac:dyDescent="0.25">
      <c r="A711" s="39">
        <f>'SA- ii'!A81</f>
        <v>4</v>
      </c>
      <c r="B711" s="39" t="str">
        <f>'SA- ii'!H81</f>
        <v>3CS-AI-11</v>
      </c>
      <c r="C711" s="39">
        <f>IFERROR(_xlfn.XLOOKUP(B711,List!F:F,List!B:B),"")</f>
        <v>11</v>
      </c>
      <c r="D711" s="39" t="str">
        <f>IFERROR(_xlfn.XLOOKUP(B711,List!F:F,List!C:C),"")</f>
        <v>FAHEEM HAMZA</v>
      </c>
      <c r="E711" s="39" t="str">
        <f>IFERROR(_xlfn.XLOOKUP(B711,List!F:F,List!G:G),"")</f>
        <v>3CS-AI</v>
      </c>
    </row>
    <row r="712" spans="1:5" x14ac:dyDescent="0.25">
      <c r="A712" s="39">
        <f>'SA- ii'!A82</f>
        <v>4</v>
      </c>
      <c r="B712" s="39" t="str">
        <f>'SA- ii'!H82</f>
        <v>3CS-AI-12</v>
      </c>
      <c r="C712" s="39">
        <f>IFERROR(_xlfn.XLOOKUP(B712,List!F:F,List!B:B),"")</f>
        <v>12</v>
      </c>
      <c r="D712" s="39" t="str">
        <f>IFERROR(_xlfn.XLOOKUP(B712,List!F:F,List!C:C),"")</f>
        <v>GLADWIN PAUL BIJU</v>
      </c>
      <c r="E712" s="39" t="str">
        <f>IFERROR(_xlfn.XLOOKUP(B712,List!F:F,List!G:G),"")</f>
        <v>3CS-AI</v>
      </c>
    </row>
    <row r="713" spans="1:5" x14ac:dyDescent="0.25">
      <c r="A713" s="39">
        <f>'SA- ii'!A83</f>
        <v>4</v>
      </c>
      <c r="B713" s="39" t="str">
        <f>'SA- ii'!H83</f>
        <v>3CS-AI-13</v>
      </c>
      <c r="C713" s="39">
        <f>IFERROR(_xlfn.XLOOKUP(B713,List!F:F,List!B:B),"")</f>
        <v>13</v>
      </c>
      <c r="D713" s="39" t="str">
        <f>IFERROR(_xlfn.XLOOKUP(B713,List!F:F,List!C:C),"")</f>
        <v>GOKUL P</v>
      </c>
      <c r="E713" s="39" t="str">
        <f>IFERROR(_xlfn.XLOOKUP(B713,List!F:F,List!G:G),"")</f>
        <v>3CS-AI</v>
      </c>
    </row>
    <row r="714" spans="1:5" x14ac:dyDescent="0.25">
      <c r="A714" s="39">
        <f>'SA- ii'!A84</f>
        <v>4</v>
      </c>
      <c r="B714" s="39" t="str">
        <f>'SA- ii'!H84</f>
        <v>3CS-AI-14</v>
      </c>
      <c r="C714" s="39">
        <f>IFERROR(_xlfn.XLOOKUP(B714,List!F:F,List!B:B),"")</f>
        <v>14</v>
      </c>
      <c r="D714" s="39" t="str">
        <f>IFERROR(_xlfn.XLOOKUP(B714,List!F:F,List!C:C),"")</f>
        <v>GOWRI DHANYA RAJ</v>
      </c>
      <c r="E714" s="39" t="str">
        <f>IFERROR(_xlfn.XLOOKUP(B714,List!F:F,List!G:G),"")</f>
        <v>3CS-AI</v>
      </c>
    </row>
    <row r="715" spans="1:5" x14ac:dyDescent="0.25">
      <c r="A715" s="39">
        <f>'SA- ii'!A85</f>
        <v>4</v>
      </c>
      <c r="B715" s="39" t="str">
        <f>'SA- ii'!H85</f>
        <v>3CS-AI-15</v>
      </c>
      <c r="C715" s="39">
        <f>IFERROR(_xlfn.XLOOKUP(B715,List!F:F,List!B:B),"")</f>
        <v>15</v>
      </c>
      <c r="D715" s="39" t="str">
        <f>IFERROR(_xlfn.XLOOKUP(B715,List!F:F,List!C:C),"")</f>
        <v>HARIDEV S.R</v>
      </c>
      <c r="E715" s="39" t="str">
        <f>IFERROR(_xlfn.XLOOKUP(B715,List!F:F,List!G:G),"")</f>
        <v>3CS-AI</v>
      </c>
    </row>
    <row r="716" spans="1:5" x14ac:dyDescent="0.25">
      <c r="A716" s="39">
        <f>'SA- ii'!A86</f>
        <v>5</v>
      </c>
      <c r="B716" s="39" t="str">
        <f>'SA- ii'!H86</f>
        <v>3CS-AI-16</v>
      </c>
      <c r="C716" s="39">
        <f>IFERROR(_xlfn.XLOOKUP(B716,List!F:F,List!B:B),"")</f>
        <v>16</v>
      </c>
      <c r="D716" s="39" t="str">
        <f>IFERROR(_xlfn.XLOOKUP(B716,List!F:F,List!C:C),"")</f>
        <v>IHITHISHAM N</v>
      </c>
      <c r="E716" s="39" t="str">
        <f>IFERROR(_xlfn.XLOOKUP(B716,List!F:F,List!G:G),"")</f>
        <v>3CS-AI</v>
      </c>
    </row>
    <row r="717" spans="1:5" x14ac:dyDescent="0.25">
      <c r="A717" s="39">
        <f>'SA- ii'!A87</f>
        <v>5</v>
      </c>
      <c r="B717" s="39" t="str">
        <f>'SA- ii'!H87</f>
        <v>3CS-AI-17</v>
      </c>
      <c r="C717" s="39">
        <f>IFERROR(_xlfn.XLOOKUP(B717,List!F:F,List!B:B),"")</f>
        <v>17</v>
      </c>
      <c r="D717" s="39" t="str">
        <f>IFERROR(_xlfn.XLOOKUP(B717,List!F:F,List!C:C),"")</f>
        <v>JESNA SEBY</v>
      </c>
      <c r="E717" s="39" t="str">
        <f>IFERROR(_xlfn.XLOOKUP(B717,List!F:F,List!G:G),"")</f>
        <v>3CS-AI</v>
      </c>
    </row>
    <row r="718" spans="1:5" x14ac:dyDescent="0.25">
      <c r="A718" s="39">
        <f>'SA- ii'!A88</f>
        <v>5</v>
      </c>
      <c r="B718" s="39" t="str">
        <f>'SA- ii'!H88</f>
        <v>3CS-AI-18</v>
      </c>
      <c r="C718" s="39">
        <f>IFERROR(_xlfn.XLOOKUP(B718,List!F:F,List!B:B),"")</f>
        <v>18</v>
      </c>
      <c r="D718" s="39" t="str">
        <f>IFERROR(_xlfn.XLOOKUP(B718,List!F:F,List!C:C),"")</f>
        <v>JIBIN GIJO</v>
      </c>
      <c r="E718" s="39" t="str">
        <f>IFERROR(_xlfn.XLOOKUP(B718,List!F:F,List!G:G),"")</f>
        <v>3CS-AI</v>
      </c>
    </row>
    <row r="719" spans="1:5" x14ac:dyDescent="0.25">
      <c r="A719" s="39">
        <f>'SA- ii'!A89</f>
        <v>5</v>
      </c>
      <c r="B719" s="39" t="str">
        <f>'SA- ii'!H89</f>
        <v>3CS-AI-19</v>
      </c>
      <c r="C719" s="39">
        <f>IFERROR(_xlfn.XLOOKUP(B719,List!F:F,List!B:B),"")</f>
        <v>19</v>
      </c>
      <c r="D719" s="39" t="str">
        <f>IFERROR(_xlfn.XLOOKUP(B719,List!F:F,List!C:C),"")</f>
        <v>JOPAUL JOSE</v>
      </c>
      <c r="E719" s="39" t="str">
        <f>IFERROR(_xlfn.XLOOKUP(B719,List!F:F,List!G:G),"")</f>
        <v>3CS-AI</v>
      </c>
    </row>
    <row r="720" spans="1:5" x14ac:dyDescent="0.25">
      <c r="A720" s="39">
        <f>'SA- ii'!A90</f>
        <v>5</v>
      </c>
      <c r="B720" s="39" t="str">
        <f>'SA- ii'!H90</f>
        <v>3CS-AI-20</v>
      </c>
      <c r="C720" s="39">
        <f>IFERROR(_xlfn.XLOOKUP(B720,List!F:F,List!B:B),"")</f>
        <v>20</v>
      </c>
      <c r="D720" s="39" t="str">
        <f>IFERROR(_xlfn.XLOOKUP(B720,List!F:F,List!C:C),"")</f>
        <v>K HARINARAYAN</v>
      </c>
      <c r="E720" s="39" t="str">
        <f>IFERROR(_xlfn.XLOOKUP(B720,List!F:F,List!G:G),"")</f>
        <v>3CS-AI</v>
      </c>
    </row>
    <row r="721" spans="1:5" x14ac:dyDescent="0.25">
      <c r="A721" s="39">
        <f>'SA- ii'!A91</f>
        <v>5</v>
      </c>
      <c r="B721" s="39" t="str">
        <f>'SA- ii'!H91</f>
        <v>3CS-AI-21</v>
      </c>
      <c r="C721" s="39">
        <f>IFERROR(_xlfn.XLOOKUP(B721,List!F:F,List!B:B),"")</f>
        <v>21</v>
      </c>
      <c r="D721" s="39" t="str">
        <f>IFERROR(_xlfn.XLOOKUP(B721,List!F:F,List!C:C),"")</f>
        <v>LARSHAN K E</v>
      </c>
      <c r="E721" s="39" t="str">
        <f>IFERROR(_xlfn.XLOOKUP(B721,List!F:F,List!G:G),"")</f>
        <v>3CS-AI</v>
      </c>
    </row>
    <row r="722" spans="1:5" x14ac:dyDescent="0.25">
      <c r="A722" s="39">
        <f>'SA- ii'!A92</f>
        <v>5</v>
      </c>
      <c r="B722" s="39" t="str">
        <f>'SA- ii'!H92</f>
        <v>3CS-AI-22</v>
      </c>
      <c r="C722" s="39">
        <f>IFERROR(_xlfn.XLOOKUP(B722,List!F:F,List!B:B),"")</f>
        <v>22</v>
      </c>
      <c r="D722" s="39" t="str">
        <f>IFERROR(_xlfn.XLOOKUP(B722,List!F:F,List!C:C),"")</f>
        <v>MOHAMMAD SHYFAL</v>
      </c>
      <c r="E722" s="39" t="str">
        <f>IFERROR(_xlfn.XLOOKUP(B722,List!F:F,List!G:G),"")</f>
        <v>3CS-AI</v>
      </c>
    </row>
    <row r="723" spans="1:5" x14ac:dyDescent="0.25">
      <c r="A723" s="39">
        <f>'SA- ii'!A93</f>
        <v>5</v>
      </c>
      <c r="B723" s="39" t="str">
        <f>'SA- ii'!H93</f>
        <v>3CS-AI-23</v>
      </c>
      <c r="C723" s="39">
        <f>IFERROR(_xlfn.XLOOKUP(B723,List!F:F,List!B:B),"")</f>
        <v>23</v>
      </c>
      <c r="D723" s="39" t="str">
        <f>IFERROR(_xlfn.XLOOKUP(B723,List!F:F,List!C:C),"")</f>
        <v>MUHAMMED NAHYAN V A</v>
      </c>
      <c r="E723" s="39" t="str">
        <f>IFERROR(_xlfn.XLOOKUP(B723,List!F:F,List!G:G),"")</f>
        <v>3CS-AI</v>
      </c>
    </row>
    <row r="724" spans="1:5" x14ac:dyDescent="0.25">
      <c r="A724" s="39">
        <f>'SA- ii'!A94</f>
        <v>5</v>
      </c>
      <c r="B724" s="39" t="str">
        <f>'SA- ii'!H94</f>
        <v>3CS-AI-24</v>
      </c>
      <c r="C724" s="39">
        <f>IFERROR(_xlfn.XLOOKUP(B724,List!F:F,List!B:B),"")</f>
        <v>24</v>
      </c>
      <c r="D724" s="39" t="str">
        <f>IFERROR(_xlfn.XLOOKUP(B724,List!F:F,List!C:C),"")</f>
        <v>NAVANEETH NANDAKUMAR</v>
      </c>
      <c r="E724" s="39" t="str">
        <f>IFERROR(_xlfn.XLOOKUP(B724,List!F:F,List!G:G),"")</f>
        <v>3CS-AI</v>
      </c>
    </row>
    <row r="725" spans="1:5" x14ac:dyDescent="0.25">
      <c r="A725" s="39">
        <f>'SA- ii'!A95</f>
        <v>5</v>
      </c>
      <c r="B725" s="39" t="str">
        <f>'SA- ii'!H95</f>
        <v>3CS-AI-25</v>
      </c>
      <c r="C725" s="39">
        <f>IFERROR(_xlfn.XLOOKUP(B725,List!F:F,List!B:B),"")</f>
        <v>25</v>
      </c>
      <c r="D725" s="39" t="str">
        <f>IFERROR(_xlfn.XLOOKUP(B725,List!F:F,List!C:C),"")</f>
        <v>RADHIKA UDAYKUMAR NAIR</v>
      </c>
      <c r="E725" s="39" t="str">
        <f>IFERROR(_xlfn.XLOOKUP(B725,List!F:F,List!G:G),"")</f>
        <v>3CS-AI</v>
      </c>
    </row>
    <row r="726" spans="1:5" x14ac:dyDescent="0.25">
      <c r="A726" s="39">
        <f>'SA- ii'!A96</f>
        <v>5</v>
      </c>
      <c r="B726" s="39" t="str">
        <f>'SA- ii'!H96</f>
        <v>3CS-AI-26</v>
      </c>
      <c r="C726" s="39">
        <f>IFERROR(_xlfn.XLOOKUP(B726,List!F:F,List!B:B),"")</f>
        <v>26</v>
      </c>
      <c r="D726" s="39" t="str">
        <f>IFERROR(_xlfn.XLOOKUP(B726,List!F:F,List!C:C),"")</f>
        <v>REAN MEHMOOD</v>
      </c>
      <c r="E726" s="39" t="str">
        <f>IFERROR(_xlfn.XLOOKUP(B726,List!F:F,List!G:G),"")</f>
        <v>3CS-AI</v>
      </c>
    </row>
    <row r="727" spans="1:5" x14ac:dyDescent="0.25">
      <c r="A727" s="39">
        <f>'SA- ii'!A97</f>
        <v>5</v>
      </c>
      <c r="B727" s="39" t="str">
        <f>'SA- ii'!H97</f>
        <v>3CS-AI-27</v>
      </c>
      <c r="C727" s="39">
        <f>IFERROR(_xlfn.XLOOKUP(B727,List!F:F,List!B:B),"")</f>
        <v>27</v>
      </c>
      <c r="D727" s="39" t="str">
        <f>IFERROR(_xlfn.XLOOKUP(B727,List!F:F,List!C:C),"")</f>
        <v>SNEHA SUNIL</v>
      </c>
      <c r="E727" s="39" t="str">
        <f>IFERROR(_xlfn.XLOOKUP(B727,List!F:F,List!G:G),"")</f>
        <v>3CS-AI</v>
      </c>
    </row>
    <row r="728" spans="1:5" x14ac:dyDescent="0.25">
      <c r="A728" s="39">
        <f>'SA- ii'!A98</f>
        <v>5</v>
      </c>
      <c r="B728" s="39" t="str">
        <f>'SA- ii'!H98</f>
        <v>3CS-AI-28</v>
      </c>
      <c r="C728" s="39">
        <f>IFERROR(_xlfn.XLOOKUP(B728,List!F:F,List!B:B),"")</f>
        <v>28</v>
      </c>
      <c r="D728" s="39" t="str">
        <f>IFERROR(_xlfn.XLOOKUP(B728,List!F:F,List!C:C),"")</f>
        <v>SYED FARHAN P N</v>
      </c>
      <c r="E728" s="39" t="str">
        <f>IFERROR(_xlfn.XLOOKUP(B728,List!F:F,List!G:G),"")</f>
        <v>3CS-AI</v>
      </c>
    </row>
    <row r="729" spans="1:5" x14ac:dyDescent="0.25">
      <c r="A729" s="39">
        <f>'SA- ii'!A99</f>
        <v>5</v>
      </c>
      <c r="B729" s="39" t="str">
        <f>'SA- ii'!H99</f>
        <v>3CS-AI-29</v>
      </c>
      <c r="C729" s="39">
        <f>IFERROR(_xlfn.XLOOKUP(B729,List!F:F,List!B:B),"")</f>
        <v>29</v>
      </c>
      <c r="D729" s="39" t="str">
        <f>IFERROR(_xlfn.XLOOKUP(B729,List!F:F,List!C:C),"")</f>
        <v>TEJUS J</v>
      </c>
      <c r="E729" s="39" t="str">
        <f>IFERROR(_xlfn.XLOOKUP(B729,List!F:F,List!G:G),"")</f>
        <v>3CS-AI</v>
      </c>
    </row>
    <row r="730" spans="1:5" x14ac:dyDescent="0.25">
      <c r="A730" s="39">
        <f>'SA- ii'!A100</f>
        <v>5</v>
      </c>
      <c r="B730" s="39" t="str">
        <f>'SA- ii'!H100</f>
        <v>3CS-AI-30</v>
      </c>
      <c r="C730" s="39">
        <f>IFERROR(_xlfn.XLOOKUP(B730,List!F:F,List!B:B),"")</f>
        <v>30</v>
      </c>
      <c r="D730" s="39" t="str">
        <f>IFERROR(_xlfn.XLOOKUP(B730,List!F:F,List!C:C),"")</f>
        <v>THOUFEER M A</v>
      </c>
      <c r="E730" s="39" t="str">
        <f>IFERROR(_xlfn.XLOOKUP(B730,List!F:F,List!G:G),"")</f>
        <v>3CS-AI</v>
      </c>
    </row>
    <row r="731" spans="1:5" x14ac:dyDescent="0.25">
      <c r="A731" s="39">
        <f>'SA- ii'!A101</f>
        <v>5</v>
      </c>
      <c r="B731" s="39" t="str">
        <f>'SA- ii'!H101</f>
        <v>3CS-AI-31</v>
      </c>
      <c r="C731" s="39">
        <f>IFERROR(_xlfn.XLOOKUP(B731,List!F:F,List!B:B),"")</f>
        <v>31</v>
      </c>
      <c r="D731" s="39" t="str">
        <f>IFERROR(_xlfn.XLOOKUP(B731,List!F:F,List!C:C),"")</f>
        <v>VISHNU PRASAD G</v>
      </c>
      <c r="E731" s="39" t="str">
        <f>IFERROR(_xlfn.XLOOKUP(B731,List!F:F,List!G:G),"")</f>
        <v>3CS-AI</v>
      </c>
    </row>
    <row r="732" spans="1:5" x14ac:dyDescent="0.25">
      <c r="A732" s="39">
        <f>'SA- ii'!A102</f>
        <v>5</v>
      </c>
      <c r="B732" s="39" t="str">
        <f>'SA- ii'!H102</f>
        <v>3ME-1</v>
      </c>
      <c r="C732" s="39">
        <f>IFERROR(_xlfn.XLOOKUP(B732,List!F:F,List!B:B),"")</f>
        <v>1</v>
      </c>
      <c r="D732" s="39" t="str">
        <f>IFERROR(_xlfn.XLOOKUP(B732,List!F:F,List!C:C),"")</f>
        <v>ABEL CHARLY</v>
      </c>
      <c r="E732" s="39" t="str">
        <f>IFERROR(_xlfn.XLOOKUP(B732,List!F:F,List!G:G),"")</f>
        <v>3ME</v>
      </c>
    </row>
    <row r="733" spans="1:5" x14ac:dyDescent="0.25">
      <c r="A733" s="39">
        <f>'SA- ii'!A103</f>
        <v>5</v>
      </c>
      <c r="B733" s="39" t="str">
        <f>'SA- ii'!H103</f>
        <v>3ME-2</v>
      </c>
      <c r="C733" s="39">
        <f>IFERROR(_xlfn.XLOOKUP(B733,List!F:F,List!B:B),"")</f>
        <v>2</v>
      </c>
      <c r="D733" s="39" t="str">
        <f>IFERROR(_xlfn.XLOOKUP(B733,List!F:F,List!C:C),"")</f>
        <v>ABHINAV</v>
      </c>
      <c r="E733" s="39" t="str">
        <f>IFERROR(_xlfn.XLOOKUP(B733,List!F:F,List!G:G),"")</f>
        <v>3ME</v>
      </c>
    </row>
    <row r="734" spans="1:5" x14ac:dyDescent="0.25">
      <c r="A734" s="39">
        <f>'SA- ii'!A104</f>
        <v>5</v>
      </c>
      <c r="B734" s="39" t="str">
        <f>'SA- ii'!H104</f>
        <v>3ME-3</v>
      </c>
      <c r="C734" s="39">
        <f>IFERROR(_xlfn.XLOOKUP(B734,List!F:F,List!B:B),"")</f>
        <v>3</v>
      </c>
      <c r="D734" s="39" t="str">
        <f>IFERROR(_xlfn.XLOOKUP(B734,List!F:F,List!C:C),"")</f>
        <v>ABHINAV P</v>
      </c>
      <c r="E734" s="39" t="str">
        <f>IFERROR(_xlfn.XLOOKUP(B734,List!F:F,List!G:G),"")</f>
        <v>3ME</v>
      </c>
    </row>
    <row r="735" spans="1:5" x14ac:dyDescent="0.25">
      <c r="A735" s="39">
        <f>'SA- ii'!A105</f>
        <v>5</v>
      </c>
      <c r="B735" s="39" t="str">
        <f>'SA- ii'!H105</f>
        <v>3ME-4</v>
      </c>
      <c r="C735" s="39">
        <f>IFERROR(_xlfn.XLOOKUP(B735,List!F:F,List!B:B),"")</f>
        <v>4</v>
      </c>
      <c r="D735" s="39" t="str">
        <f>IFERROR(_xlfn.XLOOKUP(B735,List!F:F,List!C:C),"")</f>
        <v>ALFIN GEESE MATHEW</v>
      </c>
      <c r="E735" s="39" t="str">
        <f>IFERROR(_xlfn.XLOOKUP(B735,List!F:F,List!G:G),"")</f>
        <v>3ME</v>
      </c>
    </row>
    <row r="736" spans="1:5" x14ac:dyDescent="0.25">
      <c r="A736" s="39">
        <f>'SA- ii'!A106</f>
        <v>5</v>
      </c>
      <c r="B736" s="39" t="str">
        <f>'SA- ii'!H106</f>
        <v>3ME-5</v>
      </c>
      <c r="C736" s="39">
        <f>IFERROR(_xlfn.XLOOKUP(B736,List!F:F,List!B:B),"")</f>
        <v>5</v>
      </c>
      <c r="D736" s="39" t="str">
        <f>IFERROR(_xlfn.XLOOKUP(B736,List!F:F,List!C:C),"")</f>
        <v>ALOK TOM</v>
      </c>
      <c r="E736" s="39" t="str">
        <f>IFERROR(_xlfn.XLOOKUP(B736,List!F:F,List!G:G),"")</f>
        <v>3ME</v>
      </c>
    </row>
    <row r="737" spans="1:5" x14ac:dyDescent="0.25">
      <c r="A737" s="39">
        <f>'SA- ii'!A107</f>
        <v>6</v>
      </c>
      <c r="B737" s="39" t="str">
        <f>'SA- ii'!H107</f>
        <v>3ME-6</v>
      </c>
      <c r="C737" s="39">
        <f>IFERROR(_xlfn.XLOOKUP(B737,List!F:F,List!B:B),"")</f>
        <v>6</v>
      </c>
      <c r="D737" s="39" t="str">
        <f>IFERROR(_xlfn.XLOOKUP(B737,List!F:F,List!C:C),"")</f>
        <v>AL SHAFAN REHIM</v>
      </c>
      <c r="E737" s="39" t="str">
        <f>IFERROR(_xlfn.XLOOKUP(B737,List!F:F,List!G:G),"")</f>
        <v>3ME</v>
      </c>
    </row>
    <row r="738" spans="1:5" x14ac:dyDescent="0.25">
      <c r="A738" s="39">
        <f>'SA- ii'!A108</f>
        <v>6</v>
      </c>
      <c r="B738" s="39" t="str">
        <f>'SA- ii'!H108</f>
        <v>3ME-7</v>
      </c>
      <c r="C738" s="39">
        <f>IFERROR(_xlfn.XLOOKUP(B738,List!F:F,List!B:B),"")</f>
        <v>7</v>
      </c>
      <c r="D738" s="39" t="str">
        <f>IFERROR(_xlfn.XLOOKUP(B738,List!F:F,List!C:C),"")</f>
        <v>ALWIN RIJO</v>
      </c>
      <c r="E738" s="39" t="str">
        <f>IFERROR(_xlfn.XLOOKUP(B738,List!F:F,List!G:G),"")</f>
        <v>3ME</v>
      </c>
    </row>
    <row r="739" spans="1:5" x14ac:dyDescent="0.25">
      <c r="A739" s="39">
        <f>'SA- ii'!A109</f>
        <v>6</v>
      </c>
      <c r="B739" s="39" t="str">
        <f>'SA- ii'!H109</f>
        <v>3ME-8</v>
      </c>
      <c r="C739" s="39">
        <f>IFERROR(_xlfn.XLOOKUP(B739,List!F:F,List!B:B),"")</f>
        <v>8</v>
      </c>
      <c r="D739" s="39" t="str">
        <f>IFERROR(_xlfn.XLOOKUP(B739,List!F:F,List!C:C),"")</f>
        <v>ASHWIN C A</v>
      </c>
      <c r="E739" s="39" t="str">
        <f>IFERROR(_xlfn.XLOOKUP(B739,List!F:F,List!G:G),"")</f>
        <v>3ME</v>
      </c>
    </row>
    <row r="740" spans="1:5" x14ac:dyDescent="0.25">
      <c r="A740" s="39">
        <f>'SA- ii'!A110</f>
        <v>6</v>
      </c>
      <c r="B740" s="39" t="str">
        <f>'SA- ii'!H110</f>
        <v>3ME-9</v>
      </c>
      <c r="C740" s="39">
        <f>IFERROR(_xlfn.XLOOKUP(B740,List!F:F,List!B:B),"")</f>
        <v>9</v>
      </c>
      <c r="D740" s="39" t="str">
        <f>IFERROR(_xlfn.XLOOKUP(B740,List!F:F,List!C:C),"")</f>
        <v>ASWIN N S</v>
      </c>
      <c r="E740" s="39" t="str">
        <f>IFERROR(_xlfn.XLOOKUP(B740,List!F:F,List!G:G),"")</f>
        <v>3ME</v>
      </c>
    </row>
    <row r="741" spans="1:5" x14ac:dyDescent="0.25">
      <c r="A741" s="39">
        <f>'SA- ii'!A111</f>
        <v>6</v>
      </c>
      <c r="B741" s="39" t="str">
        <f>'SA- ii'!H111</f>
        <v>3ME-10</v>
      </c>
      <c r="C741" s="39">
        <f>IFERROR(_xlfn.XLOOKUP(B741,List!F:F,List!B:B),"")</f>
        <v>10</v>
      </c>
      <c r="D741" s="39" t="str">
        <f>IFERROR(_xlfn.XLOOKUP(B741,List!F:F,List!C:C),"")</f>
        <v>GAUTHAM P UTHAM</v>
      </c>
      <c r="E741" s="39" t="str">
        <f>IFERROR(_xlfn.XLOOKUP(B741,List!F:F,List!G:G),"")</f>
        <v>3ME</v>
      </c>
    </row>
    <row r="742" spans="1:5" x14ac:dyDescent="0.25">
      <c r="A742" s="39">
        <f>'SA- ii'!A112</f>
        <v>6</v>
      </c>
      <c r="B742" s="39" t="str">
        <f>'SA- ii'!H112</f>
        <v>3ME-11</v>
      </c>
      <c r="C742" s="39">
        <f>IFERROR(_xlfn.XLOOKUP(B742,List!F:F,List!B:B),"")</f>
        <v>11</v>
      </c>
      <c r="D742" s="39" t="str">
        <f>IFERROR(_xlfn.XLOOKUP(B742,List!F:F,List!C:C),"")</f>
        <v>GOKULA KRISHNAN P R</v>
      </c>
      <c r="E742" s="39" t="str">
        <f>IFERROR(_xlfn.XLOOKUP(B742,List!F:F,List!G:G),"")</f>
        <v>3ME</v>
      </c>
    </row>
    <row r="743" spans="1:5" x14ac:dyDescent="0.25">
      <c r="A743" s="39">
        <f>'SA- ii'!A113</f>
        <v>6</v>
      </c>
      <c r="B743" s="39" t="str">
        <f>'SA- ii'!H113</f>
        <v>3ME-12</v>
      </c>
      <c r="C743" s="39">
        <f>IFERROR(_xlfn.XLOOKUP(B743,List!F:F,List!B:B),"")</f>
        <v>12</v>
      </c>
      <c r="D743" s="39" t="str">
        <f>IFERROR(_xlfn.XLOOKUP(B743,List!F:F,List!C:C),"")</f>
        <v>GOVIND PADMAKUMAR</v>
      </c>
      <c r="E743" s="39" t="str">
        <f>IFERROR(_xlfn.XLOOKUP(B743,List!F:F,List!G:G),"")</f>
        <v>3ME</v>
      </c>
    </row>
    <row r="744" spans="1:5" x14ac:dyDescent="0.25">
      <c r="A744" s="39">
        <f>'SA- ii'!A114</f>
        <v>6</v>
      </c>
      <c r="B744" s="39" t="str">
        <f>'SA- ii'!H114</f>
        <v>3ME-13</v>
      </c>
      <c r="C744" s="39">
        <f>IFERROR(_xlfn.XLOOKUP(B744,List!F:F,List!B:B),"")</f>
        <v>13</v>
      </c>
      <c r="D744" s="39" t="str">
        <f>IFERROR(_xlfn.XLOOKUP(B744,List!F:F,List!C:C),"")</f>
        <v>JOMAL GEORGE</v>
      </c>
      <c r="E744" s="39" t="str">
        <f>IFERROR(_xlfn.XLOOKUP(B744,List!F:F,List!G:G),"")</f>
        <v>3ME</v>
      </c>
    </row>
    <row r="745" spans="1:5" x14ac:dyDescent="0.25">
      <c r="A745" s="39">
        <f>'SA- ii'!A115</f>
        <v>6</v>
      </c>
      <c r="B745" s="39" t="str">
        <f>'SA- ii'!H115</f>
        <v>3ME-14</v>
      </c>
      <c r="C745" s="39">
        <f>IFERROR(_xlfn.XLOOKUP(B745,List!F:F,List!B:B),"")</f>
        <v>14</v>
      </c>
      <c r="D745" s="39" t="str">
        <f>IFERROR(_xlfn.XLOOKUP(B745,List!F:F,List!C:C),"")</f>
        <v>MOHAMED MINHAJ FASAL</v>
      </c>
      <c r="E745" s="39" t="str">
        <f>IFERROR(_xlfn.XLOOKUP(B745,List!F:F,List!G:G),"")</f>
        <v>3ME</v>
      </c>
    </row>
    <row r="746" spans="1:5" x14ac:dyDescent="0.25">
      <c r="A746" s="39">
        <f>'SA- ii'!A116</f>
        <v>6</v>
      </c>
      <c r="B746" s="39" t="str">
        <f>'SA- ii'!H116</f>
        <v>3ME-15</v>
      </c>
      <c r="C746" s="39">
        <f>IFERROR(_xlfn.XLOOKUP(B746,List!F:F,List!B:B),"")</f>
        <v>15</v>
      </c>
      <c r="D746" s="39" t="str">
        <f>IFERROR(_xlfn.XLOOKUP(B746,List!F:F,List!C:C),"")</f>
        <v>NAIB RAHMAN</v>
      </c>
      <c r="E746" s="39" t="str">
        <f>IFERROR(_xlfn.XLOOKUP(B746,List!F:F,List!G:G),"")</f>
        <v>3ME</v>
      </c>
    </row>
    <row r="747" spans="1:5" x14ac:dyDescent="0.25">
      <c r="A747" s="39">
        <f>'SA- ii'!A117</f>
        <v>6</v>
      </c>
      <c r="B747" s="39" t="str">
        <f>'SA- ii'!H117</f>
        <v>3ME-16</v>
      </c>
      <c r="C747" s="39">
        <f>IFERROR(_xlfn.XLOOKUP(B747,List!F:F,List!B:B),"")</f>
        <v>16</v>
      </c>
      <c r="D747" s="39" t="str">
        <f>IFERROR(_xlfn.XLOOKUP(B747,List!F:F,List!C:C),"")</f>
        <v>NIVED N P</v>
      </c>
      <c r="E747" s="39" t="str">
        <f>IFERROR(_xlfn.XLOOKUP(B747,List!F:F,List!G:G),"")</f>
        <v>3ME</v>
      </c>
    </row>
    <row r="748" spans="1:5" x14ac:dyDescent="0.25">
      <c r="A748" s="39">
        <f>'SA- ii'!A118</f>
        <v>6</v>
      </c>
      <c r="B748" s="39" t="str">
        <f>'SA- ii'!H118</f>
        <v>3ME-17</v>
      </c>
      <c r="C748" s="39">
        <f>IFERROR(_xlfn.XLOOKUP(B748,List!F:F,List!B:B),"")</f>
        <v>17</v>
      </c>
      <c r="D748" s="39" t="str">
        <f>IFERROR(_xlfn.XLOOKUP(B748,List!F:F,List!C:C),"")</f>
        <v>PRANAV G</v>
      </c>
      <c r="E748" s="39" t="str">
        <f>IFERROR(_xlfn.XLOOKUP(B748,List!F:F,List!G:G),"")</f>
        <v>3ME</v>
      </c>
    </row>
    <row r="749" spans="1:5" x14ac:dyDescent="0.25">
      <c r="A749" s="39">
        <f>'SA- ii'!A119</f>
        <v>6</v>
      </c>
      <c r="B749" s="39" t="str">
        <f>'SA- ii'!H119</f>
        <v>3ME-18</v>
      </c>
      <c r="C749" s="39">
        <f>IFERROR(_xlfn.XLOOKUP(B749,List!F:F,List!B:B),"")</f>
        <v>18</v>
      </c>
      <c r="D749" s="39" t="str">
        <f>IFERROR(_xlfn.XLOOKUP(B749,List!F:F,List!C:C),"")</f>
        <v>PRANAV GEORGE ABRAHAM</v>
      </c>
      <c r="E749" s="39" t="str">
        <f>IFERROR(_xlfn.XLOOKUP(B749,List!F:F,List!G:G),"")</f>
        <v>3ME</v>
      </c>
    </row>
    <row r="750" spans="1:5" x14ac:dyDescent="0.25">
      <c r="A750" s="39">
        <f>'SA- ii'!A120</f>
        <v>6</v>
      </c>
      <c r="B750" s="39" t="str">
        <f>'SA- ii'!H120</f>
        <v>3ME-19</v>
      </c>
      <c r="C750" s="39">
        <f>IFERROR(_xlfn.XLOOKUP(B750,List!F:F,List!B:B),"")</f>
        <v>19</v>
      </c>
      <c r="D750" s="39" t="str">
        <f>IFERROR(_xlfn.XLOOKUP(B750,List!F:F,List!C:C),"")</f>
        <v>RAHUL P R</v>
      </c>
      <c r="E750" s="39" t="str">
        <f>IFERROR(_xlfn.XLOOKUP(B750,List!F:F,List!G:G),"")</f>
        <v>3ME</v>
      </c>
    </row>
    <row r="751" spans="1:5" x14ac:dyDescent="0.25">
      <c r="A751" s="39">
        <f>'SA- ii'!A121</f>
        <v>6</v>
      </c>
      <c r="B751" s="39" t="str">
        <f>'SA- ii'!H121</f>
        <v>3ME-20</v>
      </c>
      <c r="C751" s="39">
        <f>IFERROR(_xlfn.XLOOKUP(B751,List!F:F,List!B:B),"")</f>
        <v>20</v>
      </c>
      <c r="D751" s="39" t="str">
        <f>IFERROR(_xlfn.XLOOKUP(B751,List!F:F,List!C:C),"")</f>
        <v>RAJAT YADAV</v>
      </c>
      <c r="E751" s="39" t="str">
        <f>IFERROR(_xlfn.XLOOKUP(B751,List!F:F,List!G:G),"")</f>
        <v>3ME</v>
      </c>
    </row>
    <row r="752" spans="1:5" x14ac:dyDescent="0.25">
      <c r="A752" s="39">
        <f>'SA- ii'!A122</f>
        <v>6</v>
      </c>
      <c r="B752" s="39" t="str">
        <f>'SA- ii'!H122</f>
        <v>3ME-21</v>
      </c>
      <c r="C752" s="39">
        <f>IFERROR(_xlfn.XLOOKUP(B752,List!F:F,List!B:B),"")</f>
        <v>21</v>
      </c>
      <c r="D752" s="39" t="str">
        <f>IFERROR(_xlfn.XLOOKUP(B752,List!F:F,List!C:C),"")</f>
        <v>SUHAIL ISMAIL</v>
      </c>
      <c r="E752" s="39" t="str">
        <f>IFERROR(_xlfn.XLOOKUP(B752,List!F:F,List!G:G),"")</f>
        <v>3ME</v>
      </c>
    </row>
    <row r="753" spans="1:5" x14ac:dyDescent="0.25">
      <c r="A753" s="39">
        <f>'SA- ii'!A123</f>
        <v>6</v>
      </c>
      <c r="B753" s="39" t="str">
        <f>'SA- ii'!H123</f>
        <v>3ME-22</v>
      </c>
      <c r="C753" s="39">
        <f>IFERROR(_xlfn.XLOOKUP(B753,List!F:F,List!B:B),"")</f>
        <v>22</v>
      </c>
      <c r="D753" s="39" t="str">
        <f>IFERROR(_xlfn.XLOOKUP(B753,List!F:F,List!C:C),"")</f>
        <v>VASUDEV T.S.</v>
      </c>
      <c r="E753" s="39" t="str">
        <f>IFERROR(_xlfn.XLOOKUP(B753,List!F:F,List!G:G),"")</f>
        <v>3ME</v>
      </c>
    </row>
    <row r="754" spans="1:5" x14ac:dyDescent="0.25">
      <c r="A754" s="39">
        <f>'SA- ii'!A124</f>
        <v>6</v>
      </c>
      <c r="B754" s="39" t="str">
        <f>'SA- ii'!H124</f>
        <v>3ME-23</v>
      </c>
      <c r="C754" s="39">
        <f>IFERROR(_xlfn.XLOOKUP(B754,List!F:F,List!B:B),"")</f>
        <v>23</v>
      </c>
      <c r="D754" s="39" t="str">
        <f>IFERROR(_xlfn.XLOOKUP(B754,List!F:F,List!C:C),"")</f>
        <v>VISHNU HARIKUMAR</v>
      </c>
      <c r="E754" s="39" t="str">
        <f>IFERROR(_xlfn.XLOOKUP(B754,List!F:F,List!G:G),"")</f>
        <v>3ME</v>
      </c>
    </row>
    <row r="755" spans="1:5" x14ac:dyDescent="0.25">
      <c r="A755" s="39">
        <f>'SA- ii'!A125</f>
        <v>6</v>
      </c>
      <c r="B755" s="39" t="str">
        <f>'SA- ii'!H125</f>
        <v>3ME-24</v>
      </c>
      <c r="C755" s="39">
        <f>IFERROR(_xlfn.XLOOKUP(B755,List!F:F,List!B:B),"")</f>
        <v>24</v>
      </c>
      <c r="D755" s="39" t="str">
        <f>IFERROR(_xlfn.XLOOKUP(B755,List!F:F,List!C:C),"")</f>
        <v>FAHAD ABDULLA</v>
      </c>
      <c r="E755" s="39" t="str">
        <f>IFERROR(_xlfn.XLOOKUP(B755,List!F:F,List!G:G),"")</f>
        <v>3ME</v>
      </c>
    </row>
    <row r="756" spans="1:5" x14ac:dyDescent="0.25">
      <c r="A756" s="39">
        <f>'SA- ii'!A126</f>
        <v>6</v>
      </c>
      <c r="B756" s="39" t="str">
        <f>'SA- ii'!H126</f>
        <v>3ME-25</v>
      </c>
      <c r="C756" s="39">
        <f>IFERROR(_xlfn.XLOOKUP(B756,List!F:F,List!B:B),"")</f>
        <v>25</v>
      </c>
      <c r="D756" s="39" t="str">
        <f>IFERROR(_xlfn.XLOOKUP(B756,List!F:F,List!C:C),"")</f>
        <v>A R NANDAK</v>
      </c>
      <c r="E756" s="39" t="str">
        <f>IFERROR(_xlfn.XLOOKUP(B756,List!F:F,List!G:G),"")</f>
        <v>3ME</v>
      </c>
    </row>
    <row r="757" spans="1:5" x14ac:dyDescent="0.25">
      <c r="A757" s="39">
        <f>'SA- ii'!A127</f>
        <v>6</v>
      </c>
      <c r="B757" s="39" t="str">
        <f>'SA- ii'!H127</f>
        <v>3ME-26</v>
      </c>
      <c r="C757" s="39">
        <f>IFERROR(_xlfn.XLOOKUP(B757,List!F:F,List!B:B),"")</f>
        <v>26</v>
      </c>
      <c r="D757" s="39" t="str">
        <f>IFERROR(_xlfn.XLOOKUP(B757,List!F:F,List!C:C),"")</f>
        <v>ADHARSH C B</v>
      </c>
      <c r="E757" s="39" t="str">
        <f>IFERROR(_xlfn.XLOOKUP(B757,List!F:F,List!G:G),"")</f>
        <v>3ME</v>
      </c>
    </row>
    <row r="758" spans="1:5" x14ac:dyDescent="0.25">
      <c r="A758" s="39">
        <f>'SA- ii'!A128</f>
        <v>7</v>
      </c>
      <c r="B758" s="39" t="str">
        <f>'SA- ii'!H128</f>
        <v>3ME-27</v>
      </c>
      <c r="C758" s="39">
        <f>IFERROR(_xlfn.XLOOKUP(B758,List!F:F,List!B:B),"")</f>
        <v>27</v>
      </c>
      <c r="D758" s="39" t="str">
        <f>IFERROR(_xlfn.XLOOKUP(B758,List!F:F,List!C:C),"")</f>
        <v>AJO JACOB</v>
      </c>
      <c r="E758" s="39" t="str">
        <f>IFERROR(_xlfn.XLOOKUP(B758,List!F:F,List!G:G),"")</f>
        <v>3ME</v>
      </c>
    </row>
    <row r="759" spans="1:5" x14ac:dyDescent="0.25">
      <c r="A759" s="39">
        <f>'SA- ii'!A129</f>
        <v>7</v>
      </c>
      <c r="B759" s="39" t="str">
        <f>'SA- ii'!H129</f>
        <v>3ME-28</v>
      </c>
      <c r="C759" s="39">
        <f>IFERROR(_xlfn.XLOOKUP(B759,List!F:F,List!B:B),"")</f>
        <v>28</v>
      </c>
      <c r="D759" s="39" t="str">
        <f>IFERROR(_xlfn.XLOOKUP(B759,List!F:F,List!C:C),"")</f>
        <v>AMBADI C S</v>
      </c>
      <c r="E759" s="39" t="str">
        <f>IFERROR(_xlfn.XLOOKUP(B759,List!F:F,List!G:G),"")</f>
        <v>3ME</v>
      </c>
    </row>
    <row r="760" spans="1:5" x14ac:dyDescent="0.25">
      <c r="A760" s="39">
        <f>'SA- ii'!A130</f>
        <v>7</v>
      </c>
      <c r="B760" s="39" t="str">
        <f>'SA- ii'!H130</f>
        <v>3ME-29</v>
      </c>
      <c r="C760" s="39">
        <f>IFERROR(_xlfn.XLOOKUP(B760,List!F:F,List!B:B),"")</f>
        <v>29</v>
      </c>
      <c r="D760" s="39" t="str">
        <f>IFERROR(_xlfn.XLOOKUP(B760,List!F:F,List!C:C),"")</f>
        <v>DEVADATHAN P J</v>
      </c>
      <c r="E760" s="39" t="str">
        <f>IFERROR(_xlfn.XLOOKUP(B760,List!F:F,List!G:G),"")</f>
        <v>3ME</v>
      </c>
    </row>
    <row r="761" spans="1:5" x14ac:dyDescent="0.25">
      <c r="A761" s="39">
        <f>'SA- ii'!A131</f>
        <v>7</v>
      </c>
      <c r="B761" s="39" t="str">
        <f>'SA- ii'!H131</f>
        <v>3ME-30</v>
      </c>
      <c r="C761" s="39">
        <f>IFERROR(_xlfn.XLOOKUP(B761,List!F:F,List!B:B),"")</f>
        <v>30</v>
      </c>
      <c r="D761" s="39" t="str">
        <f>IFERROR(_xlfn.XLOOKUP(B761,List!F:F,List!C:C),"")</f>
        <v>GOKUL M G</v>
      </c>
      <c r="E761" s="39" t="str">
        <f>IFERROR(_xlfn.XLOOKUP(B761,List!F:F,List!G:G),"")</f>
        <v>3ME</v>
      </c>
    </row>
    <row r="762" spans="1:5" x14ac:dyDescent="0.25">
      <c r="A762" s="39">
        <f>'SA- ii'!A132</f>
        <v>7</v>
      </c>
      <c r="B762" s="39" t="str">
        <f>'SA- ii'!H132</f>
        <v>3CE-1</v>
      </c>
      <c r="C762" s="39">
        <f>IFERROR(_xlfn.XLOOKUP(B762,List!F:F,List!B:B),"")</f>
        <v>1</v>
      </c>
      <c r="D762" s="39" t="str">
        <f>IFERROR(_xlfn.XLOOKUP(B762,List!F:F,List!C:C),"")</f>
        <v>ANGEL MARIA ROY</v>
      </c>
      <c r="E762" s="39" t="str">
        <f>IFERROR(_xlfn.XLOOKUP(B762,List!F:F,List!G:G),"")</f>
        <v>3CE</v>
      </c>
    </row>
    <row r="763" spans="1:5" x14ac:dyDescent="0.25">
      <c r="A763" s="39">
        <f>'SA- ii'!A133</f>
        <v>7</v>
      </c>
      <c r="B763" s="39" t="str">
        <f>'SA- ii'!H133</f>
        <v>3CE-2</v>
      </c>
      <c r="C763" s="39">
        <f>IFERROR(_xlfn.XLOOKUP(B763,List!F:F,List!B:B),"")</f>
        <v>2</v>
      </c>
      <c r="D763" s="39" t="str">
        <f>IFERROR(_xlfn.XLOOKUP(B763,List!F:F,List!C:C),"")</f>
        <v>APARNA SANTOSH</v>
      </c>
      <c r="E763" s="39" t="str">
        <f>IFERROR(_xlfn.XLOOKUP(B763,List!F:F,List!G:G),"")</f>
        <v>3CE</v>
      </c>
    </row>
    <row r="764" spans="1:5" x14ac:dyDescent="0.25">
      <c r="A764" s="39">
        <f>'SA- ii'!A134</f>
        <v>7</v>
      </c>
      <c r="B764" s="39" t="str">
        <f>'SA- ii'!H134</f>
        <v>3CE-3</v>
      </c>
      <c r="C764" s="39">
        <f>IFERROR(_xlfn.XLOOKUP(B764,List!F:F,List!B:B),"")</f>
        <v>3</v>
      </c>
      <c r="D764" s="39" t="str">
        <f>IFERROR(_xlfn.XLOOKUP(B764,List!F:F,List!C:C),"")</f>
        <v>ARJUN V SATHIAN</v>
      </c>
      <c r="E764" s="39" t="str">
        <f>IFERROR(_xlfn.XLOOKUP(B764,List!F:F,List!G:G),"")</f>
        <v>3CE</v>
      </c>
    </row>
    <row r="765" spans="1:5" x14ac:dyDescent="0.25">
      <c r="A765" s="39">
        <f>'SA- ii'!A135</f>
        <v>7</v>
      </c>
      <c r="B765" s="39" t="str">
        <f>'SA- ii'!H135</f>
        <v>3CE-4</v>
      </c>
      <c r="C765" s="39">
        <f>IFERROR(_xlfn.XLOOKUP(B765,List!F:F,List!B:B),"")</f>
        <v>4</v>
      </c>
      <c r="D765" s="39" t="str">
        <f>IFERROR(_xlfn.XLOOKUP(B765,List!F:F,List!C:C),"")</f>
        <v>ASWATHI. A. V</v>
      </c>
      <c r="E765" s="39" t="str">
        <f>IFERROR(_xlfn.XLOOKUP(B765,List!F:F,List!G:G),"")</f>
        <v>3CE</v>
      </c>
    </row>
    <row r="766" spans="1:5" x14ac:dyDescent="0.25">
      <c r="A766" s="39">
        <f>'SA- ii'!A136</f>
        <v>7</v>
      </c>
      <c r="B766" s="39" t="str">
        <f>'SA- ii'!H136</f>
        <v>3CE-5</v>
      </c>
      <c r="C766" s="39">
        <f>IFERROR(_xlfn.XLOOKUP(B766,List!F:F,List!B:B),"")</f>
        <v>5</v>
      </c>
      <c r="D766" s="39" t="str">
        <f>IFERROR(_xlfn.XLOOKUP(B766,List!F:F,List!C:C),"")</f>
        <v>ATHITHA A</v>
      </c>
      <c r="E766" s="39" t="str">
        <f>IFERROR(_xlfn.XLOOKUP(B766,List!F:F,List!G:G),"")</f>
        <v>3CE</v>
      </c>
    </row>
    <row r="767" spans="1:5" x14ac:dyDescent="0.25">
      <c r="A767" s="39">
        <f>'SA- ii'!A137</f>
        <v>7</v>
      </c>
      <c r="B767" s="39" t="str">
        <f>'SA- ii'!H137</f>
        <v>3CE-6</v>
      </c>
      <c r="C767" s="39">
        <f>IFERROR(_xlfn.XLOOKUP(B767,List!F:F,List!B:B),"")</f>
        <v>6</v>
      </c>
      <c r="D767" s="39" t="str">
        <f>IFERROR(_xlfn.XLOOKUP(B767,List!F:F,List!C:C),"")</f>
        <v>FATHIMA SALIM K</v>
      </c>
      <c r="E767" s="39" t="str">
        <f>IFERROR(_xlfn.XLOOKUP(B767,List!F:F,List!G:G),"")</f>
        <v>3CE</v>
      </c>
    </row>
    <row r="768" spans="1:5" x14ac:dyDescent="0.25">
      <c r="A768" s="39">
        <f>'SA- ii'!A138</f>
        <v>7</v>
      </c>
      <c r="B768" s="39" t="str">
        <f>'SA- ii'!H138</f>
        <v>3CE-7</v>
      </c>
      <c r="C768" s="39">
        <f>IFERROR(_xlfn.XLOOKUP(B768,List!F:F,List!B:B),"")</f>
        <v>7</v>
      </c>
      <c r="D768" s="39" t="str">
        <f>IFERROR(_xlfn.XLOOKUP(B768,List!F:F,List!C:C),"")</f>
        <v>GOWRI BENESH M</v>
      </c>
      <c r="E768" s="39" t="str">
        <f>IFERROR(_xlfn.XLOOKUP(B768,List!F:F,List!G:G),"")</f>
        <v>3CE</v>
      </c>
    </row>
    <row r="769" spans="1:5" x14ac:dyDescent="0.25">
      <c r="A769" s="39">
        <f>'SA- ii'!A139</f>
        <v>7</v>
      </c>
      <c r="B769" s="39" t="str">
        <f>'SA- ii'!H139</f>
        <v>3CE-8</v>
      </c>
      <c r="C769" s="39">
        <f>IFERROR(_xlfn.XLOOKUP(B769,List!F:F,List!B:B),"")</f>
        <v>8</v>
      </c>
      <c r="D769" s="39" t="str">
        <f>IFERROR(_xlfn.XLOOKUP(B769,List!F:F,List!C:C),"")</f>
        <v>HUDHA SALIM</v>
      </c>
      <c r="E769" s="39" t="str">
        <f>IFERROR(_xlfn.XLOOKUP(B769,List!F:F,List!G:G),"")</f>
        <v>3CE</v>
      </c>
    </row>
    <row r="770" spans="1:5" x14ac:dyDescent="0.25">
      <c r="A770" s="39">
        <f>'SA- ii'!A140</f>
        <v>7</v>
      </c>
      <c r="B770" s="39" t="str">
        <f>'SA- ii'!H140</f>
        <v>3CE-9</v>
      </c>
      <c r="C770" s="39">
        <f>IFERROR(_xlfn.XLOOKUP(B770,List!F:F,List!B:B),"")</f>
        <v>9</v>
      </c>
      <c r="D770" s="39" t="str">
        <f>IFERROR(_xlfn.XLOOKUP(B770,List!F:F,List!C:C),"")</f>
        <v>JISMI SHAJU</v>
      </c>
      <c r="E770" s="39" t="str">
        <f>IFERROR(_xlfn.XLOOKUP(B770,List!F:F,List!G:G),"")</f>
        <v>3CE</v>
      </c>
    </row>
    <row r="771" spans="1:5" x14ac:dyDescent="0.25">
      <c r="A771" s="39">
        <f>'SA- ii'!A141</f>
        <v>7</v>
      </c>
      <c r="B771" s="39" t="str">
        <f>'SA- ii'!H141</f>
        <v>3CE-10</v>
      </c>
      <c r="C771" s="39">
        <f>IFERROR(_xlfn.XLOOKUP(B771,List!F:F,List!B:B),"")</f>
        <v>10</v>
      </c>
      <c r="D771" s="39" t="str">
        <f>IFERROR(_xlfn.XLOOKUP(B771,List!F:F,List!C:C),"")</f>
        <v>NANDANA A. S</v>
      </c>
      <c r="E771" s="39" t="str">
        <f>IFERROR(_xlfn.XLOOKUP(B771,List!F:F,List!G:G),"")</f>
        <v>3CE</v>
      </c>
    </row>
    <row r="772" spans="1:5" x14ac:dyDescent="0.25">
      <c r="A772" s="39">
        <f>'SA- ii'!A142</f>
        <v>7</v>
      </c>
      <c r="B772" s="39" t="str">
        <f>'SA- ii'!H142</f>
        <v>3CE-11</v>
      </c>
      <c r="C772" s="39">
        <f>IFERROR(_xlfn.XLOOKUP(B772,List!F:F,List!B:B),"")</f>
        <v>11</v>
      </c>
      <c r="D772" s="39" t="str">
        <f>IFERROR(_xlfn.XLOOKUP(B772,List!F:F,List!C:C),"")</f>
        <v>PRANAV K S</v>
      </c>
      <c r="E772" s="39" t="str">
        <f>IFERROR(_xlfn.XLOOKUP(B772,List!F:F,List!G:G),"")</f>
        <v>3CE</v>
      </c>
    </row>
    <row r="773" spans="1:5" x14ac:dyDescent="0.25">
      <c r="A773" s="39">
        <f>'SA- ii'!A143</f>
        <v>7</v>
      </c>
      <c r="B773" s="39" t="str">
        <f>'SA- ii'!H143</f>
        <v>3CE-12</v>
      </c>
      <c r="C773" s="39">
        <f>IFERROR(_xlfn.XLOOKUP(B773,List!F:F,List!B:B),"")</f>
        <v>12</v>
      </c>
      <c r="D773" s="39" t="str">
        <f>IFERROR(_xlfn.XLOOKUP(B773,List!F:F,List!C:C),"")</f>
        <v>SAFWANA.V.S</v>
      </c>
      <c r="E773" s="39" t="str">
        <f>IFERROR(_xlfn.XLOOKUP(B773,List!F:F,List!G:G),"")</f>
        <v>3CE</v>
      </c>
    </row>
    <row r="774" spans="1:5" x14ac:dyDescent="0.25">
      <c r="A774" s="39">
        <f>'SA- ii'!A144</f>
        <v>7</v>
      </c>
      <c r="B774" s="39" t="str">
        <f>'SA- ii'!H144</f>
        <v>3CE-13</v>
      </c>
      <c r="C774" s="39">
        <f>IFERROR(_xlfn.XLOOKUP(B774,List!F:F,List!B:B),"")</f>
        <v>13</v>
      </c>
      <c r="D774" s="39" t="str">
        <f>IFERROR(_xlfn.XLOOKUP(B774,List!F:F,List!C:C),"")</f>
        <v>SHAMEEMA NAZRIN K S</v>
      </c>
      <c r="E774" s="39" t="str">
        <f>IFERROR(_xlfn.XLOOKUP(B774,List!F:F,List!G:G),"")</f>
        <v>3CE</v>
      </c>
    </row>
    <row r="775" spans="1:5" x14ac:dyDescent="0.25">
      <c r="A775" s="39">
        <f>'SA- ii'!A145</f>
        <v>7</v>
      </c>
      <c r="B775" s="39" t="str">
        <f>'SA- ii'!H145</f>
        <v>3CE-14</v>
      </c>
      <c r="C775" s="39">
        <f>IFERROR(_xlfn.XLOOKUP(B775,List!F:F,List!B:B),"")</f>
        <v>14</v>
      </c>
      <c r="D775" s="39" t="str">
        <f>IFERROR(_xlfn.XLOOKUP(B775,List!F:F,List!C:C),"")</f>
        <v>SIDDHARTH J NAIR</v>
      </c>
      <c r="E775" s="39" t="str">
        <f>IFERROR(_xlfn.XLOOKUP(B775,List!F:F,List!G:G),"")</f>
        <v>3CE</v>
      </c>
    </row>
    <row r="776" spans="1:5" x14ac:dyDescent="0.25">
      <c r="A776" s="39">
        <f>'SA- ii'!A146</f>
        <v>7</v>
      </c>
      <c r="B776" s="39" t="str">
        <f>'SA- ii'!H146</f>
        <v>3CE-15</v>
      </c>
      <c r="C776" s="39">
        <f>IFERROR(_xlfn.XLOOKUP(B776,List!F:F,List!B:B),"")</f>
        <v>15</v>
      </c>
      <c r="D776" s="39" t="str">
        <f>IFERROR(_xlfn.XLOOKUP(B776,List!F:F,List!C:C),"")</f>
        <v>SREESHAIG K</v>
      </c>
      <c r="E776" s="39" t="str">
        <f>IFERROR(_xlfn.XLOOKUP(B776,List!F:F,List!G:G),"")</f>
        <v>3CE</v>
      </c>
    </row>
    <row r="777" spans="1:5" x14ac:dyDescent="0.25">
      <c r="A777" s="39">
        <f>'SA- ii'!A147</f>
        <v>7</v>
      </c>
      <c r="B777" s="39" t="str">
        <f>'SA- ii'!H147</f>
        <v>3CE-16</v>
      </c>
      <c r="C777" s="39">
        <f>IFERROR(_xlfn.XLOOKUP(B777,List!F:F,List!B:B),"")</f>
        <v>16</v>
      </c>
      <c r="D777" s="39">
        <f>IFERROR(_xlfn.XLOOKUP(B777,List!F:F,List!C:C),"")</f>
        <v>0</v>
      </c>
      <c r="E777" s="39" t="str">
        <f>IFERROR(_xlfn.XLOOKUP(B777,List!F:F,List!G:G),"")</f>
        <v>3CE</v>
      </c>
    </row>
    <row r="778" spans="1:5" x14ac:dyDescent="0.25">
      <c r="A778" s="39">
        <f>'SA- ii'!A148</f>
        <v>7</v>
      </c>
      <c r="B778" s="39" t="str">
        <f>'SA- ii'!H148</f>
        <v>3CE-17</v>
      </c>
      <c r="C778" s="39">
        <f>IFERROR(_xlfn.XLOOKUP(B778,List!F:F,List!B:B),"")</f>
        <v>17</v>
      </c>
      <c r="D778" s="39">
        <f>IFERROR(_xlfn.XLOOKUP(B778,List!F:F,List!C:C),"")</f>
        <v>0</v>
      </c>
      <c r="E778" s="39" t="str">
        <f>IFERROR(_xlfn.XLOOKUP(B778,List!F:F,List!G:G),"")</f>
        <v>3CE</v>
      </c>
    </row>
    <row r="779" spans="1:5" x14ac:dyDescent="0.25">
      <c r="A779" s="39">
        <f>'SA- ii'!A149</f>
        <v>8</v>
      </c>
      <c r="B779" s="39" t="str">
        <f>'SA- ii'!H149</f>
        <v>3CV-1</v>
      </c>
      <c r="C779" s="39">
        <f>IFERROR(_xlfn.XLOOKUP(B779,List!F:F,List!B:B),"")</f>
        <v>1</v>
      </c>
      <c r="D779" s="39" t="str">
        <f>IFERROR(_xlfn.XLOOKUP(B779,List!F:F,List!C:C),"")</f>
        <v>ALISHA K R</v>
      </c>
      <c r="E779" s="39" t="str">
        <f>IFERROR(_xlfn.XLOOKUP(B779,List!F:F,List!G:G),"")</f>
        <v>3CV</v>
      </c>
    </row>
    <row r="780" spans="1:5" x14ac:dyDescent="0.25">
      <c r="A780" s="39">
        <f>'SA- ii'!A150</f>
        <v>8</v>
      </c>
      <c r="B780" s="39" t="str">
        <f>'SA- ii'!H150</f>
        <v>3CV-2</v>
      </c>
      <c r="C780" s="39">
        <f>IFERROR(_xlfn.XLOOKUP(B780,List!F:F,List!B:B),"")</f>
        <v>2</v>
      </c>
      <c r="D780" s="39" t="str">
        <f>IFERROR(_xlfn.XLOOKUP(B780,List!F:F,List!C:C),"")</f>
        <v>ANGELA THERESSA JOY</v>
      </c>
      <c r="E780" s="39" t="str">
        <f>IFERROR(_xlfn.XLOOKUP(B780,List!F:F,List!G:G),"")</f>
        <v>3CV</v>
      </c>
    </row>
    <row r="781" spans="1:5" x14ac:dyDescent="0.25">
      <c r="A781" s="39">
        <f>'SA- ii'!A151</f>
        <v>8</v>
      </c>
      <c r="B781" s="39" t="str">
        <f>'SA- ii'!H151</f>
        <v>3EC-1</v>
      </c>
      <c r="C781" s="39">
        <f>IFERROR(_xlfn.XLOOKUP(B781,List!F:F,List!B:B),"")</f>
        <v>1</v>
      </c>
      <c r="D781" s="39" t="str">
        <f>IFERROR(_xlfn.XLOOKUP(B781,List!F:F,List!C:C),"")</f>
        <v>ABHAY SANKAR S MALLAPPILLIL</v>
      </c>
      <c r="E781" s="39" t="str">
        <f>IFERROR(_xlfn.XLOOKUP(B781,List!F:F,List!G:G),"")</f>
        <v>3EC</v>
      </c>
    </row>
    <row r="782" spans="1:5" x14ac:dyDescent="0.25">
      <c r="A782" s="39">
        <f>'SA- ii'!A152</f>
        <v>8</v>
      </c>
      <c r="B782" s="39" t="str">
        <f>'SA- ii'!H152</f>
        <v>3EC-2</v>
      </c>
      <c r="C782" s="39">
        <f>IFERROR(_xlfn.XLOOKUP(B782,List!F:F,List!B:B),"")</f>
        <v>2</v>
      </c>
      <c r="D782" s="39" t="str">
        <f>IFERROR(_xlfn.XLOOKUP(B782,List!F:F,List!C:C),"")</f>
        <v>ABHIMANYU PRADEEP</v>
      </c>
      <c r="E782" s="39" t="str">
        <f>IFERROR(_xlfn.XLOOKUP(B782,List!F:F,List!G:G),"")</f>
        <v>3EC</v>
      </c>
    </row>
    <row r="783" spans="1:5" x14ac:dyDescent="0.25">
      <c r="A783" s="39">
        <f>'SA- ii'!A153</f>
        <v>8</v>
      </c>
      <c r="B783" s="39" t="str">
        <f>'SA- ii'!H153</f>
        <v>3EC-3</v>
      </c>
      <c r="C783" s="39">
        <f>IFERROR(_xlfn.XLOOKUP(B783,List!F:F,List!B:B),"")</f>
        <v>3</v>
      </c>
      <c r="D783" s="39" t="str">
        <f>IFERROR(_xlfn.XLOOKUP(B783,List!F:F,List!C:C),"")</f>
        <v>ABIAH JAHAN P A</v>
      </c>
      <c r="E783" s="39" t="str">
        <f>IFERROR(_xlfn.XLOOKUP(B783,List!F:F,List!G:G),"")</f>
        <v>3EC</v>
      </c>
    </row>
    <row r="784" spans="1:5" x14ac:dyDescent="0.25">
      <c r="A784" s="39">
        <f>'SA- ii'!A154</f>
        <v>8</v>
      </c>
      <c r="B784" s="39" t="str">
        <f>'SA- ii'!H154</f>
        <v>3EC-4</v>
      </c>
      <c r="C784" s="39">
        <f>IFERROR(_xlfn.XLOOKUP(B784,List!F:F,List!B:B),"")</f>
        <v>4</v>
      </c>
      <c r="D784" s="39" t="str">
        <f>IFERROR(_xlfn.XLOOKUP(B784,List!F:F,List!C:C),"")</f>
        <v>ADARSH MENON THOZHUKKATTU</v>
      </c>
      <c r="E784" s="39" t="str">
        <f>IFERROR(_xlfn.XLOOKUP(B784,List!F:F,List!G:G),"")</f>
        <v>3EC</v>
      </c>
    </row>
    <row r="785" spans="1:5" x14ac:dyDescent="0.25">
      <c r="A785" s="39">
        <f>'SA- ii'!A155</f>
        <v>8</v>
      </c>
      <c r="B785" s="39" t="str">
        <f>'SA- ii'!H155</f>
        <v>3EC-5</v>
      </c>
      <c r="C785" s="39">
        <f>IFERROR(_xlfn.XLOOKUP(B785,List!F:F,List!B:B),"")</f>
        <v>5</v>
      </c>
      <c r="D785" s="39" t="str">
        <f>IFERROR(_xlfn.XLOOKUP(B785,List!F:F,List!C:C),"")</f>
        <v>ADHITHYA ANAND K</v>
      </c>
      <c r="E785" s="39" t="str">
        <f>IFERROR(_xlfn.XLOOKUP(B785,List!F:F,List!G:G),"")</f>
        <v>3EC</v>
      </c>
    </row>
    <row r="786" spans="1:5" x14ac:dyDescent="0.25">
      <c r="A786" s="39">
        <f>'SA- ii'!A156</f>
        <v>8</v>
      </c>
      <c r="B786" s="39" t="str">
        <f>'SA- ii'!H156</f>
        <v>3EC-6</v>
      </c>
      <c r="C786" s="39">
        <f>IFERROR(_xlfn.XLOOKUP(B786,List!F:F,List!B:B),"")</f>
        <v>6</v>
      </c>
      <c r="D786" s="39" t="str">
        <f>IFERROR(_xlfn.XLOOKUP(B786,List!F:F,List!C:C),"")</f>
        <v>AKSHAY RAJESH</v>
      </c>
      <c r="E786" s="39" t="str">
        <f>IFERROR(_xlfn.XLOOKUP(B786,List!F:F,List!G:G),"")</f>
        <v>3EC</v>
      </c>
    </row>
    <row r="787" spans="1:5" x14ac:dyDescent="0.25">
      <c r="A787" s="39">
        <f>'SA- ii'!A157</f>
        <v>8</v>
      </c>
      <c r="B787" s="39" t="str">
        <f>'SA- ii'!H157</f>
        <v>3EC-7</v>
      </c>
      <c r="C787" s="39">
        <f>IFERROR(_xlfn.XLOOKUP(B787,List!F:F,List!B:B),"")</f>
        <v>7</v>
      </c>
      <c r="D787" s="39" t="str">
        <f>IFERROR(_xlfn.XLOOKUP(B787,List!F:F,List!C:C),"")</f>
        <v>AMARNATH P T</v>
      </c>
      <c r="E787" s="39" t="str">
        <f>IFERROR(_xlfn.XLOOKUP(B787,List!F:F,List!G:G),"")</f>
        <v>3EC</v>
      </c>
    </row>
    <row r="788" spans="1:5" x14ac:dyDescent="0.25">
      <c r="A788" s="39">
        <f>'SA- ii'!A158</f>
        <v>8</v>
      </c>
      <c r="B788" s="39" t="str">
        <f>'SA- ii'!H158</f>
        <v>3EC-8</v>
      </c>
      <c r="C788" s="39">
        <f>IFERROR(_xlfn.XLOOKUP(B788,List!F:F,List!B:B),"")</f>
        <v>8</v>
      </c>
      <c r="D788" s="39" t="str">
        <f>IFERROR(_xlfn.XLOOKUP(B788,List!F:F,List!C:C),"")</f>
        <v>AMARTHYA EDGAR M</v>
      </c>
      <c r="E788" s="39" t="str">
        <f>IFERROR(_xlfn.XLOOKUP(B788,List!F:F,List!G:G),"")</f>
        <v>3EC</v>
      </c>
    </row>
    <row r="789" spans="1:5" x14ac:dyDescent="0.25">
      <c r="A789" s="39">
        <f>'SA- ii'!A159</f>
        <v>8</v>
      </c>
      <c r="B789" s="39" t="str">
        <f>'SA- ii'!H159</f>
        <v>3EC-9</v>
      </c>
      <c r="C789" s="39">
        <f>IFERROR(_xlfn.XLOOKUP(B789,List!F:F,List!B:B),"")</f>
        <v>9</v>
      </c>
      <c r="D789" s="39" t="str">
        <f>IFERROR(_xlfn.XLOOKUP(B789,List!F:F,List!C:C),"")</f>
        <v>ANAND KRISHNA V</v>
      </c>
      <c r="E789" s="39" t="str">
        <f>IFERROR(_xlfn.XLOOKUP(B789,List!F:F,List!G:G),"")</f>
        <v>3EC</v>
      </c>
    </row>
    <row r="790" spans="1:5" x14ac:dyDescent="0.25">
      <c r="A790" s="39">
        <f>'SA- ii'!A160</f>
        <v>8</v>
      </c>
      <c r="B790" s="39" t="str">
        <f>'SA- ii'!H160</f>
        <v>3EC-10</v>
      </c>
      <c r="C790" s="39">
        <f>IFERROR(_xlfn.XLOOKUP(B790,List!F:F,List!B:B),"")</f>
        <v>10</v>
      </c>
      <c r="D790" s="39" t="str">
        <f>IFERROR(_xlfn.XLOOKUP(B790,List!F:F,List!C:C),"")</f>
        <v>ANAY KRISHNA P.M</v>
      </c>
      <c r="E790" s="39" t="str">
        <f>IFERROR(_xlfn.XLOOKUP(B790,List!F:F,List!G:G),"")</f>
        <v>3EC</v>
      </c>
    </row>
    <row r="791" spans="1:5" x14ac:dyDescent="0.25">
      <c r="A791" s="39">
        <f>'SA- ii'!A161</f>
        <v>8</v>
      </c>
      <c r="B791" s="39" t="str">
        <f>'SA- ii'!H161</f>
        <v>3EC-11</v>
      </c>
      <c r="C791" s="39">
        <f>IFERROR(_xlfn.XLOOKUP(B791,List!F:F,List!B:B),"")</f>
        <v>11</v>
      </c>
      <c r="D791" s="39" t="str">
        <f>IFERROR(_xlfn.XLOOKUP(B791,List!F:F,List!C:C),"")</f>
        <v>ANEESH PAVITHRAN</v>
      </c>
      <c r="E791" s="39" t="str">
        <f>IFERROR(_xlfn.XLOOKUP(B791,List!F:F,List!G:G),"")</f>
        <v>3EC</v>
      </c>
    </row>
    <row r="792" spans="1:5" x14ac:dyDescent="0.25">
      <c r="A792" s="39">
        <f>'SA- ii'!A162</f>
        <v>8</v>
      </c>
      <c r="B792" s="39" t="str">
        <f>'SA- ii'!H162</f>
        <v>3EC-12</v>
      </c>
      <c r="C792" s="39">
        <f>IFERROR(_xlfn.XLOOKUP(B792,List!F:F,List!B:B),"")</f>
        <v>12</v>
      </c>
      <c r="D792" s="39" t="str">
        <f>IFERROR(_xlfn.XLOOKUP(B792,List!F:F,List!C:C),"")</f>
        <v>ANN MARY SUNIL</v>
      </c>
      <c r="E792" s="39" t="str">
        <f>IFERROR(_xlfn.XLOOKUP(B792,List!F:F,List!G:G),"")</f>
        <v>3EC</v>
      </c>
    </row>
    <row r="793" spans="1:5" x14ac:dyDescent="0.25">
      <c r="A793" s="39">
        <f>'SA- ii'!A163</f>
        <v>8</v>
      </c>
      <c r="B793" s="39" t="str">
        <f>'SA- ii'!H163</f>
        <v>3EC-13</v>
      </c>
      <c r="C793" s="39">
        <f>IFERROR(_xlfn.XLOOKUP(B793,List!F:F,List!B:B),"")</f>
        <v>13</v>
      </c>
      <c r="D793" s="39" t="str">
        <f>IFERROR(_xlfn.XLOOKUP(B793,List!F:F,List!C:C),"")</f>
        <v>ANULAKSHMI .P .R .</v>
      </c>
      <c r="E793" s="39" t="str">
        <f>IFERROR(_xlfn.XLOOKUP(B793,List!F:F,List!G:G),"")</f>
        <v>3EC</v>
      </c>
    </row>
    <row r="794" spans="1:5" x14ac:dyDescent="0.25">
      <c r="A794" s="39">
        <f>'SA- ii'!A164</f>
        <v>8</v>
      </c>
      <c r="B794" s="39" t="str">
        <f>'SA- ii'!H164</f>
        <v>3EC-14</v>
      </c>
      <c r="C794" s="39">
        <f>IFERROR(_xlfn.XLOOKUP(B794,List!F:F,List!B:B),"")</f>
        <v>14</v>
      </c>
      <c r="D794" s="39" t="str">
        <f>IFERROR(_xlfn.XLOOKUP(B794,List!F:F,List!C:C),"")</f>
        <v>AQIL NOOR</v>
      </c>
      <c r="E794" s="39" t="str">
        <f>IFERROR(_xlfn.XLOOKUP(B794,List!F:F,List!G:G),"")</f>
        <v>3EC</v>
      </c>
    </row>
    <row r="795" spans="1:5" x14ac:dyDescent="0.25">
      <c r="A795" s="39">
        <f>'SA- ii'!A165</f>
        <v>8</v>
      </c>
      <c r="B795" s="39" t="str">
        <f>'SA- ii'!H165</f>
        <v>3EC-15</v>
      </c>
      <c r="C795" s="39">
        <f>IFERROR(_xlfn.XLOOKUP(B795,List!F:F,List!B:B),"")</f>
        <v>15</v>
      </c>
      <c r="D795" s="39" t="str">
        <f>IFERROR(_xlfn.XLOOKUP(B795,List!F:F,List!C:C),"")</f>
        <v>ARUNDHATHI KRISHNA P</v>
      </c>
      <c r="E795" s="39" t="str">
        <f>IFERROR(_xlfn.XLOOKUP(B795,List!F:F,List!G:G),"")</f>
        <v>3EC</v>
      </c>
    </row>
    <row r="796" spans="1:5" x14ac:dyDescent="0.25">
      <c r="A796" s="39">
        <f>'SA- ii'!A166</f>
        <v>8</v>
      </c>
      <c r="B796" s="39" t="str">
        <f>'SA- ii'!H166</f>
        <v>3EC-16</v>
      </c>
      <c r="C796" s="39">
        <f>IFERROR(_xlfn.XLOOKUP(B796,List!F:F,List!B:B),"")</f>
        <v>16</v>
      </c>
      <c r="D796" s="39" t="str">
        <f>IFERROR(_xlfn.XLOOKUP(B796,List!F:F,List!C:C),"")</f>
        <v>ASWATHY P L</v>
      </c>
      <c r="E796" s="39" t="str">
        <f>IFERROR(_xlfn.XLOOKUP(B796,List!F:F,List!G:G),"")</f>
        <v>3EC</v>
      </c>
    </row>
    <row r="797" spans="1:5" x14ac:dyDescent="0.25">
      <c r="A797" s="39">
        <f>'SA- ii'!A167</f>
        <v>8</v>
      </c>
      <c r="B797" s="39" t="str">
        <f>'SA- ii'!H167</f>
        <v>3EC-17</v>
      </c>
      <c r="C797" s="39">
        <f>IFERROR(_xlfn.XLOOKUP(B797,List!F:F,List!B:B),"")</f>
        <v>17</v>
      </c>
      <c r="D797" s="39" t="str">
        <f>IFERROR(_xlfn.XLOOKUP(B797,List!F:F,List!C:C),"")</f>
        <v>ATHUL ANTONY V.S</v>
      </c>
      <c r="E797" s="39" t="str">
        <f>IFERROR(_xlfn.XLOOKUP(B797,List!F:F,List!G:G),"")</f>
        <v>3EC</v>
      </c>
    </row>
    <row r="798" spans="1:5" x14ac:dyDescent="0.25">
      <c r="A798" s="39">
        <f>'SA- ii'!A168</f>
        <v>8</v>
      </c>
      <c r="B798" s="39" t="str">
        <f>'SA- ii'!H168</f>
        <v>3EC-18</v>
      </c>
      <c r="C798" s="39">
        <f>IFERROR(_xlfn.XLOOKUP(B798,List!F:F,List!B:B),"")</f>
        <v>18</v>
      </c>
      <c r="D798" s="39" t="str">
        <f>IFERROR(_xlfn.XLOOKUP(B798,List!F:F,List!C:C),"")</f>
        <v>AVANTI D ANEESH</v>
      </c>
      <c r="E798" s="39" t="str">
        <f>IFERROR(_xlfn.XLOOKUP(B798,List!F:F,List!G:G),"")</f>
        <v>3EC</v>
      </c>
    </row>
    <row r="799" spans="1:5" x14ac:dyDescent="0.25">
      <c r="A799" s="39">
        <f>'SA- ii'!A169</f>
        <v>8</v>
      </c>
      <c r="B799" s="39" t="str">
        <f>'SA- ii'!H169</f>
        <v>3EC-19</v>
      </c>
      <c r="C799" s="39">
        <f>IFERROR(_xlfn.XLOOKUP(B799,List!F:F,List!B:B),"")</f>
        <v>19</v>
      </c>
      <c r="D799" s="39" t="str">
        <f>IFERROR(_xlfn.XLOOKUP(B799,List!F:F,List!C:C),"")</f>
        <v>BALAGOPAL J</v>
      </c>
      <c r="E799" s="39" t="str">
        <f>IFERROR(_xlfn.XLOOKUP(B799,List!F:F,List!G:G),"")</f>
        <v>3EC</v>
      </c>
    </row>
    <row r="800" spans="1:5" x14ac:dyDescent="0.25">
      <c r="A800" s="39">
        <f>'SA- ii'!A170</f>
        <v>9</v>
      </c>
      <c r="B800" s="39" t="str">
        <f>'SA- ii'!H170</f>
        <v>3EC-20</v>
      </c>
      <c r="C800" s="39">
        <f>IFERROR(_xlfn.XLOOKUP(B800,List!F:F,List!B:B),"")</f>
        <v>20</v>
      </c>
      <c r="D800" s="39" t="str">
        <f>IFERROR(_xlfn.XLOOKUP(B800,List!F:F,List!C:C),"")</f>
        <v>BENITTO M P</v>
      </c>
      <c r="E800" s="39" t="str">
        <f>IFERROR(_xlfn.XLOOKUP(B800,List!F:F,List!G:G),"")</f>
        <v>3EC</v>
      </c>
    </row>
    <row r="801" spans="1:5" x14ac:dyDescent="0.25">
      <c r="A801" s="39">
        <f>'SA- ii'!A171</f>
        <v>9</v>
      </c>
      <c r="B801" s="39" t="str">
        <f>'SA- ii'!H171</f>
        <v>3EC-21</v>
      </c>
      <c r="C801" s="39">
        <f>IFERROR(_xlfn.XLOOKUP(B801,List!F:F,List!B:B),"")</f>
        <v>21</v>
      </c>
      <c r="D801" s="39" t="str">
        <f>IFERROR(_xlfn.XLOOKUP(B801,List!F:F,List!C:C),"")</f>
        <v>CATHERINE ANNA JOJIUS</v>
      </c>
      <c r="E801" s="39" t="str">
        <f>IFERROR(_xlfn.XLOOKUP(B801,List!F:F,List!G:G),"")</f>
        <v>3EC</v>
      </c>
    </row>
    <row r="802" spans="1:5" x14ac:dyDescent="0.25">
      <c r="A802" s="39">
        <f>'SA- ii'!A172</f>
        <v>9</v>
      </c>
      <c r="B802" s="39" t="str">
        <f>'SA- ii'!H172</f>
        <v>3EC-22</v>
      </c>
      <c r="C802" s="39">
        <f>IFERROR(_xlfn.XLOOKUP(B802,List!F:F,List!B:B),"")</f>
        <v>22</v>
      </c>
      <c r="D802" s="39" t="str">
        <f>IFERROR(_xlfn.XLOOKUP(B802,List!F:F,List!C:C),"")</f>
        <v>CHAITHANYA A</v>
      </c>
      <c r="E802" s="39" t="str">
        <f>IFERROR(_xlfn.XLOOKUP(B802,List!F:F,List!G:G),"")</f>
        <v>3EC</v>
      </c>
    </row>
    <row r="803" spans="1:5" x14ac:dyDescent="0.25">
      <c r="A803" s="39">
        <f>'SA- ii'!A173</f>
        <v>9</v>
      </c>
      <c r="B803" s="39" t="str">
        <f>'SA- ii'!H173</f>
        <v>3EC-23</v>
      </c>
      <c r="C803" s="39">
        <f>IFERROR(_xlfn.XLOOKUP(B803,List!F:F,List!B:B),"")</f>
        <v>23</v>
      </c>
      <c r="D803" s="39" t="str">
        <f>IFERROR(_xlfn.XLOOKUP(B803,List!F:F,List!C:C),"")</f>
        <v>DEVU K P</v>
      </c>
      <c r="E803" s="39" t="str">
        <f>IFERROR(_xlfn.XLOOKUP(B803,List!F:F,List!G:G),"")</f>
        <v>3EC</v>
      </c>
    </row>
    <row r="804" spans="1:5" x14ac:dyDescent="0.25">
      <c r="A804" s="39">
        <f>'SA- ii'!A174</f>
        <v>9</v>
      </c>
      <c r="B804" s="39" t="str">
        <f>'SA- ii'!H174</f>
        <v>3EC-24</v>
      </c>
      <c r="C804" s="39">
        <f>IFERROR(_xlfn.XLOOKUP(B804,List!F:F,List!B:B),"")</f>
        <v>24</v>
      </c>
      <c r="D804" s="39" t="str">
        <f>IFERROR(_xlfn.XLOOKUP(B804,List!F:F,List!C:C),"")</f>
        <v>FAHAD IBRAHIM</v>
      </c>
      <c r="E804" s="39" t="str">
        <f>IFERROR(_xlfn.XLOOKUP(B804,List!F:F,List!G:G),"")</f>
        <v>3EC</v>
      </c>
    </row>
    <row r="805" spans="1:5" x14ac:dyDescent="0.25">
      <c r="A805" s="39">
        <f>'SA- ii'!A175</f>
        <v>9</v>
      </c>
      <c r="B805" s="39" t="str">
        <f>'SA- ii'!H175</f>
        <v>3EC-25</v>
      </c>
      <c r="C805" s="39">
        <f>IFERROR(_xlfn.XLOOKUP(B805,List!F:F,List!B:B),"")</f>
        <v>25</v>
      </c>
      <c r="D805" s="39" t="str">
        <f>IFERROR(_xlfn.XLOOKUP(B805,List!F:F,List!C:C),"")</f>
        <v>FAHAD ZAMAN E N</v>
      </c>
      <c r="E805" s="39" t="str">
        <f>IFERROR(_xlfn.XLOOKUP(B805,List!F:F,List!G:G),"")</f>
        <v>3EC</v>
      </c>
    </row>
    <row r="806" spans="1:5" x14ac:dyDescent="0.25">
      <c r="A806" s="39">
        <f>'SA- ii'!A176</f>
        <v>9</v>
      </c>
      <c r="B806" s="39" t="str">
        <f>'SA- ii'!H176</f>
        <v>3EC-26</v>
      </c>
      <c r="C806" s="39">
        <f>IFERROR(_xlfn.XLOOKUP(B806,List!F:F,List!B:B),"")</f>
        <v>26</v>
      </c>
      <c r="D806" s="39" t="str">
        <f>IFERROR(_xlfn.XLOOKUP(B806,List!F:F,List!C:C),"")</f>
        <v>FAWAZ KARTHIAMKOTTIL BASHEER</v>
      </c>
      <c r="E806" s="39" t="str">
        <f>IFERROR(_xlfn.XLOOKUP(B806,List!F:F,List!G:G),"")</f>
        <v>3EC</v>
      </c>
    </row>
    <row r="807" spans="1:5" x14ac:dyDescent="0.25">
      <c r="A807" s="39">
        <f>'SA- ii'!A177</f>
        <v>9</v>
      </c>
      <c r="B807" s="39" t="str">
        <f>'SA- ii'!H177</f>
        <v>3EC-27</v>
      </c>
      <c r="C807" s="39">
        <f>IFERROR(_xlfn.XLOOKUP(B807,List!F:F,List!B:B),"")</f>
        <v>27</v>
      </c>
      <c r="D807" s="39" t="str">
        <f>IFERROR(_xlfn.XLOOKUP(B807,List!F:F,List!C:C),"")</f>
        <v>FAYIZ MUHAMMED P. A</v>
      </c>
      <c r="E807" s="39" t="str">
        <f>IFERROR(_xlfn.XLOOKUP(B807,List!F:F,List!G:G),"")</f>
        <v>3EC</v>
      </c>
    </row>
    <row r="808" spans="1:5" x14ac:dyDescent="0.25">
      <c r="A808" s="39">
        <f>'SA- ii'!A178</f>
        <v>9</v>
      </c>
      <c r="B808" s="39" t="str">
        <f>'SA- ii'!H178</f>
        <v>3EC-28</v>
      </c>
      <c r="C808" s="39">
        <f>IFERROR(_xlfn.XLOOKUP(B808,List!F:F,List!B:B),"")</f>
        <v>28</v>
      </c>
      <c r="D808" s="39" t="str">
        <f>IFERROR(_xlfn.XLOOKUP(B808,List!F:F,List!C:C),"")</f>
        <v>G. KAMAL</v>
      </c>
      <c r="E808" s="39" t="str">
        <f>IFERROR(_xlfn.XLOOKUP(B808,List!F:F,List!G:G),"")</f>
        <v>3EC</v>
      </c>
    </row>
    <row r="809" spans="1:5" x14ac:dyDescent="0.25">
      <c r="A809" s="39">
        <f>'SA- ii'!A179</f>
        <v>9</v>
      </c>
      <c r="B809" s="39" t="str">
        <f>'SA- ii'!H179</f>
        <v>3EC-29</v>
      </c>
      <c r="C809" s="39">
        <f>IFERROR(_xlfn.XLOOKUP(B809,List!F:F,List!B:B),"")</f>
        <v>29</v>
      </c>
      <c r="D809" s="39" t="str">
        <f>IFERROR(_xlfn.XLOOKUP(B809,List!F:F,List!C:C),"")</f>
        <v>GOURI NANDANA .P. S</v>
      </c>
      <c r="E809" s="39" t="str">
        <f>IFERROR(_xlfn.XLOOKUP(B809,List!F:F,List!G:G),"")</f>
        <v>3EC</v>
      </c>
    </row>
    <row r="810" spans="1:5" x14ac:dyDescent="0.25">
      <c r="A810" s="39">
        <f>'SA- ii'!A180</f>
        <v>9</v>
      </c>
      <c r="B810" s="39" t="str">
        <f>'SA- ii'!H180</f>
        <v>3EC-30</v>
      </c>
      <c r="C810" s="39">
        <f>IFERROR(_xlfn.XLOOKUP(B810,List!F:F,List!B:B),"")</f>
        <v>30</v>
      </c>
      <c r="D810" s="39" t="str">
        <f>IFERROR(_xlfn.XLOOKUP(B810,List!F:F,List!C:C),"")</f>
        <v>INDRAJITH V V</v>
      </c>
      <c r="E810" s="39" t="str">
        <f>IFERROR(_xlfn.XLOOKUP(B810,List!F:F,List!G:G),"")</f>
        <v>3EC</v>
      </c>
    </row>
    <row r="811" spans="1:5" x14ac:dyDescent="0.25">
      <c r="A811" s="39">
        <f>'SA- ii'!A181</f>
        <v>9</v>
      </c>
      <c r="B811" s="39" t="str">
        <f>'SA- ii'!H181</f>
        <v>3EC-31</v>
      </c>
      <c r="C811" s="39">
        <f>IFERROR(_xlfn.XLOOKUP(B811,List!F:F,List!B:B),"")</f>
        <v>31</v>
      </c>
      <c r="D811" s="39" t="str">
        <f>IFERROR(_xlfn.XLOOKUP(B811,List!F:F,List!C:C),"")</f>
        <v>JENIT K THOMAS</v>
      </c>
      <c r="E811" s="39" t="str">
        <f>IFERROR(_xlfn.XLOOKUP(B811,List!F:F,List!G:G),"")</f>
        <v>3EC</v>
      </c>
    </row>
    <row r="812" spans="1:5" x14ac:dyDescent="0.25">
      <c r="A812" s="39">
        <f>'SA- ii'!A182</f>
        <v>9</v>
      </c>
      <c r="B812" s="39" t="str">
        <f>'SA- ii'!H182</f>
        <v>3EC-32</v>
      </c>
      <c r="C812" s="39">
        <f>IFERROR(_xlfn.XLOOKUP(B812,List!F:F,List!B:B),"")</f>
        <v>32</v>
      </c>
      <c r="D812" s="39" t="str">
        <f>IFERROR(_xlfn.XLOOKUP(B812,List!F:F,List!C:C),"")</f>
        <v>JOEZAC JOSEPH SUNIL</v>
      </c>
      <c r="E812" s="39" t="str">
        <f>IFERROR(_xlfn.XLOOKUP(B812,List!F:F,List!G:G),"")</f>
        <v>3EC</v>
      </c>
    </row>
    <row r="813" spans="1:5" x14ac:dyDescent="0.25">
      <c r="A813" s="39">
        <f>'SA- ii'!A183</f>
        <v>9</v>
      </c>
      <c r="B813" s="39" t="str">
        <f>'SA- ii'!H183</f>
        <v>3EC-33</v>
      </c>
      <c r="C813" s="39">
        <f>IFERROR(_xlfn.XLOOKUP(B813,List!F:F,List!B:B),"")</f>
        <v>33</v>
      </c>
      <c r="D813" s="39" t="str">
        <f>IFERROR(_xlfn.XLOOKUP(B813,List!F:F,List!C:C),"")</f>
        <v>KAVERI G BHAT</v>
      </c>
      <c r="E813" s="39" t="str">
        <f>IFERROR(_xlfn.XLOOKUP(B813,List!F:F,List!G:G),"")</f>
        <v>3EC</v>
      </c>
    </row>
    <row r="814" spans="1:5" x14ac:dyDescent="0.25">
      <c r="A814" s="39">
        <f>'SA- ii'!A184</f>
        <v>9</v>
      </c>
      <c r="B814" s="39" t="str">
        <f>'SA- ii'!H184</f>
        <v>3EC-34</v>
      </c>
      <c r="C814" s="39">
        <f>IFERROR(_xlfn.XLOOKUP(B814,List!F:F,List!B:B),"")</f>
        <v>34</v>
      </c>
      <c r="D814" s="39" t="str">
        <f>IFERROR(_xlfn.XLOOKUP(B814,List!F:F,List!C:C),"")</f>
        <v>MADHAV MURALI MENON</v>
      </c>
      <c r="E814" s="39" t="str">
        <f>IFERROR(_xlfn.XLOOKUP(B814,List!F:F,List!G:G),"")</f>
        <v>3EC</v>
      </c>
    </row>
    <row r="815" spans="1:5" x14ac:dyDescent="0.25">
      <c r="A815" s="39">
        <f>'SA- ii'!A185</f>
        <v>9</v>
      </c>
      <c r="B815" s="39" t="str">
        <f>'SA- ii'!H185</f>
        <v>3EC-35</v>
      </c>
      <c r="C815" s="39">
        <f>IFERROR(_xlfn.XLOOKUP(B815,List!F:F,List!B:B),"")</f>
        <v>35</v>
      </c>
      <c r="D815" s="39" t="str">
        <f>IFERROR(_xlfn.XLOOKUP(B815,List!F:F,List!C:C),"")</f>
        <v>MARIA JOY</v>
      </c>
      <c r="E815" s="39" t="str">
        <f>IFERROR(_xlfn.XLOOKUP(B815,List!F:F,List!G:G),"")</f>
        <v>3EC</v>
      </c>
    </row>
    <row r="816" spans="1:5" x14ac:dyDescent="0.25">
      <c r="A816" s="39">
        <f>'SA- ii'!A186</f>
        <v>9</v>
      </c>
      <c r="B816" s="39" t="str">
        <f>'SA- ii'!H186</f>
        <v>3EC-36</v>
      </c>
      <c r="C816" s="39">
        <f>IFERROR(_xlfn.XLOOKUP(B816,List!F:F,List!B:B),"")</f>
        <v>36</v>
      </c>
      <c r="D816" s="39" t="str">
        <f>IFERROR(_xlfn.XLOOKUP(B816,List!F:F,List!C:C),"")</f>
        <v>MOHAMMED ARAFATH</v>
      </c>
      <c r="E816" s="39" t="str">
        <f>IFERROR(_xlfn.XLOOKUP(B816,List!F:F,List!G:G),"")</f>
        <v>3EC</v>
      </c>
    </row>
    <row r="817" spans="1:5" x14ac:dyDescent="0.25">
      <c r="A817" s="39">
        <f>'SA- ii'!A187</f>
        <v>9</v>
      </c>
      <c r="B817" s="39" t="str">
        <f>'SA- ii'!H187</f>
        <v>3EC-37</v>
      </c>
      <c r="C817" s="39">
        <f>IFERROR(_xlfn.XLOOKUP(B817,List!F:F,List!B:B),"")</f>
        <v>37</v>
      </c>
      <c r="D817" s="39" t="str">
        <f>IFERROR(_xlfn.XLOOKUP(B817,List!F:F,List!C:C),"")</f>
        <v>MUHAMMED AFSAL AMEEN V S</v>
      </c>
      <c r="E817" s="39" t="str">
        <f>IFERROR(_xlfn.XLOOKUP(B817,List!F:F,List!G:G),"")</f>
        <v>3EC</v>
      </c>
    </row>
    <row r="818" spans="1:5" x14ac:dyDescent="0.25">
      <c r="A818" s="39">
        <f>'SA- ii'!A188</f>
        <v>9</v>
      </c>
      <c r="B818" s="39" t="str">
        <f>'SA- ii'!H188</f>
        <v>3EC-38</v>
      </c>
      <c r="C818" s="39">
        <f>IFERROR(_xlfn.XLOOKUP(B818,List!F:F,List!B:B),"")</f>
        <v>38</v>
      </c>
      <c r="D818" s="39" t="str">
        <f>IFERROR(_xlfn.XLOOKUP(B818,List!F:F,List!C:C),"")</f>
        <v>NAKUL S KONDATTU</v>
      </c>
      <c r="E818" s="39" t="str">
        <f>IFERROR(_xlfn.XLOOKUP(B818,List!F:F,List!G:G),"")</f>
        <v>3EC</v>
      </c>
    </row>
    <row r="819" spans="1:5" x14ac:dyDescent="0.25">
      <c r="A819" s="39">
        <f>'SA- ii'!A189</f>
        <v>9</v>
      </c>
      <c r="B819" s="39" t="str">
        <f>'SA- ii'!H189</f>
        <v>3EC-39</v>
      </c>
      <c r="C819" s="39">
        <f>IFERROR(_xlfn.XLOOKUP(B819,List!F:F,List!B:B),"")</f>
        <v>39</v>
      </c>
      <c r="D819" s="39" t="str">
        <f>IFERROR(_xlfn.XLOOKUP(B819,List!F:F,List!C:C),"")</f>
        <v>NAYANA S</v>
      </c>
      <c r="E819" s="39" t="str">
        <f>IFERROR(_xlfn.XLOOKUP(B819,List!F:F,List!G:G),"")</f>
        <v>3EC</v>
      </c>
    </row>
    <row r="820" spans="1:5" x14ac:dyDescent="0.25">
      <c r="A820" s="39">
        <f>'SA- ii'!A190</f>
        <v>9</v>
      </c>
      <c r="B820" s="39" t="str">
        <f>'SA- ii'!H190</f>
        <v>3EC-40</v>
      </c>
      <c r="C820" s="39">
        <f>IFERROR(_xlfn.XLOOKUP(B820,List!F:F,List!B:B),"")</f>
        <v>40</v>
      </c>
      <c r="D820" s="39" t="str">
        <f>IFERROR(_xlfn.XLOOKUP(B820,List!F:F,List!C:C),"")</f>
        <v>NERZA SALIM</v>
      </c>
      <c r="E820" s="39" t="str">
        <f>IFERROR(_xlfn.XLOOKUP(B820,List!F:F,List!G:G),"")</f>
        <v>3EC</v>
      </c>
    </row>
    <row r="821" spans="1:5" x14ac:dyDescent="0.25">
      <c r="A821" s="39">
        <f>'SA- ii'!A191</f>
        <v>10</v>
      </c>
      <c r="B821" s="39" t="str">
        <f>'SA- ii'!H191</f>
        <v>3EC-41</v>
      </c>
      <c r="C821" s="39">
        <f>IFERROR(_xlfn.XLOOKUP(B821,List!F:F,List!B:B),"")</f>
        <v>41</v>
      </c>
      <c r="D821" s="39" t="str">
        <f>IFERROR(_xlfn.XLOOKUP(B821,List!F:F,List!C:C),"")</f>
        <v>NIDHINJITH K</v>
      </c>
      <c r="E821" s="39" t="str">
        <f>IFERROR(_xlfn.XLOOKUP(B821,List!F:F,List!G:G),"")</f>
        <v>3EC</v>
      </c>
    </row>
    <row r="822" spans="1:5" x14ac:dyDescent="0.25">
      <c r="A822" s="39">
        <f>'SA- ii'!A192</f>
        <v>10</v>
      </c>
      <c r="B822" s="39" t="str">
        <f>'SA- ii'!H192</f>
        <v>3EC-42</v>
      </c>
      <c r="C822" s="39">
        <f>IFERROR(_xlfn.XLOOKUP(B822,List!F:F,List!B:B),"")</f>
        <v>42</v>
      </c>
      <c r="D822" s="39" t="str">
        <f>IFERROR(_xlfn.XLOOKUP(B822,List!F:F,List!C:C),"")</f>
        <v>NIHAL NABEER</v>
      </c>
      <c r="E822" s="39" t="str">
        <f>IFERROR(_xlfn.XLOOKUP(B822,List!F:F,List!G:G),"")</f>
        <v>3EC</v>
      </c>
    </row>
    <row r="823" spans="1:5" x14ac:dyDescent="0.25">
      <c r="A823" s="39">
        <f>'SA- ii'!A193</f>
        <v>10</v>
      </c>
      <c r="B823" s="39" t="str">
        <f>'SA- ii'!H193</f>
        <v>3EC-43</v>
      </c>
      <c r="C823" s="39">
        <f>IFERROR(_xlfn.XLOOKUP(B823,List!F:F,List!B:B),"")</f>
        <v>43</v>
      </c>
      <c r="D823" s="39" t="str">
        <f>IFERROR(_xlfn.XLOOKUP(B823,List!F:F,List!C:C),"")</f>
        <v>NITHYA S</v>
      </c>
      <c r="E823" s="39" t="str">
        <f>IFERROR(_xlfn.XLOOKUP(B823,List!F:F,List!G:G),"")</f>
        <v>3EC</v>
      </c>
    </row>
    <row r="824" spans="1:5" x14ac:dyDescent="0.25">
      <c r="A824" s="39">
        <f>'SA- ii'!A194</f>
        <v>10</v>
      </c>
      <c r="B824" s="39" t="str">
        <f>'SA- ii'!H194</f>
        <v>3EC-44</v>
      </c>
      <c r="C824" s="39">
        <f>IFERROR(_xlfn.XLOOKUP(B824,List!F:F,List!B:B),"")</f>
        <v>44</v>
      </c>
      <c r="D824" s="39" t="str">
        <f>IFERROR(_xlfn.XLOOKUP(B824,List!F:F,List!C:C),"")</f>
        <v>PRANAV N</v>
      </c>
      <c r="E824" s="39" t="str">
        <f>IFERROR(_xlfn.XLOOKUP(B824,List!F:F,List!G:G),"")</f>
        <v>3EC</v>
      </c>
    </row>
    <row r="825" spans="1:5" x14ac:dyDescent="0.25">
      <c r="A825" s="39">
        <f>'SA- ii'!A195</f>
        <v>10</v>
      </c>
      <c r="B825" s="39" t="str">
        <f>'SA- ii'!H195</f>
        <v>3EC-45</v>
      </c>
      <c r="C825" s="39">
        <f>IFERROR(_xlfn.XLOOKUP(B825,List!F:F,List!B:B),"")</f>
        <v>45</v>
      </c>
      <c r="D825" s="39" t="str">
        <f>IFERROR(_xlfn.XLOOKUP(B825,List!F:F,List!C:C),"")</f>
        <v>P S FATHIMA NOURIN</v>
      </c>
      <c r="E825" s="39" t="str">
        <f>IFERROR(_xlfn.XLOOKUP(B825,List!F:F,List!G:G),"")</f>
        <v>3EC</v>
      </c>
    </row>
    <row r="826" spans="1:5" x14ac:dyDescent="0.25">
      <c r="A826" s="39">
        <f>'SA- ii'!A196</f>
        <v>10</v>
      </c>
      <c r="B826" s="39" t="str">
        <f>'SA- ii'!H196</f>
        <v>3EC-46</v>
      </c>
      <c r="C826" s="39">
        <f>IFERROR(_xlfn.XLOOKUP(B826,List!F:F,List!B:B),"")</f>
        <v>46</v>
      </c>
      <c r="D826" s="39" t="str">
        <f>IFERROR(_xlfn.XLOOKUP(B826,List!F:F,List!C:C),"")</f>
        <v>RAHUL KRISHNAN</v>
      </c>
      <c r="E826" s="39" t="str">
        <f>IFERROR(_xlfn.XLOOKUP(B826,List!F:F,List!G:G),"")</f>
        <v>3EC</v>
      </c>
    </row>
    <row r="827" spans="1:5" x14ac:dyDescent="0.25">
      <c r="A827" s="39">
        <f>'SA- ii'!A197</f>
        <v>10</v>
      </c>
      <c r="B827" s="39" t="str">
        <f>'SA- ii'!H197</f>
        <v>3EC-47</v>
      </c>
      <c r="C827" s="39">
        <f>IFERROR(_xlfn.XLOOKUP(B827,List!F:F,List!B:B),"")</f>
        <v>47</v>
      </c>
      <c r="D827" s="39" t="str">
        <f>IFERROR(_xlfn.XLOOKUP(B827,List!F:F,List!C:C),"")</f>
        <v>RAJASHREE JAYASEEL</v>
      </c>
      <c r="E827" s="39" t="str">
        <f>IFERROR(_xlfn.XLOOKUP(B827,List!F:F,List!G:G),"")</f>
        <v>3EC</v>
      </c>
    </row>
    <row r="828" spans="1:5" x14ac:dyDescent="0.25">
      <c r="A828" s="39">
        <f>'SA- ii'!A198</f>
        <v>10</v>
      </c>
      <c r="B828" s="39" t="str">
        <f>'SA- ii'!H198</f>
        <v>3EC-48</v>
      </c>
      <c r="C828" s="39">
        <f>IFERROR(_xlfn.XLOOKUP(B828,List!F:F,List!B:B),"")</f>
        <v>48</v>
      </c>
      <c r="D828" s="39" t="str">
        <f>IFERROR(_xlfn.XLOOKUP(B828,List!F:F,List!C:C),"")</f>
        <v>RAYAN JACOB</v>
      </c>
      <c r="E828" s="39" t="str">
        <f>IFERROR(_xlfn.XLOOKUP(B828,List!F:F,List!G:G),"")</f>
        <v>3EC</v>
      </c>
    </row>
    <row r="829" spans="1:5" x14ac:dyDescent="0.25">
      <c r="A829" s="39">
        <f>'SA- ii'!A199</f>
        <v>10</v>
      </c>
      <c r="B829" s="39" t="str">
        <f>'SA- ii'!H199</f>
        <v>3EC-49</v>
      </c>
      <c r="C829" s="39">
        <f>IFERROR(_xlfn.XLOOKUP(B829,List!F:F,List!B:B),"")</f>
        <v>49</v>
      </c>
      <c r="D829" s="39" t="str">
        <f>IFERROR(_xlfn.XLOOKUP(B829,List!F:F,List!C:C),"")</f>
        <v>RITHUL.E V</v>
      </c>
      <c r="E829" s="39" t="str">
        <f>IFERROR(_xlfn.XLOOKUP(B829,List!F:F,List!G:G),"")</f>
        <v>3EC</v>
      </c>
    </row>
    <row r="830" spans="1:5" x14ac:dyDescent="0.25">
      <c r="A830" s="39">
        <f>'SA- ii'!A200</f>
        <v>10</v>
      </c>
      <c r="B830" s="39" t="str">
        <f>'SA- ii'!H200</f>
        <v>3EC-50</v>
      </c>
      <c r="C830" s="39">
        <f>IFERROR(_xlfn.XLOOKUP(B830,List!F:F,List!B:B),"")</f>
        <v>50</v>
      </c>
      <c r="D830" s="39" t="str">
        <f>IFERROR(_xlfn.XLOOKUP(B830,List!F:F,List!C:C),"")</f>
        <v>SHILPA S</v>
      </c>
      <c r="E830" s="39" t="str">
        <f>IFERROR(_xlfn.XLOOKUP(B830,List!F:F,List!G:G),"")</f>
        <v>3EC</v>
      </c>
    </row>
    <row r="831" spans="1:5" x14ac:dyDescent="0.25">
      <c r="A831" s="39">
        <f>'SA- ii'!A201</f>
        <v>10</v>
      </c>
      <c r="B831" s="39" t="str">
        <f>'SA- ii'!H201</f>
        <v>3EC-51</v>
      </c>
      <c r="C831" s="39">
        <f>IFERROR(_xlfn.XLOOKUP(B831,List!F:F,List!B:B),"")</f>
        <v>51</v>
      </c>
      <c r="D831" s="39" t="str">
        <f>IFERROR(_xlfn.XLOOKUP(B831,List!F:F,List!C:C),"")</f>
        <v>SHON MATHEWS</v>
      </c>
      <c r="E831" s="39" t="str">
        <f>IFERROR(_xlfn.XLOOKUP(B831,List!F:F,List!G:G),"")</f>
        <v>3EC</v>
      </c>
    </row>
    <row r="832" spans="1:5" x14ac:dyDescent="0.25">
      <c r="A832" s="39">
        <f>'SA- ii'!A202</f>
        <v>10</v>
      </c>
      <c r="B832" s="39" t="str">
        <f>'SA- ii'!H202</f>
        <v>3EC-52</v>
      </c>
      <c r="C832" s="39">
        <f>IFERROR(_xlfn.XLOOKUP(B832,List!F:F,List!B:B),"")</f>
        <v>52</v>
      </c>
      <c r="D832" s="39" t="str">
        <f>IFERROR(_xlfn.XLOOKUP(B832,List!F:F,List!C:C),"")</f>
        <v>SIYA NADIRSHA</v>
      </c>
      <c r="E832" s="39" t="str">
        <f>IFERROR(_xlfn.XLOOKUP(B832,List!F:F,List!G:G),"")</f>
        <v>3EC</v>
      </c>
    </row>
    <row r="833" spans="1:5" x14ac:dyDescent="0.25">
      <c r="A833" s="39">
        <f>'SA- ii'!A203</f>
        <v>10</v>
      </c>
      <c r="B833" s="39" t="str">
        <f>'SA- ii'!H203</f>
        <v>3EC-53</v>
      </c>
      <c r="C833" s="39">
        <f>IFERROR(_xlfn.XLOOKUP(B833,List!F:F,List!B:B),"")</f>
        <v>53</v>
      </c>
      <c r="D833" s="39" t="str">
        <f>IFERROR(_xlfn.XLOOKUP(B833,List!F:F,List!C:C),"")</f>
        <v>SREEHARI T R</v>
      </c>
      <c r="E833" s="39" t="str">
        <f>IFERROR(_xlfn.XLOOKUP(B833,List!F:F,List!G:G),"")</f>
        <v>3EC</v>
      </c>
    </row>
    <row r="834" spans="1:5" x14ac:dyDescent="0.25">
      <c r="A834" s="39">
        <f>'SA- ii'!A204</f>
        <v>10</v>
      </c>
      <c r="B834" s="39" t="str">
        <f>'SA- ii'!H204</f>
        <v>3EC-54</v>
      </c>
      <c r="C834" s="39">
        <f>IFERROR(_xlfn.XLOOKUP(B834,List!F:F,List!B:B),"")</f>
        <v>54</v>
      </c>
      <c r="D834" s="39" t="str">
        <f>IFERROR(_xlfn.XLOOKUP(B834,List!F:F,List!C:C),"")</f>
        <v>SREENAND V V</v>
      </c>
      <c r="E834" s="39" t="str">
        <f>IFERROR(_xlfn.XLOOKUP(B834,List!F:F,List!G:G),"")</f>
        <v>3EC</v>
      </c>
    </row>
    <row r="835" spans="1:5" x14ac:dyDescent="0.25">
      <c r="A835" s="39">
        <f>'SA- ii'!A205</f>
        <v>10</v>
      </c>
      <c r="B835" s="39" t="str">
        <f>'SA- ii'!H205</f>
        <v>3EC-55</v>
      </c>
      <c r="C835" s="39">
        <f>IFERROR(_xlfn.XLOOKUP(B835,List!F:F,List!B:B),"")</f>
        <v>55</v>
      </c>
      <c r="D835" s="39" t="str">
        <f>IFERROR(_xlfn.XLOOKUP(B835,List!F:F,List!C:C),"")</f>
        <v>SREYAS K</v>
      </c>
      <c r="E835" s="39" t="str">
        <f>IFERROR(_xlfn.XLOOKUP(B835,List!F:F,List!G:G),"")</f>
        <v>3EC</v>
      </c>
    </row>
    <row r="836" spans="1:5" x14ac:dyDescent="0.25">
      <c r="A836" s="39">
        <f>'SA- ii'!A206</f>
        <v>10</v>
      </c>
      <c r="B836" s="39" t="str">
        <f>'SA- ii'!H206</f>
        <v>3EC-56</v>
      </c>
      <c r="C836" s="39">
        <f>IFERROR(_xlfn.XLOOKUP(B836,List!F:F,List!B:B),"")</f>
        <v>56</v>
      </c>
      <c r="D836" s="39" t="str">
        <f>IFERROR(_xlfn.XLOOKUP(B836,List!F:F,List!C:C),"")</f>
        <v>SURYAN C R</v>
      </c>
      <c r="E836" s="39" t="str">
        <f>IFERROR(_xlfn.XLOOKUP(B836,List!F:F,List!G:G),"")</f>
        <v>3EC</v>
      </c>
    </row>
    <row r="837" spans="1:5" x14ac:dyDescent="0.25">
      <c r="A837" s="39">
        <f>'SA- ii'!A207</f>
        <v>10</v>
      </c>
      <c r="B837" s="39" t="str">
        <f>'SA- ii'!H207</f>
        <v>3EE-1</v>
      </c>
      <c r="C837" s="39">
        <f>IFERROR(_xlfn.XLOOKUP(B837,List!F:F,List!B:B),"")</f>
        <v>1</v>
      </c>
      <c r="D837" s="39" t="str">
        <f>IFERROR(_xlfn.XLOOKUP(B837,List!F:F,List!C:C),"")</f>
        <v>ABHINAV RAJ</v>
      </c>
      <c r="E837" s="39" t="str">
        <f>IFERROR(_xlfn.XLOOKUP(B837,List!F:F,List!G:G),"")</f>
        <v>3EE</v>
      </c>
    </row>
    <row r="838" spans="1:5" x14ac:dyDescent="0.25">
      <c r="A838" s="39">
        <f>'SA- ii'!A208</f>
        <v>10</v>
      </c>
      <c r="B838" s="39" t="str">
        <f>'SA- ii'!H208</f>
        <v>3EE-2</v>
      </c>
      <c r="C838" s="39">
        <f>IFERROR(_xlfn.XLOOKUP(B838,List!F:F,List!B:B),"")</f>
        <v>2</v>
      </c>
      <c r="D838" s="39" t="str">
        <f>IFERROR(_xlfn.XLOOKUP(B838,List!F:F,List!C:C),"")</f>
        <v>ABHISHEK ACHUTHAN</v>
      </c>
      <c r="E838" s="39" t="str">
        <f>IFERROR(_xlfn.XLOOKUP(B838,List!F:F,List!G:G),"")</f>
        <v>3EE</v>
      </c>
    </row>
    <row r="839" spans="1:5" x14ac:dyDescent="0.25">
      <c r="A839" s="39">
        <f>'SA- ii'!A209</f>
        <v>10</v>
      </c>
      <c r="B839" s="39" t="str">
        <f>'SA- ii'!H209</f>
        <v>3EE-3</v>
      </c>
      <c r="C839" s="39">
        <f>IFERROR(_xlfn.XLOOKUP(B839,List!F:F,List!B:B),"")</f>
        <v>3</v>
      </c>
      <c r="D839" s="39" t="str">
        <f>IFERROR(_xlfn.XLOOKUP(B839,List!F:F,List!C:C),"")</f>
        <v>AGIN K SIMON</v>
      </c>
      <c r="E839" s="39" t="str">
        <f>IFERROR(_xlfn.XLOOKUP(B839,List!F:F,List!G:G),"")</f>
        <v>3EE</v>
      </c>
    </row>
    <row r="840" spans="1:5" x14ac:dyDescent="0.25">
      <c r="A840" s="39">
        <f>'SA- ii'!A210</f>
        <v>10</v>
      </c>
      <c r="B840" s="39" t="str">
        <f>'SA- ii'!H210</f>
        <v>3EE-4</v>
      </c>
      <c r="C840" s="39">
        <f>IFERROR(_xlfn.XLOOKUP(B840,List!F:F,List!B:B),"")</f>
        <v>4</v>
      </c>
      <c r="D840" s="39" t="str">
        <f>IFERROR(_xlfn.XLOOKUP(B840,List!F:F,List!C:C),"")</f>
        <v>AJMAL SHAJI</v>
      </c>
      <c r="E840" s="39" t="str">
        <f>IFERROR(_xlfn.XLOOKUP(B840,List!F:F,List!G:G),"")</f>
        <v>3EE</v>
      </c>
    </row>
    <row r="841" spans="1:5" x14ac:dyDescent="0.25">
      <c r="A841" s="39">
        <f>'SA- ii'!A211</f>
        <v>10</v>
      </c>
      <c r="B841" s="39" t="str">
        <f>'SA- ii'!H211</f>
        <v>3EE-5</v>
      </c>
      <c r="C841" s="39">
        <f>IFERROR(_xlfn.XLOOKUP(B841,List!F:F,List!B:B),"")</f>
        <v>5</v>
      </c>
      <c r="D841" s="39" t="str">
        <f>IFERROR(_xlfn.XLOOKUP(B841,List!F:F,List!C:C),"")</f>
        <v>AKSHAY BABU</v>
      </c>
      <c r="E841" s="39" t="str">
        <f>IFERROR(_xlfn.XLOOKUP(B841,List!F:F,List!G:G),"")</f>
        <v>3EE</v>
      </c>
    </row>
    <row r="842" spans="1:5" x14ac:dyDescent="0.25">
      <c r="A842" s="39">
        <f>'SA- ii'!A212</f>
        <v>11</v>
      </c>
      <c r="B842" s="39" t="str">
        <f>'SA- ii'!H212</f>
        <v>3EE-6</v>
      </c>
      <c r="C842" s="39">
        <f>IFERROR(_xlfn.XLOOKUP(B842,List!F:F,List!B:B),"")</f>
        <v>6</v>
      </c>
      <c r="D842" s="39" t="str">
        <f>IFERROR(_xlfn.XLOOKUP(B842,List!F:F,List!C:C),"")</f>
        <v>ASHFIYA SALEEM C S</v>
      </c>
      <c r="E842" s="39" t="str">
        <f>IFERROR(_xlfn.XLOOKUP(B842,List!F:F,List!G:G),"")</f>
        <v>3EE</v>
      </c>
    </row>
    <row r="843" spans="1:5" x14ac:dyDescent="0.25">
      <c r="A843" s="39">
        <f>'SA- ii'!A213</f>
        <v>11</v>
      </c>
      <c r="B843" s="39" t="str">
        <f>'SA- ii'!H213</f>
        <v>3EE-7</v>
      </c>
      <c r="C843" s="39">
        <f>IFERROR(_xlfn.XLOOKUP(B843,List!F:F,List!B:B),"")</f>
        <v>7</v>
      </c>
      <c r="D843" s="39" t="str">
        <f>IFERROR(_xlfn.XLOOKUP(B843,List!F:F,List!C:C),"")</f>
        <v>KEERTHANA P MENON</v>
      </c>
      <c r="E843" s="39" t="str">
        <f>IFERROR(_xlfn.XLOOKUP(B843,List!F:F,List!G:G),"")</f>
        <v>3EE</v>
      </c>
    </row>
    <row r="844" spans="1:5" x14ac:dyDescent="0.25">
      <c r="A844" s="39">
        <f>'SA- ii'!A214</f>
        <v>11</v>
      </c>
      <c r="B844" s="39" t="str">
        <f>'SA- ii'!H214</f>
        <v>3EE-8</v>
      </c>
      <c r="C844" s="39">
        <f>IFERROR(_xlfn.XLOOKUP(B844,List!F:F,List!B:B),"")</f>
        <v>8</v>
      </c>
      <c r="D844" s="39" t="str">
        <f>IFERROR(_xlfn.XLOOKUP(B844,List!F:F,List!C:C),"")</f>
        <v>MUHSINA O M</v>
      </c>
      <c r="E844" s="39" t="str">
        <f>IFERROR(_xlfn.XLOOKUP(B844,List!F:F,List!G:G),"")</f>
        <v>3EE</v>
      </c>
    </row>
    <row r="845" spans="1:5" x14ac:dyDescent="0.25">
      <c r="A845" s="39">
        <f>'SA- ii'!A215</f>
        <v>11</v>
      </c>
      <c r="B845" s="39" t="str">
        <f>'SA- ii'!H215</f>
        <v>3EE-9</v>
      </c>
      <c r="C845" s="39">
        <f>IFERROR(_xlfn.XLOOKUP(B845,List!F:F,List!B:B),"")</f>
        <v>9</v>
      </c>
      <c r="D845" s="39" t="str">
        <f>IFERROR(_xlfn.XLOOKUP(B845,List!F:F,List!C:C),"")</f>
        <v>NIJON ALEX</v>
      </c>
      <c r="E845" s="39" t="str">
        <f>IFERROR(_xlfn.XLOOKUP(B845,List!F:F,List!G:G),"")</f>
        <v>3EE</v>
      </c>
    </row>
    <row r="846" spans="1:5" x14ac:dyDescent="0.25">
      <c r="A846" s="39">
        <f>'SA- ii'!A216</f>
        <v>11</v>
      </c>
      <c r="B846" s="39" t="str">
        <f>'SA- ii'!H216</f>
        <v>3EE-10</v>
      </c>
      <c r="C846" s="39">
        <f>IFERROR(_xlfn.XLOOKUP(B846,List!F:F,List!B:B),"")</f>
        <v>10</v>
      </c>
      <c r="D846" s="39" t="str">
        <f>IFERROR(_xlfn.XLOOKUP(B846,List!F:F,List!C:C),"")</f>
        <v>NISSIN C P</v>
      </c>
      <c r="E846" s="39" t="str">
        <f>IFERROR(_xlfn.XLOOKUP(B846,List!F:F,List!G:G),"")</f>
        <v>3EE</v>
      </c>
    </row>
    <row r="847" spans="1:5" x14ac:dyDescent="0.25">
      <c r="A847" s="39">
        <f>'SA- ii'!A217</f>
        <v>11</v>
      </c>
      <c r="B847" s="39" t="str">
        <f>'SA- ii'!H217</f>
        <v>3EE-11</v>
      </c>
      <c r="C847" s="39">
        <f>IFERROR(_xlfn.XLOOKUP(B847,List!F:F,List!B:B),"")</f>
        <v>11</v>
      </c>
      <c r="D847" s="39" t="str">
        <f>IFERROR(_xlfn.XLOOKUP(B847,List!F:F,List!C:C),"")</f>
        <v>PARVATHY RAMACHANDRAN</v>
      </c>
      <c r="E847" s="39" t="str">
        <f>IFERROR(_xlfn.XLOOKUP(B847,List!F:F,List!G:G),"")</f>
        <v>3EE</v>
      </c>
    </row>
    <row r="848" spans="1:5" x14ac:dyDescent="0.25">
      <c r="A848" s="39">
        <f>'SA- ii'!A218</f>
        <v>11</v>
      </c>
      <c r="B848" s="39" t="str">
        <f>'SA- ii'!H218</f>
        <v>3EE-12</v>
      </c>
      <c r="C848" s="39">
        <f>IFERROR(_xlfn.XLOOKUP(B848,List!F:F,List!B:B),"")</f>
        <v>12</v>
      </c>
      <c r="D848" s="39" t="str">
        <f>IFERROR(_xlfn.XLOOKUP(B848,List!F:F,List!C:C),"")</f>
        <v>PRATUL RAMAKRISHNAN</v>
      </c>
      <c r="E848" s="39" t="str">
        <f>IFERROR(_xlfn.XLOOKUP(B848,List!F:F,List!G:G),"")</f>
        <v>3EE</v>
      </c>
    </row>
    <row r="849" spans="1:5" x14ac:dyDescent="0.25">
      <c r="A849" s="39">
        <f>'SA- ii'!A219</f>
        <v>11</v>
      </c>
      <c r="B849" s="39" t="str">
        <f>'SA- ii'!H219</f>
        <v>3EE-13</v>
      </c>
      <c r="C849" s="39">
        <f>IFERROR(_xlfn.XLOOKUP(B849,List!F:F,List!B:B),"")</f>
        <v>13</v>
      </c>
      <c r="D849" s="39" t="str">
        <f>IFERROR(_xlfn.XLOOKUP(B849,List!F:F,List!C:C),"")</f>
        <v>REVANTH C S</v>
      </c>
      <c r="E849" s="39" t="str">
        <f>IFERROR(_xlfn.XLOOKUP(B849,List!F:F,List!G:G),"")</f>
        <v>3EE</v>
      </c>
    </row>
    <row r="850" spans="1:5" x14ac:dyDescent="0.25">
      <c r="A850" s="39">
        <f>'SA- ii'!A220</f>
        <v>11</v>
      </c>
      <c r="B850" s="39" t="str">
        <f>'SA- ii'!H220</f>
        <v>3EE-14</v>
      </c>
      <c r="C850" s="39">
        <f>IFERROR(_xlfn.XLOOKUP(B850,List!F:F,List!B:B),"")</f>
        <v>14</v>
      </c>
      <c r="D850" s="39" t="str">
        <f>IFERROR(_xlfn.XLOOKUP(B850,List!F:F,List!C:C),"")</f>
        <v>SABARINATH S</v>
      </c>
      <c r="E850" s="39" t="str">
        <f>IFERROR(_xlfn.XLOOKUP(B850,List!F:F,List!G:G),"")</f>
        <v>3EE</v>
      </c>
    </row>
    <row r="851" spans="1:5" x14ac:dyDescent="0.25">
      <c r="A851" s="39">
        <f>'SA- ii'!A221</f>
        <v>11</v>
      </c>
      <c r="B851" s="39" t="str">
        <f>'SA- ii'!H221</f>
        <v>3EE-15</v>
      </c>
      <c r="C851" s="39">
        <f>IFERROR(_xlfn.XLOOKUP(B851,List!F:F,List!B:B),"")</f>
        <v>15</v>
      </c>
      <c r="D851" s="39" t="str">
        <f>IFERROR(_xlfn.XLOOKUP(B851,List!F:F,List!C:C),"")</f>
        <v>SANJO JAIJI</v>
      </c>
      <c r="E851" s="39" t="str">
        <f>IFERROR(_xlfn.XLOOKUP(B851,List!F:F,List!G:G),"")</f>
        <v>3EE</v>
      </c>
    </row>
    <row r="852" spans="1:5" x14ac:dyDescent="0.25">
      <c r="A852" s="39">
        <f>'SA- ii'!A222</f>
        <v>11</v>
      </c>
      <c r="B852" s="39" t="str">
        <f>'SA- ii'!H222</f>
        <v>1CS4-58</v>
      </c>
      <c r="C852" s="39">
        <f>IFERROR(_xlfn.XLOOKUP(B852,List!F:F,List!B:B),"")</f>
        <v>58</v>
      </c>
      <c r="D852" s="39" t="str">
        <f>IFERROR(_xlfn.XLOOKUP(B852,List!F:F,List!C:C),"")</f>
        <v>VAIBHAV S</v>
      </c>
      <c r="E852" s="39" t="str">
        <f>IFERROR(_xlfn.XLOOKUP(B852,List!F:F,List!G:G),"")</f>
        <v>1CS4</v>
      </c>
    </row>
    <row r="853" spans="1:5" x14ac:dyDescent="0.25">
      <c r="A853" s="39">
        <f>'SA- ii'!A223</f>
        <v>11</v>
      </c>
      <c r="B853" s="39" t="str">
        <f>'SA- ii'!H223</f>
        <v>1CS4-59</v>
      </c>
      <c r="C853" s="39">
        <f>IFERROR(_xlfn.XLOOKUP(B853,List!F:F,List!B:B),"")</f>
        <v>59</v>
      </c>
      <c r="D853" s="39" t="str">
        <f>IFERROR(_xlfn.XLOOKUP(B853,List!F:F,List!C:C),"")</f>
        <v>VAISHNAVI R</v>
      </c>
      <c r="E853" s="39" t="str">
        <f>IFERROR(_xlfn.XLOOKUP(B853,List!F:F,List!G:G),"")</f>
        <v>1CS4</v>
      </c>
    </row>
    <row r="854" spans="1:5" x14ac:dyDescent="0.25">
      <c r="A854" s="39">
        <f>'SA- ii'!A224</f>
        <v>11</v>
      </c>
      <c r="B854" s="39" t="str">
        <f>'SA- ii'!H224</f>
        <v>1CS4-60</v>
      </c>
      <c r="C854" s="39">
        <f>IFERROR(_xlfn.XLOOKUP(B854,List!F:F,List!B:B),"")</f>
        <v>60</v>
      </c>
      <c r="D854" s="39" t="str">
        <f>IFERROR(_xlfn.XLOOKUP(B854,List!F:F,List!C:C),"")</f>
        <v>VARUNSANKAR J</v>
      </c>
      <c r="E854" s="39" t="str">
        <f>IFERROR(_xlfn.XLOOKUP(B854,List!F:F,List!G:G),"")</f>
        <v>1CS4</v>
      </c>
    </row>
    <row r="855" spans="1:5" x14ac:dyDescent="0.25">
      <c r="A855" s="39">
        <f>'SA- ii'!A225</f>
        <v>11</v>
      </c>
      <c r="B855" s="39" t="str">
        <f>'SA- ii'!H225</f>
        <v>1CS4-61</v>
      </c>
      <c r="C855" s="39">
        <f>IFERROR(_xlfn.XLOOKUP(B855,List!F:F,List!B:B),"")</f>
        <v>61</v>
      </c>
      <c r="D855" s="39" t="str">
        <f>IFERROR(_xlfn.XLOOKUP(B855,List!F:F,List!C:C),"")</f>
        <v>VIDHYA VARGHESE</v>
      </c>
      <c r="E855" s="39" t="str">
        <f>IFERROR(_xlfn.XLOOKUP(B855,List!F:F,List!G:G),"")</f>
        <v>1CS4</v>
      </c>
    </row>
    <row r="856" spans="1:5" x14ac:dyDescent="0.25">
      <c r="A856" s="39">
        <f>'SA- ii'!A226</f>
        <v>11</v>
      </c>
      <c r="B856" s="39" t="str">
        <f>'SA- ii'!H226</f>
        <v>1CS4-62</v>
      </c>
      <c r="C856" s="39">
        <f>IFERROR(_xlfn.XLOOKUP(B856,List!F:F,List!B:B),"")</f>
        <v>62</v>
      </c>
      <c r="D856" s="39" t="str">
        <f>IFERROR(_xlfn.XLOOKUP(B856,List!F:F,List!C:C),"")</f>
        <v>VISHNU A</v>
      </c>
      <c r="E856" s="39" t="str">
        <f>IFERROR(_xlfn.XLOOKUP(B856,List!F:F,List!G:G),"")</f>
        <v>1CS4</v>
      </c>
    </row>
    <row r="857" spans="1:5" x14ac:dyDescent="0.25">
      <c r="A857" s="39">
        <f>'SA- ii'!A227</f>
        <v>11</v>
      </c>
      <c r="B857" s="39" t="str">
        <f>'SA- ii'!H227</f>
        <v>1CS4-63</v>
      </c>
      <c r="C857" s="39">
        <f>IFERROR(_xlfn.XLOOKUP(B857,List!F:F,List!B:B),"")</f>
        <v>63</v>
      </c>
      <c r="D857" s="39" t="str">
        <f>IFERROR(_xlfn.XLOOKUP(B857,List!F:F,List!C:C),"")</f>
        <v>VISHNUNADH V B</v>
      </c>
      <c r="E857" s="39" t="str">
        <f>IFERROR(_xlfn.XLOOKUP(B857,List!F:F,List!G:G),"")</f>
        <v>1CS4</v>
      </c>
    </row>
    <row r="858" spans="1:5" x14ac:dyDescent="0.25">
      <c r="A858" s="39">
        <f>'SA- ii'!A228</f>
        <v>11</v>
      </c>
      <c r="B858" s="39" t="str">
        <f>'SA- ii'!H228</f>
        <v>1CS4-64</v>
      </c>
      <c r="C858" s="39">
        <f>IFERROR(_xlfn.XLOOKUP(B858,List!F:F,List!B:B),"")</f>
        <v>64</v>
      </c>
      <c r="D858" s="39" t="str">
        <f>IFERROR(_xlfn.XLOOKUP(B858,List!F:F,List!C:C),"")</f>
        <v>VISHNUPRIYA M V</v>
      </c>
      <c r="E858" s="39" t="str">
        <f>IFERROR(_xlfn.XLOOKUP(B858,List!F:F,List!G:G),"")</f>
        <v>1CS4</v>
      </c>
    </row>
    <row r="859" spans="1:5" x14ac:dyDescent="0.25">
      <c r="A859" s="39">
        <f>'SA- ii'!A229</f>
        <v>11</v>
      </c>
      <c r="B859" s="39" t="str">
        <f>'SA- ii'!H229</f>
        <v>1CS4-65</v>
      </c>
      <c r="C859" s="39">
        <f>IFERROR(_xlfn.XLOOKUP(B859,List!F:F,List!B:B),"")</f>
        <v>65</v>
      </c>
      <c r="D859" s="39" t="str">
        <f>IFERROR(_xlfn.XLOOKUP(B859,List!F:F,List!C:C),"")</f>
        <v>V PADMAPRIYA MENON</v>
      </c>
      <c r="E859" s="39" t="str">
        <f>IFERROR(_xlfn.XLOOKUP(B859,List!F:F,List!G:G),"")</f>
        <v>1CS4</v>
      </c>
    </row>
    <row r="860" spans="1:5" x14ac:dyDescent="0.25">
      <c r="A860" s="39">
        <f>'SA- ii'!A230</f>
        <v>11</v>
      </c>
      <c r="B860" s="39" t="str">
        <f>'SA- ii'!H230</f>
        <v>1CS4-66</v>
      </c>
      <c r="C860" s="39">
        <f>IFERROR(_xlfn.XLOOKUP(B860,List!F:F,List!B:B),"")</f>
        <v>66</v>
      </c>
      <c r="D860" s="39" t="str">
        <f>IFERROR(_xlfn.XLOOKUP(B860,List!F:F,List!C:C),"")</f>
        <v>VYSHNAVI P</v>
      </c>
      <c r="E860" s="39" t="str">
        <f>IFERROR(_xlfn.XLOOKUP(B860,List!F:F,List!G:G),"")</f>
        <v>1CS4</v>
      </c>
    </row>
    <row r="861" spans="1:5" x14ac:dyDescent="0.25">
      <c r="A861" s="39">
        <f>'SA- ii'!A231</f>
        <v>11</v>
      </c>
      <c r="B861" s="39" t="str">
        <f>'SA- ii'!H231</f>
        <v>1CS4-67</v>
      </c>
      <c r="C861" s="39">
        <f>IFERROR(_xlfn.XLOOKUP(B861,List!F:F,List!B:B),"")</f>
        <v>67</v>
      </c>
      <c r="D861" s="39" t="str">
        <f>IFERROR(_xlfn.XLOOKUP(B861,List!F:F,List!C:C),"")</f>
        <v>ZEBA SAITHALAVI</v>
      </c>
      <c r="E861" s="39" t="str">
        <f>IFERROR(_xlfn.XLOOKUP(B861,List!F:F,List!G:G),"")</f>
        <v>1CS4</v>
      </c>
    </row>
    <row r="862" spans="1:5" x14ac:dyDescent="0.25">
      <c r="A862" s="39">
        <f>'SA- ii'!A232</f>
        <v>11</v>
      </c>
      <c r="B862" s="39" t="str">
        <f>'SA- ii'!H232</f>
        <v>1CS-AI-1</v>
      </c>
      <c r="C862" s="39">
        <f>IFERROR(_xlfn.XLOOKUP(B862,List!F:F,List!B:B),"")</f>
        <v>1</v>
      </c>
      <c r="D862" s="39" t="str">
        <f>IFERROR(_xlfn.XLOOKUP(B862,List!F:F,List!C:C),"")</f>
        <v>AADITH V NAIR</v>
      </c>
      <c r="E862" s="39" t="str">
        <f>IFERROR(_xlfn.XLOOKUP(B862,List!F:F,List!G:G),"")</f>
        <v>1CS-AI</v>
      </c>
    </row>
    <row r="863" spans="1:5" x14ac:dyDescent="0.25">
      <c r="A863" s="39">
        <f>'SA- ii'!A233</f>
        <v>12</v>
      </c>
      <c r="B863" s="39" t="str">
        <f>'SA- ii'!H233</f>
        <v>1CS-AI-2</v>
      </c>
      <c r="C863" s="39">
        <f>IFERROR(_xlfn.XLOOKUP(B863,List!F:F,List!B:B),"")</f>
        <v>2</v>
      </c>
      <c r="D863" s="39" t="str">
        <f>IFERROR(_xlfn.XLOOKUP(B863,List!F:F,List!C:C),"")</f>
        <v>A B DEVIKA</v>
      </c>
      <c r="E863" s="39" t="str">
        <f>IFERROR(_xlfn.XLOOKUP(B863,List!F:F,List!G:G),"")</f>
        <v>1CS-AI</v>
      </c>
    </row>
    <row r="864" spans="1:5" x14ac:dyDescent="0.25">
      <c r="A864" s="39">
        <f>'SA- ii'!A234</f>
        <v>12</v>
      </c>
      <c r="B864" s="39" t="str">
        <f>'SA- ii'!H234</f>
        <v>1CS-AI-3</v>
      </c>
      <c r="C864" s="39">
        <f>IFERROR(_xlfn.XLOOKUP(B864,List!F:F,List!B:B),"")</f>
        <v>3</v>
      </c>
      <c r="D864" s="39" t="str">
        <f>IFERROR(_xlfn.XLOOKUP(B864,List!F:F,List!C:C),"")</f>
        <v>ABHIRAM SUBHASH</v>
      </c>
      <c r="E864" s="39" t="str">
        <f>IFERROR(_xlfn.XLOOKUP(B864,List!F:F,List!G:G),"")</f>
        <v>1CS-AI</v>
      </c>
    </row>
    <row r="865" spans="1:5" x14ac:dyDescent="0.25">
      <c r="A865" s="39">
        <f>'SA- ii'!A235</f>
        <v>12</v>
      </c>
      <c r="B865" s="39" t="str">
        <f>'SA- ii'!H235</f>
        <v>1CS-AI-4</v>
      </c>
      <c r="C865" s="39">
        <f>IFERROR(_xlfn.XLOOKUP(B865,List!F:F,List!B:B),"")</f>
        <v>4</v>
      </c>
      <c r="D865" s="39" t="str">
        <f>IFERROR(_xlfn.XLOOKUP(B865,List!F:F,List!C:C),"")</f>
        <v>ADARSH THOMAS BINU</v>
      </c>
      <c r="E865" s="39" t="str">
        <f>IFERROR(_xlfn.XLOOKUP(B865,List!F:F,List!G:G),"")</f>
        <v>1CS-AI</v>
      </c>
    </row>
    <row r="866" spans="1:5" x14ac:dyDescent="0.25">
      <c r="A866" s="39">
        <f>'SA- ii'!A236</f>
        <v>12</v>
      </c>
      <c r="B866" s="39" t="str">
        <f>'SA- ii'!H236</f>
        <v>1CS-AI-5</v>
      </c>
      <c r="C866" s="39">
        <f>IFERROR(_xlfn.XLOOKUP(B866,List!F:F,List!B:B),"")</f>
        <v>5</v>
      </c>
      <c r="D866" s="39" t="str">
        <f>IFERROR(_xlfn.XLOOKUP(B866,List!F:F,List!C:C),"")</f>
        <v>ADITHYA MANGHAT</v>
      </c>
      <c r="E866" s="39" t="str">
        <f>IFERROR(_xlfn.XLOOKUP(B866,List!F:F,List!G:G),"")</f>
        <v>1CS-AI</v>
      </c>
    </row>
    <row r="867" spans="1:5" x14ac:dyDescent="0.25">
      <c r="A867" s="39">
        <f>'SA- ii'!A237</f>
        <v>12</v>
      </c>
      <c r="B867" s="39" t="str">
        <f>'SA- ii'!H237</f>
        <v>1CS-AI-6</v>
      </c>
      <c r="C867" s="39">
        <f>IFERROR(_xlfn.XLOOKUP(B867,List!F:F,List!B:B),"")</f>
        <v>6</v>
      </c>
      <c r="D867" s="39" t="str">
        <f>IFERROR(_xlfn.XLOOKUP(B867,List!F:F,List!C:C),"")</f>
        <v>ADITHYA M D</v>
      </c>
      <c r="E867" s="39" t="str">
        <f>IFERROR(_xlfn.XLOOKUP(B867,List!F:F,List!G:G),"")</f>
        <v>1CS-AI</v>
      </c>
    </row>
    <row r="868" spans="1:5" x14ac:dyDescent="0.25">
      <c r="A868" s="39">
        <f>'SA- ii'!A238</f>
        <v>12</v>
      </c>
      <c r="B868" s="39" t="str">
        <f>'SA- ii'!H238</f>
        <v>1CS-AI-7</v>
      </c>
      <c r="C868" s="39">
        <f>IFERROR(_xlfn.XLOOKUP(B868,List!F:F,List!B:B),"")</f>
        <v>7</v>
      </c>
      <c r="D868" s="39" t="str">
        <f>IFERROR(_xlfn.XLOOKUP(B868,List!F:F,List!C:C),"")</f>
        <v>ADITHYA R NAIR</v>
      </c>
      <c r="E868" s="39" t="str">
        <f>IFERROR(_xlfn.XLOOKUP(B868,List!F:F,List!G:G),"")</f>
        <v>1CS-AI</v>
      </c>
    </row>
    <row r="869" spans="1:5" x14ac:dyDescent="0.25">
      <c r="A869" s="39">
        <f>'SA- ii'!A239</f>
        <v>12</v>
      </c>
      <c r="B869" s="39" t="str">
        <f>'SA- ii'!H239</f>
        <v>1CS-AI-8</v>
      </c>
      <c r="C869" s="39">
        <f>IFERROR(_xlfn.XLOOKUP(B869,List!F:F,List!B:B),"")</f>
        <v>8</v>
      </c>
      <c r="D869" s="39" t="str">
        <f>IFERROR(_xlfn.XLOOKUP(B869,List!F:F,List!C:C),"")</f>
        <v>ADWAITH VINEETH</v>
      </c>
      <c r="E869" s="39" t="str">
        <f>IFERROR(_xlfn.XLOOKUP(B869,List!F:F,List!G:G),"")</f>
        <v>1CS-AI</v>
      </c>
    </row>
    <row r="870" spans="1:5" x14ac:dyDescent="0.25">
      <c r="A870" s="39">
        <f>'SA- ii'!A240</f>
        <v>12</v>
      </c>
      <c r="B870" s="39" t="str">
        <f>'SA- ii'!H240</f>
        <v>1CS-AI-9</v>
      </c>
      <c r="C870" s="39">
        <f>IFERROR(_xlfn.XLOOKUP(B870,List!F:F,List!B:B),"")</f>
        <v>9</v>
      </c>
      <c r="D870" s="39" t="str">
        <f>IFERROR(_xlfn.XLOOKUP(B870,List!F:F,List!C:C),"")</f>
        <v>AEVIN JUHAN</v>
      </c>
      <c r="E870" s="39" t="str">
        <f>IFERROR(_xlfn.XLOOKUP(B870,List!F:F,List!G:G),"")</f>
        <v>1CS-AI</v>
      </c>
    </row>
    <row r="871" spans="1:5" x14ac:dyDescent="0.25">
      <c r="A871" s="39">
        <f>'SA- ii'!A241</f>
        <v>12</v>
      </c>
      <c r="B871" s="39" t="str">
        <f>'SA- ii'!H241</f>
        <v>1CS-AI-10</v>
      </c>
      <c r="C871" s="39">
        <f>IFERROR(_xlfn.XLOOKUP(B871,List!F:F,List!B:B),"")</f>
        <v>10</v>
      </c>
      <c r="D871" s="39" t="str">
        <f>IFERROR(_xlfn.XLOOKUP(B871,List!F:F,List!C:C),"")</f>
        <v>AISWARYA M</v>
      </c>
      <c r="E871" s="39" t="str">
        <f>IFERROR(_xlfn.XLOOKUP(B871,List!F:F,List!G:G),"")</f>
        <v>1CS-AI</v>
      </c>
    </row>
    <row r="872" spans="1:5" x14ac:dyDescent="0.25">
      <c r="A872" s="39">
        <f>'SA- ii'!A242</f>
        <v>12</v>
      </c>
      <c r="B872" s="39" t="str">
        <f>'SA- ii'!H242</f>
        <v>1CS-AI-11</v>
      </c>
      <c r="C872" s="39">
        <f>IFERROR(_xlfn.XLOOKUP(B872,List!F:F,List!B:B),"")</f>
        <v>11</v>
      </c>
      <c r="D872" s="39" t="str">
        <f>IFERROR(_xlfn.XLOOKUP(B872,List!F:F,List!C:C),"")</f>
        <v>AJITH K M</v>
      </c>
      <c r="E872" s="39" t="str">
        <f>IFERROR(_xlfn.XLOOKUP(B872,List!F:F,List!G:G),"")</f>
        <v>1CS-AI</v>
      </c>
    </row>
    <row r="873" spans="1:5" x14ac:dyDescent="0.25">
      <c r="A873" s="39">
        <f>'SA- ii'!A243</f>
        <v>12</v>
      </c>
      <c r="B873" s="39" t="str">
        <f>'SA- ii'!H243</f>
        <v>1CS-AI-12</v>
      </c>
      <c r="C873" s="39">
        <f>IFERROR(_xlfn.XLOOKUP(B873,List!F:F,List!B:B),"")</f>
        <v>12</v>
      </c>
      <c r="D873" s="39" t="str">
        <f>IFERROR(_xlfn.XLOOKUP(B873,List!F:F,List!C:C),"")</f>
        <v>ALFIA FATHIMA</v>
      </c>
      <c r="E873" s="39" t="str">
        <f>IFERROR(_xlfn.XLOOKUP(B873,List!F:F,List!G:G),"")</f>
        <v>1CS-AI</v>
      </c>
    </row>
    <row r="874" spans="1:5" x14ac:dyDescent="0.25">
      <c r="A874" s="39">
        <f>'SA- ii'!A244</f>
        <v>12</v>
      </c>
      <c r="B874" s="39" t="str">
        <f>'SA- ii'!H244</f>
        <v>1CS-AI-13</v>
      </c>
      <c r="C874" s="39">
        <f>IFERROR(_xlfn.XLOOKUP(B874,List!F:F,List!B:B),"")</f>
        <v>13</v>
      </c>
      <c r="D874" s="39" t="str">
        <f>IFERROR(_xlfn.XLOOKUP(B874,List!F:F,List!C:C),"")</f>
        <v>ALLEN C R</v>
      </c>
      <c r="E874" s="39" t="str">
        <f>IFERROR(_xlfn.XLOOKUP(B874,List!F:F,List!G:G),"")</f>
        <v>1CS-AI</v>
      </c>
    </row>
    <row r="875" spans="1:5" x14ac:dyDescent="0.25">
      <c r="A875" s="39">
        <f>'SA- ii'!A245</f>
        <v>12</v>
      </c>
      <c r="B875" s="39" t="str">
        <f>'SA- ii'!H245</f>
        <v>1CS-AI-14</v>
      </c>
      <c r="C875" s="39">
        <f>IFERROR(_xlfn.XLOOKUP(B875,List!F:F,List!B:B),"")</f>
        <v>14</v>
      </c>
      <c r="D875" s="39" t="str">
        <f>IFERROR(_xlfn.XLOOKUP(B875,List!F:F,List!C:C),"")</f>
        <v>ANIRUDH M S</v>
      </c>
      <c r="E875" s="39" t="str">
        <f>IFERROR(_xlfn.XLOOKUP(B875,List!F:F,List!G:G),"")</f>
        <v>1CS-AI</v>
      </c>
    </row>
    <row r="876" spans="1:5" x14ac:dyDescent="0.25">
      <c r="A876" s="39">
        <f>'SA- ii'!A246</f>
        <v>12</v>
      </c>
      <c r="B876" s="39" t="str">
        <f>'SA- ii'!H246</f>
        <v>1CS-AI-15</v>
      </c>
      <c r="C876" s="39">
        <f>IFERROR(_xlfn.XLOOKUP(B876,List!F:F,List!B:B),"")</f>
        <v>15</v>
      </c>
      <c r="D876" s="39" t="str">
        <f>IFERROR(_xlfn.XLOOKUP(B876,List!F:F,List!C:C),"")</f>
        <v>ARPITHA MARIYA JOSEPH</v>
      </c>
      <c r="E876" s="39" t="str">
        <f>IFERROR(_xlfn.XLOOKUP(B876,List!F:F,List!G:G),"")</f>
        <v>1CS-AI</v>
      </c>
    </row>
    <row r="877" spans="1:5" x14ac:dyDescent="0.25">
      <c r="A877" s="39">
        <f>'SA- ii'!A247</f>
        <v>12</v>
      </c>
      <c r="B877" s="39" t="str">
        <f>'SA- ii'!H247</f>
        <v>1CS-AI-16</v>
      </c>
      <c r="C877" s="39">
        <f>IFERROR(_xlfn.XLOOKUP(B877,List!F:F,List!B:B),"")</f>
        <v>16</v>
      </c>
      <c r="D877" s="39" t="str">
        <f>IFERROR(_xlfn.XLOOKUP(B877,List!F:F,List!C:C),"")</f>
        <v>ASHLIN ANNA TOMY</v>
      </c>
      <c r="E877" s="39" t="str">
        <f>IFERROR(_xlfn.XLOOKUP(B877,List!F:F,List!G:G),"")</f>
        <v>1CS-AI</v>
      </c>
    </row>
    <row r="878" spans="1:5" x14ac:dyDescent="0.25">
      <c r="A878" s="39">
        <f>'SA- ii'!A248</f>
        <v>12</v>
      </c>
      <c r="B878" s="39" t="str">
        <f>'SA- ii'!H248</f>
        <v>1CS-AI-17</v>
      </c>
      <c r="C878" s="39">
        <f>IFERROR(_xlfn.XLOOKUP(B878,List!F:F,List!B:B),"")</f>
        <v>17</v>
      </c>
      <c r="D878" s="39" t="str">
        <f>IFERROR(_xlfn.XLOOKUP(B878,List!F:F,List!C:C),"")</f>
        <v>ASWIN P A</v>
      </c>
      <c r="E878" s="39" t="str">
        <f>IFERROR(_xlfn.XLOOKUP(B878,List!F:F,List!G:G),"")</f>
        <v>1CS-AI</v>
      </c>
    </row>
    <row r="879" spans="1:5" x14ac:dyDescent="0.25">
      <c r="A879" s="39">
        <f>'SA- ii'!A249</f>
        <v>12</v>
      </c>
      <c r="B879" s="39" t="str">
        <f>'SA- ii'!H249</f>
        <v>1CS-AI-18</v>
      </c>
      <c r="C879" s="39">
        <f>IFERROR(_xlfn.XLOOKUP(B879,List!F:F,List!B:B),"")</f>
        <v>18</v>
      </c>
      <c r="D879" s="39" t="str">
        <f>IFERROR(_xlfn.XLOOKUP(B879,List!F:F,List!C:C),"")</f>
        <v>ATHUL NISHAD</v>
      </c>
      <c r="E879" s="39" t="str">
        <f>IFERROR(_xlfn.XLOOKUP(B879,List!F:F,List!G:G),"")</f>
        <v>1CS-AI</v>
      </c>
    </row>
    <row r="880" spans="1:5" x14ac:dyDescent="0.25">
      <c r="A880" s="39">
        <f>'SA- ii'!A250</f>
        <v>12</v>
      </c>
      <c r="B880" s="39" t="str">
        <f>'SA- ii'!H250</f>
        <v>1CS-AI-19</v>
      </c>
      <c r="C880" s="39">
        <f>IFERROR(_xlfn.XLOOKUP(B880,List!F:F,List!B:B),"")</f>
        <v>19</v>
      </c>
      <c r="D880" s="39" t="str">
        <f>IFERROR(_xlfn.XLOOKUP(B880,List!F:F,List!C:C),"")</f>
        <v>DEVA NANDA KANAKKATTUSSERY SANIL</v>
      </c>
      <c r="E880" s="39" t="str">
        <f>IFERROR(_xlfn.XLOOKUP(B880,List!F:F,List!G:G),"")</f>
        <v>1CS-AI</v>
      </c>
    </row>
    <row r="881" spans="1:5" x14ac:dyDescent="0.25">
      <c r="A881" s="39">
        <f>'SA- ii'!A251</f>
        <v>12</v>
      </c>
      <c r="B881" s="39" t="str">
        <f>'SA- ii'!H251</f>
        <v>1CS-AI-20</v>
      </c>
      <c r="C881" s="39">
        <f>IFERROR(_xlfn.XLOOKUP(B881,List!F:F,List!B:B),"")</f>
        <v>20</v>
      </c>
      <c r="D881" s="39" t="str">
        <f>IFERROR(_xlfn.XLOOKUP(B881,List!F:F,List!C:C),"")</f>
        <v>DEVANANDA N</v>
      </c>
      <c r="E881" s="39" t="str">
        <f>IFERROR(_xlfn.XLOOKUP(B881,List!F:F,List!G:G),"")</f>
        <v>1CS-AI</v>
      </c>
    </row>
    <row r="882" spans="1:5" x14ac:dyDescent="0.25">
      <c r="A882" s="39">
        <f>'SA- ii'!A252</f>
        <v>12</v>
      </c>
      <c r="B882" s="39" t="str">
        <f>'SA- ii'!H252</f>
        <v>1CS-AI-21</v>
      </c>
      <c r="C882" s="39">
        <f>IFERROR(_xlfn.XLOOKUP(B882,List!F:F,List!B:B),"")</f>
        <v>21</v>
      </c>
      <c r="D882" s="39" t="str">
        <f>IFERROR(_xlfn.XLOOKUP(B882,List!F:F,List!C:C),"")</f>
        <v>DEVAPRIYA G</v>
      </c>
      <c r="E882" s="39" t="str">
        <f>IFERROR(_xlfn.XLOOKUP(B882,List!F:F,List!G:G),"")</f>
        <v>1CS-AI</v>
      </c>
    </row>
    <row r="883" spans="1:5" x14ac:dyDescent="0.25">
      <c r="A883" s="39">
        <f>'SA- ii'!A253</f>
        <v>12</v>
      </c>
      <c r="B883" s="39" t="str">
        <f>'SA- ii'!H253</f>
        <v>1CS-AI-22</v>
      </c>
      <c r="C883" s="39">
        <f>IFERROR(_xlfn.XLOOKUP(B883,List!F:F,List!B:B),"")</f>
        <v>22</v>
      </c>
      <c r="D883" s="39" t="str">
        <f>IFERROR(_xlfn.XLOOKUP(B883,List!F:F,List!C:C),"")</f>
        <v>DEVI SUBASH</v>
      </c>
      <c r="E883" s="39" t="str">
        <f>IFERROR(_xlfn.XLOOKUP(B883,List!F:F,List!G:G),"")</f>
        <v>1CS-AI</v>
      </c>
    </row>
    <row r="884" spans="1:5" x14ac:dyDescent="0.25">
      <c r="A884" s="39">
        <f>'SA- ii'!A254</f>
        <v>13</v>
      </c>
      <c r="B884" s="39" t="str">
        <f>'SA- ii'!H254</f>
        <v>1CS-AI-23</v>
      </c>
      <c r="C884" s="39">
        <f>IFERROR(_xlfn.XLOOKUP(B884,List!F:F,List!B:B),"")</f>
        <v>23</v>
      </c>
      <c r="D884" s="39" t="str">
        <f>IFERROR(_xlfn.XLOOKUP(B884,List!F:F,List!C:C),"")</f>
        <v>FASEELA RAHMATH P</v>
      </c>
      <c r="E884" s="39" t="str">
        <f>IFERROR(_xlfn.XLOOKUP(B884,List!F:F,List!G:G),"")</f>
        <v>1CS-AI</v>
      </c>
    </row>
    <row r="885" spans="1:5" x14ac:dyDescent="0.25">
      <c r="A885" s="39">
        <f>'SA- ii'!A255</f>
        <v>13</v>
      </c>
      <c r="B885" s="39" t="str">
        <f>'SA- ii'!H255</f>
        <v>1CS-AI-24</v>
      </c>
      <c r="C885" s="39">
        <f>IFERROR(_xlfn.XLOOKUP(B885,List!F:F,List!B:B),"")</f>
        <v>24</v>
      </c>
      <c r="D885" s="39" t="str">
        <f>IFERROR(_xlfn.XLOOKUP(B885,List!F:F,List!C:C),"")</f>
        <v>FATHIMA FARHANA ANWAR</v>
      </c>
      <c r="E885" s="39" t="str">
        <f>IFERROR(_xlfn.XLOOKUP(B885,List!F:F,List!G:G),"")</f>
        <v>1CS-AI</v>
      </c>
    </row>
    <row r="886" spans="1:5" x14ac:dyDescent="0.25">
      <c r="A886" s="39">
        <f>'SA- ii'!A256</f>
        <v>13</v>
      </c>
      <c r="B886" s="39" t="str">
        <f>'SA- ii'!H256</f>
        <v>1CS-AI-25</v>
      </c>
      <c r="C886" s="39">
        <f>IFERROR(_xlfn.XLOOKUP(B886,List!F:F,List!B:B),"")</f>
        <v>25</v>
      </c>
      <c r="D886" s="39" t="str">
        <f>IFERROR(_xlfn.XLOOKUP(B886,List!F:F,List!C:C),"")</f>
        <v>FATHIMA HENNA K C</v>
      </c>
      <c r="E886" s="39" t="str">
        <f>IFERROR(_xlfn.XLOOKUP(B886,List!F:F,List!G:G),"")</f>
        <v>1CS-AI</v>
      </c>
    </row>
    <row r="887" spans="1:5" x14ac:dyDescent="0.25">
      <c r="A887" s="39">
        <f>'SA- ii'!A257</f>
        <v>13</v>
      </c>
      <c r="B887" s="39" t="str">
        <f>'SA- ii'!H257</f>
        <v>1CS-AI-26</v>
      </c>
      <c r="C887" s="39">
        <f>IFERROR(_xlfn.XLOOKUP(B887,List!F:F,List!B:B),"")</f>
        <v>26</v>
      </c>
      <c r="D887" s="39" t="str">
        <f>IFERROR(_xlfn.XLOOKUP(B887,List!F:F,List!C:C),"")</f>
        <v>FUAAD ZANEEN P K</v>
      </c>
      <c r="E887" s="39" t="str">
        <f>IFERROR(_xlfn.XLOOKUP(B887,List!F:F,List!G:G),"")</f>
        <v>1CS-AI</v>
      </c>
    </row>
    <row r="888" spans="1:5" x14ac:dyDescent="0.25">
      <c r="A888" s="39">
        <f>'SA- ii'!A258</f>
        <v>13</v>
      </c>
      <c r="B888" s="39" t="str">
        <f>'SA- ii'!H258</f>
        <v>1CS-AI-27</v>
      </c>
      <c r="C888" s="39">
        <f>IFERROR(_xlfn.XLOOKUP(B888,List!F:F,List!B:B),"")</f>
        <v>27</v>
      </c>
      <c r="D888" s="39" t="str">
        <f>IFERROR(_xlfn.XLOOKUP(B888,List!F:F,List!C:C),"")</f>
        <v>GEETHIKA N NAYAR</v>
      </c>
      <c r="E888" s="39" t="str">
        <f>IFERROR(_xlfn.XLOOKUP(B888,List!F:F,List!G:G),"")</f>
        <v>1CS-AI</v>
      </c>
    </row>
    <row r="889" spans="1:5" x14ac:dyDescent="0.25">
      <c r="A889" s="39">
        <f>'SA- ii'!A259</f>
        <v>13</v>
      </c>
      <c r="B889" s="39" t="str">
        <f>'SA- ii'!H259</f>
        <v>1CS-AI-28</v>
      </c>
      <c r="C889" s="39">
        <f>IFERROR(_xlfn.XLOOKUP(B889,List!F:F,List!B:B),"")</f>
        <v>28</v>
      </c>
      <c r="D889" s="39" t="str">
        <f>IFERROR(_xlfn.XLOOKUP(B889,List!F:F,List!C:C),"")</f>
        <v>GOURINANDANA P</v>
      </c>
      <c r="E889" s="39" t="str">
        <f>IFERROR(_xlfn.XLOOKUP(B889,List!F:F,List!G:G),"")</f>
        <v>1CS-AI</v>
      </c>
    </row>
    <row r="890" spans="1:5" x14ac:dyDescent="0.25">
      <c r="A890" s="39">
        <f>'SA- ii'!A260</f>
        <v>13</v>
      </c>
      <c r="B890" s="39" t="str">
        <f>'SA- ii'!H260</f>
        <v>1CS-AI-29</v>
      </c>
      <c r="C890" s="39">
        <f>IFERROR(_xlfn.XLOOKUP(B890,List!F:F,List!B:B),"")</f>
        <v>29</v>
      </c>
      <c r="D890" s="39" t="str">
        <f>IFERROR(_xlfn.XLOOKUP(B890,List!F:F,List!C:C),"")</f>
        <v>GOVIND RAJESH</v>
      </c>
      <c r="E890" s="39" t="str">
        <f>IFERROR(_xlfn.XLOOKUP(B890,List!F:F,List!G:G),"")</f>
        <v>1CS-AI</v>
      </c>
    </row>
    <row r="891" spans="1:5" x14ac:dyDescent="0.25">
      <c r="A891" s="39">
        <f>'SA- ii'!A261</f>
        <v>13</v>
      </c>
      <c r="B891" s="39" t="str">
        <f>'SA- ii'!H261</f>
        <v>1CS-AI-30</v>
      </c>
      <c r="C891" s="39">
        <f>IFERROR(_xlfn.XLOOKUP(B891,List!F:F,List!B:B),"")</f>
        <v>30</v>
      </c>
      <c r="D891" s="39" t="str">
        <f>IFERROR(_xlfn.XLOOKUP(B891,List!F:F,List!C:C),"")</f>
        <v>HRIDYA R</v>
      </c>
      <c r="E891" s="39" t="str">
        <f>IFERROR(_xlfn.XLOOKUP(B891,List!F:F,List!G:G),"")</f>
        <v>1CS-AI</v>
      </c>
    </row>
    <row r="892" spans="1:5" x14ac:dyDescent="0.25">
      <c r="A892" s="39">
        <f>'SA- ii'!A262</f>
        <v>13</v>
      </c>
      <c r="B892" s="39" t="str">
        <f>'SA- ii'!H262</f>
        <v>1CS-AI-31</v>
      </c>
      <c r="C892" s="39">
        <f>IFERROR(_xlfn.XLOOKUP(B892,List!F:F,List!B:B),"")</f>
        <v>31</v>
      </c>
      <c r="D892" s="39" t="str">
        <f>IFERROR(_xlfn.XLOOKUP(B892,List!F:F,List!C:C),"")</f>
        <v>IRFAN NAZAR</v>
      </c>
      <c r="E892" s="39" t="str">
        <f>IFERROR(_xlfn.XLOOKUP(B892,List!F:F,List!G:G),"")</f>
        <v>1CS-AI</v>
      </c>
    </row>
    <row r="893" spans="1:5" x14ac:dyDescent="0.25">
      <c r="A893" s="39">
        <f>'SA- ii'!A263</f>
        <v>13</v>
      </c>
      <c r="B893" s="39" t="str">
        <f>'SA- ii'!H263</f>
        <v>1CS-AI-32</v>
      </c>
      <c r="C893" s="39">
        <f>IFERROR(_xlfn.XLOOKUP(B893,List!F:F,List!B:B),"")</f>
        <v>32</v>
      </c>
      <c r="D893" s="39" t="str">
        <f>IFERROR(_xlfn.XLOOKUP(B893,List!F:F,List!C:C),"")</f>
        <v>JEFFIN BASIL</v>
      </c>
      <c r="E893" s="39" t="str">
        <f>IFERROR(_xlfn.XLOOKUP(B893,List!F:F,List!G:G),"")</f>
        <v>1CS-AI</v>
      </c>
    </row>
    <row r="894" spans="1:5" x14ac:dyDescent="0.25">
      <c r="A894" s="39">
        <f>'SA- ii'!A264</f>
        <v>13</v>
      </c>
      <c r="B894" s="39" t="str">
        <f>'SA- ii'!H264</f>
        <v>1CS-AI-33</v>
      </c>
      <c r="C894" s="39">
        <f>IFERROR(_xlfn.XLOOKUP(B894,List!F:F,List!B:B),"")</f>
        <v>33</v>
      </c>
      <c r="D894" s="39" t="str">
        <f>IFERROR(_xlfn.XLOOKUP(B894,List!F:F,List!C:C),"")</f>
        <v>JITHIN PAUL</v>
      </c>
      <c r="E894" s="39" t="str">
        <f>IFERROR(_xlfn.XLOOKUP(B894,List!F:F,List!G:G),"")</f>
        <v>1CS-AI</v>
      </c>
    </row>
    <row r="895" spans="1:5" x14ac:dyDescent="0.25">
      <c r="A895" s="39">
        <f>'SA- ii'!A265</f>
        <v>13</v>
      </c>
      <c r="B895" s="39" t="str">
        <f>'SA- ii'!H265</f>
        <v>1CS-AI-34</v>
      </c>
      <c r="C895" s="39">
        <f>IFERROR(_xlfn.XLOOKUP(B895,List!F:F,List!B:B),"")</f>
        <v>34</v>
      </c>
      <c r="D895" s="39" t="str">
        <f>IFERROR(_xlfn.XLOOKUP(B895,List!F:F,List!C:C),"")</f>
        <v>JOEL MAJU JOSEPH</v>
      </c>
      <c r="E895" s="39" t="str">
        <f>IFERROR(_xlfn.XLOOKUP(B895,List!F:F,List!G:G),"")</f>
        <v>1CS-AI</v>
      </c>
    </row>
    <row r="896" spans="1:5" x14ac:dyDescent="0.25">
      <c r="A896" s="39">
        <f>'SA- ii'!A266</f>
        <v>13</v>
      </c>
      <c r="B896" s="39" t="str">
        <f>'SA- ii'!H266</f>
        <v>1CS-AI-35</v>
      </c>
      <c r="C896" s="39">
        <f>IFERROR(_xlfn.XLOOKUP(B896,List!F:F,List!B:B),"")</f>
        <v>35</v>
      </c>
      <c r="D896" s="39" t="str">
        <f>IFERROR(_xlfn.XLOOKUP(B896,List!F:F,List!C:C),"")</f>
        <v>JOSE KORAH MATHEW</v>
      </c>
      <c r="E896" s="39" t="str">
        <f>IFERROR(_xlfn.XLOOKUP(B896,List!F:F,List!G:G),"")</f>
        <v>1CS-AI</v>
      </c>
    </row>
    <row r="897" spans="1:5" x14ac:dyDescent="0.25">
      <c r="A897" s="39">
        <f>'SA- ii'!A267</f>
        <v>13</v>
      </c>
      <c r="B897" s="39" t="str">
        <f>'SA- ii'!H267</f>
        <v>1CS-AI-36</v>
      </c>
      <c r="C897" s="39">
        <f>IFERROR(_xlfn.XLOOKUP(B897,List!F:F,List!B:B),"")</f>
        <v>36</v>
      </c>
      <c r="D897" s="39" t="str">
        <f>IFERROR(_xlfn.XLOOKUP(B897,List!F:F,List!C:C),"")</f>
        <v>JUVAL JAYAN</v>
      </c>
      <c r="E897" s="39" t="str">
        <f>IFERROR(_xlfn.XLOOKUP(B897,List!F:F,List!G:G),"")</f>
        <v>1CS-AI</v>
      </c>
    </row>
    <row r="898" spans="1:5" x14ac:dyDescent="0.25">
      <c r="A898" s="39">
        <f>'SA- ii'!A268</f>
        <v>13</v>
      </c>
      <c r="B898" s="39" t="str">
        <f>'SA- ii'!H268</f>
        <v>1CS-AI-37</v>
      </c>
      <c r="C898" s="39">
        <f>IFERROR(_xlfn.XLOOKUP(B898,List!F:F,List!B:B),"")</f>
        <v>37</v>
      </c>
      <c r="D898" s="39" t="str">
        <f>IFERROR(_xlfn.XLOOKUP(B898,List!F:F,List!C:C),"")</f>
        <v>K ABHIJIT</v>
      </c>
      <c r="E898" s="39" t="str">
        <f>IFERROR(_xlfn.XLOOKUP(B898,List!F:F,List!G:G),"")</f>
        <v>1CS-AI</v>
      </c>
    </row>
    <row r="899" spans="1:5" x14ac:dyDescent="0.25">
      <c r="A899" s="39">
        <f>'SA- ii'!A269</f>
        <v>13</v>
      </c>
      <c r="B899" s="39" t="str">
        <f>'SA- ii'!H269</f>
        <v>1CS-AI-38</v>
      </c>
      <c r="C899" s="39">
        <f>IFERROR(_xlfn.XLOOKUP(B899,List!F:F,List!B:B),"")</f>
        <v>38</v>
      </c>
      <c r="D899" s="39" t="str">
        <f>IFERROR(_xlfn.XLOOKUP(B899,List!F:F,List!C:C),"")</f>
        <v>K ARCHISHA NAIR</v>
      </c>
      <c r="E899" s="39" t="str">
        <f>IFERROR(_xlfn.XLOOKUP(B899,List!F:F,List!G:G),"")</f>
        <v>1CS-AI</v>
      </c>
    </row>
    <row r="900" spans="1:5" x14ac:dyDescent="0.25">
      <c r="A900" s="39">
        <f>'SA- ii'!A270</f>
        <v>13</v>
      </c>
      <c r="B900" s="39" t="str">
        <f>'SA- ii'!H270</f>
        <v>1CS-AI-39</v>
      </c>
      <c r="C900" s="39">
        <f>IFERROR(_xlfn.XLOOKUP(B900,List!F:F,List!B:B),"")</f>
        <v>39</v>
      </c>
      <c r="D900" s="39" t="str">
        <f>IFERROR(_xlfn.XLOOKUP(B900,List!F:F,List!C:C),"")</f>
        <v>KASINATH A</v>
      </c>
      <c r="E900" s="39" t="str">
        <f>IFERROR(_xlfn.XLOOKUP(B900,List!F:F,List!G:G),"")</f>
        <v>1CS-AI</v>
      </c>
    </row>
    <row r="901" spans="1:5" x14ac:dyDescent="0.25">
      <c r="A901" s="39">
        <f>'SA- ii'!A271</f>
        <v>13</v>
      </c>
      <c r="B901" s="39" t="str">
        <f>'SA- ii'!H271</f>
        <v>1CS-AI-40</v>
      </c>
      <c r="C901" s="39">
        <f>IFERROR(_xlfn.XLOOKUP(B901,List!F:F,List!B:B),"")</f>
        <v>40</v>
      </c>
      <c r="D901" s="39" t="str">
        <f>IFERROR(_xlfn.XLOOKUP(B901,List!F:F,List!C:C),"")</f>
        <v>KRISHNENDU S BINU</v>
      </c>
      <c r="E901" s="39" t="str">
        <f>IFERROR(_xlfn.XLOOKUP(B901,List!F:F,List!G:G),"")</f>
        <v>1CS-AI</v>
      </c>
    </row>
    <row r="902" spans="1:5" x14ac:dyDescent="0.25">
      <c r="A902" s="39">
        <f>'SA- ii'!A272</f>
        <v>13</v>
      </c>
      <c r="B902" s="39" t="str">
        <f>'SA- ii'!H272</f>
        <v>1CS-AI-41</v>
      </c>
      <c r="C902" s="39">
        <f>IFERROR(_xlfn.XLOOKUP(B902,List!F:F,List!B:B),"")</f>
        <v>41</v>
      </c>
      <c r="D902" s="39" t="str">
        <f>IFERROR(_xlfn.XLOOKUP(B902,List!F:F,List!C:C),"")</f>
        <v>MISHAAL MUHAMED SATHAR</v>
      </c>
      <c r="E902" s="39" t="str">
        <f>IFERROR(_xlfn.XLOOKUP(B902,List!F:F,List!G:G),"")</f>
        <v>1CS-AI</v>
      </c>
    </row>
    <row r="903" spans="1:5" x14ac:dyDescent="0.25">
      <c r="A903" s="39">
        <f>'SA- ii'!A273</f>
        <v>13</v>
      </c>
      <c r="B903" s="39" t="str">
        <f>'SA- ii'!H273</f>
        <v>1CS-AI-42</v>
      </c>
      <c r="C903" s="39">
        <f>IFERROR(_xlfn.XLOOKUP(B903,List!F:F,List!B:B),"")</f>
        <v>42</v>
      </c>
      <c r="D903" s="39" t="str">
        <f>IFERROR(_xlfn.XLOOKUP(B903,List!F:F,List!C:C),"")</f>
        <v>MOHAMMED RIZWAN N C</v>
      </c>
      <c r="E903" s="39" t="str">
        <f>IFERROR(_xlfn.XLOOKUP(B903,List!F:F,List!G:G),"")</f>
        <v>1CS-AI</v>
      </c>
    </row>
    <row r="904" spans="1:5" x14ac:dyDescent="0.25">
      <c r="A904" s="39">
        <f>'SA- ii'!A274</f>
        <v>13</v>
      </c>
      <c r="B904" s="39" t="str">
        <f>'SA- ii'!H274</f>
        <v>1CS-AI-43</v>
      </c>
      <c r="C904" s="39">
        <f>IFERROR(_xlfn.XLOOKUP(B904,List!F:F,List!B:B),"")</f>
        <v>43</v>
      </c>
      <c r="D904" s="39" t="str">
        <f>IFERROR(_xlfn.XLOOKUP(B904,List!F:F,List!C:C),"")</f>
        <v>MRIDHUL JINU</v>
      </c>
      <c r="E904" s="39" t="str">
        <f>IFERROR(_xlfn.XLOOKUP(B904,List!F:F,List!G:G),"")</f>
        <v>1CS-AI</v>
      </c>
    </row>
    <row r="905" spans="1:5" x14ac:dyDescent="0.25">
      <c r="A905" s="39">
        <f>'SA- ii'!A275</f>
        <v>14</v>
      </c>
      <c r="B905" s="39" t="str">
        <f>'SA- ii'!H275</f>
        <v>1CS-AI-44</v>
      </c>
      <c r="C905" s="39">
        <f>IFERROR(_xlfn.XLOOKUP(B905,List!F:F,List!B:B),"")</f>
        <v>44</v>
      </c>
      <c r="D905" s="39" t="str">
        <f>IFERROR(_xlfn.XLOOKUP(B905,List!F:F,List!C:C),"")</f>
        <v>MRINAL RATHEESH</v>
      </c>
      <c r="E905" s="39" t="str">
        <f>IFERROR(_xlfn.XLOOKUP(B905,List!F:F,List!G:G),"")</f>
        <v>1CS-AI</v>
      </c>
    </row>
    <row r="906" spans="1:5" x14ac:dyDescent="0.25">
      <c r="A906" s="39">
        <f>'SA- ii'!A276</f>
        <v>14</v>
      </c>
      <c r="B906" s="39" t="str">
        <f>'SA- ii'!H276</f>
        <v>1CS-AI-45</v>
      </c>
      <c r="C906" s="39">
        <f>IFERROR(_xlfn.XLOOKUP(B906,List!F:F,List!B:B),"")</f>
        <v>45</v>
      </c>
      <c r="D906" s="39" t="str">
        <f>IFERROR(_xlfn.XLOOKUP(B906,List!F:F,List!C:C),"")</f>
        <v>MUHAMMED AZAR N K</v>
      </c>
      <c r="E906" s="39" t="str">
        <f>IFERROR(_xlfn.XLOOKUP(B906,List!F:F,List!G:G),"")</f>
        <v>1CS-AI</v>
      </c>
    </row>
    <row r="907" spans="1:5" x14ac:dyDescent="0.25">
      <c r="A907" s="39">
        <f>'SA- ii'!A277</f>
        <v>14</v>
      </c>
      <c r="B907" s="39" t="str">
        <f>'SA- ii'!H277</f>
        <v>1CS-AI-46</v>
      </c>
      <c r="C907" s="39">
        <f>IFERROR(_xlfn.XLOOKUP(B907,List!F:F,List!B:B),"")</f>
        <v>46</v>
      </c>
      <c r="D907" s="39" t="str">
        <f>IFERROR(_xlfn.XLOOKUP(B907,List!F:F,List!C:C),"")</f>
        <v>MUHAMMED BAZIM</v>
      </c>
      <c r="E907" s="39" t="str">
        <f>IFERROR(_xlfn.XLOOKUP(B907,List!F:F,List!G:G),"")</f>
        <v>1CS-AI</v>
      </c>
    </row>
    <row r="908" spans="1:5" x14ac:dyDescent="0.25">
      <c r="A908" s="39">
        <f>'SA- ii'!A278</f>
        <v>14</v>
      </c>
      <c r="B908" s="39" t="str">
        <f>'SA- ii'!H278</f>
        <v>1CS-AI-47</v>
      </c>
      <c r="C908" s="39">
        <f>IFERROR(_xlfn.XLOOKUP(B908,List!F:F,List!B:B),"")</f>
        <v>47</v>
      </c>
      <c r="D908" s="39" t="str">
        <f>IFERROR(_xlfn.XLOOKUP(B908,List!F:F,List!C:C),"")</f>
        <v>NANDANA GOPAKUMAR LEKHA NAIR</v>
      </c>
      <c r="E908" s="39" t="str">
        <f>IFERROR(_xlfn.XLOOKUP(B908,List!F:F,List!G:G),"")</f>
        <v>1CS-AI</v>
      </c>
    </row>
    <row r="909" spans="1:5" x14ac:dyDescent="0.25">
      <c r="A909" s="39">
        <f>'SA- ii'!A279</f>
        <v>14</v>
      </c>
      <c r="B909" s="39" t="str">
        <f>'SA- ii'!H279</f>
        <v>1CS-AI-48</v>
      </c>
      <c r="C909" s="39">
        <f>IFERROR(_xlfn.XLOOKUP(B909,List!F:F,List!B:B),"")</f>
        <v>48</v>
      </c>
      <c r="D909" s="39" t="str">
        <f>IFERROR(_xlfn.XLOOKUP(B909,List!F:F,List!C:C),"")</f>
        <v>NANDHAN K C</v>
      </c>
      <c r="E909" s="39" t="str">
        <f>IFERROR(_xlfn.XLOOKUP(B909,List!F:F,List!G:G),"")</f>
        <v>1CS-AI</v>
      </c>
    </row>
    <row r="910" spans="1:5" x14ac:dyDescent="0.25">
      <c r="A910" s="39">
        <f>'SA- ii'!A280</f>
        <v>14</v>
      </c>
      <c r="B910" s="39" t="str">
        <f>'SA- ii'!H280</f>
        <v>1CS-AI-49</v>
      </c>
      <c r="C910" s="39">
        <f>IFERROR(_xlfn.XLOOKUP(B910,List!F:F,List!B:B),"")</f>
        <v>49</v>
      </c>
      <c r="D910" s="39" t="str">
        <f>IFERROR(_xlfn.XLOOKUP(B910,List!F:F,List!C:C),"")</f>
        <v>NEHA BABU</v>
      </c>
      <c r="E910" s="39" t="str">
        <f>IFERROR(_xlfn.XLOOKUP(B910,List!F:F,List!G:G),"")</f>
        <v>1CS-AI</v>
      </c>
    </row>
    <row r="911" spans="1:5" x14ac:dyDescent="0.25">
      <c r="A911" s="39">
        <f>'SA- ii'!A281</f>
        <v>14</v>
      </c>
      <c r="B911" s="39" t="str">
        <f>'SA- ii'!H281</f>
        <v>1CS-AI-50</v>
      </c>
      <c r="C911" s="39">
        <f>IFERROR(_xlfn.XLOOKUP(B911,List!F:F,List!B:B),"")</f>
        <v>50</v>
      </c>
      <c r="D911" s="39" t="str">
        <f>IFERROR(_xlfn.XLOOKUP(B911,List!F:F,List!C:C),"")</f>
        <v>NEHA SUDHEESH</v>
      </c>
      <c r="E911" s="39" t="str">
        <f>IFERROR(_xlfn.XLOOKUP(B911,List!F:F,List!G:G),"")</f>
        <v>1CS-AI</v>
      </c>
    </row>
    <row r="912" spans="1:5" x14ac:dyDescent="0.25">
      <c r="A912" s="39">
        <f>'SA- ii'!A282</f>
        <v>14</v>
      </c>
      <c r="B912" s="39" t="str">
        <f>'SA- ii'!H282</f>
        <v>1CS-AI-51</v>
      </c>
      <c r="C912" s="39">
        <f>IFERROR(_xlfn.XLOOKUP(B912,List!F:F,List!B:B),"")</f>
        <v>51</v>
      </c>
      <c r="D912" s="39" t="str">
        <f>IFERROR(_xlfn.XLOOKUP(B912,List!F:F,List!C:C),"")</f>
        <v>NIRANJANA P NAIR</v>
      </c>
      <c r="E912" s="39" t="str">
        <f>IFERROR(_xlfn.XLOOKUP(B912,List!F:F,List!G:G),"")</f>
        <v>1CS-AI</v>
      </c>
    </row>
    <row r="913" spans="1:5" x14ac:dyDescent="0.25">
      <c r="A913" s="39">
        <f>'SA- ii'!A283</f>
        <v>14</v>
      </c>
      <c r="B913" s="39" t="str">
        <f>'SA- ii'!H283</f>
        <v>1CS-AI-52</v>
      </c>
      <c r="C913" s="39">
        <f>IFERROR(_xlfn.XLOOKUP(B913,List!F:F,List!B:B),"")</f>
        <v>52</v>
      </c>
      <c r="D913" s="39" t="str">
        <f>IFERROR(_xlfn.XLOOKUP(B913,List!F:F,List!C:C),"")</f>
        <v>PRANAV MOHAN</v>
      </c>
      <c r="E913" s="39" t="str">
        <f>IFERROR(_xlfn.XLOOKUP(B913,List!F:F,List!G:G),"")</f>
        <v>1CS-AI</v>
      </c>
    </row>
    <row r="914" spans="1:5" x14ac:dyDescent="0.25">
      <c r="A914" s="39">
        <f>'SA- ii'!A284</f>
        <v>14</v>
      </c>
      <c r="B914" s="39" t="str">
        <f>'SA- ii'!H284</f>
        <v>1CS-AI-53</v>
      </c>
      <c r="C914" s="39">
        <f>IFERROR(_xlfn.XLOOKUP(B914,List!F:F,List!B:B),"")</f>
        <v>53</v>
      </c>
      <c r="D914" s="39" t="str">
        <f>IFERROR(_xlfn.XLOOKUP(B914,List!F:F,List!C:C),"")</f>
        <v>PRAVEEN MENON</v>
      </c>
      <c r="E914" s="39" t="str">
        <f>IFERROR(_xlfn.XLOOKUP(B914,List!F:F,List!G:G),"")</f>
        <v>1CS-AI</v>
      </c>
    </row>
    <row r="915" spans="1:5" x14ac:dyDescent="0.25">
      <c r="A915" s="39">
        <f>'SA- ii'!A285</f>
        <v>14</v>
      </c>
      <c r="B915" s="39" t="str">
        <f>'SA- ii'!H285</f>
        <v>1CS-AI-54</v>
      </c>
      <c r="C915" s="39">
        <f>IFERROR(_xlfn.XLOOKUP(B915,List!F:F,List!B:B),"")</f>
        <v>54</v>
      </c>
      <c r="D915" s="39" t="str">
        <f>IFERROR(_xlfn.XLOOKUP(B915,List!F:F,List!C:C),"")</f>
        <v>SAAVAN PAULSON</v>
      </c>
      <c r="E915" s="39" t="str">
        <f>IFERROR(_xlfn.XLOOKUP(B915,List!F:F,List!G:G),"")</f>
        <v>1CS-AI</v>
      </c>
    </row>
    <row r="916" spans="1:5" x14ac:dyDescent="0.25">
      <c r="A916" s="39">
        <f>'SA- ii'!A286</f>
        <v>14</v>
      </c>
      <c r="B916" s="39" t="str">
        <f>'SA- ii'!H286</f>
        <v>1CS-AI-55</v>
      </c>
      <c r="C916" s="39">
        <f>IFERROR(_xlfn.XLOOKUP(B916,List!F:F,List!B:B),"")</f>
        <v>55</v>
      </c>
      <c r="D916" s="39" t="str">
        <f>IFERROR(_xlfn.XLOOKUP(B916,List!F:F,List!C:C),"")</f>
        <v>SADHIKA SAJI K</v>
      </c>
      <c r="E916" s="39" t="str">
        <f>IFERROR(_xlfn.XLOOKUP(B916,List!F:F,List!G:G),"")</f>
        <v>1CS-AI</v>
      </c>
    </row>
    <row r="917" spans="1:5" x14ac:dyDescent="0.25">
      <c r="A917" s="39">
        <f>'SA- ii'!A287</f>
        <v>14</v>
      </c>
      <c r="B917" s="39" t="str">
        <f>'SA- ii'!H287</f>
        <v>1CS-AI-56</v>
      </c>
      <c r="C917" s="39">
        <f>IFERROR(_xlfn.XLOOKUP(B917,List!F:F,List!B:B),"")</f>
        <v>56</v>
      </c>
      <c r="D917" s="39" t="str">
        <f>IFERROR(_xlfn.XLOOKUP(B917,List!F:F,List!C:C),"")</f>
        <v>SAM JOSEPH KURIAN</v>
      </c>
      <c r="E917" s="39" t="str">
        <f>IFERROR(_xlfn.XLOOKUP(B917,List!F:F,List!G:G),"")</f>
        <v>1CS-AI</v>
      </c>
    </row>
    <row r="918" spans="1:5" x14ac:dyDescent="0.25">
      <c r="A918" s="39">
        <f>'SA- ii'!A288</f>
        <v>14</v>
      </c>
      <c r="B918" s="39" t="str">
        <f>'SA- ii'!H288</f>
        <v>1CS-AI-57</v>
      </c>
      <c r="C918" s="39">
        <f>IFERROR(_xlfn.XLOOKUP(B918,List!F:F,List!B:B),"")</f>
        <v>57</v>
      </c>
      <c r="D918" s="39" t="str">
        <f>IFERROR(_xlfn.XLOOKUP(B918,List!F:F,List!C:C),"")</f>
        <v>SHWETA NAIR</v>
      </c>
      <c r="E918" s="39" t="str">
        <f>IFERROR(_xlfn.XLOOKUP(B918,List!F:F,List!G:G),"")</f>
        <v>1CS-AI</v>
      </c>
    </row>
    <row r="919" spans="1:5" x14ac:dyDescent="0.25">
      <c r="A919" s="39">
        <f>'SA- ii'!A289</f>
        <v>14</v>
      </c>
      <c r="B919" s="39" t="str">
        <f>'SA- ii'!H289</f>
        <v>1CS-AI-58</v>
      </c>
      <c r="C919" s="39">
        <f>IFERROR(_xlfn.XLOOKUP(B919,List!F:F,List!B:B),"")</f>
        <v>58</v>
      </c>
      <c r="D919" s="39" t="str">
        <f>IFERROR(_xlfn.XLOOKUP(B919,List!F:F,List!C:C),"")</f>
        <v>SOORAJ SUBHASH</v>
      </c>
      <c r="E919" s="39" t="str">
        <f>IFERROR(_xlfn.XLOOKUP(B919,List!F:F,List!G:G),"")</f>
        <v>1CS-AI</v>
      </c>
    </row>
    <row r="920" spans="1:5" x14ac:dyDescent="0.25">
      <c r="A920" s="39">
        <f>'SA- ii'!A290</f>
        <v>14</v>
      </c>
      <c r="B920" s="39" t="str">
        <f>'SA- ii'!H290</f>
        <v>1CS-AI-59</v>
      </c>
      <c r="C920" s="39">
        <f>IFERROR(_xlfn.XLOOKUP(B920,List!F:F,List!B:B),"")</f>
        <v>59</v>
      </c>
      <c r="D920" s="39" t="str">
        <f>IFERROR(_xlfn.XLOOKUP(B920,List!F:F,List!C:C),"")</f>
        <v>SOURAV KRISHNA</v>
      </c>
      <c r="E920" s="39" t="str">
        <f>IFERROR(_xlfn.XLOOKUP(B920,List!F:F,List!G:G),"")</f>
        <v>1CS-AI</v>
      </c>
    </row>
    <row r="921" spans="1:5" x14ac:dyDescent="0.25">
      <c r="A921" s="39">
        <f>'SA- ii'!A291</f>
        <v>14</v>
      </c>
      <c r="B921" s="39" t="str">
        <f>'SA- ii'!H291</f>
        <v>1CS-AI-60</v>
      </c>
      <c r="C921" s="39">
        <f>IFERROR(_xlfn.XLOOKUP(B921,List!F:F,List!B:B),"")</f>
        <v>60</v>
      </c>
      <c r="D921" s="39" t="str">
        <f>IFERROR(_xlfn.XLOOKUP(B921,List!F:F,List!C:C),"")</f>
        <v>SURYA KUDILIL</v>
      </c>
      <c r="E921" s="39" t="str">
        <f>IFERROR(_xlfn.XLOOKUP(B921,List!F:F,List!G:G),"")</f>
        <v>1CS-AI</v>
      </c>
    </row>
    <row r="922" spans="1:5" x14ac:dyDescent="0.25">
      <c r="A922" s="39">
        <f>'SA- ii'!A292</f>
        <v>14</v>
      </c>
      <c r="B922" s="39" t="str">
        <f>'SA- ii'!H292</f>
        <v>1CS-AI-61</v>
      </c>
      <c r="C922" s="39">
        <f>IFERROR(_xlfn.XLOOKUP(B922,List!F:F,List!B:B),"")</f>
        <v>61</v>
      </c>
      <c r="D922" s="39" t="str">
        <f>IFERROR(_xlfn.XLOOKUP(B922,List!F:F,List!C:C),"")</f>
        <v>THABISH FIRSHAD</v>
      </c>
      <c r="E922" s="39" t="str">
        <f>IFERROR(_xlfn.XLOOKUP(B922,List!F:F,List!G:G),"")</f>
        <v>1CS-AI</v>
      </c>
    </row>
    <row r="923" spans="1:5" x14ac:dyDescent="0.25">
      <c r="A923" s="39">
        <f>'SA- ii'!A293</f>
        <v>14</v>
      </c>
      <c r="B923" s="39" t="str">
        <f>'SA- ii'!H293</f>
        <v>1CS-AI-62</v>
      </c>
      <c r="C923" s="39">
        <f>IFERROR(_xlfn.XLOOKUP(B923,List!F:F,List!B:B),"")</f>
        <v>62</v>
      </c>
      <c r="D923" s="39" t="str">
        <f>IFERROR(_xlfn.XLOOKUP(B923,List!F:F,List!C:C),"")</f>
        <v>THOBITH K PAUL</v>
      </c>
      <c r="E923" s="39" t="str">
        <f>IFERROR(_xlfn.XLOOKUP(B923,List!F:F,List!G:G),"")</f>
        <v>1CS-AI</v>
      </c>
    </row>
    <row r="924" spans="1:5" x14ac:dyDescent="0.25">
      <c r="A924" s="39">
        <f>'SA- ii'!A294</f>
        <v>14</v>
      </c>
      <c r="B924" s="39" t="str">
        <f>'SA- ii'!H294</f>
        <v>1CS-AI-63</v>
      </c>
      <c r="C924" s="39">
        <f>IFERROR(_xlfn.XLOOKUP(B924,List!F:F,List!B:B),"")</f>
        <v>63</v>
      </c>
      <c r="D924" s="39" t="str">
        <f>IFERROR(_xlfn.XLOOKUP(B924,List!F:F,List!C:C),"")</f>
        <v>VAISAKH NAVEEN</v>
      </c>
      <c r="E924" s="39" t="str">
        <f>IFERROR(_xlfn.XLOOKUP(B924,List!F:F,List!G:G),"")</f>
        <v>1CS-AI</v>
      </c>
    </row>
    <row r="925" spans="1:5" x14ac:dyDescent="0.25">
      <c r="A925" s="39">
        <f>'SA- ii'!A295</f>
        <v>14</v>
      </c>
      <c r="B925" s="39" t="str">
        <f>'SA- ii'!H295</f>
        <v>1CS-AI-64</v>
      </c>
      <c r="C925" s="39">
        <f>IFERROR(_xlfn.XLOOKUP(B925,List!F:F,List!B:B),"")</f>
        <v>64</v>
      </c>
      <c r="D925" s="39" t="str">
        <f>IFERROR(_xlfn.XLOOKUP(B925,List!F:F,List!C:C),"")</f>
        <v>VIMAL SHAJI</v>
      </c>
      <c r="E925" s="39" t="str">
        <f>IFERROR(_xlfn.XLOOKUP(B925,List!F:F,List!G:G),"")</f>
        <v>1CS-AI</v>
      </c>
    </row>
    <row r="926" spans="1:5" x14ac:dyDescent="0.25">
      <c r="A926" s="39">
        <f>'SA- ii'!A296</f>
        <v>15</v>
      </c>
      <c r="B926" s="39" t="str">
        <f>'SA- ii'!H296</f>
        <v>1CS-AI-65</v>
      </c>
      <c r="C926" s="39">
        <f>IFERROR(_xlfn.XLOOKUP(B926,List!F:F,List!B:B),"")</f>
        <v>65</v>
      </c>
      <c r="D926" s="39" t="str">
        <f>IFERROR(_xlfn.XLOOKUP(B926,List!F:F,List!C:C),"")</f>
        <v>VISHAKH R NAIR</v>
      </c>
      <c r="E926" s="39" t="str">
        <f>IFERROR(_xlfn.XLOOKUP(B926,List!F:F,List!G:G),"")</f>
        <v>1CS-AI</v>
      </c>
    </row>
    <row r="927" spans="1:5" x14ac:dyDescent="0.25">
      <c r="A927" s="39">
        <f>'SA- ii'!A297</f>
        <v>15</v>
      </c>
      <c r="B927" s="39" t="str">
        <f>'SA- ii'!H297</f>
        <v>1CS-AI-66</v>
      </c>
      <c r="C927" s="39">
        <f>IFERROR(_xlfn.XLOOKUP(B927,List!F:F,List!B:B),"")</f>
        <v>66</v>
      </c>
      <c r="D927" s="39" t="str">
        <f>IFERROR(_xlfn.XLOOKUP(B927,List!F:F,List!C:C),"")</f>
        <v>VISHNU DILISH</v>
      </c>
      <c r="E927" s="39" t="str">
        <f>IFERROR(_xlfn.XLOOKUP(B927,List!F:F,List!G:G),"")</f>
        <v>1CS-AI</v>
      </c>
    </row>
    <row r="928" spans="1:5" x14ac:dyDescent="0.25">
      <c r="A928" s="39">
        <f>'SA- ii'!A298</f>
        <v>15</v>
      </c>
      <c r="B928" s="39" t="str">
        <f>'SA- ii'!H298</f>
        <v>1CS-DS-1</v>
      </c>
      <c r="C928" s="39">
        <f>IFERROR(_xlfn.XLOOKUP(B928,List!F:F,List!B:B),"")</f>
        <v>1</v>
      </c>
      <c r="D928" s="39" t="str">
        <f>IFERROR(_xlfn.XLOOKUP(B928,List!F:F,List!C:C),"")</f>
        <v>AARON ANTONY</v>
      </c>
      <c r="E928" s="39" t="str">
        <f>IFERROR(_xlfn.XLOOKUP(B928,List!F:F,List!G:G),"")</f>
        <v>1CS-DS</v>
      </c>
    </row>
    <row r="929" spans="1:5" x14ac:dyDescent="0.25">
      <c r="A929" s="39">
        <f>'SA- ii'!A299</f>
        <v>15</v>
      </c>
      <c r="B929" s="39" t="str">
        <f>'SA- ii'!H299</f>
        <v>1CS-DS-2</v>
      </c>
      <c r="C929" s="39">
        <f>IFERROR(_xlfn.XLOOKUP(B929,List!F:F,List!B:B),"")</f>
        <v>2</v>
      </c>
      <c r="D929" s="39" t="str">
        <f>IFERROR(_xlfn.XLOOKUP(B929,List!F:F,List!C:C),"")</f>
        <v>ABHIJITH G</v>
      </c>
      <c r="E929" s="39" t="str">
        <f>IFERROR(_xlfn.XLOOKUP(B929,List!F:F,List!G:G),"")</f>
        <v>1CS-DS</v>
      </c>
    </row>
    <row r="930" spans="1:5" x14ac:dyDescent="0.25">
      <c r="A930" s="39">
        <f>'SA- ii'!A300</f>
        <v>15</v>
      </c>
      <c r="B930" s="39" t="str">
        <f>'SA- ii'!H300</f>
        <v>1CS-DS-3</v>
      </c>
      <c r="C930" s="39">
        <f>IFERROR(_xlfn.XLOOKUP(B930,List!F:F,List!B:B),"")</f>
        <v>3</v>
      </c>
      <c r="D930" s="39" t="str">
        <f>IFERROR(_xlfn.XLOOKUP(B930,List!F:F,List!C:C),"")</f>
        <v>ADITHYA K</v>
      </c>
      <c r="E930" s="39" t="str">
        <f>IFERROR(_xlfn.XLOOKUP(B930,List!F:F,List!G:G),"")</f>
        <v>1CS-DS</v>
      </c>
    </row>
    <row r="931" spans="1:5" x14ac:dyDescent="0.25">
      <c r="A931" s="39">
        <f>'SA- ii'!A301</f>
        <v>15</v>
      </c>
      <c r="B931" s="39" t="str">
        <f>'SA- ii'!H301</f>
        <v>1CS-DS-4</v>
      </c>
      <c r="C931" s="39">
        <f>IFERROR(_xlfn.XLOOKUP(B931,List!F:F,List!B:B),"")</f>
        <v>4</v>
      </c>
      <c r="D931" s="39" t="str">
        <f>IFERROR(_xlfn.XLOOKUP(B931,List!F:F,List!C:C),"")</f>
        <v>ADITHYANADH T R</v>
      </c>
      <c r="E931" s="39" t="str">
        <f>IFERROR(_xlfn.XLOOKUP(B931,List!F:F,List!G:G),"")</f>
        <v>1CS-DS</v>
      </c>
    </row>
    <row r="932" spans="1:5" x14ac:dyDescent="0.25">
      <c r="A932" s="39">
        <f>'SA- ii'!A302</f>
        <v>15</v>
      </c>
      <c r="B932" s="39" t="str">
        <f>'SA- ii'!H302</f>
        <v>1CS-DS-5</v>
      </c>
      <c r="C932" s="39">
        <f>IFERROR(_xlfn.XLOOKUP(B932,List!F:F,List!B:B),"")</f>
        <v>5</v>
      </c>
      <c r="D932" s="39" t="str">
        <f>IFERROR(_xlfn.XLOOKUP(B932,List!F:F,List!C:C),"")</f>
        <v>ADITHYAN B</v>
      </c>
      <c r="E932" s="39" t="str">
        <f>IFERROR(_xlfn.XLOOKUP(B932,List!F:F,List!G:G),"")</f>
        <v>1CS-DS</v>
      </c>
    </row>
    <row r="933" spans="1:5" x14ac:dyDescent="0.25">
      <c r="A933" s="39">
        <f>'SA- ii'!A303</f>
        <v>15</v>
      </c>
      <c r="B933" s="39" t="str">
        <f>'SA- ii'!H303</f>
        <v>1CS-DS-6</v>
      </c>
      <c r="C933" s="39">
        <f>IFERROR(_xlfn.XLOOKUP(B933,List!F:F,List!B:B),"")</f>
        <v>6</v>
      </c>
      <c r="D933" s="39" t="str">
        <f>IFERROR(_xlfn.XLOOKUP(B933,List!F:F,List!C:C),"")</f>
        <v>ADRIN SUDEEP</v>
      </c>
      <c r="E933" s="39" t="str">
        <f>IFERROR(_xlfn.XLOOKUP(B933,List!F:F,List!G:G),"")</f>
        <v>1CS-DS</v>
      </c>
    </row>
    <row r="934" spans="1:5" x14ac:dyDescent="0.25">
      <c r="A934" s="39">
        <f>'SA- ii'!A304</f>
        <v>15</v>
      </c>
      <c r="B934" s="39" t="str">
        <f>'SA- ii'!H304</f>
        <v>1CS-DS-7</v>
      </c>
      <c r="C934" s="39">
        <f>IFERROR(_xlfn.XLOOKUP(B934,List!F:F,List!B:B),"")</f>
        <v>7</v>
      </c>
      <c r="D934" s="39" t="str">
        <f>IFERROR(_xlfn.XLOOKUP(B934,List!F:F,List!C:C),"")</f>
        <v>AJANA BIJU</v>
      </c>
      <c r="E934" s="39" t="str">
        <f>IFERROR(_xlfn.XLOOKUP(B934,List!F:F,List!G:G),"")</f>
        <v>1CS-DS</v>
      </c>
    </row>
    <row r="935" spans="1:5" x14ac:dyDescent="0.25">
      <c r="A935" s="39">
        <f>'SA- ii'!A305</f>
        <v>15</v>
      </c>
      <c r="B935" s="39" t="str">
        <f>'SA- ii'!H305</f>
        <v>1CS-DS-8</v>
      </c>
      <c r="C935" s="39">
        <f>IFERROR(_xlfn.XLOOKUP(B935,List!F:F,List!B:B),"")</f>
        <v>8</v>
      </c>
      <c r="D935" s="39" t="str">
        <f>IFERROR(_xlfn.XLOOKUP(B935,List!F:F,List!C:C),"")</f>
        <v>AKSHAY HARINADH</v>
      </c>
      <c r="E935" s="39" t="str">
        <f>IFERROR(_xlfn.XLOOKUP(B935,List!F:F,List!G:G),"")</f>
        <v>1CS-DS</v>
      </c>
    </row>
    <row r="936" spans="1:5" x14ac:dyDescent="0.25">
      <c r="A936" s="39">
        <f>'SA- ii'!A306</f>
        <v>15</v>
      </c>
      <c r="B936" s="39" t="str">
        <f>'SA- ii'!H306</f>
        <v>1CS-DS-9</v>
      </c>
      <c r="C936" s="39">
        <f>IFERROR(_xlfn.XLOOKUP(B936,List!F:F,List!B:B),"")</f>
        <v>9</v>
      </c>
      <c r="D936" s="39" t="str">
        <f>IFERROR(_xlfn.XLOOKUP(B936,List!F:F,List!C:C),"")</f>
        <v>AKSHAY S MENON</v>
      </c>
      <c r="E936" s="39" t="str">
        <f>IFERROR(_xlfn.XLOOKUP(B936,List!F:F,List!G:G),"")</f>
        <v>1CS-DS</v>
      </c>
    </row>
    <row r="937" spans="1:5" x14ac:dyDescent="0.25">
      <c r="A937" s="39">
        <f>'SA- ii'!A307</f>
        <v>15</v>
      </c>
      <c r="B937" s="39" t="str">
        <f>'SA- ii'!H307</f>
        <v>1CS-DS-10</v>
      </c>
      <c r="C937" s="39">
        <f>IFERROR(_xlfn.XLOOKUP(B937,List!F:F,List!B:B),"")</f>
        <v>10</v>
      </c>
      <c r="D937" s="39" t="str">
        <f>IFERROR(_xlfn.XLOOKUP(B937,List!F:F,List!C:C),"")</f>
        <v>ALAN DENNY</v>
      </c>
      <c r="E937" s="39" t="str">
        <f>IFERROR(_xlfn.XLOOKUP(B937,List!F:F,List!G:G),"")</f>
        <v>1CS-DS</v>
      </c>
    </row>
    <row r="938" spans="1:5" x14ac:dyDescent="0.25">
      <c r="A938" s="39">
        <f>'SA- ii'!A308</f>
        <v>15</v>
      </c>
      <c r="B938" s="39" t="str">
        <f>'SA- ii'!H308</f>
        <v>1CS-DS-11</v>
      </c>
      <c r="C938" s="39">
        <f>IFERROR(_xlfn.XLOOKUP(B938,List!F:F,List!B:B),"")</f>
        <v>11</v>
      </c>
      <c r="D938" s="39" t="str">
        <f>IFERROR(_xlfn.XLOOKUP(B938,List!F:F,List!C:C),"")</f>
        <v>ALAN PARAPPIL AGI</v>
      </c>
      <c r="E938" s="39" t="str">
        <f>IFERROR(_xlfn.XLOOKUP(B938,List!F:F,List!G:G),"")</f>
        <v>1CS-DS</v>
      </c>
    </row>
    <row r="939" spans="1:5" x14ac:dyDescent="0.25">
      <c r="A939" s="39">
        <f>'SA- ii'!A309</f>
        <v>15</v>
      </c>
      <c r="B939" s="39" t="str">
        <f>'SA- ii'!H309</f>
        <v>1CS-DS-12</v>
      </c>
      <c r="C939" s="39">
        <f>IFERROR(_xlfn.XLOOKUP(B939,List!F:F,List!B:B),"")</f>
        <v>12</v>
      </c>
      <c r="D939" s="39" t="str">
        <f>IFERROR(_xlfn.XLOOKUP(B939,List!F:F,List!C:C),"")</f>
        <v>ALVIN SAJI JOHN</v>
      </c>
      <c r="E939" s="39" t="str">
        <f>IFERROR(_xlfn.XLOOKUP(B939,List!F:F,List!G:G),"")</f>
        <v>1CS-DS</v>
      </c>
    </row>
    <row r="940" spans="1:5" x14ac:dyDescent="0.25">
      <c r="A940" s="39">
        <f>'SA- ii'!A310</f>
        <v>15</v>
      </c>
      <c r="B940" s="39" t="str">
        <f>'SA- ii'!H310</f>
        <v>1CS-DS-13</v>
      </c>
      <c r="C940" s="39">
        <f>IFERROR(_xlfn.XLOOKUP(B940,List!F:F,List!B:B),"")</f>
        <v>13</v>
      </c>
      <c r="D940" s="39" t="str">
        <f>IFERROR(_xlfn.XLOOKUP(B940,List!F:F,List!C:C),"")</f>
        <v>AMAL N V</v>
      </c>
      <c r="E940" s="39" t="str">
        <f>IFERROR(_xlfn.XLOOKUP(B940,List!F:F,List!G:G),"")</f>
        <v>1CS-DS</v>
      </c>
    </row>
    <row r="941" spans="1:5" x14ac:dyDescent="0.25">
      <c r="A941" s="39">
        <f>'SA- ii'!A311</f>
        <v>15</v>
      </c>
      <c r="B941" s="39" t="str">
        <f>'SA- ii'!H311</f>
        <v>1CS-DS-14</v>
      </c>
      <c r="C941" s="39">
        <f>IFERROR(_xlfn.XLOOKUP(B941,List!F:F,List!B:B),"")</f>
        <v>14</v>
      </c>
      <c r="D941" s="39" t="str">
        <f>IFERROR(_xlfn.XLOOKUP(B941,List!F:F,List!C:C),"")</f>
        <v>AMEEZ MOHAMMED P</v>
      </c>
      <c r="E941" s="39" t="str">
        <f>IFERROR(_xlfn.XLOOKUP(B941,List!F:F,List!G:G),"")</f>
        <v>1CS-DS</v>
      </c>
    </row>
    <row r="942" spans="1:5" x14ac:dyDescent="0.25">
      <c r="A942" s="39">
        <f>'SA- ii'!A312</f>
        <v>15</v>
      </c>
      <c r="B942" s="39" t="str">
        <f>'SA- ii'!H312</f>
        <v>1CS-DS-15</v>
      </c>
      <c r="C942" s="39">
        <f>IFERROR(_xlfn.XLOOKUP(B942,List!F:F,List!B:B),"")</f>
        <v>15</v>
      </c>
      <c r="D942" s="39" t="str">
        <f>IFERROR(_xlfn.XLOOKUP(B942,List!F:F,List!C:C),"")</f>
        <v>AMRITA KOTTALAPPILLY SABU</v>
      </c>
      <c r="E942" s="39" t="str">
        <f>IFERROR(_xlfn.XLOOKUP(B942,List!F:F,List!G:G),"")</f>
        <v>1CS-DS</v>
      </c>
    </row>
    <row r="943" spans="1:5" x14ac:dyDescent="0.25">
      <c r="A943" s="39">
        <f>'SA- ii'!A313</f>
        <v>15</v>
      </c>
      <c r="B943" s="39" t="str">
        <f>'SA- ii'!H313</f>
        <v>1CS-DS-16</v>
      </c>
      <c r="C943" s="39">
        <f>IFERROR(_xlfn.XLOOKUP(B943,List!F:F,List!B:B),"")</f>
        <v>16</v>
      </c>
      <c r="D943" s="39" t="str">
        <f>IFERROR(_xlfn.XLOOKUP(B943,List!F:F,List!C:C),"")</f>
        <v>AMRUTHA VENUGOPAL</v>
      </c>
      <c r="E943" s="39" t="str">
        <f>IFERROR(_xlfn.XLOOKUP(B943,List!F:F,List!G:G),"")</f>
        <v>1CS-DS</v>
      </c>
    </row>
    <row r="944" spans="1:5" x14ac:dyDescent="0.25">
      <c r="A944" s="39">
        <f>'SA- ii'!A314</f>
        <v>15</v>
      </c>
      <c r="B944" s="39" t="str">
        <f>'SA- ii'!H314</f>
        <v>1CS-DS-17</v>
      </c>
      <c r="C944" s="39">
        <f>IFERROR(_xlfn.XLOOKUP(B944,List!F:F,List!B:B),"")</f>
        <v>17</v>
      </c>
      <c r="D944" s="39" t="str">
        <f>IFERROR(_xlfn.XLOOKUP(B944,List!F:F,List!C:C),"")</f>
        <v>ANAND KRISHNA S</v>
      </c>
      <c r="E944" s="39" t="str">
        <f>IFERROR(_xlfn.XLOOKUP(B944,List!F:F,List!G:G),"")</f>
        <v>1CS-DS</v>
      </c>
    </row>
    <row r="945" spans="1:5" x14ac:dyDescent="0.25">
      <c r="A945" s="39">
        <f>'SA- ii'!A315</f>
        <v>15</v>
      </c>
      <c r="B945" s="39" t="str">
        <f>'SA- ii'!H315</f>
        <v>1CS-DS-18</v>
      </c>
      <c r="C945" s="39">
        <f>IFERROR(_xlfn.XLOOKUP(B945,List!F:F,List!B:B),"")</f>
        <v>18</v>
      </c>
      <c r="D945" s="39" t="str">
        <f>IFERROR(_xlfn.XLOOKUP(B945,List!F:F,List!C:C),"")</f>
        <v>ANANYA ANIL</v>
      </c>
      <c r="E945" s="39" t="str">
        <f>IFERROR(_xlfn.XLOOKUP(B945,List!F:F,List!G:G),"")</f>
        <v>1CS-DS</v>
      </c>
    </row>
    <row r="946" spans="1:5" x14ac:dyDescent="0.25">
      <c r="A946" s="39">
        <f>'SA- ii'!A316</f>
        <v>15</v>
      </c>
      <c r="B946" s="39" t="str">
        <f>'SA- ii'!H316</f>
        <v>1CS-DS-19</v>
      </c>
      <c r="C946" s="39">
        <f>IFERROR(_xlfn.XLOOKUP(B946,List!F:F,List!B:B),"")</f>
        <v>19</v>
      </c>
      <c r="D946" s="39" t="str">
        <f>IFERROR(_xlfn.XLOOKUP(B946,List!F:F,List!C:C),"")</f>
        <v>ANUPAMA K S</v>
      </c>
      <c r="E946" s="39" t="str">
        <f>IFERROR(_xlfn.XLOOKUP(B946,List!F:F,List!G:G),"")</f>
        <v>1CS-DS</v>
      </c>
    </row>
    <row r="947" spans="1:5" x14ac:dyDescent="0.25">
      <c r="A947" s="39">
        <f>'SA- ii'!A317</f>
        <v>16</v>
      </c>
      <c r="B947" s="39" t="str">
        <f>'SA- ii'!H317</f>
        <v>1CS-DS-20</v>
      </c>
      <c r="C947" s="39">
        <f>IFERROR(_xlfn.XLOOKUP(B947,List!F:F,List!B:B),"")</f>
        <v>20</v>
      </c>
      <c r="D947" s="39" t="str">
        <f>IFERROR(_xlfn.XLOOKUP(B947,List!F:F,List!C:C),"")</f>
        <v>ARJUN K</v>
      </c>
      <c r="E947" s="39" t="str">
        <f>IFERROR(_xlfn.XLOOKUP(B947,List!F:F,List!G:G),"")</f>
        <v>1CS-DS</v>
      </c>
    </row>
    <row r="948" spans="1:5" x14ac:dyDescent="0.25">
      <c r="A948" s="39">
        <f>'SA- ii'!A318</f>
        <v>16</v>
      </c>
      <c r="B948" s="39" t="str">
        <f>'SA- ii'!H318</f>
        <v>1CS-DS-21</v>
      </c>
      <c r="C948" s="39">
        <f>IFERROR(_xlfn.XLOOKUP(B948,List!F:F,List!B:B),"")</f>
        <v>21</v>
      </c>
      <c r="D948" s="39" t="str">
        <f>IFERROR(_xlfn.XLOOKUP(B948,List!F:F,List!C:C),"")</f>
        <v>BINSHA M</v>
      </c>
      <c r="E948" s="39" t="str">
        <f>IFERROR(_xlfn.XLOOKUP(B948,List!F:F,List!G:G),"")</f>
        <v>1CS-DS</v>
      </c>
    </row>
    <row r="949" spans="1:5" x14ac:dyDescent="0.25">
      <c r="A949" s="39">
        <f>'SA- ii'!A319</f>
        <v>16</v>
      </c>
      <c r="B949" s="39" t="str">
        <f>'SA- ii'!H319</f>
        <v>1CS-DS-22</v>
      </c>
      <c r="C949" s="39">
        <f>IFERROR(_xlfn.XLOOKUP(B949,List!F:F,List!B:B),"")</f>
        <v>22</v>
      </c>
      <c r="D949" s="39" t="str">
        <f>IFERROR(_xlfn.XLOOKUP(B949,List!F:F,List!C:C),"")</f>
        <v>CHRISTO NOBLE</v>
      </c>
      <c r="E949" s="39" t="str">
        <f>IFERROR(_xlfn.XLOOKUP(B949,List!F:F,List!G:G),"")</f>
        <v>1CS-DS</v>
      </c>
    </row>
    <row r="950" spans="1:5" x14ac:dyDescent="0.25">
      <c r="A950" s="39">
        <f>'SA- ii'!A320</f>
        <v>16</v>
      </c>
      <c r="B950" s="39" t="str">
        <f>'SA- ii'!H320</f>
        <v>1CS-DS-23</v>
      </c>
      <c r="C950" s="39">
        <f>IFERROR(_xlfn.XLOOKUP(B950,List!F:F,List!B:B),"")</f>
        <v>23</v>
      </c>
      <c r="D950" s="39" t="str">
        <f>IFERROR(_xlfn.XLOOKUP(B950,List!F:F,List!C:C),"")</f>
        <v>DELSON DAVIS</v>
      </c>
      <c r="E950" s="39" t="str">
        <f>IFERROR(_xlfn.XLOOKUP(B950,List!F:F,List!G:G),"")</f>
        <v>1CS-DS</v>
      </c>
    </row>
    <row r="951" spans="1:5" x14ac:dyDescent="0.25">
      <c r="A951" s="39">
        <f>'SA- ii'!A321</f>
        <v>16</v>
      </c>
      <c r="B951" s="39" t="str">
        <f>'SA- ii'!H321</f>
        <v>1CS-DS-24</v>
      </c>
      <c r="C951" s="39">
        <f>IFERROR(_xlfn.XLOOKUP(B951,List!F:F,List!B:B),"")</f>
        <v>24</v>
      </c>
      <c r="D951" s="39" t="str">
        <f>IFERROR(_xlfn.XLOOKUP(B951,List!F:F,List!C:C),"")</f>
        <v>DEVASANDRA A</v>
      </c>
      <c r="E951" s="39" t="str">
        <f>IFERROR(_xlfn.XLOOKUP(B951,List!F:F,List!G:G),"")</f>
        <v>1CS-DS</v>
      </c>
    </row>
    <row r="952" spans="1:5" x14ac:dyDescent="0.25">
      <c r="A952" s="39">
        <f>'SA- ii'!A322</f>
        <v>16</v>
      </c>
      <c r="B952" s="39" t="str">
        <f>'SA- ii'!H322</f>
        <v>1CS-DS-25</v>
      </c>
      <c r="C952" s="39">
        <f>IFERROR(_xlfn.XLOOKUP(B952,List!F:F,List!B:B),"")</f>
        <v>25</v>
      </c>
      <c r="D952" s="39" t="str">
        <f>IFERROR(_xlfn.XLOOKUP(B952,List!F:F,List!C:C),"")</f>
        <v>DEVIKA A S</v>
      </c>
      <c r="E952" s="39" t="str">
        <f>IFERROR(_xlfn.XLOOKUP(B952,List!F:F,List!G:G),"")</f>
        <v>1CS-DS</v>
      </c>
    </row>
    <row r="953" spans="1:5" x14ac:dyDescent="0.25">
      <c r="A953" s="39">
        <f>'SA- ii'!A323</f>
        <v>16</v>
      </c>
      <c r="B953" s="39" t="str">
        <f>'SA- ii'!H323</f>
        <v>1CS-DS-26</v>
      </c>
      <c r="C953" s="39">
        <f>IFERROR(_xlfn.XLOOKUP(B953,List!F:F,List!B:B),"")</f>
        <v>26</v>
      </c>
      <c r="D953" s="39" t="str">
        <f>IFERROR(_xlfn.XLOOKUP(B953,List!F:F,List!C:C),"")</f>
        <v>GREESHMA</v>
      </c>
      <c r="E953" s="39" t="str">
        <f>IFERROR(_xlfn.XLOOKUP(B953,List!F:F,List!G:G),"")</f>
        <v>1CS-DS</v>
      </c>
    </row>
    <row r="954" spans="1:5" x14ac:dyDescent="0.25">
      <c r="A954" s="39">
        <f>'SA- ii'!A324</f>
        <v>16</v>
      </c>
      <c r="B954" s="39" t="str">
        <f>'SA- ii'!H324</f>
        <v>1CS-DS-27</v>
      </c>
      <c r="C954" s="39">
        <f>IFERROR(_xlfn.XLOOKUP(B954,List!F:F,List!B:B),"")</f>
        <v>27</v>
      </c>
      <c r="D954" s="39" t="str">
        <f>IFERROR(_xlfn.XLOOKUP(B954,List!F:F,List!C:C),"")</f>
        <v>JAMES JOSEPH</v>
      </c>
      <c r="E954" s="39" t="str">
        <f>IFERROR(_xlfn.XLOOKUP(B954,List!F:F,List!G:G),"")</f>
        <v>1CS-DS</v>
      </c>
    </row>
    <row r="955" spans="1:5" x14ac:dyDescent="0.25">
      <c r="A955" s="39">
        <f>'SA- ii'!A325</f>
        <v>16</v>
      </c>
      <c r="B955" s="39" t="str">
        <f>'SA- ii'!H325</f>
        <v>1CS-DS-28</v>
      </c>
      <c r="C955" s="39">
        <f>IFERROR(_xlfn.XLOOKUP(B955,List!F:F,List!B:B),"")</f>
        <v>28</v>
      </c>
      <c r="D955" s="39" t="str">
        <f>IFERROR(_xlfn.XLOOKUP(B955,List!F:F,List!C:C),"")</f>
        <v>JAYAKRISHNA S MENON</v>
      </c>
      <c r="E955" s="39" t="str">
        <f>IFERROR(_xlfn.XLOOKUP(B955,List!F:F,List!G:G),"")</f>
        <v>1CS-DS</v>
      </c>
    </row>
    <row r="956" spans="1:5" x14ac:dyDescent="0.25">
      <c r="A956" s="39">
        <f>'SA- ii'!A326</f>
        <v>16</v>
      </c>
      <c r="B956" s="39" t="str">
        <f>'SA- ii'!H326</f>
        <v>1CS-DS-29</v>
      </c>
      <c r="C956" s="39">
        <f>IFERROR(_xlfn.XLOOKUP(B956,List!F:F,List!B:B),"")</f>
        <v>29</v>
      </c>
      <c r="D956" s="39" t="str">
        <f>IFERROR(_xlfn.XLOOKUP(B956,List!F:F,List!C:C),"")</f>
        <v>KATHERIN K V</v>
      </c>
      <c r="E956" s="39" t="str">
        <f>IFERROR(_xlfn.XLOOKUP(B956,List!F:F,List!G:G),"")</f>
        <v>1CS-DS</v>
      </c>
    </row>
    <row r="957" spans="1:5" x14ac:dyDescent="0.25">
      <c r="A957" s="39">
        <f>'SA- ii'!A327</f>
        <v>16</v>
      </c>
      <c r="B957" s="39" t="str">
        <f>'SA- ii'!H327</f>
        <v>1CS-DS-30</v>
      </c>
      <c r="C957" s="39">
        <f>IFERROR(_xlfn.XLOOKUP(B957,List!F:F,List!B:B),"")</f>
        <v>30</v>
      </c>
      <c r="D957" s="39" t="str">
        <f>IFERROR(_xlfn.XLOOKUP(B957,List!F:F,List!C:C),"")</f>
        <v>LENA FATHIMA P</v>
      </c>
      <c r="E957" s="39" t="str">
        <f>IFERROR(_xlfn.XLOOKUP(B957,List!F:F,List!G:G),"")</f>
        <v>1CS-DS</v>
      </c>
    </row>
    <row r="958" spans="1:5" x14ac:dyDescent="0.25">
      <c r="A958" s="39">
        <f>'SA- ii'!A328</f>
        <v>16</v>
      </c>
      <c r="B958" s="39" t="str">
        <f>'SA- ii'!H328</f>
        <v>1CS-DS-31</v>
      </c>
      <c r="C958" s="39">
        <f>IFERROR(_xlfn.XLOOKUP(B958,List!F:F,List!B:B),"")</f>
        <v>31</v>
      </c>
      <c r="D958" s="39" t="str">
        <f>IFERROR(_xlfn.XLOOKUP(B958,List!F:F,List!C:C),"")</f>
        <v>MALAVIKA RAJESH</v>
      </c>
      <c r="E958" s="39" t="str">
        <f>IFERROR(_xlfn.XLOOKUP(B958,List!F:F,List!G:G),"")</f>
        <v>1CS-DS</v>
      </c>
    </row>
    <row r="959" spans="1:5" x14ac:dyDescent="0.25">
      <c r="A959" s="39">
        <f>'SA- ii'!A329</f>
        <v>16</v>
      </c>
      <c r="B959" s="39" t="str">
        <f>'SA- ii'!H329</f>
        <v>1CS-DS-32</v>
      </c>
      <c r="C959" s="39">
        <f>IFERROR(_xlfn.XLOOKUP(B959,List!F:F,List!B:B),"")</f>
        <v>32</v>
      </c>
      <c r="D959" s="39" t="str">
        <f>IFERROR(_xlfn.XLOOKUP(B959,List!F:F,List!C:C),"")</f>
        <v>MANU REJIMON</v>
      </c>
      <c r="E959" s="39" t="str">
        <f>IFERROR(_xlfn.XLOOKUP(B959,List!F:F,List!G:G),"")</f>
        <v>1CS-DS</v>
      </c>
    </row>
    <row r="960" spans="1:5" x14ac:dyDescent="0.25">
      <c r="A960" s="39">
        <f>'SA- ii'!A330</f>
        <v>16</v>
      </c>
      <c r="B960" s="39" t="str">
        <f>'SA- ii'!H330</f>
        <v>1CS-DS-33</v>
      </c>
      <c r="C960" s="39">
        <f>IFERROR(_xlfn.XLOOKUP(B960,List!F:F,List!B:B),"")</f>
        <v>33</v>
      </c>
      <c r="D960" s="39" t="str">
        <f>IFERROR(_xlfn.XLOOKUP(B960,List!F:F,List!C:C),"")</f>
        <v>MANU SHANKAR</v>
      </c>
      <c r="E960" s="39" t="str">
        <f>IFERROR(_xlfn.XLOOKUP(B960,List!F:F,List!G:G),"")</f>
        <v>1CS-DS</v>
      </c>
    </row>
    <row r="961" spans="1:5" x14ac:dyDescent="0.25">
      <c r="A961" s="39">
        <f>'SA- ii'!A331</f>
        <v>16</v>
      </c>
      <c r="B961" s="39" t="str">
        <f>'SA- ii'!H331</f>
        <v>1CS-DS-34</v>
      </c>
      <c r="C961" s="39">
        <f>IFERROR(_xlfn.XLOOKUP(B961,List!F:F,List!B:B),"")</f>
        <v>34</v>
      </c>
      <c r="D961" s="39" t="str">
        <f>IFERROR(_xlfn.XLOOKUP(B961,List!F:F,List!C:C),"")</f>
        <v>MEENAKSHI SHAJI</v>
      </c>
      <c r="E961" s="39" t="str">
        <f>IFERROR(_xlfn.XLOOKUP(B961,List!F:F,List!G:G),"")</f>
        <v>1CS-DS</v>
      </c>
    </row>
    <row r="962" spans="1:5" x14ac:dyDescent="0.25">
      <c r="A962" s="39">
        <f>'SA- ii'!A332</f>
        <v>16</v>
      </c>
      <c r="B962" s="39" t="str">
        <f>'SA- ii'!H332</f>
        <v>1CS-DS-35</v>
      </c>
      <c r="C962" s="39">
        <f>IFERROR(_xlfn.XLOOKUP(B962,List!F:F,List!B:B),"")</f>
        <v>35</v>
      </c>
      <c r="D962" s="39" t="str">
        <f>IFERROR(_xlfn.XLOOKUP(B962,List!F:F,List!C:C),"")</f>
        <v>MOHAMED SANAD SABEER</v>
      </c>
      <c r="E962" s="39" t="str">
        <f>IFERROR(_xlfn.XLOOKUP(B962,List!F:F,List!G:G),"")</f>
        <v>1CS-DS</v>
      </c>
    </row>
    <row r="963" spans="1:5" x14ac:dyDescent="0.25">
      <c r="A963" s="39">
        <f>'SA- ii'!A333</f>
        <v>16</v>
      </c>
      <c r="B963" s="39" t="str">
        <f>'SA- ii'!H333</f>
        <v>1CS-DS-36</v>
      </c>
      <c r="C963" s="39">
        <f>IFERROR(_xlfn.XLOOKUP(B963,List!F:F,List!B:B),"")</f>
        <v>36</v>
      </c>
      <c r="D963" s="39" t="str">
        <f>IFERROR(_xlfn.XLOOKUP(B963,List!F:F,List!C:C),"")</f>
        <v>MOHAMMED ADIL ABDUL AZEEZ</v>
      </c>
      <c r="E963" s="39" t="str">
        <f>IFERROR(_xlfn.XLOOKUP(B963,List!F:F,List!G:G),"")</f>
        <v>1CS-DS</v>
      </c>
    </row>
    <row r="964" spans="1:5" x14ac:dyDescent="0.25">
      <c r="A964" s="39">
        <f>'SA- ii'!A334</f>
        <v>16</v>
      </c>
      <c r="B964" s="39" t="str">
        <f>'SA- ii'!H334</f>
        <v>1CS-DS-37</v>
      </c>
      <c r="C964" s="39">
        <f>IFERROR(_xlfn.XLOOKUP(B964,List!F:F,List!B:B),"")</f>
        <v>37</v>
      </c>
      <c r="D964" s="39" t="str">
        <f>IFERROR(_xlfn.XLOOKUP(B964,List!F:F,List!C:C),"")</f>
        <v>MUHAMMED HASIN N K</v>
      </c>
      <c r="E964" s="39" t="str">
        <f>IFERROR(_xlfn.XLOOKUP(B964,List!F:F,List!G:G),"")</f>
        <v>1CS-DS</v>
      </c>
    </row>
    <row r="965" spans="1:5" x14ac:dyDescent="0.25">
      <c r="A965" s="39">
        <f>'SA- ii'!A335</f>
        <v>16</v>
      </c>
      <c r="B965" s="39" t="str">
        <f>'SA- ii'!H335</f>
        <v>1CS-DS-38</v>
      </c>
      <c r="C965" s="39">
        <f>IFERROR(_xlfn.XLOOKUP(B965,List!F:F,List!B:B),"")</f>
        <v>38</v>
      </c>
      <c r="D965" s="39" t="str">
        <f>IFERROR(_xlfn.XLOOKUP(B965,List!F:F,List!C:C),"")</f>
        <v>MUHAMMED NASMIL</v>
      </c>
      <c r="E965" s="39" t="str">
        <f>IFERROR(_xlfn.XLOOKUP(B965,List!F:F,List!G:G),"")</f>
        <v>1CS-DS</v>
      </c>
    </row>
    <row r="966" spans="1:5" x14ac:dyDescent="0.25">
      <c r="A966" s="39">
        <f>'SA- ii'!A336</f>
        <v>16</v>
      </c>
      <c r="B966" s="39" t="str">
        <f>'SA- ii'!H336</f>
        <v>1CS-DS-39</v>
      </c>
      <c r="C966" s="39">
        <f>IFERROR(_xlfn.XLOOKUP(B966,List!F:F,List!B:B),"")</f>
        <v>39</v>
      </c>
      <c r="D966" s="39" t="str">
        <f>IFERROR(_xlfn.XLOOKUP(B966,List!F:F,List!C:C),"")</f>
        <v>NAJAD AHMAD K M</v>
      </c>
      <c r="E966" s="39" t="str">
        <f>IFERROR(_xlfn.XLOOKUP(B966,List!F:F,List!G:G),"")</f>
        <v>1CS-DS</v>
      </c>
    </row>
    <row r="967" spans="1:5" x14ac:dyDescent="0.25">
      <c r="A967" s="39">
        <f>'SA- ii'!A337</f>
        <v>16</v>
      </c>
      <c r="B967" s="39" t="str">
        <f>'SA- ii'!H337</f>
        <v>1CS-DS-40</v>
      </c>
      <c r="C967" s="39">
        <f>IFERROR(_xlfn.XLOOKUP(B967,List!F:F,List!B:B),"")</f>
        <v>40</v>
      </c>
      <c r="D967" s="39" t="str">
        <f>IFERROR(_xlfn.XLOOKUP(B967,List!F:F,List!C:C),"")</f>
        <v>NANDANA PRAKASH</v>
      </c>
      <c r="E967" s="39" t="str">
        <f>IFERROR(_xlfn.XLOOKUP(B967,List!F:F,List!G:G),"")</f>
        <v>1CS-DS</v>
      </c>
    </row>
    <row r="968" spans="1:5" x14ac:dyDescent="0.25">
      <c r="A968" s="39">
        <f>'SA- ii'!A338</f>
        <v>17</v>
      </c>
      <c r="B968" s="39" t="str">
        <f>'SA- ii'!H338</f>
        <v>1CS-DS-41</v>
      </c>
      <c r="C968" s="39">
        <f>IFERROR(_xlfn.XLOOKUP(B968,List!F:F,List!B:B),"")</f>
        <v>41</v>
      </c>
      <c r="D968" s="39" t="str">
        <f>IFERROR(_xlfn.XLOOKUP(B968,List!F:F,List!C:C),"")</f>
        <v>NAYANA NAIR S</v>
      </c>
      <c r="E968" s="39" t="str">
        <f>IFERROR(_xlfn.XLOOKUP(B968,List!F:F,List!G:G),"")</f>
        <v>1CS-DS</v>
      </c>
    </row>
    <row r="969" spans="1:5" x14ac:dyDescent="0.25">
      <c r="A969" s="39">
        <f>'SA- ii'!A339</f>
        <v>17</v>
      </c>
      <c r="B969" s="39" t="str">
        <f>'SA- ii'!H339</f>
        <v>1CS-DS-42</v>
      </c>
      <c r="C969" s="39">
        <f>IFERROR(_xlfn.XLOOKUP(B969,List!F:F,List!B:B),"")</f>
        <v>42</v>
      </c>
      <c r="D969" s="39" t="str">
        <f>IFERROR(_xlfn.XLOOKUP(B969,List!F:F,List!C:C),"")</f>
        <v>NAZIL MOHAMED</v>
      </c>
      <c r="E969" s="39" t="str">
        <f>IFERROR(_xlfn.XLOOKUP(B969,List!F:F,List!G:G),"")</f>
        <v>1CS-DS</v>
      </c>
    </row>
    <row r="970" spans="1:5" x14ac:dyDescent="0.25">
      <c r="A970" s="39">
        <f>'SA- ii'!A340</f>
        <v>17</v>
      </c>
      <c r="B970" s="39" t="str">
        <f>'SA- ii'!H340</f>
        <v>1CS-DS-43</v>
      </c>
      <c r="C970" s="39">
        <f>IFERROR(_xlfn.XLOOKUP(B970,List!F:F,List!B:B),"")</f>
        <v>43</v>
      </c>
      <c r="D970" s="39" t="str">
        <f>IFERROR(_xlfn.XLOOKUP(B970,List!F:F,List!C:C),"")</f>
        <v>NEZAL SALIM</v>
      </c>
      <c r="E970" s="39" t="str">
        <f>IFERROR(_xlfn.XLOOKUP(B970,List!F:F,List!G:G),"")</f>
        <v>1CS-DS</v>
      </c>
    </row>
    <row r="971" spans="1:5" x14ac:dyDescent="0.25">
      <c r="A971" s="39">
        <f>'SA- ii'!A341</f>
        <v>17</v>
      </c>
      <c r="B971" s="39" t="str">
        <f>'SA- ii'!H341</f>
        <v>1CS-DS-44</v>
      </c>
      <c r="C971" s="39">
        <f>IFERROR(_xlfn.XLOOKUP(B971,List!F:F,List!B:B),"")</f>
        <v>44</v>
      </c>
      <c r="D971" s="39" t="str">
        <f>IFERROR(_xlfn.XLOOKUP(B971,List!F:F,List!C:C),"")</f>
        <v>NIMISHA M S</v>
      </c>
      <c r="E971" s="39" t="str">
        <f>IFERROR(_xlfn.XLOOKUP(B971,List!F:F,List!G:G),"")</f>
        <v>1CS-DS</v>
      </c>
    </row>
    <row r="972" spans="1:5" x14ac:dyDescent="0.25">
      <c r="A972" s="39">
        <f>'SA- ii'!A342</f>
        <v>17</v>
      </c>
      <c r="B972" s="39" t="str">
        <f>'SA- ii'!H342</f>
        <v>1CS-DS-45</v>
      </c>
      <c r="C972" s="39">
        <f>IFERROR(_xlfn.XLOOKUP(B972,List!F:F,List!B:B),"")</f>
        <v>45</v>
      </c>
      <c r="D972" s="39" t="str">
        <f>IFERROR(_xlfn.XLOOKUP(B972,List!F:F,List!C:C),"")</f>
        <v>NIRUPAMA RAJEEV</v>
      </c>
      <c r="E972" s="39" t="str">
        <f>IFERROR(_xlfn.XLOOKUP(B972,List!F:F,List!G:G),"")</f>
        <v>1CS-DS</v>
      </c>
    </row>
    <row r="973" spans="1:5" x14ac:dyDescent="0.25">
      <c r="A973" s="39">
        <f>'SA- ii'!A343</f>
        <v>17</v>
      </c>
      <c r="B973" s="39" t="str">
        <f>'SA- ii'!H343</f>
        <v>1CS-DS-46</v>
      </c>
      <c r="C973" s="39">
        <f>IFERROR(_xlfn.XLOOKUP(B973,List!F:F,List!B:B),"")</f>
        <v>46</v>
      </c>
      <c r="D973" s="39" t="str">
        <f>IFERROR(_xlfn.XLOOKUP(B973,List!F:F,List!C:C),"")</f>
        <v>P GOPIKA VAISHNAVI</v>
      </c>
      <c r="E973" s="39" t="str">
        <f>IFERROR(_xlfn.XLOOKUP(B973,List!F:F,List!G:G),"")</f>
        <v>1CS-DS</v>
      </c>
    </row>
    <row r="974" spans="1:5" x14ac:dyDescent="0.25">
      <c r="A974" s="39">
        <f>'SA- ii'!A344</f>
        <v>17</v>
      </c>
      <c r="B974" s="39" t="str">
        <f>'SA- ii'!H344</f>
        <v>1CS-DS-47</v>
      </c>
      <c r="C974" s="39">
        <f>IFERROR(_xlfn.XLOOKUP(B974,List!F:F,List!B:B),"")</f>
        <v>47</v>
      </c>
      <c r="D974" s="39" t="str">
        <f>IFERROR(_xlfn.XLOOKUP(B974,List!F:F,List!C:C),"")</f>
        <v>RAYYAN FATHIMA K R</v>
      </c>
      <c r="E974" s="39" t="str">
        <f>IFERROR(_xlfn.XLOOKUP(B974,List!F:F,List!G:G),"")</f>
        <v>1CS-DS</v>
      </c>
    </row>
    <row r="975" spans="1:5" x14ac:dyDescent="0.25">
      <c r="A975" s="39">
        <f>'SA- ii'!A345</f>
        <v>17</v>
      </c>
      <c r="B975" s="39" t="str">
        <f>'SA- ii'!H345</f>
        <v>1CS-DS-48</v>
      </c>
      <c r="C975" s="39">
        <f>IFERROR(_xlfn.XLOOKUP(B975,List!F:F,List!B:B),"")</f>
        <v>48</v>
      </c>
      <c r="D975" s="39" t="str">
        <f>IFERROR(_xlfn.XLOOKUP(B975,List!F:F,List!C:C),"")</f>
        <v>RAZIK RASHEED</v>
      </c>
      <c r="E975" s="39" t="str">
        <f>IFERROR(_xlfn.XLOOKUP(B975,List!F:F,List!G:G),"")</f>
        <v>1CS-DS</v>
      </c>
    </row>
    <row r="976" spans="1:5" x14ac:dyDescent="0.25">
      <c r="A976" s="39">
        <f>'SA- ii'!A346</f>
        <v>17</v>
      </c>
      <c r="B976" s="39" t="str">
        <f>'SA- ii'!H346</f>
        <v>1CS-DS-49</v>
      </c>
      <c r="C976" s="39">
        <f>IFERROR(_xlfn.XLOOKUP(B976,List!F:F,List!B:B),"")</f>
        <v>49</v>
      </c>
      <c r="D976" s="39" t="str">
        <f>IFERROR(_xlfn.XLOOKUP(B976,List!F:F,List!C:C),"")</f>
        <v>REVATHI S HARI</v>
      </c>
      <c r="E976" s="39" t="str">
        <f>IFERROR(_xlfn.XLOOKUP(B976,List!F:F,List!G:G),"")</f>
        <v>1CS-DS</v>
      </c>
    </row>
    <row r="977" spans="1:5" x14ac:dyDescent="0.25">
      <c r="A977" s="39">
        <f>'SA- ii'!A347</f>
        <v>17</v>
      </c>
      <c r="B977" s="39" t="str">
        <f>'SA- ii'!H347</f>
        <v>1CS-DS-50</v>
      </c>
      <c r="C977" s="39">
        <f>IFERROR(_xlfn.XLOOKUP(B977,List!F:F,List!B:B),"")</f>
        <v>50</v>
      </c>
      <c r="D977" s="39" t="str">
        <f>IFERROR(_xlfn.XLOOKUP(B977,List!F:F,List!C:C),"")</f>
        <v>RISHDAN MUSADIK</v>
      </c>
      <c r="E977" s="39" t="str">
        <f>IFERROR(_xlfn.XLOOKUP(B977,List!F:F,List!G:G),"")</f>
        <v>1CS-DS</v>
      </c>
    </row>
    <row r="978" spans="1:5" x14ac:dyDescent="0.25">
      <c r="A978" s="39">
        <f>'SA- ii'!A348</f>
        <v>17</v>
      </c>
      <c r="B978" s="39" t="str">
        <f>'SA- ii'!H348</f>
        <v>1CS-DS-51</v>
      </c>
      <c r="C978" s="39">
        <f>IFERROR(_xlfn.XLOOKUP(B978,List!F:F,List!B:B),"")</f>
        <v>51</v>
      </c>
      <c r="D978" s="39" t="str">
        <f>IFERROR(_xlfn.XLOOKUP(B978,List!F:F,List!C:C),"")</f>
        <v>ROHAN SAJITH</v>
      </c>
      <c r="E978" s="39" t="str">
        <f>IFERROR(_xlfn.XLOOKUP(B978,List!F:F,List!G:G),"")</f>
        <v>1CS-DS</v>
      </c>
    </row>
    <row r="979" spans="1:5" x14ac:dyDescent="0.25">
      <c r="A979" s="39">
        <f>'SA- ii'!A349</f>
        <v>17</v>
      </c>
      <c r="B979" s="39" t="str">
        <f>'SA- ii'!H349</f>
        <v>1CS-DS-52</v>
      </c>
      <c r="C979" s="39">
        <f>IFERROR(_xlfn.XLOOKUP(B979,List!F:F,List!B:B),"")</f>
        <v>52</v>
      </c>
      <c r="D979" s="39" t="str">
        <f>IFERROR(_xlfn.XLOOKUP(B979,List!F:F,List!C:C),"")</f>
        <v>RUTH ANN ROY</v>
      </c>
      <c r="E979" s="39" t="str">
        <f>IFERROR(_xlfn.XLOOKUP(B979,List!F:F,List!G:G),"")</f>
        <v>1CS-DS</v>
      </c>
    </row>
    <row r="980" spans="1:5" x14ac:dyDescent="0.25">
      <c r="A980" s="39">
        <f>'SA- ii'!A350</f>
        <v>17</v>
      </c>
      <c r="B980" s="39" t="str">
        <f>'SA- ii'!H350</f>
        <v>1CS-DS-53</v>
      </c>
      <c r="C980" s="39">
        <f>IFERROR(_xlfn.XLOOKUP(B980,List!F:F,List!B:B),"")</f>
        <v>53</v>
      </c>
      <c r="D980" s="39" t="str">
        <f>IFERROR(_xlfn.XLOOKUP(B980,List!F:F,List!C:C),"")</f>
        <v>SANIA SUNNY</v>
      </c>
      <c r="E980" s="39" t="str">
        <f>IFERROR(_xlfn.XLOOKUP(B980,List!F:F,List!G:G),"")</f>
        <v>1CS-DS</v>
      </c>
    </row>
    <row r="981" spans="1:5" x14ac:dyDescent="0.25">
      <c r="A981" s="39">
        <f>'SA- ii'!A351</f>
        <v>17</v>
      </c>
      <c r="B981" s="39" t="str">
        <f>'SA- ii'!H351</f>
        <v>1CS-DS-54</v>
      </c>
      <c r="C981" s="39">
        <f>IFERROR(_xlfn.XLOOKUP(B981,List!F:F,List!B:B),"")</f>
        <v>54</v>
      </c>
      <c r="D981" s="39" t="str">
        <f>IFERROR(_xlfn.XLOOKUP(B981,List!F:F,List!C:C),"")</f>
        <v>SHAHIL FAHMID</v>
      </c>
      <c r="E981" s="39" t="str">
        <f>IFERROR(_xlfn.XLOOKUP(B981,List!F:F,List!G:G),"")</f>
        <v>1CS-DS</v>
      </c>
    </row>
    <row r="982" spans="1:5" x14ac:dyDescent="0.25">
      <c r="A982" s="39">
        <f>'SA- ii'!A352</f>
        <v>17</v>
      </c>
      <c r="B982" s="39" t="str">
        <f>'SA- ii'!H352</f>
        <v>1CS-DS-55</v>
      </c>
      <c r="C982" s="39">
        <f>IFERROR(_xlfn.XLOOKUP(B982,List!F:F,List!B:B),"")</f>
        <v>55</v>
      </c>
      <c r="D982" s="39" t="str">
        <f>IFERROR(_xlfn.XLOOKUP(B982,List!F:F,List!C:C),"")</f>
        <v>SHREYAS SIMON</v>
      </c>
      <c r="E982" s="39" t="str">
        <f>IFERROR(_xlfn.XLOOKUP(B982,List!F:F,List!G:G),"")</f>
        <v>1CS-DS</v>
      </c>
    </row>
    <row r="983" spans="1:5" x14ac:dyDescent="0.25">
      <c r="A983" s="39">
        <f>'SA- ii'!A353</f>
        <v>17</v>
      </c>
      <c r="B983" s="39" t="str">
        <f>'SA- ii'!H353</f>
        <v>1CS-DS-56</v>
      </c>
      <c r="C983" s="39">
        <f>IFERROR(_xlfn.XLOOKUP(B983,List!F:F,List!B:B),"")</f>
        <v>56</v>
      </c>
      <c r="D983" s="39" t="str">
        <f>IFERROR(_xlfn.XLOOKUP(B983,List!F:F,List!C:C),"")</f>
        <v>SIDHARTH S</v>
      </c>
      <c r="E983" s="39" t="str">
        <f>IFERROR(_xlfn.XLOOKUP(B983,List!F:F,List!G:G),"")</f>
        <v>1CS-DS</v>
      </c>
    </row>
    <row r="984" spans="1:5" x14ac:dyDescent="0.25">
      <c r="A984" s="39">
        <f>'SA- ii'!A354</f>
        <v>17</v>
      </c>
      <c r="B984" s="39" t="str">
        <f>'SA- ii'!H354</f>
        <v>1CS-DS-57</v>
      </c>
      <c r="C984" s="39">
        <f>IFERROR(_xlfn.XLOOKUP(B984,List!F:F,List!B:B),"")</f>
        <v>57</v>
      </c>
      <c r="D984" s="39" t="str">
        <f>IFERROR(_xlfn.XLOOKUP(B984,List!F:F,List!C:C),"")</f>
        <v>SOMESH PRADHAN</v>
      </c>
      <c r="E984" s="39" t="str">
        <f>IFERROR(_xlfn.XLOOKUP(B984,List!F:F,List!G:G),"")</f>
        <v>1CS-DS</v>
      </c>
    </row>
    <row r="985" spans="1:5" x14ac:dyDescent="0.25">
      <c r="A985" s="39">
        <f>'SA- ii'!A355</f>
        <v>17</v>
      </c>
      <c r="B985" s="39" t="str">
        <f>'SA- ii'!H355</f>
        <v>1CS-DS-58</v>
      </c>
      <c r="C985" s="39">
        <f>IFERROR(_xlfn.XLOOKUP(B985,List!F:F,List!B:B),"")</f>
        <v>58</v>
      </c>
      <c r="D985" s="39" t="str">
        <f>IFERROR(_xlfn.XLOOKUP(B985,List!F:F,List!C:C),"")</f>
        <v>SOWPARNIKA T</v>
      </c>
      <c r="E985" s="39" t="str">
        <f>IFERROR(_xlfn.XLOOKUP(B985,List!F:F,List!G:G),"")</f>
        <v>1CS-DS</v>
      </c>
    </row>
    <row r="986" spans="1:5" x14ac:dyDescent="0.25">
      <c r="A986" s="39">
        <f>'SA- ii'!A356</f>
        <v>17</v>
      </c>
      <c r="B986" s="39" t="str">
        <f>'SA- ii'!H356</f>
        <v>1CS-DS-59</v>
      </c>
      <c r="C986" s="39">
        <f>IFERROR(_xlfn.XLOOKUP(B986,List!F:F,List!B:B),"")</f>
        <v>59</v>
      </c>
      <c r="D986" s="39" t="str">
        <f>IFERROR(_xlfn.XLOOKUP(B986,List!F:F,List!C:C),"")</f>
        <v>SWETHA SNEHARAJ</v>
      </c>
      <c r="E986" s="39" t="str">
        <f>IFERROR(_xlfn.XLOOKUP(B986,List!F:F,List!G:G),"")</f>
        <v>1CS-DS</v>
      </c>
    </row>
    <row r="987" spans="1:5" x14ac:dyDescent="0.25">
      <c r="A987" s="39">
        <f>'SA- ii'!A357</f>
        <v>17</v>
      </c>
      <c r="B987" s="39" t="str">
        <f>'SA- ii'!H357</f>
        <v>1CS-DS-60</v>
      </c>
      <c r="C987" s="39">
        <f>IFERROR(_xlfn.XLOOKUP(B987,List!F:F,List!B:B),"")</f>
        <v>60</v>
      </c>
      <c r="D987" s="39" t="str">
        <f>IFERROR(_xlfn.XLOOKUP(B987,List!F:F,List!C:C),"")</f>
        <v>UJWAL V J</v>
      </c>
      <c r="E987" s="39" t="str">
        <f>IFERROR(_xlfn.XLOOKUP(B987,List!F:F,List!G:G),"")</f>
        <v>1CS-DS</v>
      </c>
    </row>
    <row r="988" spans="1:5" x14ac:dyDescent="0.25">
      <c r="A988" s="39">
        <f>'SA- ii'!A358</f>
        <v>17</v>
      </c>
      <c r="B988" s="39" t="str">
        <f>'SA- ii'!H358</f>
        <v>1CS-DS-61</v>
      </c>
      <c r="C988" s="39">
        <f>IFERROR(_xlfn.XLOOKUP(B988,List!F:F,List!B:B),"")</f>
        <v>61</v>
      </c>
      <c r="D988" s="39" t="str">
        <f>IFERROR(_xlfn.XLOOKUP(B988,List!F:F,List!C:C),"")</f>
        <v>VEDHA V</v>
      </c>
      <c r="E988" s="39" t="str">
        <f>IFERROR(_xlfn.XLOOKUP(B988,List!F:F,List!G:G),"")</f>
        <v>1CS-DS</v>
      </c>
    </row>
    <row r="989" spans="1:5" x14ac:dyDescent="0.25">
      <c r="A989" s="39">
        <f>'SA- ii'!A359</f>
        <v>18</v>
      </c>
      <c r="B989" s="39" t="str">
        <f>'SA- ii'!H359</f>
        <v>1EC-1</v>
      </c>
      <c r="C989" s="39">
        <f>IFERROR(_xlfn.XLOOKUP(B989,List!F:F,List!B:B),"")</f>
        <v>1</v>
      </c>
      <c r="D989" s="39" t="str">
        <f>IFERROR(_xlfn.XLOOKUP(B989,List!F:F,List!C:C),"")</f>
        <v>ABHISHEK V U</v>
      </c>
      <c r="E989" s="39" t="str">
        <f>IFERROR(_xlfn.XLOOKUP(B989,List!F:F,List!G:G),"")</f>
        <v>1EC</v>
      </c>
    </row>
    <row r="990" spans="1:5" x14ac:dyDescent="0.25">
      <c r="A990" s="39">
        <f>'SA- ii'!A360</f>
        <v>18</v>
      </c>
      <c r="B990" s="39" t="str">
        <f>'SA- ii'!H360</f>
        <v>1EC-2</v>
      </c>
      <c r="C990" s="39">
        <f>IFERROR(_xlfn.XLOOKUP(B990,List!F:F,List!B:B),"")</f>
        <v>2</v>
      </c>
      <c r="D990" s="39" t="str">
        <f>IFERROR(_xlfn.XLOOKUP(B990,List!F:F,List!C:C),"")</f>
        <v>ADITHYAN K</v>
      </c>
      <c r="E990" s="39" t="str">
        <f>IFERROR(_xlfn.XLOOKUP(B990,List!F:F,List!G:G),"")</f>
        <v>1EC</v>
      </c>
    </row>
    <row r="991" spans="1:5" x14ac:dyDescent="0.25">
      <c r="A991" s="39">
        <f>'SA- ii'!A361</f>
        <v>18</v>
      </c>
      <c r="B991" s="39" t="str">
        <f>'SA- ii'!H361</f>
        <v>1EC-3</v>
      </c>
      <c r="C991" s="39">
        <f>IFERROR(_xlfn.XLOOKUP(B991,List!F:F,List!B:B),"")</f>
        <v>3</v>
      </c>
      <c r="D991" s="39" t="str">
        <f>IFERROR(_xlfn.XLOOKUP(B991,List!F:F,List!C:C),"")</f>
        <v>ADVAITH PRAMOD</v>
      </c>
      <c r="E991" s="39" t="str">
        <f>IFERROR(_xlfn.XLOOKUP(B991,List!F:F,List!G:G),"")</f>
        <v>1EC</v>
      </c>
    </row>
    <row r="992" spans="1:5" x14ac:dyDescent="0.25">
      <c r="A992" s="39">
        <f>'SA- ii'!A362</f>
        <v>18</v>
      </c>
      <c r="B992" s="39" t="str">
        <f>'SA- ii'!H362</f>
        <v>1EC-4</v>
      </c>
      <c r="C992" s="39">
        <f>IFERROR(_xlfn.XLOOKUP(B992,List!F:F,List!B:B),"")</f>
        <v>4</v>
      </c>
      <c r="D992" s="39" t="str">
        <f>IFERROR(_xlfn.XLOOKUP(B992,List!F:F,List!C:C),"")</f>
        <v>AISWARYA S NAIR</v>
      </c>
      <c r="E992" s="39" t="str">
        <f>IFERROR(_xlfn.XLOOKUP(B992,List!F:F,List!G:G),"")</f>
        <v>1EC</v>
      </c>
    </row>
    <row r="993" spans="1:5" x14ac:dyDescent="0.25">
      <c r="A993" s="39">
        <f>'SA- ii'!A363</f>
        <v>18</v>
      </c>
      <c r="B993" s="39" t="str">
        <f>'SA- ii'!H363</f>
        <v>1EC-5</v>
      </c>
      <c r="C993" s="39">
        <f>IFERROR(_xlfn.XLOOKUP(B993,List!F:F,List!B:B),"")</f>
        <v>5</v>
      </c>
      <c r="D993" s="39" t="str">
        <f>IFERROR(_xlfn.XLOOKUP(B993,List!F:F,List!C:C),"")</f>
        <v>AJAY C</v>
      </c>
      <c r="E993" s="39" t="str">
        <f>IFERROR(_xlfn.XLOOKUP(B993,List!F:F,List!G:G),"")</f>
        <v>1EC</v>
      </c>
    </row>
    <row r="994" spans="1:5" x14ac:dyDescent="0.25">
      <c r="A994" s="39">
        <f>'SA- ii'!A364</f>
        <v>18</v>
      </c>
      <c r="B994" s="39" t="str">
        <f>'SA- ii'!H364</f>
        <v>1EC-6</v>
      </c>
      <c r="C994" s="39">
        <f>IFERROR(_xlfn.XLOOKUP(B994,List!F:F,List!B:B),"")</f>
        <v>6</v>
      </c>
      <c r="D994" s="39" t="str">
        <f>IFERROR(_xlfn.XLOOKUP(B994,List!F:F,List!C:C),"")</f>
        <v>ALBIN P ROY</v>
      </c>
      <c r="E994" s="39" t="str">
        <f>IFERROR(_xlfn.XLOOKUP(B994,List!F:F,List!G:G),"")</f>
        <v>1EC</v>
      </c>
    </row>
    <row r="995" spans="1:5" x14ac:dyDescent="0.25">
      <c r="A995" s="39">
        <f>'SA- ii'!A365</f>
        <v>18</v>
      </c>
      <c r="B995" s="39" t="str">
        <f>'SA- ii'!H365</f>
        <v>1EC-7</v>
      </c>
      <c r="C995" s="39">
        <f>IFERROR(_xlfn.XLOOKUP(B995,List!F:F,List!B:B),"")</f>
        <v>7</v>
      </c>
      <c r="D995" s="39" t="str">
        <f>IFERROR(_xlfn.XLOOKUP(B995,List!F:F,List!C:C),"")</f>
        <v>ANANDHAKRISHNAN V</v>
      </c>
      <c r="E995" s="39" t="str">
        <f>IFERROR(_xlfn.XLOOKUP(B995,List!F:F,List!G:G),"")</f>
        <v>1EC</v>
      </c>
    </row>
    <row r="996" spans="1:5" x14ac:dyDescent="0.25">
      <c r="A996" s="39">
        <f>'SA- ii'!A366</f>
        <v>18</v>
      </c>
      <c r="B996" s="39" t="str">
        <f>'SA- ii'!H366</f>
        <v>1EC-8</v>
      </c>
      <c r="C996" s="39">
        <f>IFERROR(_xlfn.XLOOKUP(B996,List!F:F,List!B:B),"")</f>
        <v>8</v>
      </c>
      <c r="D996" s="39" t="str">
        <f>IFERROR(_xlfn.XLOOKUP(B996,List!F:F,List!C:C),"")</f>
        <v>ANAND J NAIR</v>
      </c>
      <c r="E996" s="39" t="str">
        <f>IFERROR(_xlfn.XLOOKUP(B996,List!F:F,List!G:G),"")</f>
        <v>1EC</v>
      </c>
    </row>
    <row r="997" spans="1:5" x14ac:dyDescent="0.25">
      <c r="A997" s="39">
        <f>'SA- ii'!A367</f>
        <v>18</v>
      </c>
      <c r="B997" s="39" t="str">
        <f>'SA- ii'!H367</f>
        <v>1EC-9</v>
      </c>
      <c r="C997" s="39">
        <f>IFERROR(_xlfn.XLOOKUP(B997,List!F:F,List!B:B),"")</f>
        <v>9</v>
      </c>
      <c r="D997" s="39" t="str">
        <f>IFERROR(_xlfn.XLOOKUP(B997,List!F:F,List!C:C),"")</f>
        <v>ANAND P</v>
      </c>
      <c r="E997" s="39" t="str">
        <f>IFERROR(_xlfn.XLOOKUP(B997,List!F:F,List!G:G),"")</f>
        <v>1EC</v>
      </c>
    </row>
    <row r="998" spans="1:5" x14ac:dyDescent="0.25">
      <c r="A998" s="39">
        <f>'SA- ii'!A368</f>
        <v>18</v>
      </c>
      <c r="B998" s="39" t="str">
        <f>'SA- ii'!H368</f>
        <v>1EC-10</v>
      </c>
      <c r="C998" s="39">
        <f>IFERROR(_xlfn.XLOOKUP(B998,List!F:F,List!B:B),"")</f>
        <v>10</v>
      </c>
      <c r="D998" s="39" t="str">
        <f>IFERROR(_xlfn.XLOOKUP(B998,List!F:F,List!C:C),"")</f>
        <v>ANAND SIVAN</v>
      </c>
      <c r="E998" s="39" t="str">
        <f>IFERROR(_xlfn.XLOOKUP(B998,List!F:F,List!G:G),"")</f>
        <v>1EC</v>
      </c>
    </row>
    <row r="999" spans="1:5" x14ac:dyDescent="0.25">
      <c r="A999" s="39">
        <f>'SA- ii'!A369</f>
        <v>18</v>
      </c>
      <c r="B999" s="39" t="str">
        <f>'SA- ii'!H369</f>
        <v>1EC-11</v>
      </c>
      <c r="C999" s="39">
        <f>IFERROR(_xlfn.XLOOKUP(B999,List!F:F,List!B:B),"")</f>
        <v>11</v>
      </c>
      <c r="D999" s="39" t="str">
        <f>IFERROR(_xlfn.XLOOKUP(B999,List!F:F,List!C:C),"")</f>
        <v>ANITH B</v>
      </c>
      <c r="E999" s="39" t="str">
        <f>IFERROR(_xlfn.XLOOKUP(B999,List!F:F,List!G:G),"")</f>
        <v>1EC</v>
      </c>
    </row>
    <row r="1000" spans="1:5" x14ac:dyDescent="0.25">
      <c r="A1000" s="39">
        <f>'SA- ii'!A370</f>
        <v>18</v>
      </c>
      <c r="B1000" s="39" t="str">
        <f>'SA- ii'!H370</f>
        <v>1EC-12</v>
      </c>
      <c r="C1000" s="39">
        <f>IFERROR(_xlfn.XLOOKUP(B1000,List!F:F,List!B:B),"")</f>
        <v>12</v>
      </c>
      <c r="D1000" s="39" t="str">
        <f>IFERROR(_xlfn.XLOOKUP(B1000,List!F:F,List!C:C),"")</f>
        <v>ANJANA KRISHNA V B</v>
      </c>
      <c r="E1000" s="39" t="str">
        <f>IFERROR(_xlfn.XLOOKUP(B1000,List!F:F,List!G:G),"")</f>
        <v>1EC</v>
      </c>
    </row>
    <row r="1001" spans="1:5" x14ac:dyDescent="0.25">
      <c r="A1001" s="39">
        <f>'SA- ii'!A371</f>
        <v>18</v>
      </c>
      <c r="B1001" s="39" t="str">
        <f>'SA- ii'!H371</f>
        <v>1EC-13</v>
      </c>
      <c r="C1001" s="39">
        <f>IFERROR(_xlfn.XLOOKUP(B1001,List!F:F,List!B:B),"")</f>
        <v>13</v>
      </c>
      <c r="D1001" s="39" t="str">
        <f>IFERROR(_xlfn.XLOOKUP(B1001,List!F:F,List!C:C),"")</f>
        <v>ANNA ROY</v>
      </c>
      <c r="E1001" s="39" t="str">
        <f>IFERROR(_xlfn.XLOOKUP(B1001,List!F:F,List!G:G),"")</f>
        <v>1EC</v>
      </c>
    </row>
    <row r="1002" spans="1:5" x14ac:dyDescent="0.25">
      <c r="A1002" s="39">
        <f>'SA- ii'!A372</f>
        <v>18</v>
      </c>
      <c r="B1002" s="39" t="str">
        <f>'SA- ii'!H372</f>
        <v>1EC-14</v>
      </c>
      <c r="C1002" s="39">
        <f>IFERROR(_xlfn.XLOOKUP(B1002,List!F:F,List!B:B),"")</f>
        <v>14</v>
      </c>
      <c r="D1002" s="39" t="str">
        <f>IFERROR(_xlfn.XLOOKUP(B1002,List!F:F,List!C:C),"")</f>
        <v>ANN MERIN REJO</v>
      </c>
      <c r="E1002" s="39" t="str">
        <f>IFERROR(_xlfn.XLOOKUP(B1002,List!F:F,List!G:G),"")</f>
        <v>1EC</v>
      </c>
    </row>
    <row r="1003" spans="1:5" x14ac:dyDescent="0.25">
      <c r="A1003" s="39">
        <f>'SA- ii'!A373</f>
        <v>18</v>
      </c>
      <c r="B1003" s="39" t="str">
        <f>'SA- ii'!H373</f>
        <v>1EC-15</v>
      </c>
      <c r="C1003" s="39">
        <f>IFERROR(_xlfn.XLOOKUP(B1003,List!F:F,List!B:B),"")</f>
        <v>15</v>
      </c>
      <c r="D1003" s="39" t="str">
        <f>IFERROR(_xlfn.XLOOKUP(B1003,List!F:F,List!C:C),"")</f>
        <v>ANUGRAHA N V</v>
      </c>
      <c r="E1003" s="39" t="str">
        <f>IFERROR(_xlfn.XLOOKUP(B1003,List!F:F,List!G:G),"")</f>
        <v>1EC</v>
      </c>
    </row>
    <row r="1004" spans="1:5" x14ac:dyDescent="0.25">
      <c r="A1004" s="39">
        <f>'SA- ii'!A374</f>
        <v>18</v>
      </c>
      <c r="B1004" s="39" t="str">
        <f>'SA- ii'!H374</f>
        <v>1EC-16</v>
      </c>
      <c r="C1004" s="39">
        <f>IFERROR(_xlfn.XLOOKUP(B1004,List!F:F,List!B:B),"")</f>
        <v>16</v>
      </c>
      <c r="D1004" s="39" t="str">
        <f>IFERROR(_xlfn.XLOOKUP(B1004,List!F:F,List!C:C),"")</f>
        <v>ARJIT SUDHEER</v>
      </c>
      <c r="E1004" s="39" t="str">
        <f>IFERROR(_xlfn.XLOOKUP(B1004,List!F:F,List!G:G),"")</f>
        <v>1EC</v>
      </c>
    </row>
    <row r="1005" spans="1:5" x14ac:dyDescent="0.25">
      <c r="A1005" s="39">
        <f>'SA- ii'!A375</f>
        <v>18</v>
      </c>
      <c r="B1005" s="39" t="str">
        <f>'SA- ii'!H375</f>
        <v>1EC-17</v>
      </c>
      <c r="C1005" s="39">
        <f>IFERROR(_xlfn.XLOOKUP(B1005,List!F:F,List!B:B),"")</f>
        <v>17</v>
      </c>
      <c r="D1005" s="39" t="str">
        <f>IFERROR(_xlfn.XLOOKUP(B1005,List!F:F,List!C:C),"")</f>
        <v>ASHLIN JUDE ANTONY</v>
      </c>
      <c r="E1005" s="39" t="str">
        <f>IFERROR(_xlfn.XLOOKUP(B1005,List!F:F,List!G:G),"")</f>
        <v>1EC</v>
      </c>
    </row>
    <row r="1006" spans="1:5" x14ac:dyDescent="0.25">
      <c r="A1006" s="39">
        <f>'SA- ii'!A376</f>
        <v>18</v>
      </c>
      <c r="B1006" s="39" t="str">
        <f>'SA- ii'!H376</f>
        <v>1EC-18</v>
      </c>
      <c r="C1006" s="39">
        <f>IFERROR(_xlfn.XLOOKUP(B1006,List!F:F,List!B:B),"")</f>
        <v>18</v>
      </c>
      <c r="D1006" s="39" t="str">
        <f>IFERROR(_xlfn.XLOOKUP(B1006,List!F:F,List!C:C),"")</f>
        <v>ASIF RAHMAN I M</v>
      </c>
      <c r="E1006" s="39" t="str">
        <f>IFERROR(_xlfn.XLOOKUP(B1006,List!F:F,List!G:G),"")</f>
        <v>1EC</v>
      </c>
    </row>
    <row r="1007" spans="1:5" x14ac:dyDescent="0.25">
      <c r="A1007" s="39">
        <f>'SA- ii'!A377</f>
        <v>18</v>
      </c>
      <c r="B1007" s="39" t="str">
        <f>'SA- ii'!H377</f>
        <v>1EC-19</v>
      </c>
      <c r="C1007" s="39">
        <f>IFERROR(_xlfn.XLOOKUP(B1007,List!F:F,List!B:B),"")</f>
        <v>19</v>
      </c>
      <c r="D1007" s="39" t="str">
        <f>IFERROR(_xlfn.XLOOKUP(B1007,List!F:F,List!C:C),"")</f>
        <v>AYSHA NIYA C A</v>
      </c>
      <c r="E1007" s="39" t="str">
        <f>IFERROR(_xlfn.XLOOKUP(B1007,List!F:F,List!G:G),"")</f>
        <v>1EC</v>
      </c>
    </row>
    <row r="1008" spans="1:5" x14ac:dyDescent="0.25">
      <c r="A1008" s="39">
        <f>'SA- ii'!A378</f>
        <v>18</v>
      </c>
      <c r="B1008" s="39" t="str">
        <f>'SA- ii'!H378</f>
        <v>1EC-20</v>
      </c>
      <c r="C1008" s="39">
        <f>IFERROR(_xlfn.XLOOKUP(B1008,List!F:F,List!B:B),"")</f>
        <v>20</v>
      </c>
      <c r="D1008" s="39" t="str">
        <f>IFERROR(_xlfn.XLOOKUP(B1008,List!F:F,List!C:C),"")</f>
        <v>BILAVAL BAIJU</v>
      </c>
      <c r="E1008" s="39" t="str">
        <f>IFERROR(_xlfn.XLOOKUP(B1008,List!F:F,List!G:G),"")</f>
        <v>1EC</v>
      </c>
    </row>
    <row r="1009" spans="1:5" x14ac:dyDescent="0.25">
      <c r="A1009" s="39">
        <f>'SA- ii'!A379</f>
        <v>18</v>
      </c>
      <c r="B1009" s="39" t="str">
        <f>'SA- ii'!H379</f>
        <v>1EC-21</v>
      </c>
      <c r="C1009" s="39">
        <f>IFERROR(_xlfn.XLOOKUP(B1009,List!F:F,List!B:B),"")</f>
        <v>21</v>
      </c>
      <c r="D1009" s="39" t="str">
        <f>IFERROR(_xlfn.XLOOKUP(B1009,List!F:F,List!C:C),"")</f>
        <v>DEVIKA SANTHOSH</v>
      </c>
      <c r="E1009" s="39" t="str">
        <f>IFERROR(_xlfn.XLOOKUP(B1009,List!F:F,List!G:G),"")</f>
        <v>1EC</v>
      </c>
    </row>
    <row r="1010" spans="1:5" x14ac:dyDescent="0.25">
      <c r="A1010" s="39">
        <f>'SA- ii'!A380</f>
        <v>19</v>
      </c>
      <c r="B1010" s="39" t="str">
        <f>'SA- ii'!H380</f>
        <v>1EC-22</v>
      </c>
      <c r="C1010" s="39">
        <f>IFERROR(_xlfn.XLOOKUP(B1010,List!F:F,List!B:B),"")</f>
        <v>22</v>
      </c>
      <c r="D1010" s="39" t="str">
        <f>IFERROR(_xlfn.XLOOKUP(B1010,List!F:F,List!C:C),"")</f>
        <v>DYAN PRAKASH M</v>
      </c>
      <c r="E1010" s="39" t="str">
        <f>IFERROR(_xlfn.XLOOKUP(B1010,List!F:F,List!G:G),"")</f>
        <v>1EC</v>
      </c>
    </row>
    <row r="1011" spans="1:5" x14ac:dyDescent="0.25">
      <c r="A1011" s="39">
        <f>'SA- ii'!A381</f>
        <v>19</v>
      </c>
      <c r="B1011" s="39" t="str">
        <f>'SA- ii'!H381</f>
        <v>1EC-23</v>
      </c>
      <c r="C1011" s="39">
        <f>IFERROR(_xlfn.XLOOKUP(B1011,List!F:F,List!B:B),"")</f>
        <v>23</v>
      </c>
      <c r="D1011" s="39" t="str">
        <f>IFERROR(_xlfn.XLOOKUP(B1011,List!F:F,List!C:C),"")</f>
        <v>GAYATHRI MURALI</v>
      </c>
      <c r="E1011" s="39" t="str">
        <f>IFERROR(_xlfn.XLOOKUP(B1011,List!F:F,List!G:G),"")</f>
        <v>1EC</v>
      </c>
    </row>
    <row r="1012" spans="1:5" x14ac:dyDescent="0.25">
      <c r="A1012" s="39">
        <f>'SA- ii'!A382</f>
        <v>19</v>
      </c>
      <c r="B1012" s="39" t="str">
        <f>'SA- ii'!H382</f>
        <v>1EC-24</v>
      </c>
      <c r="C1012" s="39">
        <f>IFERROR(_xlfn.XLOOKUP(B1012,List!F:F,List!B:B),"")</f>
        <v>24</v>
      </c>
      <c r="D1012" s="39" t="str">
        <f>IFERROR(_xlfn.XLOOKUP(B1012,List!F:F,List!C:C),"")</f>
        <v>GAYATHRI SANJEEV</v>
      </c>
      <c r="E1012" s="39" t="str">
        <f>IFERROR(_xlfn.XLOOKUP(B1012,List!F:F,List!G:G),"")</f>
        <v>1EC</v>
      </c>
    </row>
    <row r="1013" spans="1:5" x14ac:dyDescent="0.25">
      <c r="A1013" s="39">
        <f>'SA- ii'!A383</f>
        <v>19</v>
      </c>
      <c r="B1013" s="39" t="str">
        <f>'SA- ii'!H383</f>
        <v>1EC-25</v>
      </c>
      <c r="C1013" s="39">
        <f>IFERROR(_xlfn.XLOOKUP(B1013,List!F:F,List!B:B),"")</f>
        <v>25</v>
      </c>
      <c r="D1013" s="39" t="str">
        <f>IFERROR(_xlfn.XLOOKUP(B1013,List!F:F,List!C:C),"")</f>
        <v>GODWIN RAJU</v>
      </c>
      <c r="E1013" s="39" t="str">
        <f>IFERROR(_xlfn.XLOOKUP(B1013,List!F:F,List!G:G),"")</f>
        <v>1EC</v>
      </c>
    </row>
    <row r="1014" spans="1:5" x14ac:dyDescent="0.25">
      <c r="A1014" s="39">
        <f>'SA- ii'!A384</f>
        <v>19</v>
      </c>
      <c r="B1014" s="39" t="str">
        <f>'SA- ii'!H384</f>
        <v>1EC-26</v>
      </c>
      <c r="C1014" s="39">
        <f>IFERROR(_xlfn.XLOOKUP(B1014,List!F:F,List!B:B),"")</f>
        <v>26</v>
      </c>
      <c r="D1014" s="39" t="str">
        <f>IFERROR(_xlfn.XLOOKUP(B1014,List!F:F,List!C:C),"")</f>
        <v>GODWIN SHIJO</v>
      </c>
      <c r="E1014" s="39" t="str">
        <f>IFERROR(_xlfn.XLOOKUP(B1014,List!F:F,List!G:G),"")</f>
        <v>1EC</v>
      </c>
    </row>
    <row r="1015" spans="1:5" x14ac:dyDescent="0.25">
      <c r="A1015" s="39">
        <f>'SA- ii'!A385</f>
        <v>19</v>
      </c>
      <c r="B1015" s="39" t="str">
        <f>'SA- ii'!H385</f>
        <v>1EC-27</v>
      </c>
      <c r="C1015" s="39">
        <f>IFERROR(_xlfn.XLOOKUP(B1015,List!F:F,List!B:B),"")</f>
        <v>27</v>
      </c>
      <c r="D1015" s="39" t="str">
        <f>IFERROR(_xlfn.XLOOKUP(B1015,List!F:F,List!C:C),"")</f>
        <v>GOKUL K</v>
      </c>
      <c r="E1015" s="39" t="str">
        <f>IFERROR(_xlfn.XLOOKUP(B1015,List!F:F,List!G:G),"")</f>
        <v>1EC</v>
      </c>
    </row>
    <row r="1016" spans="1:5" x14ac:dyDescent="0.25">
      <c r="A1016" s="39">
        <f>'SA- ii'!A386</f>
        <v>19</v>
      </c>
      <c r="B1016" s="39" t="str">
        <f>'SA- ii'!H386</f>
        <v>1EC-28</v>
      </c>
      <c r="C1016" s="39">
        <f>IFERROR(_xlfn.XLOOKUP(B1016,List!F:F,List!B:B),"")</f>
        <v>28</v>
      </c>
      <c r="D1016" s="39" t="str">
        <f>IFERROR(_xlfn.XLOOKUP(B1016,List!F:F,List!C:C),"")</f>
        <v>GOVIND KRISHNAN J</v>
      </c>
      <c r="E1016" s="39" t="str">
        <f>IFERROR(_xlfn.XLOOKUP(B1016,List!F:F,List!G:G),"")</f>
        <v>1EC</v>
      </c>
    </row>
    <row r="1017" spans="1:5" x14ac:dyDescent="0.25">
      <c r="A1017" s="39">
        <f>'SA- ii'!A387</f>
        <v>19</v>
      </c>
      <c r="B1017" s="39" t="str">
        <f>'SA- ii'!H387</f>
        <v>1EC-29</v>
      </c>
      <c r="C1017" s="39">
        <f>IFERROR(_xlfn.XLOOKUP(B1017,List!F:F,List!B:B),"")</f>
        <v>29</v>
      </c>
      <c r="D1017" s="39" t="str">
        <f>IFERROR(_xlfn.XLOOKUP(B1017,List!F:F,List!C:C),"")</f>
        <v>HARIGOVIND K S</v>
      </c>
      <c r="E1017" s="39" t="str">
        <f>IFERROR(_xlfn.XLOOKUP(B1017,List!F:F,List!G:G),"")</f>
        <v>1EC</v>
      </c>
    </row>
    <row r="1018" spans="1:5" x14ac:dyDescent="0.25">
      <c r="A1018" s="39">
        <f>'SA- ii'!A388</f>
        <v>19</v>
      </c>
      <c r="B1018" s="39" t="str">
        <f>'SA- ii'!H388</f>
        <v>1EC-30</v>
      </c>
      <c r="C1018" s="39">
        <f>IFERROR(_xlfn.XLOOKUP(B1018,List!F:F,List!B:B),"")</f>
        <v>30</v>
      </c>
      <c r="D1018" s="39" t="str">
        <f>IFERROR(_xlfn.XLOOKUP(B1018,List!F:F,List!C:C),"")</f>
        <v>HIBA PARVEEN K Z</v>
      </c>
      <c r="E1018" s="39" t="str">
        <f>IFERROR(_xlfn.XLOOKUP(B1018,List!F:F,List!G:G),"")</f>
        <v>1EC</v>
      </c>
    </row>
    <row r="1019" spans="1:5" x14ac:dyDescent="0.25">
      <c r="A1019" s="39">
        <f>'SA- ii'!A389</f>
        <v>19</v>
      </c>
      <c r="B1019" s="39" t="str">
        <f>'SA- ii'!H389</f>
        <v>1EC-31</v>
      </c>
      <c r="C1019" s="39">
        <f>IFERROR(_xlfn.XLOOKUP(B1019,List!F:F,List!B:B),"")</f>
        <v>31</v>
      </c>
      <c r="D1019" s="39" t="str">
        <f>IFERROR(_xlfn.XLOOKUP(B1019,List!F:F,List!C:C),"")</f>
        <v>JOSEPH DANIEL</v>
      </c>
      <c r="E1019" s="39" t="str">
        <f>IFERROR(_xlfn.XLOOKUP(B1019,List!F:F,List!G:G),"")</f>
        <v>1EC</v>
      </c>
    </row>
    <row r="1020" spans="1:5" x14ac:dyDescent="0.25">
      <c r="A1020" s="39">
        <f>'SA- ii'!A390</f>
        <v>19</v>
      </c>
      <c r="B1020" s="39" t="str">
        <f>'SA- ii'!H390</f>
        <v>1EC-32</v>
      </c>
      <c r="C1020" s="39">
        <f>IFERROR(_xlfn.XLOOKUP(B1020,List!F:F,List!B:B),"")</f>
        <v>32</v>
      </c>
      <c r="D1020" s="39" t="str">
        <f>IFERROR(_xlfn.XLOOKUP(B1020,List!F:F,List!C:C),"")</f>
        <v>KRISHNA K M</v>
      </c>
      <c r="E1020" s="39" t="str">
        <f>IFERROR(_xlfn.XLOOKUP(B1020,List!F:F,List!G:G),"")</f>
        <v>1EC</v>
      </c>
    </row>
    <row r="1021" spans="1:5" x14ac:dyDescent="0.25">
      <c r="A1021" s="39">
        <f>'SA- ii'!A391</f>
        <v>19</v>
      </c>
      <c r="B1021" s="39" t="str">
        <f>'SA- ii'!H391</f>
        <v>1EC-33</v>
      </c>
      <c r="C1021" s="39">
        <f>IFERROR(_xlfn.XLOOKUP(B1021,List!F:F,List!B:B),"")</f>
        <v>33</v>
      </c>
      <c r="D1021" s="39" t="str">
        <f>IFERROR(_xlfn.XLOOKUP(B1021,List!F:F,List!C:C),"")</f>
        <v>MADHAV SUJITH</v>
      </c>
      <c r="E1021" s="39" t="str">
        <f>IFERROR(_xlfn.XLOOKUP(B1021,List!F:F,List!G:G),"")</f>
        <v>1EC</v>
      </c>
    </row>
    <row r="1022" spans="1:5" x14ac:dyDescent="0.25">
      <c r="A1022" s="39">
        <f>'SA- ii'!A392</f>
        <v>19</v>
      </c>
      <c r="B1022" s="39" t="str">
        <f>'SA- ii'!H392</f>
        <v>1EC-34</v>
      </c>
      <c r="C1022" s="39">
        <f>IFERROR(_xlfn.XLOOKUP(B1022,List!F:F,List!B:B),"")</f>
        <v>34</v>
      </c>
      <c r="D1022" s="39" t="str">
        <f>IFERROR(_xlfn.XLOOKUP(B1022,List!F:F,List!C:C),"")</f>
        <v>MAHIN MANOJ</v>
      </c>
      <c r="E1022" s="39" t="str">
        <f>IFERROR(_xlfn.XLOOKUP(B1022,List!F:F,List!G:G),"")</f>
        <v>1EC</v>
      </c>
    </row>
    <row r="1023" spans="1:5" x14ac:dyDescent="0.25">
      <c r="A1023" s="39">
        <f>'SA- ii'!A393</f>
        <v>19</v>
      </c>
      <c r="B1023" s="39" t="str">
        <f>'SA- ii'!H393</f>
        <v>1EC-35</v>
      </c>
      <c r="C1023" s="39">
        <f>IFERROR(_xlfn.XLOOKUP(B1023,List!F:F,List!B:B),"")</f>
        <v>35</v>
      </c>
      <c r="D1023" s="39" t="str">
        <f>IFERROR(_xlfn.XLOOKUP(B1023,List!F:F,List!C:C),"")</f>
        <v>MEENAKSHI P M</v>
      </c>
      <c r="E1023" s="39" t="str">
        <f>IFERROR(_xlfn.XLOOKUP(B1023,List!F:F,List!G:G),"")</f>
        <v>1EC</v>
      </c>
    </row>
    <row r="1024" spans="1:5" x14ac:dyDescent="0.25">
      <c r="A1024" s="39">
        <f>'SA- ii'!A394</f>
        <v>19</v>
      </c>
      <c r="B1024" s="39" t="str">
        <f>'SA- ii'!H394</f>
        <v>1EC-36</v>
      </c>
      <c r="C1024" s="39">
        <f>IFERROR(_xlfn.XLOOKUP(B1024,List!F:F,List!B:B),"")</f>
        <v>36</v>
      </c>
      <c r="D1024" s="39" t="str">
        <f>IFERROR(_xlfn.XLOOKUP(B1024,List!F:F,List!C:C),"")</f>
        <v>MEENAKSHI SUJITH</v>
      </c>
      <c r="E1024" s="39" t="str">
        <f>IFERROR(_xlfn.XLOOKUP(B1024,List!F:F,List!G:G),"")</f>
        <v>1EC</v>
      </c>
    </row>
    <row r="1025" spans="1:5" x14ac:dyDescent="0.25">
      <c r="A1025" s="39">
        <f>'SA- ii'!A395</f>
        <v>19</v>
      </c>
      <c r="B1025" s="39" t="str">
        <f>'SA- ii'!H395</f>
        <v>1EC-37</v>
      </c>
      <c r="C1025" s="39">
        <f>IFERROR(_xlfn.XLOOKUP(B1025,List!F:F,List!B:B),"")</f>
        <v>37</v>
      </c>
      <c r="D1025" s="39" t="str">
        <f>IFERROR(_xlfn.XLOOKUP(B1025,List!F:F,List!C:C),"")</f>
        <v>MOHAMMED SHABIN C</v>
      </c>
      <c r="E1025" s="39" t="str">
        <f>IFERROR(_xlfn.XLOOKUP(B1025,List!F:F,List!G:G),"")</f>
        <v>1EC</v>
      </c>
    </row>
    <row r="1026" spans="1:5" x14ac:dyDescent="0.25">
      <c r="A1026" s="39">
        <f>'SA- ii'!A396</f>
        <v>19</v>
      </c>
      <c r="B1026" s="39" t="str">
        <f>'SA- ii'!H396</f>
        <v>1EC-38</v>
      </c>
      <c r="C1026" s="39">
        <f>IFERROR(_xlfn.XLOOKUP(B1026,List!F:F,List!B:B),"")</f>
        <v>38</v>
      </c>
      <c r="D1026" s="39" t="str">
        <f>IFERROR(_xlfn.XLOOKUP(B1026,List!F:F,List!C:C),"")</f>
        <v>MUHAMMED ROSHAN S</v>
      </c>
      <c r="E1026" s="39" t="str">
        <f>IFERROR(_xlfn.XLOOKUP(B1026,List!F:F,List!G:G),"")</f>
        <v>1EC</v>
      </c>
    </row>
    <row r="1027" spans="1:5" x14ac:dyDescent="0.25">
      <c r="A1027" s="39">
        <f>'SA- ii'!A397</f>
        <v>19</v>
      </c>
      <c r="B1027" s="39" t="str">
        <f>'SA- ii'!H397</f>
        <v>1EC-39</v>
      </c>
      <c r="C1027" s="39">
        <f>IFERROR(_xlfn.XLOOKUP(B1027,List!F:F,List!B:B),"")</f>
        <v>39</v>
      </c>
      <c r="D1027" s="39" t="str">
        <f>IFERROR(_xlfn.XLOOKUP(B1027,List!F:F,List!C:C),"")</f>
        <v>MUHAMMED SAFWAN K A</v>
      </c>
      <c r="E1027" s="39" t="str">
        <f>IFERROR(_xlfn.XLOOKUP(B1027,List!F:F,List!G:G),"")</f>
        <v>1EC</v>
      </c>
    </row>
    <row r="1028" spans="1:5" x14ac:dyDescent="0.25">
      <c r="A1028" s="39">
        <f>'SA- ii'!A398</f>
        <v>19</v>
      </c>
      <c r="B1028" s="39" t="str">
        <f>'SA- ii'!H398</f>
        <v>1EC-40</v>
      </c>
      <c r="C1028" s="39">
        <f>IFERROR(_xlfn.XLOOKUP(B1028,List!F:F,List!B:B),"")</f>
        <v>40</v>
      </c>
      <c r="D1028" s="39" t="str">
        <f>IFERROR(_xlfn.XLOOKUP(B1028,List!F:F,List!C:C),"")</f>
        <v>NAVNEETH H</v>
      </c>
      <c r="E1028" s="39" t="str">
        <f>IFERROR(_xlfn.XLOOKUP(B1028,List!F:F,List!G:G),"")</f>
        <v>1EC</v>
      </c>
    </row>
    <row r="1029" spans="1:5" x14ac:dyDescent="0.25">
      <c r="A1029" s="39">
        <f>'SA- ii'!A399</f>
        <v>19</v>
      </c>
      <c r="B1029" s="39" t="str">
        <f>'SA- ii'!H399</f>
        <v>1EC-41</v>
      </c>
      <c r="C1029" s="39">
        <f>IFERROR(_xlfn.XLOOKUP(B1029,List!F:F,List!B:B),"")</f>
        <v>41</v>
      </c>
      <c r="D1029" s="39" t="str">
        <f>IFERROR(_xlfn.XLOOKUP(B1029,List!F:F,List!C:C),"")</f>
        <v>NEHA SAJI</v>
      </c>
      <c r="E1029" s="39" t="str">
        <f>IFERROR(_xlfn.XLOOKUP(B1029,List!F:F,List!G:G),"")</f>
        <v>1EC</v>
      </c>
    </row>
    <row r="1030" spans="1:5" x14ac:dyDescent="0.25">
      <c r="A1030" s="39">
        <f>'SA- ii'!A400</f>
        <v>19</v>
      </c>
      <c r="B1030" s="39" t="str">
        <f>'SA- ii'!H400</f>
        <v>1EC-42</v>
      </c>
      <c r="C1030" s="39">
        <f>IFERROR(_xlfn.XLOOKUP(B1030,List!F:F,List!B:B),"")</f>
        <v>42</v>
      </c>
      <c r="D1030" s="39" t="str">
        <f>IFERROR(_xlfn.XLOOKUP(B1030,List!F:F,List!C:C),"")</f>
        <v>NIRANJANA MANOJ</v>
      </c>
      <c r="E1030" s="39" t="str">
        <f>IFERROR(_xlfn.XLOOKUP(B1030,List!F:F,List!G:G),"")</f>
        <v>1EC</v>
      </c>
    </row>
    <row r="1031" spans="1:5" x14ac:dyDescent="0.25">
      <c r="A1031" s="39">
        <f>'SA- ii'!A401</f>
        <v>20</v>
      </c>
      <c r="B1031" s="39" t="str">
        <f>'SA- ii'!H401</f>
        <v>1EC-43</v>
      </c>
      <c r="C1031" s="39">
        <f>IFERROR(_xlfn.XLOOKUP(B1031,List!F:F,List!B:B),"")</f>
        <v>43</v>
      </c>
      <c r="D1031" s="39" t="str">
        <f>IFERROR(_xlfn.XLOOKUP(B1031,List!F:F,List!C:C),"")</f>
        <v>PAVAN SHANKAR S</v>
      </c>
      <c r="E1031" s="39" t="str">
        <f>IFERROR(_xlfn.XLOOKUP(B1031,List!F:F,List!G:G),"")</f>
        <v>1EC</v>
      </c>
    </row>
    <row r="1032" spans="1:5" x14ac:dyDescent="0.25">
      <c r="A1032" s="39">
        <f>'SA- ii'!A402</f>
        <v>20</v>
      </c>
      <c r="B1032" s="39" t="str">
        <f>'SA- ii'!H402</f>
        <v>1EC-44</v>
      </c>
      <c r="C1032" s="39">
        <f>IFERROR(_xlfn.XLOOKUP(B1032,List!F:F,List!B:B),"")</f>
        <v>44</v>
      </c>
      <c r="D1032" s="39" t="str">
        <f>IFERROR(_xlfn.XLOOKUP(B1032,List!F:F,List!C:C),"")</f>
        <v>P NAVANEETHAKRISHNAN</v>
      </c>
      <c r="E1032" s="39" t="str">
        <f>IFERROR(_xlfn.XLOOKUP(B1032,List!F:F,List!G:G),"")</f>
        <v>1EC</v>
      </c>
    </row>
    <row r="1033" spans="1:5" x14ac:dyDescent="0.25">
      <c r="A1033" s="39">
        <f>'SA- ii'!A403</f>
        <v>20</v>
      </c>
      <c r="B1033" s="39" t="str">
        <f>'SA- ii'!H403</f>
        <v>1EC-45</v>
      </c>
      <c r="C1033" s="39">
        <f>IFERROR(_xlfn.XLOOKUP(B1033,List!F:F,List!B:B),"")</f>
        <v>45</v>
      </c>
      <c r="D1033" s="39" t="str">
        <f>IFERROR(_xlfn.XLOOKUP(B1033,List!F:F,List!C:C),"")</f>
        <v>RAGENDU M C</v>
      </c>
      <c r="E1033" s="39" t="str">
        <f>IFERROR(_xlfn.XLOOKUP(B1033,List!F:F,List!G:G),"")</f>
        <v>1EC</v>
      </c>
    </row>
    <row r="1034" spans="1:5" x14ac:dyDescent="0.25">
      <c r="A1034" s="39">
        <f>'SA- ii'!A404</f>
        <v>20</v>
      </c>
      <c r="B1034" s="39" t="str">
        <f>'SA- ii'!H404</f>
        <v>1EC-46</v>
      </c>
      <c r="C1034" s="39">
        <f>IFERROR(_xlfn.XLOOKUP(B1034,List!F:F,List!B:B),"")</f>
        <v>46</v>
      </c>
      <c r="D1034" s="39" t="str">
        <f>IFERROR(_xlfn.XLOOKUP(B1034,List!F:F,List!C:C),"")</f>
        <v>ROHIT MENON</v>
      </c>
      <c r="E1034" s="39" t="str">
        <f>IFERROR(_xlfn.XLOOKUP(B1034,List!F:F,List!G:G),"")</f>
        <v>1EC</v>
      </c>
    </row>
    <row r="1035" spans="1:5" x14ac:dyDescent="0.25">
      <c r="A1035" s="39">
        <f>'SA- ii'!A405</f>
        <v>20</v>
      </c>
      <c r="B1035" s="39" t="str">
        <f>'SA- ii'!H405</f>
        <v>1EC-47</v>
      </c>
      <c r="C1035" s="39">
        <f>IFERROR(_xlfn.XLOOKUP(B1035,List!F:F,List!B:B),"")</f>
        <v>47</v>
      </c>
      <c r="D1035" s="39" t="str">
        <f>IFERROR(_xlfn.XLOOKUP(B1035,List!F:F,List!C:C),"")</f>
        <v>ROOPNA VAVACHAN</v>
      </c>
      <c r="E1035" s="39" t="str">
        <f>IFERROR(_xlfn.XLOOKUP(B1035,List!F:F,List!G:G),"")</f>
        <v>1EC</v>
      </c>
    </row>
    <row r="1036" spans="1:5" x14ac:dyDescent="0.25">
      <c r="A1036" s="39">
        <f>'SA- ii'!A406</f>
        <v>20</v>
      </c>
      <c r="B1036" s="39" t="str">
        <f>'SA- ii'!H406</f>
        <v>1EC-48</v>
      </c>
      <c r="C1036" s="39">
        <f>IFERROR(_xlfn.XLOOKUP(B1036,List!F:F,List!B:B),"")</f>
        <v>48</v>
      </c>
      <c r="D1036" s="39" t="str">
        <f>IFERROR(_xlfn.XLOOKUP(B1036,List!F:F,List!C:C),"")</f>
        <v>ROSHAN S KUMAR</v>
      </c>
      <c r="E1036" s="39" t="str">
        <f>IFERROR(_xlfn.XLOOKUP(B1036,List!F:F,List!G:G),"")</f>
        <v>1EC</v>
      </c>
    </row>
    <row r="1037" spans="1:5" x14ac:dyDescent="0.25">
      <c r="A1037" s="39">
        <f>'SA- ii'!A407</f>
        <v>20</v>
      </c>
      <c r="B1037" s="39" t="str">
        <f>'SA- ii'!H407</f>
        <v>1EC-49</v>
      </c>
      <c r="C1037" s="39">
        <f>IFERROR(_xlfn.XLOOKUP(B1037,List!F:F,List!B:B),"")</f>
        <v>49</v>
      </c>
      <c r="D1037" s="39" t="str">
        <f>IFERROR(_xlfn.XLOOKUP(B1037,List!F:F,List!C:C),"")</f>
        <v>SALNA BASHEER</v>
      </c>
      <c r="E1037" s="39" t="str">
        <f>IFERROR(_xlfn.XLOOKUP(B1037,List!F:F,List!G:G),"")</f>
        <v>1EC</v>
      </c>
    </row>
    <row r="1038" spans="1:5" x14ac:dyDescent="0.25">
      <c r="A1038" s="39">
        <f>'SA- ii'!A408</f>
        <v>20</v>
      </c>
      <c r="B1038" s="39" t="str">
        <f>'SA- ii'!H408</f>
        <v>1EC-50</v>
      </c>
      <c r="C1038" s="39">
        <f>IFERROR(_xlfn.XLOOKUP(B1038,List!F:F,List!B:B),"")</f>
        <v>50</v>
      </c>
      <c r="D1038" s="39" t="str">
        <f>IFERROR(_xlfn.XLOOKUP(B1038,List!F:F,List!C:C),"")</f>
        <v>SOORYA SANTHOSH</v>
      </c>
      <c r="E1038" s="39" t="str">
        <f>IFERROR(_xlfn.XLOOKUP(B1038,List!F:F,List!G:G),"")</f>
        <v>1EC</v>
      </c>
    </row>
    <row r="1039" spans="1:5" x14ac:dyDescent="0.25">
      <c r="A1039" s="39">
        <f>'SA- ii'!A409</f>
        <v>20</v>
      </c>
      <c r="B1039" s="39" t="str">
        <f>'SA- ii'!H409</f>
        <v>1EC-51</v>
      </c>
      <c r="C1039" s="39">
        <f>IFERROR(_xlfn.XLOOKUP(B1039,List!F:F,List!B:B),"")</f>
        <v>51</v>
      </c>
      <c r="D1039" s="39" t="str">
        <f>IFERROR(_xlfn.XLOOKUP(B1039,List!F:F,List!C:C),"")</f>
        <v>SOUGANDH MANOJ</v>
      </c>
      <c r="E1039" s="39" t="str">
        <f>IFERROR(_xlfn.XLOOKUP(B1039,List!F:F,List!G:G),"")</f>
        <v>1EC</v>
      </c>
    </row>
    <row r="1040" spans="1:5" x14ac:dyDescent="0.25">
      <c r="A1040" s="39">
        <f>'SA- ii'!A410</f>
        <v>20</v>
      </c>
      <c r="B1040" s="39" t="str">
        <f>'SA- ii'!H410</f>
        <v>1EC-52</v>
      </c>
      <c r="C1040" s="39">
        <f>IFERROR(_xlfn.XLOOKUP(B1040,List!F:F,List!B:B),"")</f>
        <v>52</v>
      </c>
      <c r="D1040" s="39" t="str">
        <f>IFERROR(_xlfn.XLOOKUP(B1040,List!F:F,List!C:C),"")</f>
        <v>SREEHARI B</v>
      </c>
      <c r="E1040" s="39" t="str">
        <f>IFERROR(_xlfn.XLOOKUP(B1040,List!F:F,List!G:G),"")</f>
        <v>1EC</v>
      </c>
    </row>
    <row r="1041" spans="1:5" x14ac:dyDescent="0.25">
      <c r="A1041" s="39">
        <f>'SA- ii'!A411</f>
        <v>20</v>
      </c>
      <c r="B1041" s="39" t="str">
        <f>'SA- ii'!H411</f>
        <v>1EC-53</v>
      </c>
      <c r="C1041" s="39">
        <f>IFERROR(_xlfn.XLOOKUP(B1041,List!F:F,List!B:B),"")</f>
        <v>53</v>
      </c>
      <c r="D1041" s="39" t="str">
        <f>IFERROR(_xlfn.XLOOKUP(B1041,List!F:F,List!C:C),"")</f>
        <v>SWARAN C SANTHOSH</v>
      </c>
      <c r="E1041" s="39" t="str">
        <f>IFERROR(_xlfn.XLOOKUP(B1041,List!F:F,List!G:G),"")</f>
        <v>1EC</v>
      </c>
    </row>
    <row r="1042" spans="1:5" x14ac:dyDescent="0.25">
      <c r="A1042" s="39">
        <f>'SA- ii'!A412</f>
        <v>20</v>
      </c>
      <c r="B1042" s="39" t="str">
        <f>'SA- ii'!H412</f>
        <v>1EC-54</v>
      </c>
      <c r="C1042" s="39">
        <f>IFERROR(_xlfn.XLOOKUP(B1042,List!F:F,List!B:B),"")</f>
        <v>54</v>
      </c>
      <c r="D1042" s="39" t="str">
        <f>IFERROR(_xlfn.XLOOKUP(B1042,List!F:F,List!C:C),"")</f>
        <v>YEDU PRADEEP</v>
      </c>
      <c r="E1042" s="39" t="str">
        <f>IFERROR(_xlfn.XLOOKUP(B1042,List!F:F,List!G:G),"")</f>
        <v>1EC</v>
      </c>
    </row>
    <row r="1043" spans="1:5" x14ac:dyDescent="0.25">
      <c r="A1043" s="39">
        <f>'SA- ii'!A413</f>
        <v>20</v>
      </c>
      <c r="B1043" s="39" t="str">
        <f>'SA- ii'!H413</f>
        <v>1EC-VLSI-1</v>
      </c>
      <c r="C1043" s="39">
        <f>IFERROR(_xlfn.XLOOKUP(B1043,List!F:F,List!B:B),"")</f>
        <v>1</v>
      </c>
      <c r="D1043" s="39" t="str">
        <f>IFERROR(_xlfn.XLOOKUP(B1043,List!F:F,List!C:C),"")</f>
        <v>ABEL GEORGE V S</v>
      </c>
      <c r="E1043" s="39" t="str">
        <f>IFERROR(_xlfn.XLOOKUP(B1043,List!F:F,List!G:G),"")</f>
        <v>1EC-VLSI</v>
      </c>
    </row>
    <row r="1044" spans="1:5" x14ac:dyDescent="0.25">
      <c r="A1044" s="39">
        <f>'SA- ii'!A414</f>
        <v>20</v>
      </c>
      <c r="B1044" s="39" t="str">
        <f>'SA- ii'!H414</f>
        <v>1EC-VLSI-2</v>
      </c>
      <c r="C1044" s="39">
        <f>IFERROR(_xlfn.XLOOKUP(B1044,List!F:F,List!B:B),"")</f>
        <v>2</v>
      </c>
      <c r="D1044" s="39" t="str">
        <f>IFERROR(_xlfn.XLOOKUP(B1044,List!F:F,List!C:C),"")</f>
        <v>ABHIRAM A NAIR</v>
      </c>
      <c r="E1044" s="39" t="str">
        <f>IFERROR(_xlfn.XLOOKUP(B1044,List!F:F,List!G:G),"")</f>
        <v>1EC-VLSI</v>
      </c>
    </row>
    <row r="1045" spans="1:5" x14ac:dyDescent="0.25">
      <c r="A1045" s="39">
        <f>'SA- ii'!A415</f>
        <v>20</v>
      </c>
      <c r="B1045" s="39" t="str">
        <f>'SA- ii'!H415</f>
        <v>1EC-VLSI-3</v>
      </c>
      <c r="C1045" s="39">
        <f>IFERROR(_xlfn.XLOOKUP(B1045,List!F:F,List!B:B),"")</f>
        <v>3</v>
      </c>
      <c r="D1045" s="39" t="str">
        <f>IFERROR(_xlfn.XLOOKUP(B1045,List!F:F,List!C:C),"")</f>
        <v>AHSAB ASHIQ</v>
      </c>
      <c r="E1045" s="39" t="str">
        <f>IFERROR(_xlfn.XLOOKUP(B1045,List!F:F,List!G:G),"")</f>
        <v>1EC-VLSI</v>
      </c>
    </row>
    <row r="1046" spans="1:5" x14ac:dyDescent="0.25">
      <c r="A1046" s="39">
        <f>'SA- ii'!A416</f>
        <v>20</v>
      </c>
      <c r="B1046" s="39" t="str">
        <f>'SA- ii'!H416</f>
        <v>1EC-VLSI-4</v>
      </c>
      <c r="C1046" s="39">
        <f>IFERROR(_xlfn.XLOOKUP(B1046,List!F:F,List!B:B),"")</f>
        <v>4</v>
      </c>
      <c r="D1046" s="39" t="str">
        <f>IFERROR(_xlfn.XLOOKUP(B1046,List!F:F,List!C:C),"")</f>
        <v>ALWIN PETER TOM</v>
      </c>
      <c r="E1046" s="39" t="str">
        <f>IFERROR(_xlfn.XLOOKUP(B1046,List!F:F,List!G:G),"")</f>
        <v>1EC-VLSI</v>
      </c>
    </row>
    <row r="1047" spans="1:5" x14ac:dyDescent="0.25">
      <c r="A1047" s="39">
        <f>'SA- ii'!A417</f>
        <v>20</v>
      </c>
      <c r="B1047" s="39" t="str">
        <f>'SA- ii'!H417</f>
        <v>1EC-VLSI-5</v>
      </c>
      <c r="C1047" s="39">
        <f>IFERROR(_xlfn.XLOOKUP(B1047,List!F:F,List!B:B),"")</f>
        <v>5</v>
      </c>
      <c r="D1047" s="39" t="str">
        <f>IFERROR(_xlfn.XLOOKUP(B1047,List!F:F,List!C:C),"")</f>
        <v>ANUSHIKA K</v>
      </c>
      <c r="E1047" s="39" t="str">
        <f>IFERROR(_xlfn.XLOOKUP(B1047,List!F:F,List!G:G),"")</f>
        <v>1EC-VLSI</v>
      </c>
    </row>
    <row r="1048" spans="1:5" x14ac:dyDescent="0.25">
      <c r="A1048" s="39">
        <f>'SA- ii'!A418</f>
        <v>20</v>
      </c>
      <c r="B1048" s="39" t="str">
        <f>'SA- ii'!H418</f>
        <v>1EC-VLSI-6</v>
      </c>
      <c r="C1048" s="39">
        <f>IFERROR(_xlfn.XLOOKUP(B1048,List!F:F,List!B:B),"")</f>
        <v>6</v>
      </c>
      <c r="D1048" s="39" t="str">
        <f>IFERROR(_xlfn.XLOOKUP(B1048,List!F:F,List!C:C),"")</f>
        <v>ATHULYA A S</v>
      </c>
      <c r="E1048" s="39" t="str">
        <f>IFERROR(_xlfn.XLOOKUP(B1048,List!F:F,List!G:G),"")</f>
        <v>1EC-VLSI</v>
      </c>
    </row>
    <row r="1049" spans="1:5" x14ac:dyDescent="0.25">
      <c r="A1049" s="39">
        <f>'SA- ii'!A419</f>
        <v>20</v>
      </c>
      <c r="B1049" s="39" t="str">
        <f>'SA- ii'!H419</f>
        <v>1EC-VLSI-7</v>
      </c>
      <c r="C1049" s="39">
        <f>IFERROR(_xlfn.XLOOKUP(B1049,List!F:F,List!B:B),"")</f>
        <v>7</v>
      </c>
      <c r="D1049" s="39" t="str">
        <f>IFERROR(_xlfn.XLOOKUP(B1049,List!F:F,List!C:C),"")</f>
        <v>DEEPAK DEV K S</v>
      </c>
      <c r="E1049" s="39" t="str">
        <f>IFERROR(_xlfn.XLOOKUP(B1049,List!F:F,List!G:G),"")</f>
        <v>1EC-VLSI</v>
      </c>
    </row>
    <row r="1050" spans="1:5" x14ac:dyDescent="0.25">
      <c r="A1050" s="39">
        <f>'SA- ii'!A420</f>
        <v>20</v>
      </c>
      <c r="B1050" s="39" t="str">
        <f>'SA- ii'!H420</f>
        <v>1EC-VLSI-8</v>
      </c>
      <c r="C1050" s="39">
        <f>IFERROR(_xlfn.XLOOKUP(B1050,List!F:F,List!B:B),"")</f>
        <v>8</v>
      </c>
      <c r="D1050" s="39" t="str">
        <f>IFERROR(_xlfn.XLOOKUP(B1050,List!F:F,List!C:C),"")</f>
        <v>DEVANANDANA M S</v>
      </c>
      <c r="E1050" s="39" t="str">
        <f>IFERROR(_xlfn.XLOOKUP(B1050,List!F:F,List!G:G),"")</f>
        <v>1EC-VLSI</v>
      </c>
    </row>
    <row r="1051" spans="1:5" x14ac:dyDescent="0.25">
      <c r="A1051" s="39">
        <f>'SA- ii'!A421</f>
        <v>20</v>
      </c>
      <c r="B1051" s="39" t="str">
        <f>'SA- ii'!H421</f>
        <v>1EC-VLSI-9</v>
      </c>
      <c r="C1051" s="39">
        <f>IFERROR(_xlfn.XLOOKUP(B1051,List!F:F,List!B:B),"")</f>
        <v>9</v>
      </c>
      <c r="D1051" s="39" t="str">
        <f>IFERROR(_xlfn.XLOOKUP(B1051,List!F:F,List!C:C),"")</f>
        <v>EBIN K J</v>
      </c>
      <c r="E1051" s="39" t="str">
        <f>IFERROR(_xlfn.XLOOKUP(B1051,List!F:F,List!G:G),"")</f>
        <v>1EC-VLSI</v>
      </c>
    </row>
    <row r="1052" spans="1:5" x14ac:dyDescent="0.25">
      <c r="A1052" s="39">
        <f>'SA- ii'!A422</f>
        <v>21</v>
      </c>
      <c r="B1052" s="39" t="str">
        <f>'SA- ii'!H422</f>
        <v>1EC-VLSI-10</v>
      </c>
      <c r="C1052" s="39">
        <f>IFERROR(_xlfn.XLOOKUP(B1052,List!F:F,List!B:B),"")</f>
        <v>10</v>
      </c>
      <c r="D1052" s="39" t="str">
        <f>IFERROR(_xlfn.XLOOKUP(B1052,List!F:F,List!C:C),"")</f>
        <v>EDWIN DANIEL PETER</v>
      </c>
      <c r="E1052" s="39" t="str">
        <f>IFERROR(_xlfn.XLOOKUP(B1052,List!F:F,List!G:G),"")</f>
        <v>1EC-VLSI</v>
      </c>
    </row>
    <row r="1053" spans="1:5" x14ac:dyDescent="0.25">
      <c r="A1053" s="39">
        <f>'SA- ii'!A423</f>
        <v>21</v>
      </c>
      <c r="B1053" s="39" t="str">
        <f>'SA- ii'!H423</f>
        <v>1EC-VLSI-11</v>
      </c>
      <c r="C1053" s="39">
        <f>IFERROR(_xlfn.XLOOKUP(B1053,List!F:F,List!B:B),"")</f>
        <v>11</v>
      </c>
      <c r="D1053" s="39" t="str">
        <f>IFERROR(_xlfn.XLOOKUP(B1053,List!F:F,List!C:C),"")</f>
        <v>ELVIN LIJU</v>
      </c>
      <c r="E1053" s="39" t="str">
        <f>IFERROR(_xlfn.XLOOKUP(B1053,List!F:F,List!G:G),"")</f>
        <v>1EC-VLSI</v>
      </c>
    </row>
    <row r="1054" spans="1:5" x14ac:dyDescent="0.25">
      <c r="A1054" s="39">
        <f>'SA- ii'!A424</f>
        <v>21</v>
      </c>
      <c r="B1054" s="39" t="str">
        <f>'SA- ii'!H424</f>
        <v>1EC-VLSI-12</v>
      </c>
      <c r="C1054" s="39">
        <f>IFERROR(_xlfn.XLOOKUP(B1054,List!F:F,List!B:B),"")</f>
        <v>12</v>
      </c>
      <c r="D1054" s="39" t="str">
        <f>IFERROR(_xlfn.XLOOKUP(B1054,List!F:F,List!C:C),"")</f>
        <v>MOHAMMED SINAN</v>
      </c>
      <c r="E1054" s="39" t="str">
        <f>IFERROR(_xlfn.XLOOKUP(B1054,List!F:F,List!G:G),"")</f>
        <v>1EC-VLSI</v>
      </c>
    </row>
    <row r="1055" spans="1:5" x14ac:dyDescent="0.25">
      <c r="A1055" s="39">
        <f>'SA- ii'!A425</f>
        <v>21</v>
      </c>
      <c r="B1055" s="39" t="str">
        <f>'SA- ii'!H425</f>
        <v>1EC-VLSI-13</v>
      </c>
      <c r="C1055" s="39">
        <f>IFERROR(_xlfn.XLOOKUP(B1055,List!F:F,List!B:B),"")</f>
        <v>13</v>
      </c>
      <c r="D1055" s="39" t="str">
        <f>IFERROR(_xlfn.XLOOKUP(B1055,List!F:F,List!C:C),"")</f>
        <v>NAMITHAA R</v>
      </c>
      <c r="E1055" s="39" t="str">
        <f>IFERROR(_xlfn.XLOOKUP(B1055,List!F:F,List!G:G),"")</f>
        <v>1EC-VLSI</v>
      </c>
    </row>
    <row r="1056" spans="1:5" x14ac:dyDescent="0.25">
      <c r="A1056" s="39">
        <f>'SA- ii'!A426</f>
        <v>21</v>
      </c>
      <c r="B1056" s="39" t="str">
        <f>'SA- ii'!H426</f>
        <v>1EC-VLSI-14</v>
      </c>
      <c r="C1056" s="39">
        <f>IFERROR(_xlfn.XLOOKUP(B1056,List!F:F,List!B:B),"")</f>
        <v>14</v>
      </c>
      <c r="D1056" s="39" t="str">
        <f>IFERROR(_xlfn.XLOOKUP(B1056,List!F:F,List!C:C),"")</f>
        <v>RICHARD FRANCIS</v>
      </c>
      <c r="E1056" s="39" t="str">
        <f>IFERROR(_xlfn.XLOOKUP(B1056,List!F:F,List!G:G),"")</f>
        <v>1EC-VLSI</v>
      </c>
    </row>
    <row r="1057" spans="1:5" x14ac:dyDescent="0.25">
      <c r="A1057" s="39">
        <f>'SA- ii'!A427</f>
        <v>21</v>
      </c>
      <c r="B1057" s="39" t="str">
        <f>'SA- ii'!H427</f>
        <v>1EC-VLSI-15</v>
      </c>
      <c r="C1057" s="39">
        <f>IFERROR(_xlfn.XLOOKUP(B1057,List!F:F,List!B:B),"")</f>
        <v>15</v>
      </c>
      <c r="D1057" s="39" t="str">
        <f>IFERROR(_xlfn.XLOOKUP(B1057,List!F:F,List!C:C),"")</f>
        <v>ROSHAN AAKASH JOSEPH</v>
      </c>
      <c r="E1057" s="39" t="str">
        <f>IFERROR(_xlfn.XLOOKUP(B1057,List!F:F,List!G:G),"")</f>
        <v>1EC-VLSI</v>
      </c>
    </row>
    <row r="1058" spans="1:5" x14ac:dyDescent="0.25">
      <c r="A1058" s="39">
        <f>'SA- ii'!A428</f>
        <v>21</v>
      </c>
      <c r="B1058" s="39" t="str">
        <f>'SA- ii'!H428</f>
        <v>1EE-1</v>
      </c>
      <c r="C1058" s="39">
        <f>IFERROR(_xlfn.XLOOKUP(B1058,List!F:F,List!B:B),"")</f>
        <v>1</v>
      </c>
      <c r="D1058" s="39" t="str">
        <f>IFERROR(_xlfn.XLOOKUP(B1058,List!F:F,List!C:C),"")</f>
        <v>ADEETH MANOJ</v>
      </c>
      <c r="E1058" s="39" t="str">
        <f>IFERROR(_xlfn.XLOOKUP(B1058,List!F:F,List!G:G),"")</f>
        <v>1EE</v>
      </c>
    </row>
    <row r="1059" spans="1:5" x14ac:dyDescent="0.25">
      <c r="A1059" s="39">
        <f>'SA- ii'!A429</f>
        <v>21</v>
      </c>
      <c r="B1059" s="39" t="str">
        <f>'SA- ii'!H429</f>
        <v>1EE-2</v>
      </c>
      <c r="C1059" s="39">
        <f>IFERROR(_xlfn.XLOOKUP(B1059,List!F:F,List!B:B),"")</f>
        <v>2</v>
      </c>
      <c r="D1059" s="39" t="str">
        <f>IFERROR(_xlfn.XLOOKUP(B1059,List!F:F,List!C:C),"")</f>
        <v>ADHIL AMAN M A</v>
      </c>
      <c r="E1059" s="39" t="str">
        <f>IFERROR(_xlfn.XLOOKUP(B1059,List!F:F,List!G:G),"")</f>
        <v>1EE</v>
      </c>
    </row>
    <row r="1060" spans="1:5" x14ac:dyDescent="0.25">
      <c r="A1060" s="39">
        <f>'SA- ii'!A430</f>
        <v>21</v>
      </c>
      <c r="B1060" s="39" t="str">
        <f>'SA- ii'!H430</f>
        <v>1EE-3</v>
      </c>
      <c r="C1060" s="39">
        <f>IFERROR(_xlfn.XLOOKUP(B1060,List!F:F,List!B:B),"")</f>
        <v>3</v>
      </c>
      <c r="D1060" s="39" t="str">
        <f>IFERROR(_xlfn.XLOOKUP(B1060,List!F:F,List!C:C),"")</f>
        <v>ALFEN SEBASTIAN</v>
      </c>
      <c r="E1060" s="39" t="str">
        <f>IFERROR(_xlfn.XLOOKUP(B1060,List!F:F,List!G:G),"")</f>
        <v>1EE</v>
      </c>
    </row>
    <row r="1061" spans="1:5" x14ac:dyDescent="0.25">
      <c r="A1061" s="39">
        <f>'SA- ii'!A431</f>
        <v>21</v>
      </c>
      <c r="B1061" s="39" t="str">
        <f>'SA- ii'!H431</f>
        <v>1EE-4</v>
      </c>
      <c r="C1061" s="39">
        <f>IFERROR(_xlfn.XLOOKUP(B1061,List!F:F,List!B:B),"")</f>
        <v>4</v>
      </c>
      <c r="D1061" s="39" t="str">
        <f>IFERROR(_xlfn.XLOOKUP(B1061,List!F:F,List!C:C),"")</f>
        <v>ANTONY DILEEP</v>
      </c>
      <c r="E1061" s="39" t="str">
        <f>IFERROR(_xlfn.XLOOKUP(B1061,List!F:F,List!G:G),"")</f>
        <v>1EE</v>
      </c>
    </row>
    <row r="1062" spans="1:5" x14ac:dyDescent="0.25">
      <c r="A1062" s="39">
        <f>'SA- ii'!A432</f>
        <v>21</v>
      </c>
      <c r="B1062" s="39" t="str">
        <f>'SA- ii'!H432</f>
        <v>1EE-5</v>
      </c>
      <c r="C1062" s="39">
        <f>IFERROR(_xlfn.XLOOKUP(B1062,List!F:F,List!B:B),"")</f>
        <v>5</v>
      </c>
      <c r="D1062" s="39" t="str">
        <f>IFERROR(_xlfn.XLOOKUP(B1062,List!F:F,List!C:C),"")</f>
        <v>ATHUL ANTONY K J</v>
      </c>
      <c r="E1062" s="39" t="str">
        <f>IFERROR(_xlfn.XLOOKUP(B1062,List!F:F,List!G:G),"")</f>
        <v>1EE</v>
      </c>
    </row>
    <row r="1063" spans="1:5" x14ac:dyDescent="0.25">
      <c r="A1063" s="39">
        <f>'SA- ii'!A433</f>
        <v>21</v>
      </c>
      <c r="B1063" s="39" t="str">
        <f>'SA- ii'!H433</f>
        <v>1EE-6</v>
      </c>
      <c r="C1063" s="39">
        <f>IFERROR(_xlfn.XLOOKUP(B1063,List!F:F,List!B:B),"")</f>
        <v>6</v>
      </c>
      <c r="D1063" s="39" t="str">
        <f>IFERROR(_xlfn.XLOOKUP(B1063,List!F:F,List!C:C),"")</f>
        <v>JYOTHISH S</v>
      </c>
      <c r="E1063" s="39" t="str">
        <f>IFERROR(_xlfn.XLOOKUP(B1063,List!F:F,List!G:G),"")</f>
        <v>1EE</v>
      </c>
    </row>
    <row r="1064" spans="1:5" x14ac:dyDescent="0.25">
      <c r="A1064" s="39">
        <f>'SA- ii'!A434</f>
        <v>21</v>
      </c>
      <c r="B1064" s="39" t="str">
        <f>'SA- ii'!H434</f>
        <v>1EE-7</v>
      </c>
      <c r="C1064" s="39">
        <f>IFERROR(_xlfn.XLOOKUP(B1064,List!F:F,List!B:B),"")</f>
        <v>7</v>
      </c>
      <c r="D1064" s="39" t="str">
        <f>IFERROR(_xlfn.XLOOKUP(B1064,List!F:F,List!C:C),"")</f>
        <v>MAHADEVAN R ACHARI</v>
      </c>
      <c r="E1064" s="39" t="str">
        <f>IFERROR(_xlfn.XLOOKUP(B1064,List!F:F,List!G:G),"")</f>
        <v>1EE</v>
      </c>
    </row>
    <row r="1065" spans="1:5" x14ac:dyDescent="0.25">
      <c r="A1065" s="39">
        <f>'SA- ii'!A435</f>
        <v>21</v>
      </c>
      <c r="B1065" s="39" t="str">
        <f>'SA- ii'!H435</f>
        <v>1EE-8</v>
      </c>
      <c r="C1065" s="39">
        <f>IFERROR(_xlfn.XLOOKUP(B1065,List!F:F,List!B:B),"")</f>
        <v>8</v>
      </c>
      <c r="D1065" s="39" t="str">
        <f>IFERROR(_xlfn.XLOOKUP(B1065,List!F:F,List!C:C),"")</f>
        <v>MOHAMMED AFRIN M A</v>
      </c>
      <c r="E1065" s="39" t="str">
        <f>IFERROR(_xlfn.XLOOKUP(B1065,List!F:F,List!G:G),"")</f>
        <v>1EE</v>
      </c>
    </row>
    <row r="1066" spans="1:5" x14ac:dyDescent="0.25">
      <c r="A1066" s="39">
        <f>'SA- ii'!A436</f>
        <v>21</v>
      </c>
      <c r="B1066" s="39" t="str">
        <f>'SA- ii'!H436</f>
        <v>1EE-9</v>
      </c>
      <c r="C1066" s="39">
        <f>IFERROR(_xlfn.XLOOKUP(B1066,List!F:F,List!B:B),"")</f>
        <v>9</v>
      </c>
      <c r="D1066" s="39" t="str">
        <f>IFERROR(_xlfn.XLOOKUP(B1066,List!F:F,List!C:C),"")</f>
        <v>PARAMESWARAN K</v>
      </c>
      <c r="E1066" s="39" t="str">
        <f>IFERROR(_xlfn.XLOOKUP(B1066,List!F:F,List!G:G),"")</f>
        <v>1EE</v>
      </c>
    </row>
    <row r="1067" spans="1:5" x14ac:dyDescent="0.25">
      <c r="A1067" s="39">
        <f>'SA- ii'!A437</f>
        <v>21</v>
      </c>
      <c r="B1067" s="39" t="str">
        <f>'SA- ii'!H437</f>
        <v>1EE-10</v>
      </c>
      <c r="C1067" s="39">
        <f>IFERROR(_xlfn.XLOOKUP(B1067,List!F:F,List!B:B),"")</f>
        <v>10</v>
      </c>
      <c r="D1067" s="39" t="str">
        <f>IFERROR(_xlfn.XLOOKUP(B1067,List!F:F,List!C:C),"")</f>
        <v>PRANAV SEKHAR</v>
      </c>
      <c r="E1067" s="39" t="str">
        <f>IFERROR(_xlfn.XLOOKUP(B1067,List!F:F,List!G:G),"")</f>
        <v>1EE</v>
      </c>
    </row>
    <row r="1068" spans="1:5" x14ac:dyDescent="0.25">
      <c r="A1068" s="39">
        <f>'SA- ii'!A438</f>
        <v>21</v>
      </c>
      <c r="B1068" s="39" t="str">
        <f>'SA- ii'!H438</f>
        <v>1EE-11</v>
      </c>
      <c r="C1068" s="39">
        <f>IFERROR(_xlfn.XLOOKUP(B1068,List!F:F,List!B:B),"")</f>
        <v>11</v>
      </c>
      <c r="D1068" s="39" t="str">
        <f>IFERROR(_xlfn.XLOOKUP(B1068,List!F:F,List!C:C),"")</f>
        <v>SANJIZ K J</v>
      </c>
      <c r="E1068" s="39" t="str">
        <f>IFERROR(_xlfn.XLOOKUP(B1068,List!F:F,List!G:G),"")</f>
        <v>1EE</v>
      </c>
    </row>
    <row r="1069" spans="1:5" x14ac:dyDescent="0.25">
      <c r="A1069" s="39">
        <f>'SA- ii'!A439</f>
        <v>21</v>
      </c>
      <c r="B1069" s="39" t="str">
        <f>'SA- ii'!H439</f>
        <v>1EE-12</v>
      </c>
      <c r="C1069" s="39">
        <f>IFERROR(_xlfn.XLOOKUP(B1069,List!F:F,List!B:B),"")</f>
        <v>12</v>
      </c>
      <c r="D1069" s="39" t="str">
        <f>IFERROR(_xlfn.XLOOKUP(B1069,List!F:F,List!C:C),"")</f>
        <v>SAYOOJ SUNIL</v>
      </c>
      <c r="E1069" s="39" t="str">
        <f>IFERROR(_xlfn.XLOOKUP(B1069,List!F:F,List!G:G),"")</f>
        <v>1EE</v>
      </c>
    </row>
    <row r="1070" spans="1:5" x14ac:dyDescent="0.25">
      <c r="A1070" s="39">
        <f>'SA- ii'!A440</f>
        <v>21</v>
      </c>
      <c r="B1070" s="39" t="str">
        <f>'SA- ii'!H440</f>
        <v>1EE-13</v>
      </c>
      <c r="C1070" s="39">
        <f>IFERROR(_xlfn.XLOOKUP(B1070,List!F:F,List!B:B),"")</f>
        <v>13</v>
      </c>
      <c r="D1070" s="39" t="str">
        <f>IFERROR(_xlfn.XLOOKUP(B1070,List!F:F,List!C:C),"")</f>
        <v>SREEHARI B</v>
      </c>
      <c r="E1070" s="39" t="str">
        <f>IFERROR(_xlfn.XLOOKUP(B1070,List!F:F,List!G:G),"")</f>
        <v>1EE</v>
      </c>
    </row>
    <row r="1071" spans="1:5" x14ac:dyDescent="0.25">
      <c r="A1071" s="39">
        <f>'SA- ii'!A441</f>
        <v>21</v>
      </c>
      <c r="B1071" s="39" t="str">
        <f>'SA- ii'!H441</f>
        <v>1EE-14</v>
      </c>
      <c r="C1071" s="39">
        <f>IFERROR(_xlfn.XLOOKUP(B1071,List!F:F,List!B:B),"")</f>
        <v>14</v>
      </c>
      <c r="D1071" s="39" t="str">
        <f>IFERROR(_xlfn.XLOOKUP(B1071,List!F:F,List!C:C),"")</f>
        <v>VARUN K VIJAYAKUMAR</v>
      </c>
      <c r="E1071" s="39" t="str">
        <f>IFERROR(_xlfn.XLOOKUP(B1071,List!F:F,List!G:G),"")</f>
        <v>1EE</v>
      </c>
    </row>
    <row r="1072" spans="1:5" x14ac:dyDescent="0.25">
      <c r="A1072" s="39">
        <f>'SA- ii'!A442</f>
        <v>21</v>
      </c>
      <c r="B1072" s="39" t="str">
        <f>'SA- ii'!H442</f>
        <v>1ME-1</v>
      </c>
      <c r="C1072" s="39">
        <f>IFERROR(_xlfn.XLOOKUP(B1072,List!F:F,List!B:B),"")</f>
        <v>1</v>
      </c>
      <c r="D1072" s="39" t="str">
        <f>IFERROR(_xlfn.XLOOKUP(B1072,List!F:F,List!C:C),"")</f>
        <v>AATHIRA V ROSHIN</v>
      </c>
      <c r="E1072" s="39" t="str">
        <f>IFERROR(_xlfn.XLOOKUP(B1072,List!F:F,List!G:G),"")</f>
        <v>1ME</v>
      </c>
    </row>
    <row r="1073" spans="1:5" x14ac:dyDescent="0.25">
      <c r="A1073" s="39">
        <f>'SA- ii'!A443</f>
        <v>22</v>
      </c>
      <c r="B1073" s="39" t="str">
        <f>'SA- ii'!H443</f>
        <v>1ME-2</v>
      </c>
      <c r="C1073" s="39">
        <f>IFERROR(_xlfn.XLOOKUP(B1073,List!F:F,List!B:B),"")</f>
        <v>2</v>
      </c>
      <c r="D1073" s="39" t="str">
        <f>IFERROR(_xlfn.XLOOKUP(B1073,List!F:F,List!C:C),"")</f>
        <v>ABHINAV K BHARATH</v>
      </c>
      <c r="E1073" s="39" t="str">
        <f>IFERROR(_xlfn.XLOOKUP(B1073,List!F:F,List!G:G),"")</f>
        <v>1ME</v>
      </c>
    </row>
    <row r="1074" spans="1:5" x14ac:dyDescent="0.25">
      <c r="A1074" s="39">
        <f>'SA- ii'!A444</f>
        <v>22</v>
      </c>
      <c r="B1074" s="39" t="str">
        <f>'SA- ii'!H444</f>
        <v>1ME-3</v>
      </c>
      <c r="C1074" s="39">
        <f>IFERROR(_xlfn.XLOOKUP(B1074,List!F:F,List!B:B),"")</f>
        <v>3</v>
      </c>
      <c r="D1074" s="39" t="str">
        <f>IFERROR(_xlfn.XLOOKUP(B1074,List!F:F,List!C:C),"")</f>
        <v>AGNEL SAIJU</v>
      </c>
      <c r="E1074" s="39" t="str">
        <f>IFERROR(_xlfn.XLOOKUP(B1074,List!F:F,List!G:G),"")</f>
        <v>1ME</v>
      </c>
    </row>
    <row r="1075" spans="1:5" x14ac:dyDescent="0.25">
      <c r="A1075" s="39">
        <f>'SA- ii'!A445</f>
        <v>22</v>
      </c>
      <c r="B1075" s="39" t="str">
        <f>'SA- ii'!H445</f>
        <v>1ME-4</v>
      </c>
      <c r="C1075" s="39">
        <f>IFERROR(_xlfn.XLOOKUP(B1075,List!F:F,List!B:B),"")</f>
        <v>4</v>
      </c>
      <c r="D1075" s="39" t="str">
        <f>IFERROR(_xlfn.XLOOKUP(B1075,List!F:F,List!C:C),"")</f>
        <v>AKHIL PRASAD</v>
      </c>
      <c r="E1075" s="39" t="str">
        <f>IFERROR(_xlfn.XLOOKUP(B1075,List!F:F,List!G:G),"")</f>
        <v>1ME</v>
      </c>
    </row>
    <row r="1076" spans="1:5" x14ac:dyDescent="0.25">
      <c r="A1076" s="39">
        <f>'SA- ii'!A446</f>
        <v>22</v>
      </c>
      <c r="B1076" s="39" t="str">
        <f>'SA- ii'!H446</f>
        <v>1ME-5</v>
      </c>
      <c r="C1076" s="39">
        <f>IFERROR(_xlfn.XLOOKUP(B1076,List!F:F,List!B:B),"")</f>
        <v>5</v>
      </c>
      <c r="D1076" s="39" t="str">
        <f>IFERROR(_xlfn.XLOOKUP(B1076,List!F:F,List!C:C),"")</f>
        <v>AKSHAY C V</v>
      </c>
      <c r="E1076" s="39" t="str">
        <f>IFERROR(_xlfn.XLOOKUP(B1076,List!F:F,List!G:G),"")</f>
        <v>1ME</v>
      </c>
    </row>
    <row r="1077" spans="1:5" x14ac:dyDescent="0.25">
      <c r="A1077" s="39">
        <f>'SA- ii'!A447</f>
        <v>22</v>
      </c>
      <c r="B1077" s="39" t="str">
        <f>'SA- ii'!H447</f>
        <v>1ME-6</v>
      </c>
      <c r="C1077" s="39">
        <f>IFERROR(_xlfn.XLOOKUP(B1077,List!F:F,List!B:B),"")</f>
        <v>6</v>
      </c>
      <c r="D1077" s="39" t="str">
        <f>IFERROR(_xlfn.XLOOKUP(B1077,List!F:F,List!C:C),"")</f>
        <v>ANIRUDH T M</v>
      </c>
      <c r="E1077" s="39" t="str">
        <f>IFERROR(_xlfn.XLOOKUP(B1077,List!F:F,List!G:G),"")</f>
        <v>1ME</v>
      </c>
    </row>
    <row r="1078" spans="1:5" x14ac:dyDescent="0.25">
      <c r="A1078" s="39">
        <f>'SA- ii'!A448</f>
        <v>22</v>
      </c>
      <c r="B1078" s="39" t="str">
        <f>'SA- ii'!H448</f>
        <v>1ME-7</v>
      </c>
      <c r="C1078" s="39">
        <f>IFERROR(_xlfn.XLOOKUP(B1078,List!F:F,List!B:B),"")</f>
        <v>7</v>
      </c>
      <c r="D1078" s="39" t="str">
        <f>IFERROR(_xlfn.XLOOKUP(B1078,List!F:F,List!C:C),"")</f>
        <v>ARJUN T MANOJ</v>
      </c>
      <c r="E1078" s="39" t="str">
        <f>IFERROR(_xlfn.XLOOKUP(B1078,List!F:F,List!G:G),"")</f>
        <v>1ME</v>
      </c>
    </row>
    <row r="1079" spans="1:5" x14ac:dyDescent="0.25">
      <c r="A1079" s="39">
        <f>'SA- ii'!A449</f>
        <v>22</v>
      </c>
      <c r="B1079" s="39" t="str">
        <f>'SA- ii'!H449</f>
        <v>1ME-8</v>
      </c>
      <c r="C1079" s="39">
        <f>IFERROR(_xlfn.XLOOKUP(B1079,List!F:F,List!B:B),"")</f>
        <v>8</v>
      </c>
      <c r="D1079" s="39" t="str">
        <f>IFERROR(_xlfn.XLOOKUP(B1079,List!F:F,List!C:C),"")</f>
        <v>DEVANARAYANAN A R</v>
      </c>
      <c r="E1079" s="39" t="str">
        <f>IFERROR(_xlfn.XLOOKUP(B1079,List!F:F,List!G:G),"")</f>
        <v>1ME</v>
      </c>
    </row>
    <row r="1080" spans="1:5" x14ac:dyDescent="0.25">
      <c r="A1080" s="39">
        <f>'SA- ii'!A450</f>
        <v>22</v>
      </c>
      <c r="B1080" s="39" t="str">
        <f>'SA- ii'!H450</f>
        <v>1ME-9</v>
      </c>
      <c r="C1080" s="39">
        <f>IFERROR(_xlfn.XLOOKUP(B1080,List!F:F,List!B:B),"")</f>
        <v>9</v>
      </c>
      <c r="D1080" s="39" t="str">
        <f>IFERROR(_xlfn.XLOOKUP(B1080,List!F:F,List!C:C),"")</f>
        <v>K S ANANDHA KRISHNAN</v>
      </c>
      <c r="E1080" s="39" t="str">
        <f>IFERROR(_xlfn.XLOOKUP(B1080,List!F:F,List!G:G),"")</f>
        <v>1ME</v>
      </c>
    </row>
    <row r="1081" spans="1:5" x14ac:dyDescent="0.25">
      <c r="A1081" s="39">
        <f>'SA- ii'!A451</f>
        <v>22</v>
      </c>
      <c r="B1081" s="39" t="str">
        <f>'SA- ii'!H451</f>
        <v>1ME-10</v>
      </c>
      <c r="C1081" s="39">
        <f>IFERROR(_xlfn.XLOOKUP(B1081,List!F:F,List!B:B),"")</f>
        <v>10</v>
      </c>
      <c r="D1081" s="39" t="str">
        <f>IFERROR(_xlfn.XLOOKUP(B1081,List!F:F,List!C:C),"")</f>
        <v>MOHAMMED ANAN T M</v>
      </c>
      <c r="E1081" s="39" t="str">
        <f>IFERROR(_xlfn.XLOOKUP(B1081,List!F:F,List!G:G),"")</f>
        <v>1ME</v>
      </c>
    </row>
    <row r="1082" spans="1:5" x14ac:dyDescent="0.25">
      <c r="A1082" s="39">
        <f>'SA- ii'!A452</f>
        <v>22</v>
      </c>
      <c r="B1082" s="39" t="str">
        <f>'SA- ii'!H452</f>
        <v>1ME-11</v>
      </c>
      <c r="C1082" s="39">
        <f>IFERROR(_xlfn.XLOOKUP(B1082,List!F:F,List!B:B),"")</f>
        <v>11</v>
      </c>
      <c r="D1082" s="39" t="str">
        <f>IFERROR(_xlfn.XLOOKUP(B1082,List!F:F,List!C:C),"")</f>
        <v>MOHAMMED FAYIZ</v>
      </c>
      <c r="E1082" s="39" t="str">
        <f>IFERROR(_xlfn.XLOOKUP(B1082,List!F:F,List!G:G),"")</f>
        <v>1ME</v>
      </c>
    </row>
    <row r="1083" spans="1:5" x14ac:dyDescent="0.25">
      <c r="A1083" s="39">
        <f>'SA- ii'!A453</f>
        <v>22</v>
      </c>
      <c r="B1083" s="39" t="str">
        <f>'SA- ii'!H453</f>
        <v>1ME-12</v>
      </c>
      <c r="C1083" s="39">
        <f>IFERROR(_xlfn.XLOOKUP(B1083,List!F:F,List!B:B),"")</f>
        <v>12</v>
      </c>
      <c r="D1083" s="39" t="str">
        <f>IFERROR(_xlfn.XLOOKUP(B1083,List!F:F,List!C:C),"")</f>
        <v>MUHAMMAD K N</v>
      </c>
      <c r="E1083" s="39" t="str">
        <f>IFERROR(_xlfn.XLOOKUP(B1083,List!F:F,List!G:G),"")</f>
        <v>1ME</v>
      </c>
    </row>
    <row r="1084" spans="1:5" x14ac:dyDescent="0.25">
      <c r="A1084" s="39">
        <f>'SA- ii'!A454</f>
        <v>22</v>
      </c>
      <c r="B1084" s="39" t="str">
        <f>'SA- ii'!H454</f>
        <v>1ME-13</v>
      </c>
      <c r="C1084" s="39">
        <f>IFERROR(_xlfn.XLOOKUP(B1084,List!F:F,List!B:B),"")</f>
        <v>13</v>
      </c>
      <c r="D1084" s="39" t="str">
        <f>IFERROR(_xlfn.XLOOKUP(B1084,List!F:F,List!C:C),"")</f>
        <v>MUHAMMED RAYAN</v>
      </c>
      <c r="E1084" s="39" t="str">
        <f>IFERROR(_xlfn.XLOOKUP(B1084,List!F:F,List!G:G),"")</f>
        <v>1ME</v>
      </c>
    </row>
    <row r="1085" spans="1:5" x14ac:dyDescent="0.25">
      <c r="A1085" s="39">
        <f>'SA- ii'!A455</f>
        <v>22</v>
      </c>
      <c r="B1085" s="39" t="str">
        <f>'SA- ii'!H455</f>
        <v>1ME-14</v>
      </c>
      <c r="C1085" s="39">
        <f>IFERROR(_xlfn.XLOOKUP(B1085,List!F:F,List!B:B),"")</f>
        <v>14</v>
      </c>
      <c r="D1085" s="39" t="str">
        <f>IFERROR(_xlfn.XLOOKUP(B1085,List!F:F,List!C:C),"")</f>
        <v>PRANAV T JIT</v>
      </c>
      <c r="E1085" s="39" t="str">
        <f>IFERROR(_xlfn.XLOOKUP(B1085,List!F:F,List!G:G),"")</f>
        <v>1ME</v>
      </c>
    </row>
    <row r="1086" spans="1:5" x14ac:dyDescent="0.25">
      <c r="A1086" s="39">
        <f>'SA- ii'!A456</f>
        <v>22</v>
      </c>
      <c r="B1086" s="39" t="str">
        <f>'SA- ii'!H456</f>
        <v>1ME-15</v>
      </c>
      <c r="C1086" s="39">
        <f>IFERROR(_xlfn.XLOOKUP(B1086,List!F:F,List!B:B),"")</f>
        <v>15</v>
      </c>
      <c r="D1086" s="39" t="str">
        <f>IFERROR(_xlfn.XLOOKUP(B1086,List!F:F,List!C:C),"")</f>
        <v>PRAVEEN JAYAKUMAR</v>
      </c>
      <c r="E1086" s="39" t="str">
        <f>IFERROR(_xlfn.XLOOKUP(B1086,List!F:F,List!G:G),"")</f>
        <v>1ME</v>
      </c>
    </row>
    <row r="1087" spans="1:5" x14ac:dyDescent="0.25">
      <c r="A1087" s="39">
        <f>'SA- ii'!A457</f>
        <v>22</v>
      </c>
      <c r="B1087" s="39" t="str">
        <f>'SA- ii'!H457</f>
        <v>1ME-16</v>
      </c>
      <c r="C1087" s="39">
        <f>IFERROR(_xlfn.XLOOKUP(B1087,List!F:F,List!B:B),"")</f>
        <v>16</v>
      </c>
      <c r="D1087" s="39" t="str">
        <f>IFERROR(_xlfn.XLOOKUP(B1087,List!F:F,List!C:C),"")</f>
        <v>RESNIJ REHMAN P A</v>
      </c>
      <c r="E1087" s="39" t="str">
        <f>IFERROR(_xlfn.XLOOKUP(B1087,List!F:F,List!G:G),"")</f>
        <v>1ME</v>
      </c>
    </row>
    <row r="1088" spans="1:5" x14ac:dyDescent="0.25">
      <c r="A1088" s="39">
        <f>'SA- ii'!A458</f>
        <v>22</v>
      </c>
      <c r="B1088" s="39" t="str">
        <f>'SA- ii'!H458</f>
        <v>1ME-17</v>
      </c>
      <c r="C1088" s="39">
        <f>IFERROR(_xlfn.XLOOKUP(B1088,List!F:F,List!B:B),"")</f>
        <v>17</v>
      </c>
      <c r="D1088" s="39" t="str">
        <f>IFERROR(_xlfn.XLOOKUP(B1088,List!F:F,List!C:C),"")</f>
        <v>RISHIKESH DILEEP</v>
      </c>
      <c r="E1088" s="39" t="str">
        <f>IFERROR(_xlfn.XLOOKUP(B1088,List!F:F,List!G:G),"")</f>
        <v>1ME</v>
      </c>
    </row>
    <row r="1089" spans="1:5" x14ac:dyDescent="0.25">
      <c r="A1089" s="39">
        <f>'SA- ii'!A459</f>
        <v>22</v>
      </c>
      <c r="B1089" s="39" t="str">
        <f>'SA- ii'!H459</f>
        <v>1ME-18</v>
      </c>
      <c r="C1089" s="39">
        <f>IFERROR(_xlfn.XLOOKUP(B1089,List!F:F,List!B:B),"")</f>
        <v>18</v>
      </c>
      <c r="D1089" s="39" t="str">
        <f>IFERROR(_xlfn.XLOOKUP(B1089,List!F:F,List!C:C),"")</f>
        <v>VISHNU SUMESH</v>
      </c>
      <c r="E1089" s="39" t="str">
        <f>IFERROR(_xlfn.XLOOKUP(B1089,List!F:F,List!G:G),"")</f>
        <v>1ME</v>
      </c>
    </row>
    <row r="1090" spans="1:5" x14ac:dyDescent="0.25">
      <c r="A1090" s="39">
        <f>'SA- ii'!A460</f>
        <v>22</v>
      </c>
      <c r="B1090" s="39" t="str">
        <f>'SA- ii'!H460</f>
        <v>1M.Tech.-CE-1</v>
      </c>
      <c r="C1090" s="39">
        <f>IFERROR(_xlfn.XLOOKUP(B1090,List!F:F,List!B:B),"")</f>
        <v>1</v>
      </c>
      <c r="D1090" s="39" t="str">
        <f>IFERROR(_xlfn.XLOOKUP(B1090,List!F:F,List!C:C),"")</f>
        <v>ANSIDA C NOUSHAD</v>
      </c>
      <c r="E1090" s="39" t="str">
        <f>IFERROR(_xlfn.XLOOKUP(B1090,List!F:F,List!G:G),"")</f>
        <v>1M.Tech.-CE</v>
      </c>
    </row>
    <row r="1091" spans="1:5" x14ac:dyDescent="0.25">
      <c r="A1091" s="39">
        <f>'SA- ii'!A461</f>
        <v>22</v>
      </c>
      <c r="B1091" s="39" t="str">
        <f>'SA- ii'!H461</f>
        <v>1M.Tech.-CE-2</v>
      </c>
      <c r="C1091" s="39">
        <f>IFERROR(_xlfn.XLOOKUP(B1091,List!F:F,List!B:B),"")</f>
        <v>2</v>
      </c>
      <c r="D1091" s="39" t="str">
        <f>IFERROR(_xlfn.XLOOKUP(B1091,List!F:F,List!C:C),"")</f>
        <v>PARVATHY N SURESH</v>
      </c>
      <c r="E1091" s="39" t="str">
        <f>IFERROR(_xlfn.XLOOKUP(B1091,List!F:F,List!G:G),"")</f>
        <v>1M.Tech.-CE</v>
      </c>
    </row>
    <row r="1092" spans="1:5" x14ac:dyDescent="0.25">
      <c r="A1092" s="39">
        <f>'SA- ii'!A462</f>
        <v>22</v>
      </c>
      <c r="B1092" s="39" t="str">
        <f>'SA- ii'!H462</f>
        <v>1M.Tech.-CE-3</v>
      </c>
      <c r="C1092" s="39">
        <f>IFERROR(_xlfn.XLOOKUP(B1092,List!F:F,List!B:B),"")</f>
        <v>3</v>
      </c>
      <c r="D1092" s="39" t="str">
        <f>IFERROR(_xlfn.XLOOKUP(B1092,List!F:F,List!C:C),"")</f>
        <v>SHILGY DEENA W</v>
      </c>
      <c r="E1092" s="39" t="str">
        <f>IFERROR(_xlfn.XLOOKUP(B1092,List!F:F,List!G:G),"")</f>
        <v>1M.Tech.-CE</v>
      </c>
    </row>
    <row r="1093" spans="1:5" x14ac:dyDescent="0.25">
      <c r="A1093" s="39">
        <f>'SA- ii'!A463</f>
        <v>22</v>
      </c>
      <c r="B1093" s="39" t="str">
        <f>'SA- ii'!H463</f>
        <v>1M.Tech.-CE-4</v>
      </c>
      <c r="C1093" s="39">
        <f>IFERROR(_xlfn.XLOOKUP(B1093,List!F:F,List!B:B),"")</f>
        <v>4</v>
      </c>
      <c r="D1093" s="39" t="str">
        <f>IFERROR(_xlfn.XLOOKUP(B1093,List!F:F,List!C:C),"")</f>
        <v>SHINA  M S</v>
      </c>
      <c r="E1093" s="39" t="str">
        <f>IFERROR(_xlfn.XLOOKUP(B1093,List!F:F,List!G:G),"")</f>
        <v>1M.Tech.-CE</v>
      </c>
    </row>
    <row r="1094" spans="1:5" x14ac:dyDescent="0.25">
      <c r="A1094" s="39">
        <f>'SA- ii'!A464</f>
        <v>23</v>
      </c>
      <c r="B1094" s="39" t="str">
        <f>'SA- ii'!H464</f>
        <v>-</v>
      </c>
      <c r="C1094" s="39" t="str">
        <f>IFERROR(_xlfn.XLOOKUP(B1094,List!F:F,List!B:B),"")</f>
        <v/>
      </c>
      <c r="D1094" s="39" t="str">
        <f>IFERROR(_xlfn.XLOOKUP(B1094,List!F:F,List!C:C),"")</f>
        <v/>
      </c>
      <c r="E1094" s="39" t="str">
        <f>IFERROR(_xlfn.XLOOKUP(B1094,List!F:F,List!G:G),"")</f>
        <v/>
      </c>
    </row>
    <row r="1095" spans="1:5" x14ac:dyDescent="0.25">
      <c r="A1095" s="39">
        <f>'SA- ii'!A465</f>
        <v>23</v>
      </c>
      <c r="B1095" s="39" t="str">
        <f>'SA- ii'!H465</f>
        <v>-</v>
      </c>
      <c r="C1095" s="39" t="str">
        <f>IFERROR(_xlfn.XLOOKUP(B1095,List!F:F,List!B:B),"")</f>
        <v/>
      </c>
      <c r="D1095" s="39" t="str">
        <f>IFERROR(_xlfn.XLOOKUP(B1095,List!F:F,List!C:C),"")</f>
        <v/>
      </c>
      <c r="E1095" s="39" t="str">
        <f>IFERROR(_xlfn.XLOOKUP(B1095,List!F:F,List!G:G),"")</f>
        <v/>
      </c>
    </row>
    <row r="1096" spans="1:5" x14ac:dyDescent="0.25">
      <c r="A1096" s="39">
        <f>'SA- ii'!A466</f>
        <v>23</v>
      </c>
      <c r="B1096" s="39" t="str">
        <f>'SA- ii'!H466</f>
        <v>-</v>
      </c>
      <c r="C1096" s="39" t="str">
        <f>IFERROR(_xlfn.XLOOKUP(B1096,List!F:F,List!B:B),"")</f>
        <v/>
      </c>
      <c r="D1096" s="39" t="str">
        <f>IFERROR(_xlfn.XLOOKUP(B1096,List!F:F,List!C:C),"")</f>
        <v/>
      </c>
      <c r="E1096" s="39" t="str">
        <f>IFERROR(_xlfn.XLOOKUP(B1096,List!F:F,List!G:G),"")</f>
        <v/>
      </c>
    </row>
    <row r="1097" spans="1:5" x14ac:dyDescent="0.25">
      <c r="A1097" s="39">
        <f>'SA- ii'!A467</f>
        <v>23</v>
      </c>
      <c r="B1097" s="39" t="str">
        <f>'SA- ii'!H467</f>
        <v>-</v>
      </c>
      <c r="C1097" s="39" t="str">
        <f>IFERROR(_xlfn.XLOOKUP(B1097,List!F:F,List!B:B),"")</f>
        <v/>
      </c>
      <c r="D1097" s="39" t="str">
        <f>IFERROR(_xlfn.XLOOKUP(B1097,List!F:F,List!C:C),"")</f>
        <v/>
      </c>
      <c r="E1097" s="39" t="str">
        <f>IFERROR(_xlfn.XLOOKUP(B1097,List!F:F,List!G:G),"")</f>
        <v/>
      </c>
    </row>
    <row r="1098" spans="1:5" x14ac:dyDescent="0.25">
      <c r="A1098" s="39">
        <f>'SA- ii'!A468</f>
        <v>23</v>
      </c>
      <c r="B1098" s="39" t="str">
        <f>'SA- ii'!H468</f>
        <v>-</v>
      </c>
      <c r="C1098" s="39" t="str">
        <f>IFERROR(_xlfn.XLOOKUP(B1098,List!F:F,List!B:B),"")</f>
        <v/>
      </c>
      <c r="D1098" s="39" t="str">
        <f>IFERROR(_xlfn.XLOOKUP(B1098,List!F:F,List!C:C),"")</f>
        <v/>
      </c>
      <c r="E1098" s="39" t="str">
        <f>IFERROR(_xlfn.XLOOKUP(B1098,List!F:F,List!G:G),"")</f>
        <v/>
      </c>
    </row>
    <row r="1099" spans="1:5" x14ac:dyDescent="0.25">
      <c r="A1099" s="39">
        <f>'SA- ii'!A469</f>
        <v>23</v>
      </c>
      <c r="B1099" s="39" t="str">
        <f>'SA- ii'!H469</f>
        <v>-</v>
      </c>
      <c r="C1099" s="39" t="str">
        <f>IFERROR(_xlfn.XLOOKUP(B1099,List!F:F,List!B:B),"")</f>
        <v/>
      </c>
      <c r="D1099" s="39" t="str">
        <f>IFERROR(_xlfn.XLOOKUP(B1099,List!F:F,List!C:C),"")</f>
        <v/>
      </c>
      <c r="E1099" s="39" t="str">
        <f>IFERROR(_xlfn.XLOOKUP(B1099,List!F:F,List!G:G),"")</f>
        <v/>
      </c>
    </row>
    <row r="1100" spans="1:5" x14ac:dyDescent="0.25">
      <c r="A1100" s="39">
        <f>'SA- ii'!A470</f>
        <v>23</v>
      </c>
      <c r="B1100" s="39" t="str">
        <f>'SA- ii'!H470</f>
        <v>-</v>
      </c>
      <c r="C1100" s="39" t="str">
        <f>IFERROR(_xlfn.XLOOKUP(B1100,List!F:F,List!B:B),"")</f>
        <v/>
      </c>
      <c r="D1100" s="39" t="str">
        <f>IFERROR(_xlfn.XLOOKUP(B1100,List!F:F,List!C:C),"")</f>
        <v/>
      </c>
      <c r="E1100" s="39" t="str">
        <f>IFERROR(_xlfn.XLOOKUP(B1100,List!F:F,List!G:G),"")</f>
        <v/>
      </c>
    </row>
    <row r="1101" spans="1:5" x14ac:dyDescent="0.25">
      <c r="A1101" s="39">
        <f>'SA- ii'!A471</f>
        <v>23</v>
      </c>
      <c r="B1101" s="39" t="str">
        <f>'SA- ii'!H471</f>
        <v>-</v>
      </c>
      <c r="C1101" s="39" t="str">
        <f>IFERROR(_xlfn.XLOOKUP(B1101,List!F:F,List!B:B),"")</f>
        <v/>
      </c>
      <c r="D1101" s="39" t="str">
        <f>IFERROR(_xlfn.XLOOKUP(B1101,List!F:F,List!C:C),"")</f>
        <v/>
      </c>
      <c r="E1101" s="39" t="str">
        <f>IFERROR(_xlfn.XLOOKUP(B1101,List!F:F,List!G:G),"")</f>
        <v/>
      </c>
    </row>
    <row r="1102" spans="1:5" x14ac:dyDescent="0.25">
      <c r="A1102" s="39">
        <f>'SA- ii'!A472</f>
        <v>23</v>
      </c>
      <c r="B1102" s="39" t="str">
        <f>'SA- ii'!H472</f>
        <v>-</v>
      </c>
      <c r="C1102" s="39" t="str">
        <f>IFERROR(_xlfn.XLOOKUP(B1102,List!F:F,List!B:B),"")</f>
        <v/>
      </c>
      <c r="D1102" s="39" t="str">
        <f>IFERROR(_xlfn.XLOOKUP(B1102,List!F:F,List!C:C),"")</f>
        <v/>
      </c>
      <c r="E1102" s="39" t="str">
        <f>IFERROR(_xlfn.XLOOKUP(B1102,List!F:F,List!G:G),"")</f>
        <v/>
      </c>
    </row>
    <row r="1103" spans="1:5" x14ac:dyDescent="0.25">
      <c r="A1103" s="39">
        <f>'SA- ii'!A473</f>
        <v>23</v>
      </c>
      <c r="B1103" s="39" t="str">
        <f>'SA- ii'!H473</f>
        <v>-</v>
      </c>
      <c r="C1103" s="39" t="str">
        <f>IFERROR(_xlfn.XLOOKUP(B1103,List!F:F,List!B:B),"")</f>
        <v/>
      </c>
      <c r="D1103" s="39" t="str">
        <f>IFERROR(_xlfn.XLOOKUP(B1103,List!F:F,List!C:C),"")</f>
        <v/>
      </c>
      <c r="E1103" s="39" t="str">
        <f>IFERROR(_xlfn.XLOOKUP(B1103,List!F:F,List!G:G),"")</f>
        <v/>
      </c>
    </row>
    <row r="1104" spans="1:5" x14ac:dyDescent="0.25">
      <c r="A1104" s="39">
        <f>'SA- ii'!A474</f>
        <v>23</v>
      </c>
      <c r="B1104" s="39" t="str">
        <f>'SA- ii'!H474</f>
        <v>-</v>
      </c>
      <c r="C1104" s="39" t="str">
        <f>IFERROR(_xlfn.XLOOKUP(B1104,List!F:F,List!B:B),"")</f>
        <v/>
      </c>
      <c r="D1104" s="39" t="str">
        <f>IFERROR(_xlfn.XLOOKUP(B1104,List!F:F,List!C:C),"")</f>
        <v/>
      </c>
      <c r="E1104" s="39" t="str">
        <f>IFERROR(_xlfn.XLOOKUP(B1104,List!F:F,List!G:G),"")</f>
        <v/>
      </c>
    </row>
    <row r="1105" spans="1:5" x14ac:dyDescent="0.25">
      <c r="A1105" s="39">
        <f>'SA- ii'!A475</f>
        <v>23</v>
      </c>
      <c r="B1105" s="39" t="str">
        <f>'SA- ii'!H475</f>
        <v>-</v>
      </c>
      <c r="C1105" s="39" t="str">
        <f>IFERROR(_xlfn.XLOOKUP(B1105,List!F:F,List!B:B),"")</f>
        <v/>
      </c>
      <c r="D1105" s="39" t="str">
        <f>IFERROR(_xlfn.XLOOKUP(B1105,List!F:F,List!C:C),"")</f>
        <v/>
      </c>
      <c r="E1105" s="39" t="str">
        <f>IFERROR(_xlfn.XLOOKUP(B1105,List!F:F,List!G:G),"")</f>
        <v/>
      </c>
    </row>
    <row r="1106" spans="1:5" x14ac:dyDescent="0.25">
      <c r="A1106" s="39">
        <f>'SA- ii'!A476</f>
        <v>23</v>
      </c>
      <c r="B1106" s="39" t="str">
        <f>'SA- ii'!H476</f>
        <v>-</v>
      </c>
      <c r="C1106" s="39" t="str">
        <f>IFERROR(_xlfn.XLOOKUP(B1106,List!F:F,List!B:B),"")</f>
        <v/>
      </c>
      <c r="D1106" s="39" t="str">
        <f>IFERROR(_xlfn.XLOOKUP(B1106,List!F:F,List!C:C),"")</f>
        <v/>
      </c>
      <c r="E1106" s="39" t="str">
        <f>IFERROR(_xlfn.XLOOKUP(B1106,List!F:F,List!G:G),"")</f>
        <v/>
      </c>
    </row>
    <row r="1107" spans="1:5" x14ac:dyDescent="0.25">
      <c r="A1107" s="39">
        <f>'SA- ii'!A477</f>
        <v>23</v>
      </c>
      <c r="B1107" s="39" t="str">
        <f>'SA- ii'!H477</f>
        <v>-</v>
      </c>
      <c r="C1107" s="39" t="str">
        <f>IFERROR(_xlfn.XLOOKUP(B1107,List!F:F,List!B:B),"")</f>
        <v/>
      </c>
      <c r="D1107" s="39" t="str">
        <f>IFERROR(_xlfn.XLOOKUP(B1107,List!F:F,List!C:C),"")</f>
        <v/>
      </c>
      <c r="E1107" s="39" t="str">
        <f>IFERROR(_xlfn.XLOOKUP(B1107,List!F:F,List!G:G),"")</f>
        <v/>
      </c>
    </row>
    <row r="1108" spans="1:5" x14ac:dyDescent="0.25">
      <c r="A1108" s="39">
        <f>'SA- ii'!A478</f>
        <v>23</v>
      </c>
      <c r="B1108" s="39" t="str">
        <f>'SA- ii'!H478</f>
        <v>-</v>
      </c>
      <c r="C1108" s="39" t="str">
        <f>IFERROR(_xlfn.XLOOKUP(B1108,List!F:F,List!B:B),"")</f>
        <v/>
      </c>
      <c r="D1108" s="39" t="str">
        <f>IFERROR(_xlfn.XLOOKUP(B1108,List!F:F,List!C:C),"")</f>
        <v/>
      </c>
      <c r="E1108" s="39" t="str">
        <f>IFERROR(_xlfn.XLOOKUP(B1108,List!F:F,List!G:G),"")</f>
        <v/>
      </c>
    </row>
    <row r="1109" spans="1:5" x14ac:dyDescent="0.25">
      <c r="A1109" s="39">
        <f>'SA- ii'!A479</f>
        <v>23</v>
      </c>
      <c r="B1109" s="39" t="str">
        <f>'SA- ii'!H479</f>
        <v>-</v>
      </c>
      <c r="C1109" s="39" t="str">
        <f>IFERROR(_xlfn.XLOOKUP(B1109,List!F:F,List!B:B),"")</f>
        <v/>
      </c>
      <c r="D1109" s="39" t="str">
        <f>IFERROR(_xlfn.XLOOKUP(B1109,List!F:F,List!C:C),"")</f>
        <v/>
      </c>
      <c r="E1109" s="39" t="str">
        <f>IFERROR(_xlfn.XLOOKUP(B1109,List!F:F,List!G:G),"")</f>
        <v/>
      </c>
    </row>
    <row r="1110" spans="1:5" x14ac:dyDescent="0.25">
      <c r="A1110" s="39">
        <f>'SA- ii'!A480</f>
        <v>23</v>
      </c>
      <c r="B1110" s="39" t="str">
        <f>'SA- ii'!H480</f>
        <v>-</v>
      </c>
      <c r="C1110" s="39" t="str">
        <f>IFERROR(_xlfn.XLOOKUP(B1110,List!F:F,List!B:B),"")</f>
        <v/>
      </c>
      <c r="D1110" s="39" t="str">
        <f>IFERROR(_xlfn.XLOOKUP(B1110,List!F:F,List!C:C),"")</f>
        <v/>
      </c>
      <c r="E1110" s="39" t="str">
        <f>IFERROR(_xlfn.XLOOKUP(B1110,List!F:F,List!G:G),"")</f>
        <v/>
      </c>
    </row>
    <row r="1111" spans="1:5" x14ac:dyDescent="0.25">
      <c r="A1111" s="39">
        <f>'SA- ii'!A481</f>
        <v>23</v>
      </c>
      <c r="B1111" s="39" t="str">
        <f>'SA- ii'!H481</f>
        <v>-</v>
      </c>
      <c r="C1111" s="39" t="str">
        <f>IFERROR(_xlfn.XLOOKUP(B1111,List!F:F,List!B:B),"")</f>
        <v/>
      </c>
      <c r="D1111" s="39" t="str">
        <f>IFERROR(_xlfn.XLOOKUP(B1111,List!F:F,List!C:C),"")</f>
        <v/>
      </c>
      <c r="E1111" s="39" t="str">
        <f>IFERROR(_xlfn.XLOOKUP(B1111,List!F:F,List!G:G),"")</f>
        <v/>
      </c>
    </row>
    <row r="1112" spans="1:5" x14ac:dyDescent="0.25">
      <c r="A1112" s="39">
        <f>'SA- ii'!A482</f>
        <v>23</v>
      </c>
      <c r="B1112" s="39" t="str">
        <f>'SA- ii'!H482</f>
        <v>-</v>
      </c>
      <c r="C1112" s="39" t="str">
        <f>IFERROR(_xlfn.XLOOKUP(B1112,List!F:F,List!B:B),"")</f>
        <v/>
      </c>
      <c r="D1112" s="39" t="str">
        <f>IFERROR(_xlfn.XLOOKUP(B1112,List!F:F,List!C:C),"")</f>
        <v/>
      </c>
      <c r="E1112" s="39" t="str">
        <f>IFERROR(_xlfn.XLOOKUP(B1112,List!F:F,List!G:G),"")</f>
        <v/>
      </c>
    </row>
    <row r="1113" spans="1:5" x14ac:dyDescent="0.25">
      <c r="A1113" s="39">
        <f>'SA- ii'!A483</f>
        <v>23</v>
      </c>
      <c r="B1113" s="39" t="str">
        <f>'SA- ii'!H483</f>
        <v>-</v>
      </c>
      <c r="C1113" s="39" t="str">
        <f>IFERROR(_xlfn.XLOOKUP(B1113,List!F:F,List!B:B),"")</f>
        <v/>
      </c>
      <c r="D1113" s="39" t="str">
        <f>IFERROR(_xlfn.XLOOKUP(B1113,List!F:F,List!C:C),"")</f>
        <v/>
      </c>
      <c r="E1113" s="39" t="str">
        <f>IFERROR(_xlfn.XLOOKUP(B1113,List!F:F,List!G:G),"")</f>
        <v/>
      </c>
    </row>
    <row r="1114" spans="1:5" x14ac:dyDescent="0.25">
      <c r="A1114" s="39">
        <f>'SA- ii'!A484</f>
        <v>23</v>
      </c>
      <c r="B1114" s="39" t="str">
        <f>'SA- ii'!H484</f>
        <v>-</v>
      </c>
      <c r="C1114" s="39" t="str">
        <f>IFERROR(_xlfn.XLOOKUP(B1114,List!F:F,List!B:B),"")</f>
        <v/>
      </c>
      <c r="D1114" s="39" t="str">
        <f>IFERROR(_xlfn.XLOOKUP(B1114,List!F:F,List!C:C),"")</f>
        <v/>
      </c>
      <c r="E1114" s="39" t="str">
        <f>IFERROR(_xlfn.XLOOKUP(B1114,List!F:F,List!G:G),"")</f>
        <v/>
      </c>
    </row>
    <row r="1115" spans="1:5" x14ac:dyDescent="0.25">
      <c r="A1115" s="39">
        <f>'SA- ii'!A485</f>
        <v>24</v>
      </c>
      <c r="B1115" s="39" t="str">
        <f>'SA- ii'!H485</f>
        <v>1MCA-23</v>
      </c>
      <c r="C1115" s="39">
        <f>IFERROR(_xlfn.XLOOKUP(B1115,List!F:F,List!B:B),"")</f>
        <v>23</v>
      </c>
      <c r="D1115" s="39" t="str">
        <f>IFERROR(_xlfn.XLOOKUP(B1115,List!F:F,List!C:C),"")</f>
        <v>NIYA C V</v>
      </c>
      <c r="E1115" s="39" t="str">
        <f>IFERROR(_xlfn.XLOOKUP(B1115,List!F:F,List!G:G),"")</f>
        <v>1MCA</v>
      </c>
    </row>
    <row r="1116" spans="1:5" x14ac:dyDescent="0.25">
      <c r="A1116" s="39">
        <f>'SA- ii'!A486</f>
        <v>24</v>
      </c>
      <c r="B1116" s="39" t="str">
        <f>'SA- ii'!H486</f>
        <v>1MCA-24</v>
      </c>
      <c r="C1116" s="39">
        <f>IFERROR(_xlfn.XLOOKUP(B1116,List!F:F,List!B:B),"")</f>
        <v>24</v>
      </c>
      <c r="D1116" s="39" t="str">
        <f>IFERROR(_xlfn.XLOOKUP(B1116,List!F:F,List!C:C),"")</f>
        <v>SANDRA S</v>
      </c>
      <c r="E1116" s="39" t="str">
        <f>IFERROR(_xlfn.XLOOKUP(B1116,List!F:F,List!G:G),"")</f>
        <v>1MCA</v>
      </c>
    </row>
    <row r="1117" spans="1:5" x14ac:dyDescent="0.25">
      <c r="A1117" s="39">
        <f>'SA- ii'!A487</f>
        <v>24</v>
      </c>
      <c r="B1117" s="39" t="str">
        <f>'SA- ii'!H487</f>
        <v>1MCA-25</v>
      </c>
      <c r="C1117" s="39">
        <f>IFERROR(_xlfn.XLOOKUP(B1117,List!F:F,List!B:B),"")</f>
        <v>25</v>
      </c>
      <c r="D1117" s="39" t="str">
        <f>IFERROR(_xlfn.XLOOKUP(B1117,List!F:F,List!C:C),"")</f>
        <v>SANGEETH B</v>
      </c>
      <c r="E1117" s="39" t="str">
        <f>IFERROR(_xlfn.XLOOKUP(B1117,List!F:F,List!G:G),"")</f>
        <v>1MCA</v>
      </c>
    </row>
    <row r="1118" spans="1:5" x14ac:dyDescent="0.25">
      <c r="A1118" s="39">
        <f>'SA- ii'!A488</f>
        <v>24</v>
      </c>
      <c r="B1118" s="39" t="str">
        <f>'SA- ii'!H488</f>
        <v>1MCA-26</v>
      </c>
      <c r="C1118" s="39">
        <f>IFERROR(_xlfn.XLOOKUP(B1118,List!F:F,List!B:B),"")</f>
        <v>26</v>
      </c>
      <c r="D1118" s="39" t="str">
        <f>IFERROR(_xlfn.XLOOKUP(B1118,List!F:F,List!C:C),"")</f>
        <v>SHABAS MUHAMMED</v>
      </c>
      <c r="E1118" s="39" t="str">
        <f>IFERROR(_xlfn.XLOOKUP(B1118,List!F:F,List!G:G),"")</f>
        <v>1MCA</v>
      </c>
    </row>
    <row r="1119" spans="1:5" x14ac:dyDescent="0.25">
      <c r="A1119" s="39">
        <f>'SA- ii'!A489</f>
        <v>24</v>
      </c>
      <c r="B1119" s="39" t="str">
        <f>'SA- ii'!H489</f>
        <v>1MCA-27</v>
      </c>
      <c r="C1119" s="39">
        <f>IFERROR(_xlfn.XLOOKUP(B1119,List!F:F,List!B:B),"")</f>
        <v>27</v>
      </c>
      <c r="D1119" s="39" t="str">
        <f>IFERROR(_xlfn.XLOOKUP(B1119,List!F:F,List!C:C),"")</f>
        <v>SREE NIMMI P</v>
      </c>
      <c r="E1119" s="39" t="str">
        <f>IFERROR(_xlfn.XLOOKUP(B1119,List!F:F,List!G:G),"")</f>
        <v>1MCA</v>
      </c>
    </row>
    <row r="1120" spans="1:5" x14ac:dyDescent="0.25">
      <c r="A1120" s="39">
        <f>'SA- ii'!A490</f>
        <v>24</v>
      </c>
      <c r="B1120" s="39" t="str">
        <f>'SA- ii'!H490</f>
        <v>1MCA-28</v>
      </c>
      <c r="C1120" s="39">
        <f>IFERROR(_xlfn.XLOOKUP(B1120,List!F:F,List!B:B),"")</f>
        <v>28</v>
      </c>
      <c r="D1120" s="39" t="str">
        <f>IFERROR(_xlfn.XLOOKUP(B1120,List!F:F,List!C:C),"")</f>
        <v>TONY SAJAN</v>
      </c>
      <c r="E1120" s="39" t="str">
        <f>IFERROR(_xlfn.XLOOKUP(B1120,List!F:F,List!G:G),"")</f>
        <v>1MCA</v>
      </c>
    </row>
    <row r="1121" spans="1:5" x14ac:dyDescent="0.25">
      <c r="A1121" s="39">
        <f>'SA- ii'!A491</f>
        <v>24</v>
      </c>
      <c r="B1121" s="39" t="str">
        <f>'SA- ii'!H491</f>
        <v>1MCA-29</v>
      </c>
      <c r="C1121" s="39">
        <f>IFERROR(_xlfn.XLOOKUP(B1121,List!F:F,List!B:B),"")</f>
        <v>29</v>
      </c>
      <c r="D1121" s="39" t="str">
        <f>IFERROR(_xlfn.XLOOKUP(B1121,List!F:F,List!C:C),"")</f>
        <v>YADHU KRISHNA C U</v>
      </c>
      <c r="E1121" s="39" t="str">
        <f>IFERROR(_xlfn.XLOOKUP(B1121,List!F:F,List!G:G),"")</f>
        <v>1MCA</v>
      </c>
    </row>
    <row r="1122" spans="1:5" x14ac:dyDescent="0.25">
      <c r="A1122" s="39">
        <f>'SA- ii'!A492</f>
        <v>24</v>
      </c>
      <c r="B1122" s="39" t="str">
        <f>'SA- ii'!H492</f>
        <v>1MCA-30</v>
      </c>
      <c r="C1122" s="39">
        <f>IFERROR(_xlfn.XLOOKUP(B1122,List!F:F,List!B:B),"")</f>
        <v>30</v>
      </c>
      <c r="D1122" s="39" t="str">
        <f>IFERROR(_xlfn.XLOOKUP(B1122,List!F:F,List!C:C),"")</f>
        <v>YUVAL SHAKTI</v>
      </c>
      <c r="E1122" s="39" t="str">
        <f>IFERROR(_xlfn.XLOOKUP(B1122,List!F:F,List!G:G),"")</f>
        <v>1MCA</v>
      </c>
    </row>
    <row r="1123" spans="1:5" x14ac:dyDescent="0.25">
      <c r="A1123" s="39">
        <f>'SA- ii'!A493</f>
        <v>24</v>
      </c>
      <c r="B1123" s="39" t="str">
        <f>'SA- ii'!H493</f>
        <v>-</v>
      </c>
      <c r="C1123" s="39" t="str">
        <f>IFERROR(_xlfn.XLOOKUP(B1123,List!F:F,List!B:B),"")</f>
        <v/>
      </c>
      <c r="D1123" s="39" t="str">
        <f>IFERROR(_xlfn.XLOOKUP(B1123,List!F:F,List!C:C),"")</f>
        <v/>
      </c>
      <c r="E1123" s="39" t="str">
        <f>IFERROR(_xlfn.XLOOKUP(B1123,List!F:F,List!G:G),"")</f>
        <v/>
      </c>
    </row>
    <row r="1124" spans="1:5" x14ac:dyDescent="0.25">
      <c r="A1124" s="39">
        <f>'SA- ii'!A494</f>
        <v>24</v>
      </c>
      <c r="B1124" s="39" t="str">
        <f>'SA- ii'!H494</f>
        <v>-</v>
      </c>
      <c r="C1124" s="39" t="str">
        <f>IFERROR(_xlfn.XLOOKUP(B1124,List!F:F,List!B:B),"")</f>
        <v/>
      </c>
      <c r="D1124" s="39" t="str">
        <f>IFERROR(_xlfn.XLOOKUP(B1124,List!F:F,List!C:C),"")</f>
        <v/>
      </c>
      <c r="E1124" s="39" t="str">
        <f>IFERROR(_xlfn.XLOOKUP(B1124,List!F:F,List!G:G),"")</f>
        <v/>
      </c>
    </row>
    <row r="1125" spans="1:5" x14ac:dyDescent="0.25">
      <c r="A1125" s="39">
        <f>'SA- ii'!A495</f>
        <v>24</v>
      </c>
      <c r="B1125" s="39" t="str">
        <f>'SA- ii'!H495</f>
        <v>-</v>
      </c>
      <c r="C1125" s="39" t="str">
        <f>IFERROR(_xlfn.XLOOKUP(B1125,List!F:F,List!B:B),"")</f>
        <v/>
      </c>
      <c r="D1125" s="39" t="str">
        <f>IFERROR(_xlfn.XLOOKUP(B1125,List!F:F,List!C:C),"")</f>
        <v/>
      </c>
      <c r="E1125" s="39" t="str">
        <f>IFERROR(_xlfn.XLOOKUP(B1125,List!F:F,List!G:G),"")</f>
        <v/>
      </c>
    </row>
    <row r="1126" spans="1:5" x14ac:dyDescent="0.25">
      <c r="A1126" s="39">
        <f>'SA- ii'!A496</f>
        <v>24</v>
      </c>
      <c r="B1126" s="39" t="str">
        <f>'SA- ii'!H496</f>
        <v>-</v>
      </c>
      <c r="C1126" s="39" t="str">
        <f>IFERROR(_xlfn.XLOOKUP(B1126,List!F:F,List!B:B),"")</f>
        <v/>
      </c>
      <c r="D1126" s="39" t="str">
        <f>IFERROR(_xlfn.XLOOKUP(B1126,List!F:F,List!C:C),"")</f>
        <v/>
      </c>
      <c r="E1126" s="39" t="str">
        <f>IFERROR(_xlfn.XLOOKUP(B1126,List!F:F,List!G:G),"")</f>
        <v/>
      </c>
    </row>
    <row r="1127" spans="1:5" x14ac:dyDescent="0.25">
      <c r="A1127" s="39">
        <f>'SA- ii'!A497</f>
        <v>24</v>
      </c>
      <c r="B1127" s="39" t="str">
        <f>'SA- ii'!H497</f>
        <v>-</v>
      </c>
      <c r="C1127" s="39" t="str">
        <f>IFERROR(_xlfn.XLOOKUP(B1127,List!F:F,List!B:B),"")</f>
        <v/>
      </c>
      <c r="D1127" s="39" t="str">
        <f>IFERROR(_xlfn.XLOOKUP(B1127,List!F:F,List!C:C),"")</f>
        <v/>
      </c>
      <c r="E1127" s="39" t="str">
        <f>IFERROR(_xlfn.XLOOKUP(B1127,List!F:F,List!G:G),"")</f>
        <v/>
      </c>
    </row>
    <row r="1128" spans="1:5" x14ac:dyDescent="0.25">
      <c r="A1128" s="39">
        <f>'SA- ii'!A498</f>
        <v>24</v>
      </c>
      <c r="B1128" s="39" t="str">
        <f>'SA- ii'!H498</f>
        <v>-</v>
      </c>
      <c r="C1128" s="39" t="str">
        <f>IFERROR(_xlfn.XLOOKUP(B1128,List!F:F,List!B:B),"")</f>
        <v/>
      </c>
      <c r="D1128" s="39" t="str">
        <f>IFERROR(_xlfn.XLOOKUP(B1128,List!F:F,List!C:C),"")</f>
        <v/>
      </c>
      <c r="E1128" s="39" t="str">
        <f>IFERROR(_xlfn.XLOOKUP(B1128,List!F:F,List!G:G),"")</f>
        <v/>
      </c>
    </row>
    <row r="1129" spans="1:5" x14ac:dyDescent="0.25">
      <c r="A1129" s="39">
        <f>'SA- ii'!A499</f>
        <v>24</v>
      </c>
      <c r="B1129" s="39" t="str">
        <f>'SA- ii'!H499</f>
        <v>-</v>
      </c>
      <c r="C1129" s="39" t="str">
        <f>IFERROR(_xlfn.XLOOKUP(B1129,List!F:F,List!B:B),"")</f>
        <v/>
      </c>
      <c r="D1129" s="39" t="str">
        <f>IFERROR(_xlfn.XLOOKUP(B1129,List!F:F,List!C:C),"")</f>
        <v/>
      </c>
      <c r="E1129" s="39" t="str">
        <f>IFERROR(_xlfn.XLOOKUP(B1129,List!F:F,List!G:G),"")</f>
        <v/>
      </c>
    </row>
    <row r="1130" spans="1:5" x14ac:dyDescent="0.25">
      <c r="A1130" s="39">
        <f>'SA- ii'!A500</f>
        <v>24</v>
      </c>
      <c r="B1130" s="39" t="str">
        <f>'SA- ii'!H500</f>
        <v>-</v>
      </c>
      <c r="C1130" s="39" t="str">
        <f>IFERROR(_xlfn.XLOOKUP(B1130,List!F:F,List!B:B),"")</f>
        <v/>
      </c>
      <c r="D1130" s="39" t="str">
        <f>IFERROR(_xlfn.XLOOKUP(B1130,List!F:F,List!C:C),"")</f>
        <v/>
      </c>
      <c r="E1130" s="39" t="str">
        <f>IFERROR(_xlfn.XLOOKUP(B1130,List!F:F,List!G:G),"")</f>
        <v/>
      </c>
    </row>
    <row r="1131" spans="1:5" x14ac:dyDescent="0.25">
      <c r="A1131" s="39">
        <f>'SA- ii'!A501</f>
        <v>24</v>
      </c>
      <c r="B1131" s="39" t="str">
        <f>'SA- ii'!H501</f>
        <v>-</v>
      </c>
      <c r="C1131" s="39" t="str">
        <f>IFERROR(_xlfn.XLOOKUP(B1131,List!F:F,List!B:B),"")</f>
        <v/>
      </c>
      <c r="D1131" s="39" t="str">
        <f>IFERROR(_xlfn.XLOOKUP(B1131,List!F:F,List!C:C),"")</f>
        <v/>
      </c>
      <c r="E1131" s="39" t="str">
        <f>IFERROR(_xlfn.XLOOKUP(B1131,List!F:F,List!G:G),"")</f>
        <v/>
      </c>
    </row>
    <row r="1132" spans="1:5" x14ac:dyDescent="0.25">
      <c r="A1132" s="39">
        <f>'SA- ii'!A502</f>
        <v>24</v>
      </c>
      <c r="B1132" s="39" t="str">
        <f>'SA- ii'!H502</f>
        <v>-</v>
      </c>
      <c r="C1132" s="39" t="str">
        <f>IFERROR(_xlfn.XLOOKUP(B1132,List!F:F,List!B:B),"")</f>
        <v/>
      </c>
      <c r="D1132" s="39" t="str">
        <f>IFERROR(_xlfn.XLOOKUP(B1132,List!F:F,List!C:C),"")</f>
        <v/>
      </c>
      <c r="E1132" s="39" t="str">
        <f>IFERROR(_xlfn.XLOOKUP(B1132,List!F:F,List!G:G),"")</f>
        <v/>
      </c>
    </row>
    <row r="1133" spans="1:5" x14ac:dyDescent="0.25">
      <c r="A1133" s="39">
        <f>'SA- ii'!A503</f>
        <v>24</v>
      </c>
      <c r="B1133" s="39" t="str">
        <f>'SA- ii'!H503</f>
        <v>-</v>
      </c>
      <c r="C1133" s="39" t="str">
        <f>IFERROR(_xlfn.XLOOKUP(B1133,List!F:F,List!B:B),"")</f>
        <v/>
      </c>
      <c r="D1133" s="39" t="str">
        <f>IFERROR(_xlfn.XLOOKUP(B1133,List!F:F,List!C:C),"")</f>
        <v/>
      </c>
      <c r="E1133" s="39" t="str">
        <f>IFERROR(_xlfn.XLOOKUP(B1133,List!F:F,List!G:G),"")</f>
        <v/>
      </c>
    </row>
    <row r="1134" spans="1:5" x14ac:dyDescent="0.25">
      <c r="A1134" s="39">
        <f>'SA- ii'!A504</f>
        <v>24</v>
      </c>
      <c r="B1134" s="39" t="str">
        <f>'SA- ii'!H504</f>
        <v>-</v>
      </c>
      <c r="C1134" s="39" t="str">
        <f>IFERROR(_xlfn.XLOOKUP(B1134,List!F:F,List!B:B),"")</f>
        <v/>
      </c>
      <c r="D1134" s="39" t="str">
        <f>IFERROR(_xlfn.XLOOKUP(B1134,List!F:F,List!C:C),"")</f>
        <v/>
      </c>
      <c r="E1134" s="39" t="str">
        <f>IFERROR(_xlfn.XLOOKUP(B1134,List!F:F,List!G:G),"")</f>
        <v/>
      </c>
    </row>
    <row r="1135" spans="1:5" x14ac:dyDescent="0.25">
      <c r="A1135" s="39">
        <f>'SA- ii'!A505</f>
        <v>24</v>
      </c>
      <c r="B1135" s="39" t="str">
        <f>'SA- ii'!H505</f>
        <v>-</v>
      </c>
      <c r="C1135" s="39" t="str">
        <f>IFERROR(_xlfn.XLOOKUP(B1135,List!F:F,List!B:B),"")</f>
        <v/>
      </c>
      <c r="D1135" s="39" t="str">
        <f>IFERROR(_xlfn.XLOOKUP(B1135,List!F:F,List!C:C),"")</f>
        <v/>
      </c>
      <c r="E1135" s="39" t="str">
        <f>IFERROR(_xlfn.XLOOKUP(B1135,List!F:F,List!G:G),"")</f>
        <v/>
      </c>
    </row>
    <row r="1136" spans="1:5" x14ac:dyDescent="0.25">
      <c r="A1136" s="39">
        <f>'SA- ii'!A506</f>
        <v>25</v>
      </c>
      <c r="B1136" s="39">
        <f>'SA- ii'!H506</f>
        <v>0</v>
      </c>
      <c r="C1136" s="39" t="str">
        <f>IFERROR(_xlfn.XLOOKUP(B1136,List!F:F,List!B:B),"")</f>
        <v/>
      </c>
      <c r="D1136" s="39" t="str">
        <f>IFERROR(_xlfn.XLOOKUP(B1136,List!F:F,List!C:C),"")</f>
        <v/>
      </c>
      <c r="E1136" s="39" t="str">
        <f>IFERROR(_xlfn.XLOOKUP(B1136,List!F:F,List!G:G),"")</f>
        <v/>
      </c>
    </row>
    <row r="1137" spans="1:5" x14ac:dyDescent="0.25">
      <c r="A1137" s="39">
        <f>'SA- ii'!A507</f>
        <v>25</v>
      </c>
      <c r="B1137" s="39">
        <f>'SA- ii'!H507</f>
        <v>0</v>
      </c>
      <c r="C1137" s="39" t="str">
        <f>IFERROR(_xlfn.XLOOKUP(B1137,List!F:F,List!B:B),"")</f>
        <v/>
      </c>
      <c r="D1137" s="39" t="str">
        <f>IFERROR(_xlfn.XLOOKUP(B1137,List!F:F,List!C:C),"")</f>
        <v/>
      </c>
      <c r="E1137" s="39" t="str">
        <f>IFERROR(_xlfn.XLOOKUP(B1137,List!F:F,List!G:G),"")</f>
        <v/>
      </c>
    </row>
    <row r="1138" spans="1:5" x14ac:dyDescent="0.25">
      <c r="A1138" s="39">
        <f>'SA- ii'!A508</f>
        <v>25</v>
      </c>
      <c r="B1138" s="39">
        <f>'SA- ii'!H508</f>
        <v>0</v>
      </c>
      <c r="C1138" s="39" t="str">
        <f>IFERROR(_xlfn.XLOOKUP(B1138,List!F:F,List!B:B),"")</f>
        <v/>
      </c>
      <c r="D1138" s="39" t="str">
        <f>IFERROR(_xlfn.XLOOKUP(B1138,List!F:F,List!C:C),"")</f>
        <v/>
      </c>
      <c r="E1138" s="39" t="str">
        <f>IFERROR(_xlfn.XLOOKUP(B1138,List!F:F,List!G:G),"")</f>
        <v/>
      </c>
    </row>
    <row r="1139" spans="1:5" x14ac:dyDescent="0.25">
      <c r="A1139" s="39">
        <f>'SA- ii'!A509</f>
        <v>25</v>
      </c>
      <c r="B1139" s="39">
        <f>'SA- ii'!H509</f>
        <v>0</v>
      </c>
      <c r="C1139" s="39" t="str">
        <f>IFERROR(_xlfn.XLOOKUP(B1139,List!F:F,List!B:B),"")</f>
        <v/>
      </c>
      <c r="D1139" s="39" t="str">
        <f>IFERROR(_xlfn.XLOOKUP(B1139,List!F:F,List!C:C),"")</f>
        <v/>
      </c>
      <c r="E1139" s="39" t="str">
        <f>IFERROR(_xlfn.XLOOKUP(B1139,List!F:F,List!G:G),"")</f>
        <v/>
      </c>
    </row>
    <row r="1140" spans="1:5" x14ac:dyDescent="0.25">
      <c r="A1140" s="39">
        <f>'SA- ii'!A510</f>
        <v>25</v>
      </c>
      <c r="B1140" s="39">
        <f>'SA- ii'!H510</f>
        <v>0</v>
      </c>
      <c r="C1140" s="39" t="str">
        <f>IFERROR(_xlfn.XLOOKUP(B1140,List!F:F,List!B:B),"")</f>
        <v/>
      </c>
      <c r="D1140" s="39" t="str">
        <f>IFERROR(_xlfn.XLOOKUP(B1140,List!F:F,List!C:C),"")</f>
        <v/>
      </c>
      <c r="E1140" s="39" t="str">
        <f>IFERROR(_xlfn.XLOOKUP(B1140,List!F:F,List!G:G),"")</f>
        <v/>
      </c>
    </row>
    <row r="1141" spans="1:5" x14ac:dyDescent="0.25">
      <c r="A1141" s="39">
        <f>'SA- ii'!A511</f>
        <v>25</v>
      </c>
      <c r="B1141" s="39">
        <f>'SA- ii'!H511</f>
        <v>0</v>
      </c>
      <c r="C1141" s="39" t="str">
        <f>IFERROR(_xlfn.XLOOKUP(B1141,List!F:F,List!B:B),"")</f>
        <v/>
      </c>
      <c r="D1141" s="39" t="str">
        <f>IFERROR(_xlfn.XLOOKUP(B1141,List!F:F,List!C:C),"")</f>
        <v/>
      </c>
      <c r="E1141" s="39" t="str">
        <f>IFERROR(_xlfn.XLOOKUP(B1141,List!F:F,List!G:G),"")</f>
        <v/>
      </c>
    </row>
    <row r="1142" spans="1:5" x14ac:dyDescent="0.25">
      <c r="A1142" s="39">
        <f>'SA- ii'!A512</f>
        <v>25</v>
      </c>
      <c r="B1142" s="39">
        <f>'SA- ii'!H512</f>
        <v>0</v>
      </c>
      <c r="C1142" s="39" t="str">
        <f>IFERROR(_xlfn.XLOOKUP(B1142,List!F:F,List!B:B),"")</f>
        <v/>
      </c>
      <c r="D1142" s="39" t="str">
        <f>IFERROR(_xlfn.XLOOKUP(B1142,List!F:F,List!C:C),"")</f>
        <v/>
      </c>
      <c r="E1142" s="39" t="str">
        <f>IFERROR(_xlfn.XLOOKUP(B1142,List!F:F,List!G:G),"")</f>
        <v/>
      </c>
    </row>
    <row r="1143" spans="1:5" x14ac:dyDescent="0.25">
      <c r="A1143" s="39">
        <f>'SA- ii'!A513</f>
        <v>25</v>
      </c>
      <c r="B1143" s="39">
        <f>'SA- ii'!H513</f>
        <v>0</v>
      </c>
      <c r="C1143" s="39" t="str">
        <f>IFERROR(_xlfn.XLOOKUP(B1143,List!F:F,List!B:B),"")</f>
        <v/>
      </c>
      <c r="D1143" s="39" t="str">
        <f>IFERROR(_xlfn.XLOOKUP(B1143,List!F:F,List!C:C),"")</f>
        <v/>
      </c>
      <c r="E1143" s="39" t="str">
        <f>IFERROR(_xlfn.XLOOKUP(B1143,List!F:F,List!G:G),"")</f>
        <v/>
      </c>
    </row>
    <row r="1144" spans="1:5" x14ac:dyDescent="0.25">
      <c r="A1144" s="39">
        <f>'SA- ii'!A514</f>
        <v>25</v>
      </c>
      <c r="B1144" s="39">
        <f>'SA- ii'!H514</f>
        <v>0</v>
      </c>
      <c r="C1144" s="39" t="str">
        <f>IFERROR(_xlfn.XLOOKUP(B1144,List!F:F,List!B:B),"")</f>
        <v/>
      </c>
      <c r="D1144" s="39" t="str">
        <f>IFERROR(_xlfn.XLOOKUP(B1144,List!F:F,List!C:C),"")</f>
        <v/>
      </c>
      <c r="E1144" s="39" t="str">
        <f>IFERROR(_xlfn.XLOOKUP(B1144,List!F:F,List!G:G),"")</f>
        <v/>
      </c>
    </row>
    <row r="1145" spans="1:5" x14ac:dyDescent="0.25">
      <c r="A1145" s="39">
        <f>'SA- ii'!A515</f>
        <v>25</v>
      </c>
      <c r="B1145" s="39">
        <f>'SA- ii'!H515</f>
        <v>0</v>
      </c>
      <c r="C1145" s="39" t="str">
        <f>IFERROR(_xlfn.XLOOKUP(B1145,List!F:F,List!B:B),"")</f>
        <v/>
      </c>
      <c r="D1145" s="39" t="str">
        <f>IFERROR(_xlfn.XLOOKUP(B1145,List!F:F,List!C:C),"")</f>
        <v/>
      </c>
      <c r="E1145" s="39" t="str">
        <f>IFERROR(_xlfn.XLOOKUP(B1145,List!F:F,List!G:G),"")</f>
        <v/>
      </c>
    </row>
    <row r="1146" spans="1:5" x14ac:dyDescent="0.25">
      <c r="A1146" s="39">
        <f>'SA- ii'!A516</f>
        <v>25</v>
      </c>
      <c r="B1146" s="39">
        <f>'SA- ii'!H516</f>
        <v>0</v>
      </c>
      <c r="C1146" s="39" t="str">
        <f>IFERROR(_xlfn.XLOOKUP(B1146,List!F:F,List!B:B),"")</f>
        <v/>
      </c>
      <c r="D1146" s="39" t="str">
        <f>IFERROR(_xlfn.XLOOKUP(B1146,List!F:F,List!C:C),"")</f>
        <v/>
      </c>
      <c r="E1146" s="39" t="str">
        <f>IFERROR(_xlfn.XLOOKUP(B1146,List!F:F,List!G:G),"")</f>
        <v/>
      </c>
    </row>
    <row r="1147" spans="1:5" x14ac:dyDescent="0.25">
      <c r="A1147" s="39">
        <f>'SA- ii'!A517</f>
        <v>25</v>
      </c>
      <c r="B1147" s="39">
        <f>'SA- ii'!H517</f>
        <v>0</v>
      </c>
      <c r="C1147" s="39" t="str">
        <f>IFERROR(_xlfn.XLOOKUP(B1147,List!F:F,List!B:B),"")</f>
        <v/>
      </c>
      <c r="D1147" s="39" t="str">
        <f>IFERROR(_xlfn.XLOOKUP(B1147,List!F:F,List!C:C),"")</f>
        <v/>
      </c>
      <c r="E1147" s="39" t="str">
        <f>IFERROR(_xlfn.XLOOKUP(B1147,List!F:F,List!G:G),"")</f>
        <v/>
      </c>
    </row>
    <row r="1148" spans="1:5" x14ac:dyDescent="0.25">
      <c r="A1148" s="39">
        <f>'SA- ii'!A518</f>
        <v>25</v>
      </c>
      <c r="B1148" s="39">
        <f>'SA- ii'!H518</f>
        <v>0</v>
      </c>
      <c r="C1148" s="39" t="str">
        <f>IFERROR(_xlfn.XLOOKUP(B1148,List!F:F,List!B:B),"")</f>
        <v/>
      </c>
      <c r="D1148" s="39" t="str">
        <f>IFERROR(_xlfn.XLOOKUP(B1148,List!F:F,List!C:C),"")</f>
        <v/>
      </c>
      <c r="E1148" s="39" t="str">
        <f>IFERROR(_xlfn.XLOOKUP(B1148,List!F:F,List!G:G),"")</f>
        <v/>
      </c>
    </row>
    <row r="1149" spans="1:5" x14ac:dyDescent="0.25">
      <c r="A1149" s="39">
        <f>'SA- ii'!A519</f>
        <v>25</v>
      </c>
      <c r="B1149" s="39">
        <f>'SA- ii'!H519</f>
        <v>0</v>
      </c>
      <c r="C1149" s="39" t="str">
        <f>IFERROR(_xlfn.XLOOKUP(B1149,List!F:F,List!B:B),"")</f>
        <v/>
      </c>
      <c r="D1149" s="39" t="str">
        <f>IFERROR(_xlfn.XLOOKUP(B1149,List!F:F,List!C:C),"")</f>
        <v/>
      </c>
      <c r="E1149" s="39" t="str">
        <f>IFERROR(_xlfn.XLOOKUP(B1149,List!F:F,List!G:G),"")</f>
        <v/>
      </c>
    </row>
    <row r="1150" spans="1:5" x14ac:dyDescent="0.25">
      <c r="A1150" s="39">
        <f>'SA- ii'!A520</f>
        <v>25</v>
      </c>
      <c r="B1150" s="39">
        <f>'SA- ii'!H520</f>
        <v>0</v>
      </c>
      <c r="C1150" s="39" t="str">
        <f>IFERROR(_xlfn.XLOOKUP(B1150,List!F:F,List!B:B),"")</f>
        <v/>
      </c>
      <c r="D1150" s="39" t="str">
        <f>IFERROR(_xlfn.XLOOKUP(B1150,List!F:F,List!C:C),"")</f>
        <v/>
      </c>
      <c r="E1150" s="39" t="str">
        <f>IFERROR(_xlfn.XLOOKUP(B1150,List!F:F,List!G:G),"")</f>
        <v/>
      </c>
    </row>
    <row r="1151" spans="1:5" x14ac:dyDescent="0.25">
      <c r="A1151" s="39">
        <f>'SA- ii'!A521</f>
        <v>25</v>
      </c>
      <c r="B1151" s="39">
        <f>'SA- ii'!H521</f>
        <v>0</v>
      </c>
      <c r="C1151" s="39" t="str">
        <f>IFERROR(_xlfn.XLOOKUP(B1151,List!F:F,List!B:B),"")</f>
        <v/>
      </c>
      <c r="D1151" s="39" t="str">
        <f>IFERROR(_xlfn.XLOOKUP(B1151,List!F:F,List!C:C),"")</f>
        <v/>
      </c>
      <c r="E1151" s="39" t="str">
        <f>IFERROR(_xlfn.XLOOKUP(B1151,List!F:F,List!G:G),"")</f>
        <v/>
      </c>
    </row>
    <row r="1152" spans="1:5" x14ac:dyDescent="0.25">
      <c r="A1152" s="39">
        <f>'SA- ii'!A522</f>
        <v>25</v>
      </c>
      <c r="B1152" s="39">
        <f>'SA- ii'!H522</f>
        <v>0</v>
      </c>
      <c r="C1152" s="39" t="str">
        <f>IFERROR(_xlfn.XLOOKUP(B1152,List!F:F,List!B:B),"")</f>
        <v/>
      </c>
      <c r="D1152" s="39" t="str">
        <f>IFERROR(_xlfn.XLOOKUP(B1152,List!F:F,List!C:C),"")</f>
        <v/>
      </c>
      <c r="E1152" s="39" t="str">
        <f>IFERROR(_xlfn.XLOOKUP(B1152,List!F:F,List!G:G),"")</f>
        <v/>
      </c>
    </row>
    <row r="1153" spans="1:5" x14ac:dyDescent="0.25">
      <c r="A1153" s="39">
        <f>'SA- ii'!A523</f>
        <v>25</v>
      </c>
      <c r="B1153" s="39">
        <f>'SA- ii'!H523</f>
        <v>0</v>
      </c>
      <c r="C1153" s="39" t="str">
        <f>IFERROR(_xlfn.XLOOKUP(B1153,List!F:F,List!B:B),"")</f>
        <v/>
      </c>
      <c r="D1153" s="39" t="str">
        <f>IFERROR(_xlfn.XLOOKUP(B1153,List!F:F,List!C:C),"")</f>
        <v/>
      </c>
      <c r="E1153" s="39" t="str">
        <f>IFERROR(_xlfn.XLOOKUP(B1153,List!F:F,List!G:G),"")</f>
        <v/>
      </c>
    </row>
    <row r="1154" spans="1:5" x14ac:dyDescent="0.25">
      <c r="A1154" s="39">
        <f>'SA- ii'!A524</f>
        <v>25</v>
      </c>
      <c r="B1154" s="39">
        <f>'SA- ii'!H524</f>
        <v>0</v>
      </c>
      <c r="C1154" s="39" t="str">
        <f>IFERROR(_xlfn.XLOOKUP(B1154,List!F:F,List!B:B),"")</f>
        <v/>
      </c>
      <c r="D1154" s="39" t="str">
        <f>IFERROR(_xlfn.XLOOKUP(B1154,List!F:F,List!C:C),"")</f>
        <v/>
      </c>
      <c r="E1154" s="39" t="str">
        <f>IFERROR(_xlfn.XLOOKUP(B1154,List!F:F,List!G:G),"")</f>
        <v/>
      </c>
    </row>
    <row r="1155" spans="1:5" x14ac:dyDescent="0.25">
      <c r="A1155" s="39">
        <f>'SA- ii'!A525</f>
        <v>25</v>
      </c>
      <c r="B1155" s="39">
        <f>'SA- ii'!H525</f>
        <v>0</v>
      </c>
      <c r="C1155" s="39" t="str">
        <f>IFERROR(_xlfn.XLOOKUP(B1155,List!F:F,List!B:B),"")</f>
        <v/>
      </c>
      <c r="D1155" s="39" t="str">
        <f>IFERROR(_xlfn.XLOOKUP(B1155,List!F:F,List!C:C),"")</f>
        <v/>
      </c>
      <c r="E1155" s="39" t="str">
        <f>IFERROR(_xlfn.XLOOKUP(B1155,List!F:F,List!G:G),"")</f>
        <v/>
      </c>
    </row>
    <row r="1156" spans="1:5" x14ac:dyDescent="0.25">
      <c r="A1156" s="39">
        <f>'SA- ii'!A526</f>
        <v>25</v>
      </c>
      <c r="B1156" s="39">
        <f>'SA- ii'!H526</f>
        <v>0</v>
      </c>
      <c r="C1156" s="39" t="str">
        <f>IFERROR(_xlfn.XLOOKUP(B1156,List!F:F,List!B:B),"")</f>
        <v/>
      </c>
      <c r="D1156" s="39" t="str">
        <f>IFERROR(_xlfn.XLOOKUP(B1156,List!F:F,List!C:C),"")</f>
        <v/>
      </c>
      <c r="E1156" s="39" t="str">
        <f>IFERROR(_xlfn.XLOOKUP(B1156,List!F:F,List!G:G),"")</f>
        <v/>
      </c>
    </row>
    <row r="1157" spans="1:5" x14ac:dyDescent="0.25">
      <c r="A1157" s="39">
        <f>'SA- ii'!A527</f>
        <v>26</v>
      </c>
      <c r="B1157" s="39">
        <f>'SA- ii'!H527</f>
        <v>0</v>
      </c>
      <c r="C1157" s="39" t="str">
        <f>IFERROR(_xlfn.XLOOKUP(B1157,List!F:F,List!B:B),"")</f>
        <v/>
      </c>
      <c r="D1157" s="39" t="str">
        <f>IFERROR(_xlfn.XLOOKUP(B1157,List!F:F,List!C:C),"")</f>
        <v/>
      </c>
      <c r="E1157" s="39" t="str">
        <f>IFERROR(_xlfn.XLOOKUP(B1157,List!F:F,List!G:G),"")</f>
        <v/>
      </c>
    </row>
    <row r="1158" spans="1:5" x14ac:dyDescent="0.25">
      <c r="A1158" s="39">
        <f>'SA- ii'!A528</f>
        <v>26</v>
      </c>
      <c r="B1158" s="39">
        <f>'SA- ii'!H528</f>
        <v>0</v>
      </c>
      <c r="C1158" s="39" t="str">
        <f>IFERROR(_xlfn.XLOOKUP(B1158,List!F:F,List!B:B),"")</f>
        <v/>
      </c>
      <c r="D1158" s="39" t="str">
        <f>IFERROR(_xlfn.XLOOKUP(B1158,List!F:F,List!C:C),"")</f>
        <v/>
      </c>
      <c r="E1158" s="39" t="str">
        <f>IFERROR(_xlfn.XLOOKUP(B1158,List!F:F,List!G:G),"")</f>
        <v/>
      </c>
    </row>
    <row r="1159" spans="1:5" x14ac:dyDescent="0.25">
      <c r="A1159" s="39">
        <f>'SA- ii'!A529</f>
        <v>26</v>
      </c>
      <c r="B1159" s="39">
        <f>'SA- ii'!H529</f>
        <v>0</v>
      </c>
      <c r="C1159" s="39" t="str">
        <f>IFERROR(_xlfn.XLOOKUP(B1159,List!F:F,List!B:B),"")</f>
        <v/>
      </c>
      <c r="D1159" s="39" t="str">
        <f>IFERROR(_xlfn.XLOOKUP(B1159,List!F:F,List!C:C),"")</f>
        <v/>
      </c>
      <c r="E1159" s="39" t="str">
        <f>IFERROR(_xlfn.XLOOKUP(B1159,List!F:F,List!G:G),"")</f>
        <v/>
      </c>
    </row>
    <row r="1160" spans="1:5" x14ac:dyDescent="0.25">
      <c r="A1160" s="39">
        <f>'SA- ii'!A530</f>
        <v>26</v>
      </c>
      <c r="B1160" s="39">
        <f>'SA- ii'!H530</f>
        <v>0</v>
      </c>
      <c r="C1160" s="39" t="str">
        <f>IFERROR(_xlfn.XLOOKUP(B1160,List!F:F,List!B:B),"")</f>
        <v/>
      </c>
      <c r="D1160" s="39" t="str">
        <f>IFERROR(_xlfn.XLOOKUP(B1160,List!F:F,List!C:C),"")</f>
        <v/>
      </c>
      <c r="E1160" s="39" t="str">
        <f>IFERROR(_xlfn.XLOOKUP(B1160,List!F:F,List!G:G),"")</f>
        <v/>
      </c>
    </row>
    <row r="1161" spans="1:5" x14ac:dyDescent="0.25">
      <c r="A1161" s="39">
        <f>'SA- ii'!A531</f>
        <v>26</v>
      </c>
      <c r="B1161" s="39">
        <f>'SA- ii'!H531</f>
        <v>0</v>
      </c>
      <c r="C1161" s="39" t="str">
        <f>IFERROR(_xlfn.XLOOKUP(B1161,List!F:F,List!B:B),"")</f>
        <v/>
      </c>
      <c r="D1161" s="39" t="str">
        <f>IFERROR(_xlfn.XLOOKUP(B1161,List!F:F,List!C:C),"")</f>
        <v/>
      </c>
      <c r="E1161" s="39" t="str">
        <f>IFERROR(_xlfn.XLOOKUP(B1161,List!F:F,List!G:G),"")</f>
        <v/>
      </c>
    </row>
    <row r="1162" spans="1:5" x14ac:dyDescent="0.25">
      <c r="A1162" s="39">
        <f>'SA- ii'!A532</f>
        <v>26</v>
      </c>
      <c r="B1162" s="39">
        <f>'SA- ii'!H532</f>
        <v>0</v>
      </c>
      <c r="C1162" s="39" t="str">
        <f>IFERROR(_xlfn.XLOOKUP(B1162,List!F:F,List!B:B),"")</f>
        <v/>
      </c>
      <c r="D1162" s="39" t="str">
        <f>IFERROR(_xlfn.XLOOKUP(B1162,List!F:F,List!C:C),"")</f>
        <v/>
      </c>
      <c r="E1162" s="39" t="str">
        <f>IFERROR(_xlfn.XLOOKUP(B1162,List!F:F,List!G:G),"")</f>
        <v/>
      </c>
    </row>
    <row r="1163" spans="1:5" x14ac:dyDescent="0.25">
      <c r="A1163" s="39">
        <f>'SA- ii'!A533</f>
        <v>26</v>
      </c>
      <c r="B1163" s="39">
        <f>'SA- ii'!H533</f>
        <v>0</v>
      </c>
      <c r="C1163" s="39" t="str">
        <f>IFERROR(_xlfn.XLOOKUP(B1163,List!F:F,List!B:B),"")</f>
        <v/>
      </c>
      <c r="D1163" s="39" t="str">
        <f>IFERROR(_xlfn.XLOOKUP(B1163,List!F:F,List!C:C),"")</f>
        <v/>
      </c>
      <c r="E1163" s="39" t="str">
        <f>IFERROR(_xlfn.XLOOKUP(B1163,List!F:F,List!G:G),"")</f>
        <v/>
      </c>
    </row>
    <row r="1164" spans="1:5" x14ac:dyDescent="0.25">
      <c r="A1164" s="39">
        <f>'SA- ii'!A534</f>
        <v>26</v>
      </c>
      <c r="B1164" s="39">
        <f>'SA- ii'!H534</f>
        <v>0</v>
      </c>
      <c r="C1164" s="39" t="str">
        <f>IFERROR(_xlfn.XLOOKUP(B1164,List!F:F,List!B:B),"")</f>
        <v/>
      </c>
      <c r="D1164" s="39" t="str">
        <f>IFERROR(_xlfn.XLOOKUP(B1164,List!F:F,List!C:C),"")</f>
        <v/>
      </c>
      <c r="E1164" s="39" t="str">
        <f>IFERROR(_xlfn.XLOOKUP(B1164,List!F:F,List!G:G),"")</f>
        <v/>
      </c>
    </row>
    <row r="1165" spans="1:5" x14ac:dyDescent="0.25">
      <c r="A1165" s="39">
        <f>'SA- ii'!A535</f>
        <v>26</v>
      </c>
      <c r="B1165" s="39">
        <f>'SA- ii'!H535</f>
        <v>0</v>
      </c>
      <c r="C1165" s="39" t="str">
        <f>IFERROR(_xlfn.XLOOKUP(B1165,List!F:F,List!B:B),"")</f>
        <v/>
      </c>
      <c r="D1165" s="39" t="str">
        <f>IFERROR(_xlfn.XLOOKUP(B1165,List!F:F,List!C:C),"")</f>
        <v/>
      </c>
      <c r="E1165" s="39" t="str">
        <f>IFERROR(_xlfn.XLOOKUP(B1165,List!F:F,List!G:G),"")</f>
        <v/>
      </c>
    </row>
    <row r="1166" spans="1:5" x14ac:dyDescent="0.25">
      <c r="A1166" s="39">
        <f>'SA- ii'!A536</f>
        <v>26</v>
      </c>
      <c r="B1166" s="39">
        <f>'SA- ii'!H536</f>
        <v>0</v>
      </c>
      <c r="C1166" s="39" t="str">
        <f>IFERROR(_xlfn.XLOOKUP(B1166,List!F:F,List!B:B),"")</f>
        <v/>
      </c>
      <c r="D1166" s="39" t="str">
        <f>IFERROR(_xlfn.XLOOKUP(B1166,List!F:F,List!C:C),"")</f>
        <v/>
      </c>
      <c r="E1166" s="39" t="str">
        <f>IFERROR(_xlfn.XLOOKUP(B1166,List!F:F,List!G:G),"")</f>
        <v/>
      </c>
    </row>
    <row r="1167" spans="1:5" x14ac:dyDescent="0.25">
      <c r="A1167" s="39">
        <f>'SA- ii'!A537</f>
        <v>26</v>
      </c>
      <c r="B1167" s="39">
        <f>'SA- ii'!H537</f>
        <v>0</v>
      </c>
      <c r="C1167" s="39" t="str">
        <f>IFERROR(_xlfn.XLOOKUP(B1167,List!F:F,List!B:B),"")</f>
        <v/>
      </c>
      <c r="D1167" s="39" t="str">
        <f>IFERROR(_xlfn.XLOOKUP(B1167,List!F:F,List!C:C),"")</f>
        <v/>
      </c>
      <c r="E1167" s="39" t="str">
        <f>IFERROR(_xlfn.XLOOKUP(B1167,List!F:F,List!G:G),"")</f>
        <v/>
      </c>
    </row>
    <row r="1168" spans="1:5" x14ac:dyDescent="0.25">
      <c r="A1168" s="39">
        <f>'SA- ii'!A538</f>
        <v>26</v>
      </c>
      <c r="B1168" s="39">
        <f>'SA- ii'!H538</f>
        <v>0</v>
      </c>
      <c r="C1168" s="39" t="str">
        <f>IFERROR(_xlfn.XLOOKUP(B1168,List!F:F,List!B:B),"")</f>
        <v/>
      </c>
      <c r="D1168" s="39" t="str">
        <f>IFERROR(_xlfn.XLOOKUP(B1168,List!F:F,List!C:C),"")</f>
        <v/>
      </c>
      <c r="E1168" s="39" t="str">
        <f>IFERROR(_xlfn.XLOOKUP(B1168,List!F:F,List!G:G),"")</f>
        <v/>
      </c>
    </row>
    <row r="1169" spans="1:5" x14ac:dyDescent="0.25">
      <c r="A1169" s="39">
        <f>'SA- ii'!A539</f>
        <v>26</v>
      </c>
      <c r="B1169" s="39">
        <f>'SA- ii'!H539</f>
        <v>0</v>
      </c>
      <c r="C1169" s="39" t="str">
        <f>IFERROR(_xlfn.XLOOKUP(B1169,List!F:F,List!B:B),"")</f>
        <v/>
      </c>
      <c r="D1169" s="39" t="str">
        <f>IFERROR(_xlfn.XLOOKUP(B1169,List!F:F,List!C:C),"")</f>
        <v/>
      </c>
      <c r="E1169" s="39" t="str">
        <f>IFERROR(_xlfn.XLOOKUP(B1169,List!F:F,List!G:G),"")</f>
        <v/>
      </c>
    </row>
    <row r="1170" spans="1:5" x14ac:dyDescent="0.25">
      <c r="A1170" s="39">
        <f>'SA- ii'!A540</f>
        <v>26</v>
      </c>
      <c r="B1170" s="39">
        <f>'SA- ii'!H540</f>
        <v>0</v>
      </c>
      <c r="C1170" s="39" t="str">
        <f>IFERROR(_xlfn.XLOOKUP(B1170,List!F:F,List!B:B),"")</f>
        <v/>
      </c>
      <c r="D1170" s="39" t="str">
        <f>IFERROR(_xlfn.XLOOKUP(B1170,List!F:F,List!C:C),"")</f>
        <v/>
      </c>
      <c r="E1170" s="39" t="str">
        <f>IFERROR(_xlfn.XLOOKUP(B1170,List!F:F,List!G:G),"")</f>
        <v/>
      </c>
    </row>
    <row r="1171" spans="1:5" x14ac:dyDescent="0.25">
      <c r="A1171" s="39">
        <f>'SA- ii'!A541</f>
        <v>26</v>
      </c>
      <c r="B1171" s="39">
        <f>'SA- ii'!H541</f>
        <v>0</v>
      </c>
      <c r="C1171" s="39" t="str">
        <f>IFERROR(_xlfn.XLOOKUP(B1171,List!F:F,List!B:B),"")</f>
        <v/>
      </c>
      <c r="D1171" s="39" t="str">
        <f>IFERROR(_xlfn.XLOOKUP(B1171,List!F:F,List!C:C),"")</f>
        <v/>
      </c>
      <c r="E1171" s="39" t="str">
        <f>IFERROR(_xlfn.XLOOKUP(B1171,List!F:F,List!G:G),"")</f>
        <v/>
      </c>
    </row>
    <row r="1172" spans="1:5" x14ac:dyDescent="0.25">
      <c r="A1172" s="39">
        <f>'SA- ii'!A542</f>
        <v>26</v>
      </c>
      <c r="B1172" s="39">
        <f>'SA- ii'!H542</f>
        <v>0</v>
      </c>
      <c r="C1172" s="39" t="str">
        <f>IFERROR(_xlfn.XLOOKUP(B1172,List!F:F,List!B:B),"")</f>
        <v/>
      </c>
      <c r="D1172" s="39" t="str">
        <f>IFERROR(_xlfn.XLOOKUP(B1172,List!F:F,List!C:C),"")</f>
        <v/>
      </c>
      <c r="E1172" s="39" t="str">
        <f>IFERROR(_xlfn.XLOOKUP(B1172,List!F:F,List!G:G),"")</f>
        <v/>
      </c>
    </row>
    <row r="1173" spans="1:5" x14ac:dyDescent="0.25">
      <c r="A1173" s="39">
        <f>'SA- ii'!A543</f>
        <v>26</v>
      </c>
      <c r="B1173" s="39">
        <f>'SA- ii'!H543</f>
        <v>0</v>
      </c>
      <c r="C1173" s="39" t="str">
        <f>IFERROR(_xlfn.XLOOKUP(B1173,List!F:F,List!B:B),"")</f>
        <v/>
      </c>
      <c r="D1173" s="39" t="str">
        <f>IFERROR(_xlfn.XLOOKUP(B1173,List!F:F,List!C:C),"")</f>
        <v/>
      </c>
      <c r="E1173" s="39" t="str">
        <f>IFERROR(_xlfn.XLOOKUP(B1173,List!F:F,List!G:G),"")</f>
        <v/>
      </c>
    </row>
    <row r="1174" spans="1:5" x14ac:dyDescent="0.25">
      <c r="A1174" s="39">
        <f>'SA- ii'!A544</f>
        <v>26</v>
      </c>
      <c r="B1174" s="39">
        <f>'SA- ii'!H544</f>
        <v>0</v>
      </c>
      <c r="C1174" s="39" t="str">
        <f>IFERROR(_xlfn.XLOOKUP(B1174,List!F:F,List!B:B),"")</f>
        <v/>
      </c>
      <c r="D1174" s="39" t="str">
        <f>IFERROR(_xlfn.XLOOKUP(B1174,List!F:F,List!C:C),"")</f>
        <v/>
      </c>
      <c r="E1174" s="39" t="str">
        <f>IFERROR(_xlfn.XLOOKUP(B1174,List!F:F,List!G:G),"")</f>
        <v/>
      </c>
    </row>
    <row r="1175" spans="1:5" x14ac:dyDescent="0.25">
      <c r="A1175" s="39">
        <f>'SA- ii'!A545</f>
        <v>26</v>
      </c>
      <c r="B1175" s="39">
        <f>'SA- ii'!H545</f>
        <v>0</v>
      </c>
      <c r="C1175" s="39" t="str">
        <f>IFERROR(_xlfn.XLOOKUP(B1175,List!F:F,List!B:B),"")</f>
        <v/>
      </c>
      <c r="D1175" s="39" t="str">
        <f>IFERROR(_xlfn.XLOOKUP(B1175,List!F:F,List!C:C),"")</f>
        <v/>
      </c>
      <c r="E1175" s="39" t="str">
        <f>IFERROR(_xlfn.XLOOKUP(B1175,List!F:F,List!G:G),"")</f>
        <v/>
      </c>
    </row>
    <row r="1176" spans="1:5" x14ac:dyDescent="0.25">
      <c r="A1176" s="39">
        <f>'SA- ii'!A546</f>
        <v>26</v>
      </c>
      <c r="B1176" s="39">
        <f>'SA- ii'!H546</f>
        <v>0</v>
      </c>
      <c r="C1176" s="39" t="str">
        <f>IFERROR(_xlfn.XLOOKUP(B1176,List!F:F,List!B:B),"")</f>
        <v/>
      </c>
      <c r="D1176" s="39" t="str">
        <f>IFERROR(_xlfn.XLOOKUP(B1176,List!F:F,List!C:C),"")</f>
        <v/>
      </c>
      <c r="E1176" s="39" t="str">
        <f>IFERROR(_xlfn.XLOOKUP(B1176,List!F:F,List!G:G),"")</f>
        <v/>
      </c>
    </row>
    <row r="1177" spans="1:5" x14ac:dyDescent="0.25">
      <c r="A1177" s="39">
        <f>'SA- ii'!A547</f>
        <v>26</v>
      </c>
      <c r="B1177" s="39">
        <f>'SA- ii'!H547</f>
        <v>0</v>
      </c>
      <c r="C1177" s="39" t="str">
        <f>IFERROR(_xlfn.XLOOKUP(B1177,List!F:F,List!B:B),"")</f>
        <v/>
      </c>
      <c r="D1177" s="39" t="str">
        <f>IFERROR(_xlfn.XLOOKUP(B1177,List!F:F,List!C:C),"")</f>
        <v/>
      </c>
      <c r="E1177" s="39" t="str">
        <f>IFERROR(_xlfn.XLOOKUP(B1177,List!F:F,List!G:G),"")</f>
        <v/>
      </c>
    </row>
    <row r="1178" spans="1:5" x14ac:dyDescent="0.25">
      <c r="A1178" s="39">
        <f>'SA- ii'!A548</f>
        <v>27</v>
      </c>
      <c r="B1178" s="39">
        <f>'SA- ii'!H548</f>
        <v>0</v>
      </c>
      <c r="C1178" s="39" t="str">
        <f>IFERROR(_xlfn.XLOOKUP(B1178,List!F:F,List!B:B),"")</f>
        <v/>
      </c>
      <c r="D1178" s="39" t="str">
        <f>IFERROR(_xlfn.XLOOKUP(B1178,List!F:F,List!C:C),"")</f>
        <v/>
      </c>
      <c r="E1178" s="39" t="str">
        <f>IFERROR(_xlfn.XLOOKUP(B1178,List!F:F,List!G:G),"")</f>
        <v/>
      </c>
    </row>
    <row r="1179" spans="1:5" x14ac:dyDescent="0.25">
      <c r="A1179" s="39">
        <f>'SA- ii'!A549</f>
        <v>27</v>
      </c>
      <c r="B1179" s="39">
        <f>'SA- ii'!H549</f>
        <v>0</v>
      </c>
      <c r="C1179" s="39" t="str">
        <f>IFERROR(_xlfn.XLOOKUP(B1179,List!F:F,List!B:B),"")</f>
        <v/>
      </c>
      <c r="D1179" s="39" t="str">
        <f>IFERROR(_xlfn.XLOOKUP(B1179,List!F:F,List!C:C),"")</f>
        <v/>
      </c>
      <c r="E1179" s="39" t="str">
        <f>IFERROR(_xlfn.XLOOKUP(B1179,List!F:F,List!G:G),"")</f>
        <v/>
      </c>
    </row>
    <row r="1180" spans="1:5" x14ac:dyDescent="0.25">
      <c r="A1180" s="39">
        <f>'SA- ii'!A550</f>
        <v>27</v>
      </c>
      <c r="B1180" s="39">
        <f>'SA- ii'!H550</f>
        <v>0</v>
      </c>
      <c r="C1180" s="39" t="str">
        <f>IFERROR(_xlfn.XLOOKUP(B1180,List!F:F,List!B:B),"")</f>
        <v/>
      </c>
      <c r="D1180" s="39" t="str">
        <f>IFERROR(_xlfn.XLOOKUP(B1180,List!F:F,List!C:C),"")</f>
        <v/>
      </c>
      <c r="E1180" s="39" t="str">
        <f>IFERROR(_xlfn.XLOOKUP(B1180,List!F:F,List!G:G),"")</f>
        <v/>
      </c>
    </row>
    <row r="1181" spans="1:5" x14ac:dyDescent="0.25">
      <c r="A1181" s="39">
        <f>'SA- ii'!A551</f>
        <v>27</v>
      </c>
      <c r="B1181" s="39">
        <f>'SA- ii'!H551</f>
        <v>0</v>
      </c>
      <c r="C1181" s="39" t="str">
        <f>IFERROR(_xlfn.XLOOKUP(B1181,List!F:F,List!B:B),"")</f>
        <v/>
      </c>
      <c r="D1181" s="39" t="str">
        <f>IFERROR(_xlfn.XLOOKUP(B1181,List!F:F,List!C:C),"")</f>
        <v/>
      </c>
      <c r="E1181" s="39" t="str">
        <f>IFERROR(_xlfn.XLOOKUP(B1181,List!F:F,List!G:G),"")</f>
        <v/>
      </c>
    </row>
    <row r="1182" spans="1:5" x14ac:dyDescent="0.25">
      <c r="A1182" s="39">
        <f>'SA- ii'!A552</f>
        <v>27</v>
      </c>
      <c r="B1182" s="39">
        <f>'SA- ii'!H552</f>
        <v>0</v>
      </c>
      <c r="C1182" s="39" t="str">
        <f>IFERROR(_xlfn.XLOOKUP(B1182,List!F:F,List!B:B),"")</f>
        <v/>
      </c>
      <c r="D1182" s="39" t="str">
        <f>IFERROR(_xlfn.XLOOKUP(B1182,List!F:F,List!C:C),"")</f>
        <v/>
      </c>
      <c r="E1182" s="39" t="str">
        <f>IFERROR(_xlfn.XLOOKUP(B1182,List!F:F,List!G:G),"")</f>
        <v/>
      </c>
    </row>
    <row r="1183" spans="1:5" x14ac:dyDescent="0.25">
      <c r="A1183" s="39">
        <f>'SA- ii'!A553</f>
        <v>27</v>
      </c>
      <c r="B1183" s="39">
        <f>'SA- ii'!H553</f>
        <v>0</v>
      </c>
      <c r="C1183" s="39" t="str">
        <f>IFERROR(_xlfn.XLOOKUP(B1183,List!F:F,List!B:B),"")</f>
        <v/>
      </c>
      <c r="D1183" s="39" t="str">
        <f>IFERROR(_xlfn.XLOOKUP(B1183,List!F:F,List!C:C),"")</f>
        <v/>
      </c>
      <c r="E1183" s="39" t="str">
        <f>IFERROR(_xlfn.XLOOKUP(B1183,List!F:F,List!G:G),"")</f>
        <v/>
      </c>
    </row>
    <row r="1184" spans="1:5" x14ac:dyDescent="0.25">
      <c r="A1184" s="39">
        <f>'SA- ii'!A554</f>
        <v>27</v>
      </c>
      <c r="B1184" s="39">
        <f>'SA- ii'!H554</f>
        <v>0</v>
      </c>
      <c r="C1184" s="39" t="str">
        <f>IFERROR(_xlfn.XLOOKUP(B1184,List!F:F,List!B:B),"")</f>
        <v/>
      </c>
      <c r="D1184" s="39" t="str">
        <f>IFERROR(_xlfn.XLOOKUP(B1184,List!F:F,List!C:C),"")</f>
        <v/>
      </c>
      <c r="E1184" s="39" t="str">
        <f>IFERROR(_xlfn.XLOOKUP(B1184,List!F:F,List!G:G),"")</f>
        <v/>
      </c>
    </row>
    <row r="1185" spans="1:5" x14ac:dyDescent="0.25">
      <c r="A1185" s="39">
        <f>'SA- ii'!A555</f>
        <v>27</v>
      </c>
      <c r="B1185" s="39">
        <f>'SA- ii'!H555</f>
        <v>0</v>
      </c>
      <c r="C1185" s="39" t="str">
        <f>IFERROR(_xlfn.XLOOKUP(B1185,List!F:F,List!B:B),"")</f>
        <v/>
      </c>
      <c r="D1185" s="39" t="str">
        <f>IFERROR(_xlfn.XLOOKUP(B1185,List!F:F,List!C:C),"")</f>
        <v/>
      </c>
      <c r="E1185" s="39" t="str">
        <f>IFERROR(_xlfn.XLOOKUP(B1185,List!F:F,List!G:G),"")</f>
        <v/>
      </c>
    </row>
    <row r="1186" spans="1:5" x14ac:dyDescent="0.25">
      <c r="A1186" s="39">
        <f>'SA- ii'!A556</f>
        <v>27</v>
      </c>
      <c r="B1186" s="39">
        <f>'SA- ii'!H556</f>
        <v>0</v>
      </c>
      <c r="C1186" s="39" t="str">
        <f>IFERROR(_xlfn.XLOOKUP(B1186,List!F:F,List!B:B),"")</f>
        <v/>
      </c>
      <c r="D1186" s="39" t="str">
        <f>IFERROR(_xlfn.XLOOKUP(B1186,List!F:F,List!C:C),"")</f>
        <v/>
      </c>
      <c r="E1186" s="39" t="str">
        <f>IFERROR(_xlfn.XLOOKUP(B1186,List!F:F,List!G:G),"")</f>
        <v/>
      </c>
    </row>
    <row r="1187" spans="1:5" x14ac:dyDescent="0.25">
      <c r="A1187" s="39">
        <f>'SA- ii'!A557</f>
        <v>27</v>
      </c>
      <c r="B1187" s="39">
        <f>'SA- ii'!H557</f>
        <v>0</v>
      </c>
      <c r="C1187" s="39" t="str">
        <f>IFERROR(_xlfn.XLOOKUP(B1187,List!F:F,List!B:B),"")</f>
        <v/>
      </c>
      <c r="D1187" s="39" t="str">
        <f>IFERROR(_xlfn.XLOOKUP(B1187,List!F:F,List!C:C),"")</f>
        <v/>
      </c>
      <c r="E1187" s="39" t="str">
        <f>IFERROR(_xlfn.XLOOKUP(B1187,List!F:F,List!G:G),"")</f>
        <v/>
      </c>
    </row>
    <row r="1188" spans="1:5" x14ac:dyDescent="0.25">
      <c r="A1188" s="39">
        <f>'SA- ii'!A558</f>
        <v>27</v>
      </c>
      <c r="B1188" s="39">
        <f>'SA- ii'!H558</f>
        <v>0</v>
      </c>
      <c r="C1188" s="39" t="str">
        <f>IFERROR(_xlfn.XLOOKUP(B1188,List!F:F,List!B:B),"")</f>
        <v/>
      </c>
      <c r="D1188" s="39" t="str">
        <f>IFERROR(_xlfn.XLOOKUP(B1188,List!F:F,List!C:C),"")</f>
        <v/>
      </c>
      <c r="E1188" s="39" t="str">
        <f>IFERROR(_xlfn.XLOOKUP(B1188,List!F:F,List!G:G),"")</f>
        <v/>
      </c>
    </row>
    <row r="1189" spans="1:5" x14ac:dyDescent="0.25">
      <c r="A1189" s="39">
        <f>'SA- ii'!A559</f>
        <v>27</v>
      </c>
      <c r="B1189" s="39">
        <f>'SA- ii'!H559</f>
        <v>0</v>
      </c>
      <c r="C1189" s="39" t="str">
        <f>IFERROR(_xlfn.XLOOKUP(B1189,List!F:F,List!B:B),"")</f>
        <v/>
      </c>
      <c r="D1189" s="39" t="str">
        <f>IFERROR(_xlfn.XLOOKUP(B1189,List!F:F,List!C:C),"")</f>
        <v/>
      </c>
      <c r="E1189" s="39" t="str">
        <f>IFERROR(_xlfn.XLOOKUP(B1189,List!F:F,List!G:G),"")</f>
        <v/>
      </c>
    </row>
    <row r="1190" spans="1:5" x14ac:dyDescent="0.25">
      <c r="A1190" s="39">
        <f>'SA- ii'!A560</f>
        <v>27</v>
      </c>
      <c r="B1190" s="39">
        <f>'SA- ii'!H560</f>
        <v>0</v>
      </c>
      <c r="C1190" s="39" t="str">
        <f>IFERROR(_xlfn.XLOOKUP(B1190,List!F:F,List!B:B),"")</f>
        <v/>
      </c>
      <c r="D1190" s="39" t="str">
        <f>IFERROR(_xlfn.XLOOKUP(B1190,List!F:F,List!C:C),"")</f>
        <v/>
      </c>
      <c r="E1190" s="39" t="str">
        <f>IFERROR(_xlfn.XLOOKUP(B1190,List!F:F,List!G:G),"")</f>
        <v/>
      </c>
    </row>
    <row r="1191" spans="1:5" x14ac:dyDescent="0.25">
      <c r="A1191" s="39">
        <f>'SA- ii'!A561</f>
        <v>27</v>
      </c>
      <c r="B1191" s="39">
        <f>'SA- ii'!H561</f>
        <v>0</v>
      </c>
      <c r="C1191" s="39" t="str">
        <f>IFERROR(_xlfn.XLOOKUP(B1191,List!F:F,List!B:B),"")</f>
        <v/>
      </c>
      <c r="D1191" s="39" t="str">
        <f>IFERROR(_xlfn.XLOOKUP(B1191,List!F:F,List!C:C),"")</f>
        <v/>
      </c>
      <c r="E1191" s="39" t="str">
        <f>IFERROR(_xlfn.XLOOKUP(B1191,List!F:F,List!G:G),"")</f>
        <v/>
      </c>
    </row>
    <row r="1192" spans="1:5" x14ac:dyDescent="0.25">
      <c r="A1192" s="39">
        <f>'SA- ii'!A562</f>
        <v>27</v>
      </c>
      <c r="B1192" s="39">
        <f>'SA- ii'!H562</f>
        <v>0</v>
      </c>
      <c r="C1192" s="39" t="str">
        <f>IFERROR(_xlfn.XLOOKUP(B1192,List!F:F,List!B:B),"")</f>
        <v/>
      </c>
      <c r="D1192" s="39" t="str">
        <f>IFERROR(_xlfn.XLOOKUP(B1192,List!F:F,List!C:C),"")</f>
        <v/>
      </c>
      <c r="E1192" s="39" t="str">
        <f>IFERROR(_xlfn.XLOOKUP(B1192,List!F:F,List!G:G),"")</f>
        <v/>
      </c>
    </row>
    <row r="1193" spans="1:5" x14ac:dyDescent="0.25">
      <c r="A1193" s="39">
        <f>'SA- ii'!A563</f>
        <v>27</v>
      </c>
      <c r="B1193" s="39">
        <f>'SA- ii'!H563</f>
        <v>0</v>
      </c>
      <c r="C1193" s="39" t="str">
        <f>IFERROR(_xlfn.XLOOKUP(B1193,List!F:F,List!B:B),"")</f>
        <v/>
      </c>
      <c r="D1193" s="39" t="str">
        <f>IFERROR(_xlfn.XLOOKUP(B1193,List!F:F,List!C:C),"")</f>
        <v/>
      </c>
      <c r="E1193" s="39" t="str">
        <f>IFERROR(_xlfn.XLOOKUP(B1193,List!F:F,List!G:G),"")</f>
        <v/>
      </c>
    </row>
    <row r="1194" spans="1:5" x14ac:dyDescent="0.25">
      <c r="A1194" s="39">
        <f>'SA- ii'!A564</f>
        <v>27</v>
      </c>
      <c r="B1194" s="39">
        <f>'SA- ii'!H564</f>
        <v>0</v>
      </c>
      <c r="C1194" s="39" t="str">
        <f>IFERROR(_xlfn.XLOOKUP(B1194,List!F:F,List!B:B),"")</f>
        <v/>
      </c>
      <c r="D1194" s="39" t="str">
        <f>IFERROR(_xlfn.XLOOKUP(B1194,List!F:F,List!C:C),"")</f>
        <v/>
      </c>
      <c r="E1194" s="39" t="str">
        <f>IFERROR(_xlfn.XLOOKUP(B1194,List!F:F,List!G:G),"")</f>
        <v/>
      </c>
    </row>
    <row r="1195" spans="1:5" x14ac:dyDescent="0.25">
      <c r="A1195" s="39">
        <f>'SA- ii'!A565</f>
        <v>27</v>
      </c>
      <c r="B1195" s="39">
        <f>'SA- ii'!H565</f>
        <v>0</v>
      </c>
      <c r="C1195" s="39" t="str">
        <f>IFERROR(_xlfn.XLOOKUP(B1195,List!F:F,List!B:B),"")</f>
        <v/>
      </c>
      <c r="D1195" s="39" t="str">
        <f>IFERROR(_xlfn.XLOOKUP(B1195,List!F:F,List!C:C),"")</f>
        <v/>
      </c>
      <c r="E1195" s="39" t="str">
        <f>IFERROR(_xlfn.XLOOKUP(B1195,List!F:F,List!G:G),"")</f>
        <v/>
      </c>
    </row>
    <row r="1196" spans="1:5" x14ac:dyDescent="0.25">
      <c r="A1196" s="39">
        <f>'SA- ii'!A566</f>
        <v>27</v>
      </c>
      <c r="B1196" s="39">
        <f>'SA- ii'!H566</f>
        <v>0</v>
      </c>
      <c r="C1196" s="39" t="str">
        <f>IFERROR(_xlfn.XLOOKUP(B1196,List!F:F,List!B:B),"")</f>
        <v/>
      </c>
      <c r="D1196" s="39" t="str">
        <f>IFERROR(_xlfn.XLOOKUP(B1196,List!F:F,List!C:C),"")</f>
        <v/>
      </c>
      <c r="E1196" s="39" t="str">
        <f>IFERROR(_xlfn.XLOOKUP(B1196,List!F:F,List!G:G),"")</f>
        <v/>
      </c>
    </row>
    <row r="1197" spans="1:5" x14ac:dyDescent="0.25">
      <c r="A1197" s="39">
        <f>'SA- ii'!A567</f>
        <v>27</v>
      </c>
      <c r="B1197" s="39">
        <f>'SA- ii'!H567</f>
        <v>0</v>
      </c>
      <c r="C1197" s="39" t="str">
        <f>IFERROR(_xlfn.XLOOKUP(B1197,List!F:F,List!B:B),"")</f>
        <v/>
      </c>
      <c r="D1197" s="39" t="str">
        <f>IFERROR(_xlfn.XLOOKUP(B1197,List!F:F,List!C:C),"")</f>
        <v/>
      </c>
      <c r="E1197" s="39" t="str">
        <f>IFERROR(_xlfn.XLOOKUP(B1197,List!F:F,List!G:G),"")</f>
        <v/>
      </c>
    </row>
    <row r="1198" spans="1:5" x14ac:dyDescent="0.25">
      <c r="A1198" s="39">
        <f>'SA- ii'!A568</f>
        <v>27</v>
      </c>
      <c r="B1198" s="39">
        <f>'SA- ii'!H568</f>
        <v>0</v>
      </c>
      <c r="C1198" s="39" t="str">
        <f>IFERROR(_xlfn.XLOOKUP(B1198,List!F:F,List!B:B),"")</f>
        <v/>
      </c>
      <c r="D1198" s="39" t="str">
        <f>IFERROR(_xlfn.XLOOKUP(B1198,List!F:F,List!C:C),"")</f>
        <v/>
      </c>
      <c r="E1198" s="39" t="str">
        <f>IFERROR(_xlfn.XLOOKUP(B1198,List!F:F,List!G:G),"")</f>
        <v/>
      </c>
    </row>
    <row r="1199" spans="1:5" x14ac:dyDescent="0.25">
      <c r="A1199" s="39">
        <f>'SA- ii'!A569</f>
        <v>28</v>
      </c>
      <c r="B1199" s="39">
        <f>'SA- ii'!H569</f>
        <v>0</v>
      </c>
      <c r="C1199" s="39" t="str">
        <f>IFERROR(_xlfn.XLOOKUP(B1199,List!F:F,List!B:B),"")</f>
        <v/>
      </c>
      <c r="D1199" s="39" t="str">
        <f>IFERROR(_xlfn.XLOOKUP(B1199,List!F:F,List!C:C),"")</f>
        <v/>
      </c>
      <c r="E1199" s="39" t="str">
        <f>IFERROR(_xlfn.XLOOKUP(B1199,List!F:F,List!G:G),"")</f>
        <v/>
      </c>
    </row>
    <row r="1200" spans="1:5" x14ac:dyDescent="0.25">
      <c r="A1200" s="39">
        <f>'SA- ii'!A570</f>
        <v>28</v>
      </c>
      <c r="B1200" s="39">
        <f>'SA- ii'!H570</f>
        <v>0</v>
      </c>
      <c r="C1200" s="39" t="str">
        <f>IFERROR(_xlfn.XLOOKUP(B1200,List!F:F,List!B:B),"")</f>
        <v/>
      </c>
      <c r="D1200" s="39" t="str">
        <f>IFERROR(_xlfn.XLOOKUP(B1200,List!F:F,List!C:C),"")</f>
        <v/>
      </c>
      <c r="E1200" s="39" t="str">
        <f>IFERROR(_xlfn.XLOOKUP(B1200,List!F:F,List!G:G),"")</f>
        <v/>
      </c>
    </row>
    <row r="1201" spans="1:5" x14ac:dyDescent="0.25">
      <c r="A1201" s="39">
        <f>'SA- ii'!A571</f>
        <v>28</v>
      </c>
      <c r="B1201" s="39">
        <f>'SA- ii'!H571</f>
        <v>0</v>
      </c>
      <c r="C1201" s="39" t="str">
        <f>IFERROR(_xlfn.XLOOKUP(B1201,List!F:F,List!B:B),"")</f>
        <v/>
      </c>
      <c r="D1201" s="39" t="str">
        <f>IFERROR(_xlfn.XLOOKUP(B1201,List!F:F,List!C:C),"")</f>
        <v/>
      </c>
      <c r="E1201" s="39" t="str">
        <f>IFERROR(_xlfn.XLOOKUP(B1201,List!F:F,List!G:G),"")</f>
        <v/>
      </c>
    </row>
    <row r="1202" spans="1:5" x14ac:dyDescent="0.25">
      <c r="A1202" s="39">
        <f>'SA- ii'!A572</f>
        <v>28</v>
      </c>
      <c r="B1202" s="39">
        <f>'SA- ii'!H572</f>
        <v>0</v>
      </c>
      <c r="C1202" s="39" t="str">
        <f>IFERROR(_xlfn.XLOOKUP(B1202,List!F:F,List!B:B),"")</f>
        <v/>
      </c>
      <c r="D1202" s="39" t="str">
        <f>IFERROR(_xlfn.XLOOKUP(B1202,List!F:F,List!C:C),"")</f>
        <v/>
      </c>
      <c r="E1202" s="39" t="str">
        <f>IFERROR(_xlfn.XLOOKUP(B1202,List!F:F,List!G:G),"")</f>
        <v/>
      </c>
    </row>
    <row r="1203" spans="1:5" x14ac:dyDescent="0.25">
      <c r="A1203" s="39">
        <f>'SA- ii'!A573</f>
        <v>28</v>
      </c>
      <c r="B1203" s="39">
        <f>'SA- ii'!H573</f>
        <v>0</v>
      </c>
      <c r="C1203" s="39" t="str">
        <f>IFERROR(_xlfn.XLOOKUP(B1203,List!F:F,List!B:B),"")</f>
        <v/>
      </c>
      <c r="D1203" s="39" t="str">
        <f>IFERROR(_xlfn.XLOOKUP(B1203,List!F:F,List!C:C),"")</f>
        <v/>
      </c>
      <c r="E1203" s="39" t="str">
        <f>IFERROR(_xlfn.XLOOKUP(B1203,List!F:F,List!G:G),"")</f>
        <v/>
      </c>
    </row>
    <row r="1204" spans="1:5" x14ac:dyDescent="0.25">
      <c r="A1204" s="39">
        <f>'SA- ii'!A574</f>
        <v>28</v>
      </c>
      <c r="B1204" s="39">
        <f>'SA- ii'!H574</f>
        <v>0</v>
      </c>
      <c r="C1204" s="39" t="str">
        <f>IFERROR(_xlfn.XLOOKUP(B1204,List!F:F,List!B:B),"")</f>
        <v/>
      </c>
      <c r="D1204" s="39" t="str">
        <f>IFERROR(_xlfn.XLOOKUP(B1204,List!F:F,List!C:C),"")</f>
        <v/>
      </c>
      <c r="E1204" s="39" t="str">
        <f>IFERROR(_xlfn.XLOOKUP(B1204,List!F:F,List!G:G),"")</f>
        <v/>
      </c>
    </row>
    <row r="1205" spans="1:5" x14ac:dyDescent="0.25">
      <c r="A1205" s="39">
        <f>'SA- ii'!A575</f>
        <v>28</v>
      </c>
      <c r="B1205" s="39">
        <f>'SA- ii'!H575</f>
        <v>0</v>
      </c>
      <c r="C1205" s="39" t="str">
        <f>IFERROR(_xlfn.XLOOKUP(B1205,List!F:F,List!B:B),"")</f>
        <v/>
      </c>
      <c r="D1205" s="39" t="str">
        <f>IFERROR(_xlfn.XLOOKUP(B1205,List!F:F,List!C:C),"")</f>
        <v/>
      </c>
      <c r="E1205" s="39" t="str">
        <f>IFERROR(_xlfn.XLOOKUP(B1205,List!F:F,List!G:G),"")</f>
        <v/>
      </c>
    </row>
    <row r="1206" spans="1:5" x14ac:dyDescent="0.25">
      <c r="A1206" s="39">
        <f>'SA- ii'!A576</f>
        <v>28</v>
      </c>
      <c r="B1206" s="39">
        <f>'SA- ii'!H576</f>
        <v>0</v>
      </c>
      <c r="C1206" s="39" t="str">
        <f>IFERROR(_xlfn.XLOOKUP(B1206,List!F:F,List!B:B),"")</f>
        <v/>
      </c>
      <c r="D1206" s="39" t="str">
        <f>IFERROR(_xlfn.XLOOKUP(B1206,List!F:F,List!C:C),"")</f>
        <v/>
      </c>
      <c r="E1206" s="39" t="str">
        <f>IFERROR(_xlfn.XLOOKUP(B1206,List!F:F,List!G:G),"")</f>
        <v/>
      </c>
    </row>
    <row r="1207" spans="1:5" x14ac:dyDescent="0.25">
      <c r="A1207" s="39">
        <f>'SA- ii'!A577</f>
        <v>28</v>
      </c>
      <c r="B1207" s="39">
        <f>'SA- ii'!H577</f>
        <v>0</v>
      </c>
      <c r="C1207" s="39" t="str">
        <f>IFERROR(_xlfn.XLOOKUP(B1207,List!F:F,List!B:B),"")</f>
        <v/>
      </c>
      <c r="D1207" s="39" t="str">
        <f>IFERROR(_xlfn.XLOOKUP(B1207,List!F:F,List!C:C),"")</f>
        <v/>
      </c>
      <c r="E1207" s="39" t="str">
        <f>IFERROR(_xlfn.XLOOKUP(B1207,List!F:F,List!G:G),"")</f>
        <v/>
      </c>
    </row>
    <row r="1208" spans="1:5" x14ac:dyDescent="0.25">
      <c r="A1208" s="39">
        <f>'SA- ii'!A578</f>
        <v>28</v>
      </c>
      <c r="B1208" s="39">
        <f>'SA- ii'!H578</f>
        <v>0</v>
      </c>
      <c r="C1208" s="39" t="str">
        <f>IFERROR(_xlfn.XLOOKUP(B1208,List!F:F,List!B:B),"")</f>
        <v/>
      </c>
      <c r="D1208" s="39" t="str">
        <f>IFERROR(_xlfn.XLOOKUP(B1208,List!F:F,List!C:C),"")</f>
        <v/>
      </c>
      <c r="E1208" s="39" t="str">
        <f>IFERROR(_xlfn.XLOOKUP(B1208,List!F:F,List!G:G),"")</f>
        <v/>
      </c>
    </row>
    <row r="1209" spans="1:5" x14ac:dyDescent="0.25">
      <c r="A1209" s="39">
        <f>'SA- ii'!A579</f>
        <v>28</v>
      </c>
      <c r="B1209" s="39">
        <f>'SA- ii'!H579</f>
        <v>0</v>
      </c>
      <c r="C1209" s="39" t="str">
        <f>IFERROR(_xlfn.XLOOKUP(B1209,List!F:F,List!B:B),"")</f>
        <v/>
      </c>
      <c r="D1209" s="39" t="str">
        <f>IFERROR(_xlfn.XLOOKUP(B1209,List!F:F,List!C:C),"")</f>
        <v/>
      </c>
      <c r="E1209" s="39" t="str">
        <f>IFERROR(_xlfn.XLOOKUP(B1209,List!F:F,List!G:G),"")</f>
        <v/>
      </c>
    </row>
    <row r="1210" spans="1:5" x14ac:dyDescent="0.25">
      <c r="A1210" s="39">
        <f>'SA- ii'!A580</f>
        <v>28</v>
      </c>
      <c r="B1210" s="39">
        <f>'SA- ii'!H580</f>
        <v>0</v>
      </c>
      <c r="C1210" s="39" t="str">
        <f>IFERROR(_xlfn.XLOOKUP(B1210,List!F:F,List!B:B),"")</f>
        <v/>
      </c>
      <c r="D1210" s="39" t="str">
        <f>IFERROR(_xlfn.XLOOKUP(B1210,List!F:F,List!C:C),"")</f>
        <v/>
      </c>
      <c r="E1210" s="39" t="str">
        <f>IFERROR(_xlfn.XLOOKUP(B1210,List!F:F,List!G:G),"")</f>
        <v/>
      </c>
    </row>
    <row r="1211" spans="1:5" x14ac:dyDescent="0.25">
      <c r="A1211" s="39">
        <f>'SA- ii'!A581</f>
        <v>28</v>
      </c>
      <c r="B1211" s="39">
        <f>'SA- ii'!H581</f>
        <v>0</v>
      </c>
      <c r="C1211" s="39" t="str">
        <f>IFERROR(_xlfn.XLOOKUP(B1211,List!F:F,List!B:B),"")</f>
        <v/>
      </c>
      <c r="D1211" s="39" t="str">
        <f>IFERROR(_xlfn.XLOOKUP(B1211,List!F:F,List!C:C),"")</f>
        <v/>
      </c>
      <c r="E1211" s="39" t="str">
        <f>IFERROR(_xlfn.XLOOKUP(B1211,List!F:F,List!G:G),"")</f>
        <v/>
      </c>
    </row>
    <row r="1212" spans="1:5" x14ac:dyDescent="0.25">
      <c r="A1212" s="39">
        <f>'SA- ii'!A582</f>
        <v>28</v>
      </c>
      <c r="B1212" s="39">
        <f>'SA- ii'!H582</f>
        <v>0</v>
      </c>
      <c r="C1212" s="39" t="str">
        <f>IFERROR(_xlfn.XLOOKUP(B1212,List!F:F,List!B:B),"")</f>
        <v/>
      </c>
      <c r="D1212" s="39" t="str">
        <f>IFERROR(_xlfn.XLOOKUP(B1212,List!F:F,List!C:C),"")</f>
        <v/>
      </c>
      <c r="E1212" s="39" t="str">
        <f>IFERROR(_xlfn.XLOOKUP(B1212,List!F:F,List!G:G),"")</f>
        <v/>
      </c>
    </row>
    <row r="1213" spans="1:5" x14ac:dyDescent="0.25">
      <c r="A1213" s="39">
        <f>'SA- ii'!A583</f>
        <v>28</v>
      </c>
      <c r="B1213" s="39">
        <f>'SA- ii'!H583</f>
        <v>0</v>
      </c>
      <c r="C1213" s="39" t="str">
        <f>IFERROR(_xlfn.XLOOKUP(B1213,List!F:F,List!B:B),"")</f>
        <v/>
      </c>
      <c r="D1213" s="39" t="str">
        <f>IFERROR(_xlfn.XLOOKUP(B1213,List!F:F,List!C:C),"")</f>
        <v/>
      </c>
      <c r="E1213" s="39" t="str">
        <f>IFERROR(_xlfn.XLOOKUP(B1213,List!F:F,List!G:G),"")</f>
        <v/>
      </c>
    </row>
    <row r="1214" spans="1:5" x14ac:dyDescent="0.25">
      <c r="A1214" s="39">
        <f>'SA- ii'!A584</f>
        <v>28</v>
      </c>
      <c r="B1214" s="39">
        <f>'SA- ii'!H584</f>
        <v>0</v>
      </c>
      <c r="C1214" s="39" t="str">
        <f>IFERROR(_xlfn.XLOOKUP(B1214,List!F:F,List!B:B),"")</f>
        <v/>
      </c>
      <c r="D1214" s="39" t="str">
        <f>IFERROR(_xlfn.XLOOKUP(B1214,List!F:F,List!C:C),"")</f>
        <v/>
      </c>
      <c r="E1214" s="39" t="str">
        <f>IFERROR(_xlfn.XLOOKUP(B1214,List!F:F,List!G:G),"")</f>
        <v/>
      </c>
    </row>
    <row r="1215" spans="1:5" x14ac:dyDescent="0.25">
      <c r="A1215" s="39">
        <f>'SA- ii'!A585</f>
        <v>28</v>
      </c>
      <c r="B1215" s="39">
        <f>'SA- ii'!H585</f>
        <v>0</v>
      </c>
      <c r="C1215" s="39" t="str">
        <f>IFERROR(_xlfn.XLOOKUP(B1215,List!F:F,List!B:B),"")</f>
        <v/>
      </c>
      <c r="D1215" s="39" t="str">
        <f>IFERROR(_xlfn.XLOOKUP(B1215,List!F:F,List!C:C),"")</f>
        <v/>
      </c>
      <c r="E1215" s="39" t="str">
        <f>IFERROR(_xlfn.XLOOKUP(B1215,List!F:F,List!G:G),"")</f>
        <v/>
      </c>
    </row>
    <row r="1216" spans="1:5" x14ac:dyDescent="0.25">
      <c r="A1216" s="39">
        <f>'SA- ii'!A586</f>
        <v>28</v>
      </c>
      <c r="B1216" s="39">
        <f>'SA- ii'!H586</f>
        <v>0</v>
      </c>
      <c r="C1216" s="39" t="str">
        <f>IFERROR(_xlfn.XLOOKUP(B1216,List!F:F,List!B:B),"")</f>
        <v/>
      </c>
      <c r="D1216" s="39" t="str">
        <f>IFERROR(_xlfn.XLOOKUP(B1216,List!F:F,List!C:C),"")</f>
        <v/>
      </c>
      <c r="E1216" s="39" t="str">
        <f>IFERROR(_xlfn.XLOOKUP(B1216,List!F:F,List!G:G),"")</f>
        <v/>
      </c>
    </row>
    <row r="1217" spans="1:5" x14ac:dyDescent="0.25">
      <c r="A1217" s="39">
        <f>'SA- ii'!A587</f>
        <v>28</v>
      </c>
      <c r="B1217" s="39">
        <f>'SA- ii'!H587</f>
        <v>0</v>
      </c>
      <c r="C1217" s="39" t="str">
        <f>IFERROR(_xlfn.XLOOKUP(B1217,List!F:F,List!B:B),"")</f>
        <v/>
      </c>
      <c r="D1217" s="39" t="str">
        <f>IFERROR(_xlfn.XLOOKUP(B1217,List!F:F,List!C:C),"")</f>
        <v/>
      </c>
      <c r="E1217" s="39" t="str">
        <f>IFERROR(_xlfn.XLOOKUP(B1217,List!F:F,List!G:G),"")</f>
        <v/>
      </c>
    </row>
    <row r="1218" spans="1:5" x14ac:dyDescent="0.25">
      <c r="A1218" s="39">
        <f>'SA- ii'!A588</f>
        <v>28</v>
      </c>
      <c r="B1218" s="39">
        <f>'SA- ii'!H588</f>
        <v>0</v>
      </c>
      <c r="C1218" s="39" t="str">
        <f>IFERROR(_xlfn.XLOOKUP(B1218,List!F:F,List!B:B),"")</f>
        <v/>
      </c>
      <c r="D1218" s="39" t="str">
        <f>IFERROR(_xlfn.XLOOKUP(B1218,List!F:F,List!C:C),"")</f>
        <v/>
      </c>
      <c r="E1218" s="39" t="str">
        <f>IFERROR(_xlfn.XLOOKUP(B1218,List!F:F,List!G:G),"")</f>
        <v/>
      </c>
    </row>
    <row r="1219" spans="1:5" x14ac:dyDescent="0.25">
      <c r="A1219" s="39">
        <f>'SA- ii'!A589</f>
        <v>28</v>
      </c>
      <c r="B1219" s="39">
        <f>'SA- ii'!H589</f>
        <v>0</v>
      </c>
      <c r="C1219" s="39" t="str">
        <f>IFERROR(_xlfn.XLOOKUP(B1219,List!F:F,List!B:B),"")</f>
        <v/>
      </c>
      <c r="D1219" s="39" t="str">
        <f>IFERROR(_xlfn.XLOOKUP(B1219,List!F:F,List!C:C),"")</f>
        <v/>
      </c>
      <c r="E1219" s="39" t="str">
        <f>IFERROR(_xlfn.XLOOKUP(B1219,List!F:F,List!G:G),"")</f>
        <v/>
      </c>
    </row>
    <row r="1220" spans="1:5" x14ac:dyDescent="0.25">
      <c r="A1220" s="39">
        <f>'SA- ii'!A590</f>
        <v>29</v>
      </c>
      <c r="B1220" s="39">
        <f>'SA- ii'!H590</f>
        <v>0</v>
      </c>
      <c r="C1220" s="39" t="str">
        <f>IFERROR(_xlfn.XLOOKUP(B1220,List!F:F,List!B:B),"")</f>
        <v/>
      </c>
      <c r="D1220" s="39" t="str">
        <f>IFERROR(_xlfn.XLOOKUP(B1220,List!F:F,List!C:C),"")</f>
        <v/>
      </c>
      <c r="E1220" s="39" t="str">
        <f>IFERROR(_xlfn.XLOOKUP(B1220,List!F:F,List!G:G),"")</f>
        <v/>
      </c>
    </row>
    <row r="1221" spans="1:5" x14ac:dyDescent="0.25">
      <c r="A1221" s="39">
        <f>'SA- ii'!A591</f>
        <v>29</v>
      </c>
      <c r="B1221" s="39">
        <f>'SA- ii'!H591</f>
        <v>0</v>
      </c>
      <c r="C1221" s="39" t="str">
        <f>IFERROR(_xlfn.XLOOKUP(B1221,List!F:F,List!B:B),"")</f>
        <v/>
      </c>
      <c r="D1221" s="39" t="str">
        <f>IFERROR(_xlfn.XLOOKUP(B1221,List!F:F,List!C:C),"")</f>
        <v/>
      </c>
      <c r="E1221" s="39" t="str">
        <f>IFERROR(_xlfn.XLOOKUP(B1221,List!F:F,List!G:G),"")</f>
        <v/>
      </c>
    </row>
    <row r="1222" spans="1:5" x14ac:dyDescent="0.25">
      <c r="A1222" s="39">
        <f>'SA- ii'!A592</f>
        <v>29</v>
      </c>
      <c r="B1222" s="39">
        <f>'SA- ii'!H592</f>
        <v>0</v>
      </c>
      <c r="C1222" s="39" t="str">
        <f>IFERROR(_xlfn.XLOOKUP(B1222,List!F:F,List!B:B),"")</f>
        <v/>
      </c>
      <c r="D1222" s="39" t="str">
        <f>IFERROR(_xlfn.XLOOKUP(B1222,List!F:F,List!C:C),"")</f>
        <v/>
      </c>
      <c r="E1222" s="39" t="str">
        <f>IFERROR(_xlfn.XLOOKUP(B1222,List!F:F,List!G:G),"")</f>
        <v/>
      </c>
    </row>
    <row r="1223" spans="1:5" x14ac:dyDescent="0.25">
      <c r="A1223" s="39">
        <f>'SA- ii'!A593</f>
        <v>29</v>
      </c>
      <c r="B1223" s="39">
        <f>'SA- ii'!H593</f>
        <v>0</v>
      </c>
      <c r="C1223" s="39" t="str">
        <f>IFERROR(_xlfn.XLOOKUP(B1223,List!F:F,List!B:B),"")</f>
        <v/>
      </c>
      <c r="D1223" s="39" t="str">
        <f>IFERROR(_xlfn.XLOOKUP(B1223,List!F:F,List!C:C),"")</f>
        <v/>
      </c>
      <c r="E1223" s="39" t="str">
        <f>IFERROR(_xlfn.XLOOKUP(B1223,List!F:F,List!G:G),"")</f>
        <v/>
      </c>
    </row>
    <row r="1224" spans="1:5" x14ac:dyDescent="0.25">
      <c r="A1224" s="39">
        <f>'SA- ii'!A594</f>
        <v>29</v>
      </c>
      <c r="B1224" s="39">
        <f>'SA- ii'!H594</f>
        <v>0</v>
      </c>
      <c r="C1224" s="39" t="str">
        <f>IFERROR(_xlfn.XLOOKUP(B1224,List!F:F,List!B:B),"")</f>
        <v/>
      </c>
      <c r="D1224" s="39" t="str">
        <f>IFERROR(_xlfn.XLOOKUP(B1224,List!F:F,List!C:C),"")</f>
        <v/>
      </c>
      <c r="E1224" s="39" t="str">
        <f>IFERROR(_xlfn.XLOOKUP(B1224,List!F:F,List!G:G),"")</f>
        <v/>
      </c>
    </row>
    <row r="1225" spans="1:5" x14ac:dyDescent="0.25">
      <c r="A1225" s="39">
        <f>'SA- ii'!A595</f>
        <v>29</v>
      </c>
      <c r="B1225" s="39">
        <f>'SA- ii'!H595</f>
        <v>0</v>
      </c>
      <c r="C1225" s="39" t="str">
        <f>IFERROR(_xlfn.XLOOKUP(B1225,List!F:F,List!B:B),"")</f>
        <v/>
      </c>
      <c r="D1225" s="39" t="str">
        <f>IFERROR(_xlfn.XLOOKUP(B1225,List!F:F,List!C:C),"")</f>
        <v/>
      </c>
      <c r="E1225" s="39" t="str">
        <f>IFERROR(_xlfn.XLOOKUP(B1225,List!F:F,List!G:G),"")</f>
        <v/>
      </c>
    </row>
    <row r="1226" spans="1:5" x14ac:dyDescent="0.25">
      <c r="A1226" s="39">
        <f>'SA- ii'!A596</f>
        <v>29</v>
      </c>
      <c r="B1226" s="39">
        <f>'SA- ii'!H596</f>
        <v>0</v>
      </c>
      <c r="C1226" s="39" t="str">
        <f>IFERROR(_xlfn.XLOOKUP(B1226,List!F:F,List!B:B),"")</f>
        <v/>
      </c>
      <c r="D1226" s="39" t="str">
        <f>IFERROR(_xlfn.XLOOKUP(B1226,List!F:F,List!C:C),"")</f>
        <v/>
      </c>
      <c r="E1226" s="39" t="str">
        <f>IFERROR(_xlfn.XLOOKUP(B1226,List!F:F,List!G:G),"")</f>
        <v/>
      </c>
    </row>
    <row r="1227" spans="1:5" x14ac:dyDescent="0.25">
      <c r="A1227" s="39">
        <f>'SA- ii'!A597</f>
        <v>29</v>
      </c>
      <c r="B1227" s="39">
        <f>'SA- ii'!H597</f>
        <v>0</v>
      </c>
      <c r="C1227" s="39" t="str">
        <f>IFERROR(_xlfn.XLOOKUP(B1227,List!F:F,List!B:B),"")</f>
        <v/>
      </c>
      <c r="D1227" s="39" t="str">
        <f>IFERROR(_xlfn.XLOOKUP(B1227,List!F:F,List!C:C),"")</f>
        <v/>
      </c>
      <c r="E1227" s="39" t="str">
        <f>IFERROR(_xlfn.XLOOKUP(B1227,List!F:F,List!G:G),"")</f>
        <v/>
      </c>
    </row>
    <row r="1228" spans="1:5" x14ac:dyDescent="0.25">
      <c r="A1228" s="39">
        <f>'SA- ii'!A598</f>
        <v>29</v>
      </c>
      <c r="B1228" s="39">
        <f>'SA- ii'!H598</f>
        <v>0</v>
      </c>
      <c r="C1228" s="39" t="str">
        <f>IFERROR(_xlfn.XLOOKUP(B1228,List!F:F,List!B:B),"")</f>
        <v/>
      </c>
      <c r="D1228" s="39" t="str">
        <f>IFERROR(_xlfn.XLOOKUP(B1228,List!F:F,List!C:C),"")</f>
        <v/>
      </c>
      <c r="E1228" s="39" t="str">
        <f>IFERROR(_xlfn.XLOOKUP(B1228,List!F:F,List!G:G),"")</f>
        <v/>
      </c>
    </row>
    <row r="1229" spans="1:5" x14ac:dyDescent="0.25">
      <c r="A1229" s="39">
        <f>'SA- ii'!A599</f>
        <v>29</v>
      </c>
      <c r="B1229" s="39">
        <f>'SA- ii'!H599</f>
        <v>0</v>
      </c>
      <c r="C1229" s="39" t="str">
        <f>IFERROR(_xlfn.XLOOKUP(B1229,List!F:F,List!B:B),"")</f>
        <v/>
      </c>
      <c r="D1229" s="39" t="str">
        <f>IFERROR(_xlfn.XLOOKUP(B1229,List!F:F,List!C:C),"")</f>
        <v/>
      </c>
      <c r="E1229" s="39" t="str">
        <f>IFERROR(_xlfn.XLOOKUP(B1229,List!F:F,List!G:G),"")</f>
        <v/>
      </c>
    </row>
    <row r="1230" spans="1:5" x14ac:dyDescent="0.25">
      <c r="A1230" s="39">
        <f>'SA- ii'!A600</f>
        <v>29</v>
      </c>
      <c r="B1230" s="39">
        <f>'SA- ii'!H600</f>
        <v>0</v>
      </c>
      <c r="C1230" s="39" t="str">
        <f>IFERROR(_xlfn.XLOOKUP(B1230,List!F:F,List!B:B),"")</f>
        <v/>
      </c>
      <c r="D1230" s="39" t="str">
        <f>IFERROR(_xlfn.XLOOKUP(B1230,List!F:F,List!C:C),"")</f>
        <v/>
      </c>
      <c r="E1230" s="39" t="str">
        <f>IFERROR(_xlfn.XLOOKUP(B1230,List!F:F,List!G:G),"")</f>
        <v/>
      </c>
    </row>
    <row r="1231" spans="1:5" x14ac:dyDescent="0.25">
      <c r="A1231" s="39">
        <f>'SA- ii'!A601</f>
        <v>29</v>
      </c>
      <c r="B1231" s="39">
        <f>'SA- ii'!H601</f>
        <v>0</v>
      </c>
      <c r="C1231" s="39" t="str">
        <f>IFERROR(_xlfn.XLOOKUP(B1231,List!F:F,List!B:B),"")</f>
        <v/>
      </c>
      <c r="D1231" s="39" t="str">
        <f>IFERROR(_xlfn.XLOOKUP(B1231,List!F:F,List!C:C),"")</f>
        <v/>
      </c>
      <c r="E1231" s="39" t="str">
        <f>IFERROR(_xlfn.XLOOKUP(B1231,List!F:F,List!G:G),"")</f>
        <v/>
      </c>
    </row>
    <row r="1232" spans="1:5" x14ac:dyDescent="0.25">
      <c r="A1232" s="39">
        <f>'SA- ii'!A602</f>
        <v>29</v>
      </c>
      <c r="B1232" s="39">
        <f>'SA- ii'!H602</f>
        <v>0</v>
      </c>
      <c r="C1232" s="39" t="str">
        <f>IFERROR(_xlfn.XLOOKUP(B1232,List!F:F,List!B:B),"")</f>
        <v/>
      </c>
      <c r="D1232" s="39" t="str">
        <f>IFERROR(_xlfn.XLOOKUP(B1232,List!F:F,List!C:C),"")</f>
        <v/>
      </c>
      <c r="E1232" s="39" t="str">
        <f>IFERROR(_xlfn.XLOOKUP(B1232,List!F:F,List!G:G),"")</f>
        <v/>
      </c>
    </row>
    <row r="1233" spans="1:5" x14ac:dyDescent="0.25">
      <c r="A1233" s="39">
        <f>'SA- ii'!A603</f>
        <v>29</v>
      </c>
      <c r="B1233" s="39">
        <f>'SA- ii'!H603</f>
        <v>0</v>
      </c>
      <c r="C1233" s="39" t="str">
        <f>IFERROR(_xlfn.XLOOKUP(B1233,List!F:F,List!B:B),"")</f>
        <v/>
      </c>
      <c r="D1233" s="39" t="str">
        <f>IFERROR(_xlfn.XLOOKUP(B1233,List!F:F,List!C:C),"")</f>
        <v/>
      </c>
      <c r="E1233" s="39" t="str">
        <f>IFERROR(_xlfn.XLOOKUP(B1233,List!F:F,List!G:G),"")</f>
        <v/>
      </c>
    </row>
    <row r="1234" spans="1:5" x14ac:dyDescent="0.25">
      <c r="A1234" s="39">
        <f>'SA- ii'!A604</f>
        <v>29</v>
      </c>
      <c r="B1234" s="39">
        <f>'SA- ii'!H604</f>
        <v>0</v>
      </c>
      <c r="C1234" s="39" t="str">
        <f>IFERROR(_xlfn.XLOOKUP(B1234,List!F:F,List!B:B),"")</f>
        <v/>
      </c>
      <c r="D1234" s="39" t="str">
        <f>IFERROR(_xlfn.XLOOKUP(B1234,List!F:F,List!C:C),"")</f>
        <v/>
      </c>
      <c r="E1234" s="39" t="str">
        <f>IFERROR(_xlfn.XLOOKUP(B1234,List!F:F,List!G:G),"")</f>
        <v/>
      </c>
    </row>
    <row r="1235" spans="1:5" x14ac:dyDescent="0.25">
      <c r="A1235" s="39">
        <f>'SA- ii'!A605</f>
        <v>29</v>
      </c>
      <c r="B1235" s="39">
        <f>'SA- ii'!H605</f>
        <v>0</v>
      </c>
      <c r="C1235" s="39" t="str">
        <f>IFERROR(_xlfn.XLOOKUP(B1235,List!F:F,List!B:B),"")</f>
        <v/>
      </c>
      <c r="D1235" s="39" t="str">
        <f>IFERROR(_xlfn.XLOOKUP(B1235,List!F:F,List!C:C),"")</f>
        <v/>
      </c>
      <c r="E1235" s="39" t="str">
        <f>IFERROR(_xlfn.XLOOKUP(B1235,List!F:F,List!G:G),"")</f>
        <v/>
      </c>
    </row>
    <row r="1236" spans="1:5" x14ac:dyDescent="0.25">
      <c r="A1236" s="39">
        <f>'SA- ii'!A606</f>
        <v>29</v>
      </c>
      <c r="B1236" s="39">
        <f>'SA- ii'!H606</f>
        <v>0</v>
      </c>
      <c r="C1236" s="39" t="str">
        <f>IFERROR(_xlfn.XLOOKUP(B1236,List!F:F,List!B:B),"")</f>
        <v/>
      </c>
      <c r="D1236" s="39" t="str">
        <f>IFERROR(_xlfn.XLOOKUP(B1236,List!F:F,List!C:C),"")</f>
        <v/>
      </c>
      <c r="E1236" s="39" t="str">
        <f>IFERROR(_xlfn.XLOOKUP(B1236,List!F:F,List!G:G),"")</f>
        <v/>
      </c>
    </row>
    <row r="1237" spans="1:5" x14ac:dyDescent="0.25">
      <c r="A1237" s="39">
        <f>'SA- ii'!A607</f>
        <v>29</v>
      </c>
      <c r="B1237" s="39">
        <f>'SA- ii'!H607</f>
        <v>0</v>
      </c>
      <c r="C1237" s="39" t="str">
        <f>IFERROR(_xlfn.XLOOKUP(B1237,List!F:F,List!B:B),"")</f>
        <v/>
      </c>
      <c r="D1237" s="39" t="str">
        <f>IFERROR(_xlfn.XLOOKUP(B1237,List!F:F,List!C:C),"")</f>
        <v/>
      </c>
      <c r="E1237" s="39" t="str">
        <f>IFERROR(_xlfn.XLOOKUP(B1237,List!F:F,List!G:G),"")</f>
        <v/>
      </c>
    </row>
    <row r="1238" spans="1:5" x14ac:dyDescent="0.25">
      <c r="A1238" s="39">
        <f>'SA- ii'!A608</f>
        <v>29</v>
      </c>
      <c r="B1238" s="39">
        <f>'SA- ii'!H608</f>
        <v>0</v>
      </c>
      <c r="C1238" s="39" t="str">
        <f>IFERROR(_xlfn.XLOOKUP(B1238,List!F:F,List!B:B),"")</f>
        <v/>
      </c>
      <c r="D1238" s="39" t="str">
        <f>IFERROR(_xlfn.XLOOKUP(B1238,List!F:F,List!C:C),"")</f>
        <v/>
      </c>
      <c r="E1238" s="39" t="str">
        <f>IFERROR(_xlfn.XLOOKUP(B1238,List!F:F,List!G:G),"")</f>
        <v/>
      </c>
    </row>
    <row r="1239" spans="1:5" x14ac:dyDescent="0.25">
      <c r="A1239" s="39">
        <f>'SA- ii'!A609</f>
        <v>29</v>
      </c>
      <c r="B1239" s="39">
        <f>'SA- ii'!H609</f>
        <v>0</v>
      </c>
      <c r="C1239" s="39" t="str">
        <f>IFERROR(_xlfn.XLOOKUP(B1239,List!F:F,List!B:B),"")</f>
        <v/>
      </c>
      <c r="D1239" s="39" t="str">
        <f>IFERROR(_xlfn.XLOOKUP(B1239,List!F:F,List!C:C),"")</f>
        <v/>
      </c>
      <c r="E1239" s="39" t="str">
        <f>IFERROR(_xlfn.XLOOKUP(B1239,List!F:F,List!G:G),"")</f>
        <v/>
      </c>
    </row>
    <row r="1240" spans="1:5" x14ac:dyDescent="0.25">
      <c r="A1240" s="39">
        <f>'SA- ii'!A610</f>
        <v>29</v>
      </c>
      <c r="B1240" s="39">
        <f>'SA- ii'!H610</f>
        <v>0</v>
      </c>
      <c r="C1240" s="39" t="str">
        <f>IFERROR(_xlfn.XLOOKUP(B1240,List!F:F,List!B:B),"")</f>
        <v/>
      </c>
      <c r="D1240" s="39" t="str">
        <f>IFERROR(_xlfn.XLOOKUP(B1240,List!F:F,List!C:C),"")</f>
        <v/>
      </c>
      <c r="E1240" s="39" t="str">
        <f>IFERROR(_xlfn.XLOOKUP(B1240,List!F:F,List!G:G),"")</f>
        <v/>
      </c>
    </row>
    <row r="1241" spans="1:5" x14ac:dyDescent="0.25">
      <c r="A1241" s="39">
        <f>'SA- ii'!A611</f>
        <v>30</v>
      </c>
      <c r="B1241" s="39">
        <f>'SA- ii'!H611</f>
        <v>0</v>
      </c>
      <c r="C1241" s="39" t="str">
        <f>IFERROR(_xlfn.XLOOKUP(B1241,List!F:F,List!B:B),"")</f>
        <v/>
      </c>
      <c r="D1241" s="39" t="str">
        <f>IFERROR(_xlfn.XLOOKUP(B1241,List!F:F,List!C:C),"")</f>
        <v/>
      </c>
      <c r="E1241" s="39" t="str">
        <f>IFERROR(_xlfn.XLOOKUP(B1241,List!F:F,List!G:G),"")</f>
        <v/>
      </c>
    </row>
    <row r="1242" spans="1:5" x14ac:dyDescent="0.25">
      <c r="A1242" s="39">
        <f>'SA- ii'!A612</f>
        <v>30</v>
      </c>
      <c r="B1242" s="39">
        <f>'SA- ii'!H612</f>
        <v>0</v>
      </c>
      <c r="C1242" s="39" t="str">
        <f>IFERROR(_xlfn.XLOOKUP(B1242,List!F:F,List!B:B),"")</f>
        <v/>
      </c>
      <c r="D1242" s="39" t="str">
        <f>IFERROR(_xlfn.XLOOKUP(B1242,List!F:F,List!C:C),"")</f>
        <v/>
      </c>
      <c r="E1242" s="39" t="str">
        <f>IFERROR(_xlfn.XLOOKUP(B1242,List!F:F,List!G:G),"")</f>
        <v/>
      </c>
    </row>
    <row r="1243" spans="1:5" x14ac:dyDescent="0.25">
      <c r="A1243" s="39">
        <f>'SA- ii'!A613</f>
        <v>30</v>
      </c>
      <c r="B1243" s="39">
        <f>'SA- ii'!H613</f>
        <v>0</v>
      </c>
      <c r="C1243" s="39" t="str">
        <f>IFERROR(_xlfn.XLOOKUP(B1243,List!F:F,List!B:B),"")</f>
        <v/>
      </c>
      <c r="D1243" s="39" t="str">
        <f>IFERROR(_xlfn.XLOOKUP(B1243,List!F:F,List!C:C),"")</f>
        <v/>
      </c>
      <c r="E1243" s="39" t="str">
        <f>IFERROR(_xlfn.XLOOKUP(B1243,List!F:F,List!G:G),"")</f>
        <v/>
      </c>
    </row>
    <row r="1244" spans="1:5" x14ac:dyDescent="0.25">
      <c r="A1244" s="39">
        <f>'SA- ii'!A614</f>
        <v>30</v>
      </c>
      <c r="B1244" s="39">
        <f>'SA- ii'!H614</f>
        <v>0</v>
      </c>
      <c r="C1244" s="39" t="str">
        <f>IFERROR(_xlfn.XLOOKUP(B1244,List!F:F,List!B:B),"")</f>
        <v/>
      </c>
      <c r="D1244" s="39" t="str">
        <f>IFERROR(_xlfn.XLOOKUP(B1244,List!F:F,List!C:C),"")</f>
        <v/>
      </c>
      <c r="E1244" s="39" t="str">
        <f>IFERROR(_xlfn.XLOOKUP(B1244,List!F:F,List!G:G),"")</f>
        <v/>
      </c>
    </row>
    <row r="1245" spans="1:5" x14ac:dyDescent="0.25">
      <c r="A1245" s="39">
        <f>'SA- ii'!A615</f>
        <v>30</v>
      </c>
      <c r="B1245" s="39">
        <f>'SA- ii'!H615</f>
        <v>0</v>
      </c>
      <c r="C1245" s="39" t="str">
        <f>IFERROR(_xlfn.XLOOKUP(B1245,List!F:F,List!B:B),"")</f>
        <v/>
      </c>
      <c r="D1245" s="39" t="str">
        <f>IFERROR(_xlfn.XLOOKUP(B1245,List!F:F,List!C:C),"")</f>
        <v/>
      </c>
      <c r="E1245" s="39" t="str">
        <f>IFERROR(_xlfn.XLOOKUP(B1245,List!F:F,List!G:G),"")</f>
        <v/>
      </c>
    </row>
    <row r="1246" spans="1:5" x14ac:dyDescent="0.25">
      <c r="A1246" s="39">
        <f>'SA- ii'!A616</f>
        <v>30</v>
      </c>
      <c r="B1246" s="39">
        <f>'SA- ii'!H616</f>
        <v>0</v>
      </c>
      <c r="C1246" s="39" t="str">
        <f>IFERROR(_xlfn.XLOOKUP(B1246,List!F:F,List!B:B),"")</f>
        <v/>
      </c>
      <c r="D1246" s="39" t="str">
        <f>IFERROR(_xlfn.XLOOKUP(B1246,List!F:F,List!C:C),"")</f>
        <v/>
      </c>
      <c r="E1246" s="39" t="str">
        <f>IFERROR(_xlfn.XLOOKUP(B1246,List!F:F,List!G:G),"")</f>
        <v/>
      </c>
    </row>
    <row r="1247" spans="1:5" x14ac:dyDescent="0.25">
      <c r="A1247" s="39">
        <f>'SA- ii'!A617</f>
        <v>30</v>
      </c>
      <c r="B1247" s="39">
        <f>'SA- ii'!H617</f>
        <v>0</v>
      </c>
      <c r="C1247" s="39" t="str">
        <f>IFERROR(_xlfn.XLOOKUP(B1247,List!F:F,List!B:B),"")</f>
        <v/>
      </c>
      <c r="D1247" s="39" t="str">
        <f>IFERROR(_xlfn.XLOOKUP(B1247,List!F:F,List!C:C),"")</f>
        <v/>
      </c>
      <c r="E1247" s="39" t="str">
        <f>IFERROR(_xlfn.XLOOKUP(B1247,List!F:F,List!G:G),"")</f>
        <v/>
      </c>
    </row>
    <row r="1248" spans="1:5" x14ac:dyDescent="0.25">
      <c r="A1248" s="39">
        <f>'SA- ii'!A618</f>
        <v>30</v>
      </c>
      <c r="B1248" s="39">
        <f>'SA- ii'!H618</f>
        <v>0</v>
      </c>
      <c r="C1248" s="39" t="str">
        <f>IFERROR(_xlfn.XLOOKUP(B1248,List!F:F,List!B:B),"")</f>
        <v/>
      </c>
      <c r="D1248" s="39" t="str">
        <f>IFERROR(_xlfn.XLOOKUP(B1248,List!F:F,List!C:C),"")</f>
        <v/>
      </c>
      <c r="E1248" s="39" t="str">
        <f>IFERROR(_xlfn.XLOOKUP(B1248,List!F:F,List!G:G),"")</f>
        <v/>
      </c>
    </row>
    <row r="1249" spans="1:5" x14ac:dyDescent="0.25">
      <c r="A1249" s="39">
        <f>'SA- ii'!A619</f>
        <v>30</v>
      </c>
      <c r="B1249" s="39">
        <f>'SA- ii'!H619</f>
        <v>0</v>
      </c>
      <c r="C1249" s="39" t="str">
        <f>IFERROR(_xlfn.XLOOKUP(B1249,List!F:F,List!B:B),"")</f>
        <v/>
      </c>
      <c r="D1249" s="39" t="str">
        <f>IFERROR(_xlfn.XLOOKUP(B1249,List!F:F,List!C:C),"")</f>
        <v/>
      </c>
      <c r="E1249" s="39" t="str">
        <f>IFERROR(_xlfn.XLOOKUP(B1249,List!F:F,List!G:G),"")</f>
        <v/>
      </c>
    </row>
    <row r="1250" spans="1:5" x14ac:dyDescent="0.25">
      <c r="A1250" s="39">
        <f>'SA- ii'!A620</f>
        <v>30</v>
      </c>
      <c r="B1250" s="39">
        <f>'SA- ii'!H620</f>
        <v>0</v>
      </c>
      <c r="C1250" s="39" t="str">
        <f>IFERROR(_xlfn.XLOOKUP(B1250,List!F:F,List!B:B),"")</f>
        <v/>
      </c>
      <c r="D1250" s="39" t="str">
        <f>IFERROR(_xlfn.XLOOKUP(B1250,List!F:F,List!C:C),"")</f>
        <v/>
      </c>
      <c r="E1250" s="39" t="str">
        <f>IFERROR(_xlfn.XLOOKUP(B1250,List!F:F,List!G:G),"")</f>
        <v/>
      </c>
    </row>
    <row r="1251" spans="1:5" x14ac:dyDescent="0.25">
      <c r="A1251" s="39">
        <f>'SA- ii'!A621</f>
        <v>30</v>
      </c>
      <c r="B1251" s="39">
        <f>'SA- ii'!H621</f>
        <v>0</v>
      </c>
      <c r="C1251" s="39" t="str">
        <f>IFERROR(_xlfn.XLOOKUP(B1251,List!F:F,List!B:B),"")</f>
        <v/>
      </c>
      <c r="D1251" s="39" t="str">
        <f>IFERROR(_xlfn.XLOOKUP(B1251,List!F:F,List!C:C),"")</f>
        <v/>
      </c>
      <c r="E1251" s="39" t="str">
        <f>IFERROR(_xlfn.XLOOKUP(B1251,List!F:F,List!G:G),"")</f>
        <v/>
      </c>
    </row>
    <row r="1252" spans="1:5" x14ac:dyDescent="0.25">
      <c r="A1252" s="39">
        <f>'SA- ii'!A622</f>
        <v>30</v>
      </c>
      <c r="B1252" s="39">
        <f>'SA- ii'!H622</f>
        <v>0</v>
      </c>
      <c r="C1252" s="39" t="str">
        <f>IFERROR(_xlfn.XLOOKUP(B1252,List!F:F,List!B:B),"")</f>
        <v/>
      </c>
      <c r="D1252" s="39" t="str">
        <f>IFERROR(_xlfn.XLOOKUP(B1252,List!F:F,List!C:C),"")</f>
        <v/>
      </c>
      <c r="E1252" s="39" t="str">
        <f>IFERROR(_xlfn.XLOOKUP(B1252,List!F:F,List!G:G),"")</f>
        <v/>
      </c>
    </row>
    <row r="1253" spans="1:5" x14ac:dyDescent="0.25">
      <c r="A1253" s="39">
        <f>'SA- ii'!A623</f>
        <v>30</v>
      </c>
      <c r="B1253" s="39">
        <f>'SA- ii'!H623</f>
        <v>0</v>
      </c>
      <c r="C1253" s="39" t="str">
        <f>IFERROR(_xlfn.XLOOKUP(B1253,List!F:F,List!B:B),"")</f>
        <v/>
      </c>
      <c r="D1253" s="39" t="str">
        <f>IFERROR(_xlfn.XLOOKUP(B1253,List!F:F,List!C:C),"")</f>
        <v/>
      </c>
      <c r="E1253" s="39" t="str">
        <f>IFERROR(_xlfn.XLOOKUP(B1253,List!F:F,List!G:G),"")</f>
        <v/>
      </c>
    </row>
    <row r="1254" spans="1:5" x14ac:dyDescent="0.25">
      <c r="A1254" s="39">
        <f>'SA- ii'!A624</f>
        <v>30</v>
      </c>
      <c r="B1254" s="39">
        <f>'SA- ii'!H624</f>
        <v>0</v>
      </c>
      <c r="C1254" s="39" t="str">
        <f>IFERROR(_xlfn.XLOOKUP(B1254,List!F:F,List!B:B),"")</f>
        <v/>
      </c>
      <c r="D1254" s="39" t="str">
        <f>IFERROR(_xlfn.XLOOKUP(B1254,List!F:F,List!C:C),"")</f>
        <v/>
      </c>
      <c r="E1254" s="39" t="str">
        <f>IFERROR(_xlfn.XLOOKUP(B1254,List!F:F,List!G:G),"")</f>
        <v/>
      </c>
    </row>
    <row r="1255" spans="1:5" x14ac:dyDescent="0.25">
      <c r="A1255" s="39">
        <f>'SA- ii'!A625</f>
        <v>30</v>
      </c>
      <c r="B1255" s="39">
        <f>'SA- ii'!H625</f>
        <v>0</v>
      </c>
      <c r="C1255" s="39" t="str">
        <f>IFERROR(_xlfn.XLOOKUP(B1255,List!F:F,List!B:B),"")</f>
        <v/>
      </c>
      <c r="D1255" s="39" t="str">
        <f>IFERROR(_xlfn.XLOOKUP(B1255,List!F:F,List!C:C),"")</f>
        <v/>
      </c>
      <c r="E1255" s="39" t="str">
        <f>IFERROR(_xlfn.XLOOKUP(B1255,List!F:F,List!G:G),"")</f>
        <v/>
      </c>
    </row>
    <row r="1256" spans="1:5" x14ac:dyDescent="0.25">
      <c r="A1256" s="39">
        <f>'SA- ii'!A626</f>
        <v>30</v>
      </c>
      <c r="B1256" s="39">
        <f>'SA- ii'!H626</f>
        <v>0</v>
      </c>
      <c r="C1256" s="39" t="str">
        <f>IFERROR(_xlfn.XLOOKUP(B1256,List!F:F,List!B:B),"")</f>
        <v/>
      </c>
      <c r="D1256" s="39" t="str">
        <f>IFERROR(_xlfn.XLOOKUP(B1256,List!F:F,List!C:C),"")</f>
        <v/>
      </c>
      <c r="E1256" s="39" t="str">
        <f>IFERROR(_xlfn.XLOOKUP(B1256,List!F:F,List!G:G),"")</f>
        <v/>
      </c>
    </row>
    <row r="1257" spans="1:5" x14ac:dyDescent="0.25">
      <c r="A1257" s="39">
        <f>'SA- ii'!A627</f>
        <v>30</v>
      </c>
      <c r="B1257" s="39">
        <f>'SA- ii'!H627</f>
        <v>0</v>
      </c>
      <c r="C1257" s="39" t="str">
        <f>IFERROR(_xlfn.XLOOKUP(B1257,List!F:F,List!B:B),"")</f>
        <v/>
      </c>
      <c r="D1257" s="39" t="str">
        <f>IFERROR(_xlfn.XLOOKUP(B1257,List!F:F,List!C:C),"")</f>
        <v/>
      </c>
      <c r="E1257" s="39" t="str">
        <f>IFERROR(_xlfn.XLOOKUP(B1257,List!F:F,List!G:G),"")</f>
        <v/>
      </c>
    </row>
    <row r="1258" spans="1:5" x14ac:dyDescent="0.25">
      <c r="A1258" s="39">
        <f>'SA- ii'!A628</f>
        <v>30</v>
      </c>
      <c r="B1258" s="39">
        <f>'SA- ii'!H628</f>
        <v>0</v>
      </c>
      <c r="C1258" s="39" t="str">
        <f>IFERROR(_xlfn.XLOOKUP(B1258,List!F:F,List!B:B),"")</f>
        <v/>
      </c>
      <c r="D1258" s="39" t="str">
        <f>IFERROR(_xlfn.XLOOKUP(B1258,List!F:F,List!C:C),"")</f>
        <v/>
      </c>
      <c r="E1258" s="39" t="str">
        <f>IFERROR(_xlfn.XLOOKUP(B1258,List!F:F,List!G:G),"")</f>
        <v/>
      </c>
    </row>
    <row r="1259" spans="1:5" x14ac:dyDescent="0.25">
      <c r="A1259" s="39">
        <f>'SA- ii'!A629</f>
        <v>30</v>
      </c>
      <c r="B1259" s="39">
        <f>'SA- ii'!H629</f>
        <v>0</v>
      </c>
      <c r="C1259" s="39" t="str">
        <f>IFERROR(_xlfn.XLOOKUP(B1259,List!F:F,List!B:B),"")</f>
        <v/>
      </c>
      <c r="D1259" s="39" t="str">
        <f>IFERROR(_xlfn.XLOOKUP(B1259,List!F:F,List!C:C),"")</f>
        <v/>
      </c>
      <c r="E1259" s="39" t="str">
        <f>IFERROR(_xlfn.XLOOKUP(B1259,List!F:F,List!G:G),"")</f>
        <v/>
      </c>
    </row>
    <row r="1260" spans="1:5" x14ac:dyDescent="0.25">
      <c r="A1260" s="39">
        <f>'SA- ii'!A630</f>
        <v>30</v>
      </c>
      <c r="B1260" s="39">
        <f>'SA- ii'!H630</f>
        <v>0</v>
      </c>
      <c r="C1260" s="39" t="str">
        <f>IFERROR(_xlfn.XLOOKUP(B1260,List!F:F,List!B:B),"")</f>
        <v/>
      </c>
      <c r="D1260" s="39" t="str">
        <f>IFERROR(_xlfn.XLOOKUP(B1260,List!F:F,List!C:C),"")</f>
        <v/>
      </c>
      <c r="E1260" s="39" t="str">
        <f>IFERROR(_xlfn.XLOOKUP(B1260,List!F:F,List!G:G),"")</f>
        <v/>
      </c>
    </row>
    <row r="1261" spans="1:5" x14ac:dyDescent="0.25">
      <c r="A1261" s="39">
        <f>'SA- ii'!A631</f>
        <v>30</v>
      </c>
      <c r="B1261" s="39">
        <f>'SA- ii'!H631</f>
        <v>0</v>
      </c>
      <c r="C1261" s="39" t="str">
        <f>IFERROR(_xlfn.XLOOKUP(B1261,List!F:F,List!B:B),"")</f>
        <v/>
      </c>
      <c r="D1261" s="39" t="str">
        <f>IFERROR(_xlfn.XLOOKUP(B1261,List!F:F,List!C:C),"")</f>
        <v/>
      </c>
      <c r="E1261" s="39" t="str">
        <f>IFERROR(_xlfn.XLOOKUP(B1261,List!F:F,List!G:G),"")</f>
        <v/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H43"/>
  <sheetViews>
    <sheetView workbookViewId="0">
      <selection activeCell="A3" sqref="A3"/>
    </sheetView>
  </sheetViews>
  <sheetFormatPr defaultRowHeight="15" x14ac:dyDescent="0.25"/>
  <cols>
    <col min="1" max="1" width="9.140625" style="3"/>
    <col min="2" max="2" width="16.7109375" style="39" customWidth="1"/>
    <col min="3" max="3" width="9.140625" style="39"/>
    <col min="4" max="4" width="48" style="39" bestFit="1" customWidth="1"/>
    <col min="5" max="5" width="17.42578125" style="39" customWidth="1"/>
    <col min="6" max="6" width="9.140625" style="3"/>
    <col min="7" max="7" width="7.140625" style="3" customWidth="1"/>
    <col min="8" max="8" width="63.140625" style="3" customWidth="1"/>
    <col min="9" max="16384" width="9.140625" style="3"/>
  </cols>
  <sheetData>
    <row r="1" spans="1:8" s="30" customFormat="1" ht="28.5" x14ac:dyDescent="0.25">
      <c r="A1" s="34" t="s">
        <v>147</v>
      </c>
      <c r="B1" s="52" t="s">
        <v>148</v>
      </c>
      <c r="C1" s="52" t="str">
        <f>[1]list!D1</f>
        <v>Class No.</v>
      </c>
      <c r="D1" s="52" t="str">
        <f>[1]list!F1</f>
        <v>Name of Student</v>
      </c>
      <c r="E1" s="52" t="s">
        <v>33</v>
      </c>
    </row>
    <row r="2" spans="1:8" x14ac:dyDescent="0.25">
      <c r="A2" s="35">
        <v>1</v>
      </c>
      <c r="B2" s="39" t="str" cm="1">
        <f t="array" ref="B2:E43">_xlfn._xlws.FILTER('Attnd.Conso.'!B:E,'Attnd.Conso.'!A:A=A2)</f>
        <v>3AU-1</v>
      </c>
      <c r="C2" s="39">
        <v>1</v>
      </c>
      <c r="D2" s="39" t="str">
        <v>AADIL HABEEB K H</v>
      </c>
      <c r="E2" s="39" t="str">
        <v>3AU</v>
      </c>
      <c r="G2" s="3">
        <v>1</v>
      </c>
      <c r="H2" s="3" t="s">
        <v>774</v>
      </c>
    </row>
    <row r="3" spans="1:8" x14ac:dyDescent="0.25">
      <c r="B3" s="39" t="str">
        <v>3AU-2</v>
      </c>
      <c r="C3" s="39">
        <v>2</v>
      </c>
      <c r="D3" s="39" t="str">
        <v>ABHINAV VIJAY</v>
      </c>
      <c r="E3" s="39" t="str">
        <v>3AU</v>
      </c>
      <c r="G3" s="3">
        <v>2</v>
      </c>
      <c r="H3" s="3" t="s">
        <v>775</v>
      </c>
    </row>
    <row r="4" spans="1:8" x14ac:dyDescent="0.25">
      <c r="B4" s="39" t="str">
        <v>3AU-3</v>
      </c>
      <c r="C4" s="39">
        <v>3</v>
      </c>
      <c r="D4" s="39" t="str">
        <v>ADITHYAN J BIJU</v>
      </c>
      <c r="E4" s="39" t="str">
        <v>3AU</v>
      </c>
      <c r="G4" s="3">
        <v>3</v>
      </c>
      <c r="H4" s="3" t="s">
        <v>776</v>
      </c>
    </row>
    <row r="5" spans="1:8" x14ac:dyDescent="0.25">
      <c r="B5" s="39" t="str">
        <v>3AU-4</v>
      </c>
      <c r="C5" s="39">
        <v>4</v>
      </c>
      <c r="D5" s="39" t="str">
        <v>C U ANIRUDHAN</v>
      </c>
      <c r="E5" s="39" t="str">
        <v>3AU</v>
      </c>
      <c r="G5" s="3">
        <v>4</v>
      </c>
      <c r="H5" s="3" t="s">
        <v>777</v>
      </c>
    </row>
    <row r="6" spans="1:8" x14ac:dyDescent="0.25">
      <c r="B6" s="39" t="str">
        <v>3AU-5</v>
      </c>
      <c r="C6" s="39">
        <v>5</v>
      </c>
      <c r="D6" s="39" t="str">
        <v>DEEPAK B</v>
      </c>
      <c r="E6" s="39" t="str">
        <v>3AU</v>
      </c>
      <c r="G6" s="3">
        <v>5</v>
      </c>
      <c r="H6" s="3" t="s">
        <v>778</v>
      </c>
    </row>
    <row r="7" spans="1:8" x14ac:dyDescent="0.25">
      <c r="B7" s="39" t="str">
        <v>3AU-6</v>
      </c>
      <c r="C7" s="39">
        <v>6</v>
      </c>
      <c r="D7" s="39" t="str">
        <v>HAFIZ HASSAN</v>
      </c>
      <c r="E7" s="39" t="str">
        <v>3AU</v>
      </c>
      <c r="G7" s="3">
        <v>6</v>
      </c>
      <c r="H7" s="3" t="s">
        <v>779</v>
      </c>
    </row>
    <row r="8" spans="1:8" x14ac:dyDescent="0.25">
      <c r="B8" s="39" t="str">
        <v>3AU-7</v>
      </c>
      <c r="C8" s="39">
        <v>7</v>
      </c>
      <c r="D8" s="39" t="str">
        <v>HENOK SHAJU</v>
      </c>
      <c r="E8" s="39" t="str">
        <v>3AU</v>
      </c>
      <c r="G8" s="3">
        <v>7</v>
      </c>
      <c r="H8" s="3" t="s">
        <v>780</v>
      </c>
    </row>
    <row r="9" spans="1:8" x14ac:dyDescent="0.25">
      <c r="B9" s="39" t="str">
        <v>3AU-8</v>
      </c>
      <c r="C9" s="39">
        <v>8</v>
      </c>
      <c r="D9" s="39" t="str">
        <v>JEES JOY I</v>
      </c>
      <c r="E9" s="39" t="str">
        <v>3AU</v>
      </c>
      <c r="G9" s="3">
        <v>8</v>
      </c>
      <c r="H9" s="3" t="s">
        <v>781</v>
      </c>
    </row>
    <row r="10" spans="1:8" x14ac:dyDescent="0.25">
      <c r="B10" s="39" t="str">
        <v>3AU-9</v>
      </c>
      <c r="C10" s="39">
        <v>9</v>
      </c>
      <c r="D10" s="39" t="str">
        <v>MOHAMED SAJAS P S</v>
      </c>
      <c r="E10" s="39" t="str">
        <v>3AU</v>
      </c>
      <c r="G10" s="3">
        <v>9</v>
      </c>
      <c r="H10" s="3" t="s">
        <v>782</v>
      </c>
    </row>
    <row r="11" spans="1:8" x14ac:dyDescent="0.25">
      <c r="B11" s="39" t="str">
        <v>3AU-10</v>
      </c>
      <c r="C11" s="39">
        <v>10</v>
      </c>
      <c r="D11" s="39" t="str">
        <v>MOHAMMED RAZAL</v>
      </c>
      <c r="E11" s="39" t="str">
        <v>3AU</v>
      </c>
      <c r="G11" s="3">
        <v>10</v>
      </c>
      <c r="H11" s="3" t="s">
        <v>783</v>
      </c>
    </row>
    <row r="12" spans="1:8" x14ac:dyDescent="0.25">
      <c r="B12" s="39" t="str">
        <v>3AU-11</v>
      </c>
      <c r="C12" s="39">
        <v>11</v>
      </c>
      <c r="D12" s="39" t="str">
        <v>MOHAMMED ZAEEM M S</v>
      </c>
      <c r="E12" s="39" t="str">
        <v>3AU</v>
      </c>
      <c r="G12" s="3">
        <v>11</v>
      </c>
      <c r="H12" s="3" t="s">
        <v>784</v>
      </c>
    </row>
    <row r="13" spans="1:8" x14ac:dyDescent="0.25">
      <c r="B13" s="39" t="str">
        <v>3AU-12</v>
      </c>
      <c r="C13" s="39">
        <v>12</v>
      </c>
      <c r="D13" s="39" t="str">
        <v>PARTHIV M N</v>
      </c>
      <c r="E13" s="39" t="str">
        <v>3AU</v>
      </c>
      <c r="G13" s="3">
        <v>12</v>
      </c>
      <c r="H13" s="3" t="s">
        <v>785</v>
      </c>
    </row>
    <row r="14" spans="1:8" x14ac:dyDescent="0.25">
      <c r="B14" s="39" t="str">
        <v>3AU-13</v>
      </c>
      <c r="C14" s="39">
        <v>13</v>
      </c>
      <c r="D14" s="39" t="str">
        <v>PAUL JOHN</v>
      </c>
      <c r="E14" s="39" t="str">
        <v>3AU</v>
      </c>
      <c r="G14" s="3">
        <v>13</v>
      </c>
      <c r="H14" s="3" t="s">
        <v>786</v>
      </c>
    </row>
    <row r="15" spans="1:8" x14ac:dyDescent="0.25">
      <c r="B15" s="39" t="str">
        <v>3AU-14</v>
      </c>
      <c r="C15" s="39">
        <v>14</v>
      </c>
      <c r="D15" s="39" t="str">
        <v>PRANAV JOMON MANI</v>
      </c>
      <c r="E15" s="39" t="str">
        <v>3AU</v>
      </c>
      <c r="G15" s="3">
        <v>14</v>
      </c>
      <c r="H15" s="3" t="s">
        <v>787</v>
      </c>
    </row>
    <row r="16" spans="1:8" x14ac:dyDescent="0.25">
      <c r="B16" s="39" t="str">
        <v>3AU-16</v>
      </c>
      <c r="C16" s="39">
        <v>16</v>
      </c>
      <c r="D16" s="39" t="str">
        <v>AKHIL PAULY</v>
      </c>
      <c r="E16" s="39" t="str">
        <v>3AU</v>
      </c>
      <c r="G16" s="3">
        <v>16</v>
      </c>
      <c r="H16" s="3" t="s">
        <v>789</v>
      </c>
    </row>
    <row r="17" spans="2:8" x14ac:dyDescent="0.25">
      <c r="B17" s="39" t="str">
        <v>3AU-17</v>
      </c>
      <c r="C17" s="39">
        <v>17</v>
      </c>
      <c r="D17" s="39" t="str">
        <v>ALBEY RAJU</v>
      </c>
      <c r="E17" s="39" t="str">
        <v>3AU</v>
      </c>
      <c r="G17" s="3">
        <v>17</v>
      </c>
      <c r="H17" s="3" t="s">
        <v>790</v>
      </c>
    </row>
    <row r="18" spans="2:8" x14ac:dyDescent="0.25">
      <c r="B18" s="39" t="str">
        <v>3AU-18</v>
      </c>
      <c r="C18" s="39">
        <v>18</v>
      </c>
      <c r="D18" s="39" t="str">
        <v>AMAL SHAJAN POOVATHOOR</v>
      </c>
      <c r="E18" s="39" t="str">
        <v>3AU</v>
      </c>
      <c r="G18" s="3">
        <v>18</v>
      </c>
      <c r="H18" s="3" t="s">
        <v>791</v>
      </c>
    </row>
    <row r="19" spans="2:8" x14ac:dyDescent="0.25">
      <c r="B19" s="39" t="str">
        <v>3CS1-1</v>
      </c>
      <c r="C19" s="39">
        <v>1</v>
      </c>
      <c r="D19" s="39" t="str">
        <v>AADHINATH R</v>
      </c>
      <c r="E19" s="39" t="str">
        <v>3CS1</v>
      </c>
    </row>
    <row r="20" spans="2:8" x14ac:dyDescent="0.25">
      <c r="B20" s="39" t="str">
        <v>3CS1-2</v>
      </c>
      <c r="C20" s="39">
        <v>2</v>
      </c>
      <c r="D20" s="39" t="str">
        <v>AADILA ANIL</v>
      </c>
      <c r="E20" s="39" t="str">
        <v>3CS1</v>
      </c>
    </row>
    <row r="21" spans="2:8" x14ac:dyDescent="0.25">
      <c r="B21" s="39" t="str">
        <v>3CS1-3</v>
      </c>
      <c r="C21" s="39">
        <v>3</v>
      </c>
      <c r="D21" s="39" t="str">
        <v>AADIL ABDULKARIM</v>
      </c>
      <c r="E21" s="39" t="str">
        <v>3CS1</v>
      </c>
    </row>
    <row r="22" spans="2:8" x14ac:dyDescent="0.25">
      <c r="B22" s="39" t="str">
        <v>3CS1-4</v>
      </c>
      <c r="C22" s="39">
        <v>4</v>
      </c>
      <c r="D22" s="39" t="str">
        <v>ABHINAV E G</v>
      </c>
      <c r="E22" s="39" t="str">
        <v>3CS1</v>
      </c>
    </row>
    <row r="23" spans="2:8" x14ac:dyDescent="0.25">
      <c r="B23" s="39" t="str">
        <v>3CS3-64</v>
      </c>
      <c r="C23" s="39">
        <v>64</v>
      </c>
      <c r="D23" s="39" t="str">
        <v>VISHNU P J</v>
      </c>
      <c r="E23" s="39" t="str">
        <v>3CS3</v>
      </c>
    </row>
    <row r="24" spans="2:8" x14ac:dyDescent="0.25">
      <c r="B24" s="39" t="str">
        <v>3CS3-65</v>
      </c>
      <c r="C24" s="39">
        <v>65</v>
      </c>
      <c r="D24" s="39" t="str">
        <v>VISHNU RAJESH</v>
      </c>
      <c r="E24" s="39" t="str">
        <v>3CS3</v>
      </c>
    </row>
    <row r="25" spans="2:8" x14ac:dyDescent="0.25">
      <c r="B25" s="39" t="str">
        <v>3CS3-66</v>
      </c>
      <c r="C25" s="39">
        <v>66</v>
      </c>
      <c r="D25" s="39" t="str">
        <v>VISWAJITH SASI KUMAR</v>
      </c>
      <c r="E25" s="39" t="str">
        <v>3CS3</v>
      </c>
    </row>
    <row r="26" spans="2:8" x14ac:dyDescent="0.25">
      <c r="B26" s="39" t="str">
        <v>3CS3-67</v>
      </c>
      <c r="C26" s="39">
        <v>67</v>
      </c>
      <c r="D26" s="39" t="str">
        <v>YADHU KRISHNAN V A</v>
      </c>
      <c r="E26" s="39" t="str">
        <v>3CS3</v>
      </c>
    </row>
    <row r="27" spans="2:8" x14ac:dyDescent="0.25">
      <c r="B27" s="39" t="str">
        <v>3CS3-68</v>
      </c>
      <c r="C27" s="39">
        <v>68</v>
      </c>
      <c r="D27" s="39" t="str">
        <v>ALBERT VARGHESE</v>
      </c>
      <c r="E27" s="39" t="str">
        <v>3CS3</v>
      </c>
    </row>
    <row r="28" spans="2:8" x14ac:dyDescent="0.25">
      <c r="B28" s="39" t="str">
        <v>3CS3-69</v>
      </c>
      <c r="C28" s="39">
        <v>69</v>
      </c>
      <c r="D28" s="39" t="str">
        <v>DHANALAKSHMI K B</v>
      </c>
      <c r="E28" s="39" t="str">
        <v>3CS3</v>
      </c>
    </row>
    <row r="29" spans="2:8" x14ac:dyDescent="0.25">
      <c r="B29" s="39" t="str">
        <v>3CS3-70</v>
      </c>
      <c r="C29" s="39">
        <v>70</v>
      </c>
      <c r="D29" s="39" t="str">
        <v>JYOTHISH K V</v>
      </c>
      <c r="E29" s="39" t="str">
        <v>3CS3</v>
      </c>
    </row>
    <row r="30" spans="2:8" x14ac:dyDescent="0.25">
      <c r="B30" s="39" t="str">
        <v>3CS-DS-1</v>
      </c>
      <c r="C30" s="39">
        <v>1</v>
      </c>
      <c r="D30" s="39" t="str">
        <v>ABHINAV N B</v>
      </c>
      <c r="E30" s="39" t="str">
        <v>3CS-DS</v>
      </c>
    </row>
    <row r="31" spans="2:8" x14ac:dyDescent="0.25">
      <c r="B31" s="39" t="str">
        <v>3CS-DS-2</v>
      </c>
      <c r="C31" s="39">
        <v>2</v>
      </c>
      <c r="D31" s="39" t="str">
        <v>ADHITHYAN K R</v>
      </c>
      <c r="E31" s="39" t="str">
        <v>3CS-DS</v>
      </c>
    </row>
    <row r="32" spans="2:8" x14ac:dyDescent="0.25">
      <c r="B32" s="39" t="str">
        <v>3CS-DS-3</v>
      </c>
      <c r="C32" s="39">
        <v>3</v>
      </c>
      <c r="D32" s="39" t="str">
        <v>AHEMED SAKEER HUSSAIN</v>
      </c>
      <c r="E32" s="39" t="str">
        <v>3CS-DS</v>
      </c>
    </row>
    <row r="33" spans="2:5" x14ac:dyDescent="0.25">
      <c r="B33" s="39" t="str">
        <v>3CS-DS-4</v>
      </c>
      <c r="C33" s="39">
        <v>4</v>
      </c>
      <c r="D33" s="39" t="str">
        <v>AKSA SANTHA RONIO</v>
      </c>
      <c r="E33" s="39" t="str">
        <v>3CS-DS</v>
      </c>
    </row>
    <row r="34" spans="2:5" x14ac:dyDescent="0.25">
      <c r="B34" s="39" t="str">
        <v>3CS-DS-5</v>
      </c>
      <c r="C34" s="39">
        <v>5</v>
      </c>
      <c r="D34" s="39" t="str">
        <v>AKSHARA PONNU.M</v>
      </c>
      <c r="E34" s="39" t="str">
        <v>3CS-DS</v>
      </c>
    </row>
    <row r="35" spans="2:5" x14ac:dyDescent="0.25">
      <c r="B35" s="39" t="str">
        <v>3CS-DS-6</v>
      </c>
      <c r="C35" s="39">
        <v>6</v>
      </c>
      <c r="D35" s="39" t="str">
        <v>AKSHAY KUMAR M S</v>
      </c>
      <c r="E35" s="39" t="str">
        <v>3CS-DS</v>
      </c>
    </row>
    <row r="36" spans="2:5" x14ac:dyDescent="0.25">
      <c r="B36" s="39" t="str">
        <v>3CS-DS-7</v>
      </c>
      <c r="C36" s="39">
        <v>7</v>
      </c>
      <c r="D36" s="39" t="str">
        <v>AKSHAY SURESH</v>
      </c>
      <c r="E36" s="39" t="str">
        <v>3CS-DS</v>
      </c>
    </row>
    <row r="37" spans="2:5" x14ac:dyDescent="0.25">
      <c r="B37" s="39" t="str">
        <v>3CS-DS-8</v>
      </c>
      <c r="C37" s="39">
        <v>8</v>
      </c>
      <c r="D37" s="39" t="str">
        <v>ALLEN XAVIOUR PAREKKADAN</v>
      </c>
      <c r="E37" s="39" t="str">
        <v>3CS-DS</v>
      </c>
    </row>
    <row r="38" spans="2:5" x14ac:dyDescent="0.25">
      <c r="B38" s="39" t="str">
        <v>3CS-DS-9</v>
      </c>
      <c r="C38" s="39">
        <v>9</v>
      </c>
      <c r="D38" s="39" t="str">
        <v>ALNA SONY</v>
      </c>
      <c r="E38" s="39" t="str">
        <v>3CS-DS</v>
      </c>
    </row>
    <row r="39" spans="2:5" x14ac:dyDescent="0.25">
      <c r="B39" s="39" t="str">
        <v>3CS-DS-10</v>
      </c>
      <c r="C39" s="39">
        <v>10</v>
      </c>
      <c r="D39" s="39" t="str">
        <v>AMEEN MUHAMMED</v>
      </c>
      <c r="E39" s="39" t="str">
        <v>3CS-DS</v>
      </c>
    </row>
    <row r="40" spans="2:5" x14ac:dyDescent="0.25">
      <c r="B40" s="39" t="str">
        <v>3CS-DS-11</v>
      </c>
      <c r="C40" s="39">
        <v>11</v>
      </c>
      <c r="D40" s="39" t="str">
        <v>ANAGHA ANTU</v>
      </c>
      <c r="E40" s="39" t="str">
        <v>3CS-DS</v>
      </c>
    </row>
    <row r="41" spans="2:5" x14ac:dyDescent="0.25">
      <c r="B41" s="39" t="str">
        <v>3CS-DS-12</v>
      </c>
      <c r="C41" s="39">
        <v>12</v>
      </c>
      <c r="D41" s="39" t="str">
        <v>ANAKHA BABU</v>
      </c>
      <c r="E41" s="39" t="str">
        <v>3CS-DS</v>
      </c>
    </row>
    <row r="42" spans="2:5" x14ac:dyDescent="0.25">
      <c r="B42" s="39" t="str">
        <v>3CS-DS-13</v>
      </c>
      <c r="C42" s="39">
        <v>13</v>
      </c>
      <c r="D42" s="39" t="str">
        <v>ANKITA K</v>
      </c>
      <c r="E42" s="39" t="str">
        <v>3CS-DS</v>
      </c>
    </row>
    <row r="43" spans="2:5" x14ac:dyDescent="0.25">
      <c r="B43" s="39" t="str">
        <v>3CS-DS-14</v>
      </c>
      <c r="C43" s="39">
        <v>14</v>
      </c>
      <c r="D43" s="39" t="str">
        <v>ANOKH JISMON</v>
      </c>
      <c r="E43" s="39" t="str">
        <v>3CS-DS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C447"/>
  <sheetViews>
    <sheetView workbookViewId="0">
      <selection activeCell="C2" sqref="C2"/>
    </sheetView>
  </sheetViews>
  <sheetFormatPr defaultRowHeight="15" x14ac:dyDescent="0.25"/>
  <cols>
    <col min="1" max="1" width="9.140625" style="42"/>
    <col min="2" max="2" width="11.28515625" style="39" customWidth="1"/>
    <col min="3" max="3" width="16.85546875" style="42" customWidth="1"/>
    <col min="4" max="4" width="19.42578125" style="39" customWidth="1"/>
    <col min="5" max="5" width="14.5703125" style="42" customWidth="1"/>
    <col min="6" max="30" width="3.42578125" style="42" customWidth="1"/>
    <col min="31" max="31" width="25" style="42" customWidth="1"/>
    <col min="32" max="55" width="5.85546875" style="42" customWidth="1"/>
    <col min="56" max="16384" width="9.140625" style="3"/>
  </cols>
  <sheetData>
    <row r="1" spans="1:55" s="8" customFormat="1" ht="14.25" x14ac:dyDescent="0.25">
      <c r="A1" s="41" t="s">
        <v>36</v>
      </c>
      <c r="B1" s="43" t="s">
        <v>32</v>
      </c>
      <c r="C1" s="41" t="s">
        <v>0</v>
      </c>
      <c r="D1" s="43" t="s">
        <v>1</v>
      </c>
      <c r="E1" s="41" t="s">
        <v>33</v>
      </c>
      <c r="F1" s="41" t="s">
        <v>94</v>
      </c>
      <c r="G1" s="41" t="s">
        <v>95</v>
      </c>
      <c r="H1" s="41" t="s">
        <v>96</v>
      </c>
      <c r="I1" s="41" t="s">
        <v>97</v>
      </c>
      <c r="J1" s="41" t="s">
        <v>98</v>
      </c>
      <c r="K1" s="41" t="s">
        <v>99</v>
      </c>
      <c r="L1" s="41" t="s">
        <v>100</v>
      </c>
      <c r="M1" s="41" t="s">
        <v>101</v>
      </c>
      <c r="N1" s="41" t="s">
        <v>102</v>
      </c>
      <c r="O1" s="41" t="s">
        <v>103</v>
      </c>
      <c r="P1" s="41" t="s">
        <v>104</v>
      </c>
      <c r="Q1" s="41" t="s">
        <v>105</v>
      </c>
      <c r="R1" s="41" t="s">
        <v>106</v>
      </c>
      <c r="S1" s="41" t="s">
        <v>107</v>
      </c>
      <c r="T1" s="41" t="s">
        <v>108</v>
      </c>
      <c r="U1" s="41" t="s">
        <v>109</v>
      </c>
      <c r="V1" s="41" t="s">
        <v>110</v>
      </c>
      <c r="W1" s="41" t="s">
        <v>111</v>
      </c>
      <c r="X1" s="41" t="s">
        <v>112</v>
      </c>
      <c r="Y1" s="41" t="s">
        <v>113</v>
      </c>
      <c r="Z1" s="41" t="s">
        <v>114</v>
      </c>
      <c r="AA1" s="41" t="s">
        <v>115</v>
      </c>
      <c r="AB1" s="41" t="s">
        <v>116</v>
      </c>
      <c r="AC1" s="41" t="s">
        <v>117</v>
      </c>
      <c r="AD1" s="41" t="s">
        <v>118</v>
      </c>
      <c r="AE1" s="41" t="s">
        <v>119</v>
      </c>
      <c r="AF1" s="41" t="s">
        <v>120</v>
      </c>
      <c r="AG1" s="41" t="s">
        <v>121</v>
      </c>
      <c r="AH1" s="41" t="s">
        <v>122</v>
      </c>
      <c r="AI1" s="41" t="s">
        <v>123</v>
      </c>
      <c r="AJ1" s="41" t="s">
        <v>124</v>
      </c>
      <c r="AK1" s="41" t="s">
        <v>125</v>
      </c>
      <c r="AL1" s="41" t="s">
        <v>126</v>
      </c>
      <c r="AM1" s="41" t="s">
        <v>127</v>
      </c>
      <c r="AN1" s="41" t="s">
        <v>128</v>
      </c>
      <c r="AO1" s="41" t="s">
        <v>129</v>
      </c>
      <c r="AP1" s="41" t="s">
        <v>130</v>
      </c>
      <c r="AQ1" s="41" t="s">
        <v>131</v>
      </c>
      <c r="AR1" s="41" t="s">
        <v>132</v>
      </c>
      <c r="AS1" s="41" t="s">
        <v>133</v>
      </c>
      <c r="AT1" s="41" t="s">
        <v>134</v>
      </c>
      <c r="AU1" s="41" t="s">
        <v>135</v>
      </c>
      <c r="AV1" s="41" t="s">
        <v>136</v>
      </c>
      <c r="AW1" s="41" t="s">
        <v>137</v>
      </c>
      <c r="AX1" s="41" t="s">
        <v>138</v>
      </c>
      <c r="AY1" s="41" t="s">
        <v>139</v>
      </c>
      <c r="AZ1" s="41" t="s">
        <v>140</v>
      </c>
      <c r="BA1" s="41" t="s">
        <v>141</v>
      </c>
      <c r="BB1" s="41" t="s">
        <v>142</v>
      </c>
      <c r="BC1" s="41" t="s">
        <v>143</v>
      </c>
    </row>
    <row r="2" spans="1:55" x14ac:dyDescent="0.25">
      <c r="A2" s="42">
        <v>1</v>
      </c>
      <c r="B2" s="39" t="str">
        <f>IFERROR(_xlfn.XLOOKUP(A2,'Hall '!$A$5:$A$35,'Hall '!$B$5:$B$35),"")</f>
        <v>AD 402</v>
      </c>
      <c r="C2" s="42" t="s">
        <v>1344</v>
      </c>
      <c r="D2" s="39" t="str">
        <f>_xlfn.XLOOKUP($C$2,'Hall '!$J$6:$J$11,'Hall '!$K$6:$K$11)</f>
        <v>9:30 am - 11:30 am</v>
      </c>
      <c r="E2" s="42" t="s">
        <v>1343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16</v>
      </c>
      <c r="U2" s="3">
        <v>17</v>
      </c>
      <c r="V2" s="3">
        <v>18</v>
      </c>
      <c r="AE2" s="3" t="s">
        <v>774</v>
      </c>
      <c r="AF2" s="3" t="s">
        <v>775</v>
      </c>
      <c r="AG2" s="3" t="s">
        <v>776</v>
      </c>
      <c r="AH2" s="3" t="s">
        <v>777</v>
      </c>
      <c r="AI2" s="3" t="s">
        <v>778</v>
      </c>
      <c r="AJ2" s="3" t="s">
        <v>779</v>
      </c>
      <c r="AK2" s="3" t="s">
        <v>780</v>
      </c>
      <c r="AL2" s="3" t="s">
        <v>781</v>
      </c>
      <c r="AM2" s="3" t="s">
        <v>782</v>
      </c>
      <c r="AN2" s="3" t="s">
        <v>783</v>
      </c>
      <c r="AO2" s="3" t="s">
        <v>784</v>
      </c>
      <c r="AP2" s="3" t="s">
        <v>785</v>
      </c>
      <c r="AQ2" s="3" t="s">
        <v>786</v>
      </c>
      <c r="AR2" s="3" t="s">
        <v>787</v>
      </c>
      <c r="AS2" s="3" t="s">
        <v>789</v>
      </c>
      <c r="AT2" s="3" t="s">
        <v>790</v>
      </c>
      <c r="AU2" s="3" t="s">
        <v>791</v>
      </c>
    </row>
    <row r="3" spans="1:55" x14ac:dyDescent="0.25">
      <c r="B3" s="39" t="str">
        <f>IFERROR(_xlfn.XLOOKUP(A3,'Hall '!$A$5:$A$35,'Hall '!$B$5:$B$35),"")</f>
        <v/>
      </c>
      <c r="C3" s="42" t="str">
        <f>$C$2</f>
        <v>30-10-2023, FN</v>
      </c>
      <c r="D3" s="39" t="str">
        <f>_xlfn.XLOOKUP($C$2,'Hall '!$J$6:$J$11,'Hall '!$K$6:$K$11)</f>
        <v>9:30 am - 11:30 am</v>
      </c>
      <c r="AT3" s="64"/>
    </row>
    <row r="4" spans="1:55" x14ac:dyDescent="0.25">
      <c r="B4" s="39" t="str">
        <f>IFERROR(_xlfn.XLOOKUP(A4,'Hall '!$A$5:$A$35,'Hall '!$B$5:$B$35),"")</f>
        <v/>
      </c>
      <c r="C4" s="42" t="str">
        <f t="shared" ref="C4:C67" si="0">$C$2</f>
        <v>30-10-2023, FN</v>
      </c>
      <c r="D4" s="39" t="str">
        <f>_xlfn.XLOOKUP($C$2,'Hall '!$J$6:$J$11,'Hall '!$K$6:$K$11)</f>
        <v>9:30 am - 11:30 am</v>
      </c>
      <c r="AT4" s="3" t="s">
        <v>413</v>
      </c>
      <c r="AU4" s="3" t="s">
        <v>414</v>
      </c>
      <c r="AV4" s="3" t="s">
        <v>415</v>
      </c>
      <c r="AW4" s="3" t="s">
        <v>416</v>
      </c>
      <c r="AX4" s="3" t="s">
        <v>417</v>
      </c>
      <c r="AY4" s="3" t="s">
        <v>418</v>
      </c>
    </row>
    <row r="5" spans="1:55" x14ac:dyDescent="0.25">
      <c r="B5" s="39" t="str">
        <f>IFERROR(_xlfn.XLOOKUP(A5,'Hall '!$A$5:$A$35,'Hall '!$B$5:$B$35),"")</f>
        <v/>
      </c>
      <c r="C5" s="42" t="str">
        <f t="shared" si="0"/>
        <v>30-10-2023, FN</v>
      </c>
      <c r="D5" s="39" t="str">
        <f>_xlfn.XLOOKUP($C$2,'Hall '!$J$6:$J$11,'Hall '!$K$6:$K$11)</f>
        <v>9:30 am - 11:30 am</v>
      </c>
      <c r="AT5" s="64"/>
    </row>
    <row r="6" spans="1:55" x14ac:dyDescent="0.25">
      <c r="B6" s="39" t="str">
        <f>IFERROR(_xlfn.XLOOKUP(A6,'Hall '!$A$5:$A$35,'Hall '!$B$5:$B$35),"")</f>
        <v/>
      </c>
      <c r="C6" s="42" t="str">
        <f t="shared" si="0"/>
        <v>30-10-2023, FN</v>
      </c>
      <c r="D6" s="39" t="str">
        <f>_xlfn.XLOOKUP($C$2,'Hall '!$J$6:$J$11,'Hall '!$K$6:$K$11)</f>
        <v>9:30 am - 11:30 am</v>
      </c>
    </row>
    <row r="7" spans="1:55" x14ac:dyDescent="0.25">
      <c r="B7" s="39" t="str">
        <f>IFERROR(_xlfn.XLOOKUP(A7,'Hall '!$A$5:$A$35,'Hall '!$B$5:$B$35),"")</f>
        <v/>
      </c>
      <c r="C7" s="42" t="str">
        <f t="shared" si="0"/>
        <v>30-10-2023, FN</v>
      </c>
      <c r="D7" s="39" t="str">
        <f>_xlfn.XLOOKUP($C$2,'Hall '!$J$6:$J$11,'Hall '!$K$6:$K$11)</f>
        <v>9:30 am - 11:30 am</v>
      </c>
    </row>
    <row r="8" spans="1:55" x14ac:dyDescent="0.25">
      <c r="B8" s="39" t="str">
        <f>IFERROR(_xlfn.XLOOKUP(A8,'Hall '!$A$5:$A$35,'Hall '!$B$5:$B$35),"")</f>
        <v/>
      </c>
      <c r="C8" s="42" t="str">
        <f t="shared" si="0"/>
        <v>30-10-2023, FN</v>
      </c>
      <c r="D8" s="39" t="str">
        <f>_xlfn.XLOOKUP($C$2,'Hall '!$J$6:$J$11,'Hall '!$K$6:$K$11)</f>
        <v>9:30 am - 11:30 am</v>
      </c>
    </row>
    <row r="9" spans="1:55" x14ac:dyDescent="0.25">
      <c r="B9" s="39" t="str">
        <f>IFERROR(_xlfn.XLOOKUP(A9,'Hall '!$A$5:$A$35,'Hall '!$B$5:$B$35),"")</f>
        <v/>
      </c>
      <c r="C9" s="42" t="str">
        <f t="shared" si="0"/>
        <v>30-10-2023, FN</v>
      </c>
      <c r="D9" s="39" t="str">
        <f>_xlfn.XLOOKUP($C$2,'Hall '!$J$6:$J$11,'Hall '!$K$6:$K$11)</f>
        <v>9:30 am - 11:30 am</v>
      </c>
    </row>
    <row r="10" spans="1:55" x14ac:dyDescent="0.25">
      <c r="B10" s="39" t="str">
        <f>IFERROR(_xlfn.XLOOKUP(A10,'Hall '!$A$5:$A$35,'Hall '!$B$5:$B$35),"")</f>
        <v/>
      </c>
      <c r="C10" s="42" t="str">
        <f t="shared" si="0"/>
        <v>30-10-2023, FN</v>
      </c>
      <c r="D10" s="39" t="str">
        <f>_xlfn.XLOOKUP($C$2,'Hall '!$J$6:$J$11,'Hall '!$K$6:$K$11)</f>
        <v>9:30 am - 11:30 am</v>
      </c>
    </row>
    <row r="11" spans="1:55" x14ac:dyDescent="0.25">
      <c r="B11" s="39" t="str">
        <f>IFERROR(_xlfn.XLOOKUP(A11,'Hall '!$A$5:$A$35,'Hall '!$B$5:$B$35),"")</f>
        <v/>
      </c>
      <c r="C11" s="42" t="str">
        <f t="shared" si="0"/>
        <v>30-10-2023, FN</v>
      </c>
      <c r="D11" s="39" t="str">
        <f>_xlfn.XLOOKUP($C$2,'Hall '!$J$6:$J$11,'Hall '!$K$6:$K$11)</f>
        <v>9:30 am - 11:30 am</v>
      </c>
    </row>
    <row r="12" spans="1:55" x14ac:dyDescent="0.25">
      <c r="B12" s="39" t="str">
        <f>IFERROR(_xlfn.XLOOKUP(A12,'Hall '!$A$5:$A$35,'Hall '!$B$5:$B$35),"")</f>
        <v/>
      </c>
      <c r="C12" s="42" t="str">
        <f t="shared" si="0"/>
        <v>30-10-2023, FN</v>
      </c>
      <c r="D12" s="39" t="str">
        <f>_xlfn.XLOOKUP($C$2,'Hall '!$J$6:$J$11,'Hall '!$K$6:$K$11)</f>
        <v>9:30 am - 11:30 am</v>
      </c>
    </row>
    <row r="13" spans="1:55" x14ac:dyDescent="0.25">
      <c r="B13" s="39" t="str">
        <f>IFERROR(_xlfn.XLOOKUP(A13,'Hall '!$A$5:$A$35,'Hall '!$B$5:$B$35),"")</f>
        <v/>
      </c>
      <c r="C13" s="42" t="str">
        <f t="shared" si="0"/>
        <v>30-10-2023, FN</v>
      </c>
      <c r="D13" s="39" t="str">
        <f>_xlfn.XLOOKUP($C$2,'Hall '!$J$6:$J$11,'Hall '!$K$6:$K$11)</f>
        <v>9:30 am - 11:30 am</v>
      </c>
    </row>
    <row r="14" spans="1:55" x14ac:dyDescent="0.25">
      <c r="B14" s="39" t="str">
        <f>IFERROR(_xlfn.XLOOKUP(A14,'Hall '!$A$5:$A$35,'Hall '!$B$5:$B$35),"")</f>
        <v/>
      </c>
      <c r="C14" s="42" t="str">
        <f t="shared" si="0"/>
        <v>30-10-2023, FN</v>
      </c>
      <c r="D14" s="39" t="str">
        <f>_xlfn.XLOOKUP($C$2,'Hall '!$J$6:$J$11,'Hall '!$K$6:$K$11)</f>
        <v>9:30 am - 11:30 am</v>
      </c>
    </row>
    <row r="15" spans="1:55" x14ac:dyDescent="0.25">
      <c r="B15" s="39" t="str">
        <f>IFERROR(_xlfn.XLOOKUP(A15,'Hall '!$A$5:$A$35,'Hall '!$B$5:$B$35),"")</f>
        <v/>
      </c>
      <c r="C15" s="42" t="str">
        <f t="shared" si="0"/>
        <v>30-10-2023, FN</v>
      </c>
      <c r="D15" s="39" t="str">
        <f>_xlfn.XLOOKUP($C$2,'Hall '!$J$6:$J$11,'Hall '!$K$6:$K$11)</f>
        <v>9:30 am - 11:30 am</v>
      </c>
    </row>
    <row r="16" spans="1:55" x14ac:dyDescent="0.25">
      <c r="B16" s="39" t="str">
        <f>IFERROR(_xlfn.XLOOKUP(A16,'Hall '!$A$5:$A$35,'Hall '!$B$5:$B$35),"")</f>
        <v/>
      </c>
      <c r="C16" s="42" t="str">
        <f t="shared" si="0"/>
        <v>30-10-2023, FN</v>
      </c>
      <c r="D16" s="39" t="str">
        <f>_xlfn.XLOOKUP($C$2,'Hall '!$J$6:$J$11,'Hall '!$K$6:$K$11)</f>
        <v>9:30 am - 11:30 am</v>
      </c>
    </row>
    <row r="17" spans="2:4" x14ac:dyDescent="0.25">
      <c r="B17" s="39" t="str">
        <f>IFERROR(_xlfn.XLOOKUP(A17,'Hall '!$A$5:$A$35,'Hall '!$B$5:$B$35),"")</f>
        <v/>
      </c>
      <c r="C17" s="42" t="str">
        <f t="shared" si="0"/>
        <v>30-10-2023, FN</v>
      </c>
      <c r="D17" s="39" t="str">
        <f>_xlfn.XLOOKUP($C$2,'Hall '!$J$6:$J$11,'Hall '!$K$6:$K$11)</f>
        <v>9:30 am - 11:30 am</v>
      </c>
    </row>
    <row r="18" spans="2:4" x14ac:dyDescent="0.25">
      <c r="B18" s="39" t="str">
        <f>IFERROR(_xlfn.XLOOKUP(A18,'Hall '!$A$5:$A$35,'Hall '!$B$5:$B$35),"")</f>
        <v/>
      </c>
      <c r="C18" s="42" t="str">
        <f t="shared" si="0"/>
        <v>30-10-2023, FN</v>
      </c>
      <c r="D18" s="39" t="str">
        <f>_xlfn.XLOOKUP($C$2,'Hall '!$J$6:$J$11,'Hall '!$K$6:$K$11)</f>
        <v>9:30 am - 11:30 am</v>
      </c>
    </row>
    <row r="19" spans="2:4" x14ac:dyDescent="0.25">
      <c r="B19" s="39" t="str">
        <f>IFERROR(_xlfn.XLOOKUP(A19,'Hall '!$A$5:$A$35,'Hall '!$B$5:$B$35),"")</f>
        <v/>
      </c>
      <c r="C19" s="42" t="str">
        <f t="shared" si="0"/>
        <v>30-10-2023, FN</v>
      </c>
      <c r="D19" s="39" t="str">
        <f>_xlfn.XLOOKUP($C$2,'Hall '!$J$6:$J$11,'Hall '!$K$6:$K$11)</f>
        <v>9:30 am - 11:30 am</v>
      </c>
    </row>
    <row r="20" spans="2:4" x14ac:dyDescent="0.25">
      <c r="B20" s="39" t="str">
        <f>IFERROR(_xlfn.XLOOKUP(A20,'Hall '!$A$5:$A$35,'Hall '!$B$5:$B$35),"")</f>
        <v/>
      </c>
      <c r="C20" s="42" t="str">
        <f t="shared" si="0"/>
        <v>30-10-2023, FN</v>
      </c>
      <c r="D20" s="39" t="str">
        <f>_xlfn.XLOOKUP($C$2,'Hall '!$J$6:$J$11,'Hall '!$K$6:$K$11)</f>
        <v>9:30 am - 11:30 am</v>
      </c>
    </row>
    <row r="21" spans="2:4" x14ac:dyDescent="0.25">
      <c r="B21" s="39" t="str">
        <f>IFERROR(_xlfn.XLOOKUP(A21,'Hall '!$A$5:$A$35,'Hall '!$B$5:$B$35),"")</f>
        <v/>
      </c>
      <c r="C21" s="42" t="str">
        <f t="shared" si="0"/>
        <v>30-10-2023, FN</v>
      </c>
      <c r="D21" s="39" t="str">
        <f>_xlfn.XLOOKUP($C$2,'Hall '!$J$6:$J$11,'Hall '!$K$6:$K$11)</f>
        <v>9:30 am - 11:30 am</v>
      </c>
    </row>
    <row r="22" spans="2:4" x14ac:dyDescent="0.25">
      <c r="B22" s="39" t="str">
        <f>IFERROR(_xlfn.XLOOKUP(A22,'Hall '!$A$5:$A$35,'Hall '!$B$5:$B$35),"")</f>
        <v/>
      </c>
      <c r="C22" s="42" t="str">
        <f t="shared" si="0"/>
        <v>30-10-2023, FN</v>
      </c>
      <c r="D22" s="39" t="str">
        <f>_xlfn.XLOOKUP($C$2,'Hall '!$J$6:$J$11,'Hall '!$K$6:$K$11)</f>
        <v>9:30 am - 11:30 am</v>
      </c>
    </row>
    <row r="23" spans="2:4" x14ac:dyDescent="0.25">
      <c r="B23" s="39" t="str">
        <f>IFERROR(_xlfn.XLOOKUP(A23,'Hall '!$A$5:$A$35,'Hall '!$B$5:$B$35),"")</f>
        <v/>
      </c>
      <c r="C23" s="42" t="str">
        <f t="shared" si="0"/>
        <v>30-10-2023, FN</v>
      </c>
      <c r="D23" s="39" t="str">
        <f>_xlfn.XLOOKUP($C$2,'Hall '!$J$6:$J$11,'Hall '!$K$6:$K$11)</f>
        <v>9:30 am - 11:30 am</v>
      </c>
    </row>
    <row r="24" spans="2:4" x14ac:dyDescent="0.25">
      <c r="B24" s="39" t="str">
        <f>IFERROR(_xlfn.XLOOKUP(A24,'Hall '!$A$5:$A$35,'Hall '!$B$5:$B$35),"")</f>
        <v/>
      </c>
      <c r="C24" s="42" t="str">
        <f t="shared" si="0"/>
        <v>30-10-2023, FN</v>
      </c>
      <c r="D24" s="39" t="str">
        <f>_xlfn.XLOOKUP($C$2,'Hall '!$J$6:$J$11,'Hall '!$K$6:$K$11)</f>
        <v>9:30 am - 11:30 am</v>
      </c>
    </row>
    <row r="25" spans="2:4" x14ac:dyDescent="0.25">
      <c r="B25" s="39" t="str">
        <f>IFERROR(_xlfn.XLOOKUP(A25,'Hall '!$A$5:$A$35,'Hall '!$B$5:$B$35),"")</f>
        <v/>
      </c>
      <c r="C25" s="42" t="str">
        <f t="shared" si="0"/>
        <v>30-10-2023, FN</v>
      </c>
      <c r="D25" s="39" t="str">
        <f>_xlfn.XLOOKUP($C$2,'Hall '!$J$6:$J$11,'Hall '!$K$6:$K$11)</f>
        <v>9:30 am - 11:30 am</v>
      </c>
    </row>
    <row r="26" spans="2:4" x14ac:dyDescent="0.25">
      <c r="B26" s="39" t="str">
        <f>IFERROR(_xlfn.XLOOKUP(A26,'Hall '!$A$5:$A$35,'Hall '!$B$5:$B$35),"")</f>
        <v/>
      </c>
      <c r="C26" s="42" t="str">
        <f t="shared" si="0"/>
        <v>30-10-2023, FN</v>
      </c>
      <c r="D26" s="39" t="str">
        <f>_xlfn.XLOOKUP($C$2,'Hall '!$J$6:$J$11,'Hall '!$K$6:$K$11)</f>
        <v>9:30 am - 11:30 am</v>
      </c>
    </row>
    <row r="27" spans="2:4" x14ac:dyDescent="0.25">
      <c r="B27" s="39" t="str">
        <f>IFERROR(_xlfn.XLOOKUP(A27,'Hall '!$A$5:$A$35,'Hall '!$B$5:$B$35),"")</f>
        <v/>
      </c>
      <c r="C27" s="42" t="str">
        <f t="shared" si="0"/>
        <v>30-10-2023, FN</v>
      </c>
      <c r="D27" s="39" t="str">
        <f>_xlfn.XLOOKUP($C$2,'Hall '!$J$6:$J$11,'Hall '!$K$6:$K$11)</f>
        <v>9:30 am - 11:30 am</v>
      </c>
    </row>
    <row r="28" spans="2:4" x14ac:dyDescent="0.25">
      <c r="B28" s="39" t="str">
        <f>IFERROR(_xlfn.XLOOKUP(A28,'Hall '!$A$5:$A$35,'Hall '!$B$5:$B$35),"")</f>
        <v/>
      </c>
      <c r="C28" s="42" t="str">
        <f t="shared" si="0"/>
        <v>30-10-2023, FN</v>
      </c>
      <c r="D28" s="39" t="str">
        <f>_xlfn.XLOOKUP($C$2,'Hall '!$J$6:$J$11,'Hall '!$K$6:$K$11)</f>
        <v>9:30 am - 11:30 am</v>
      </c>
    </row>
    <row r="29" spans="2:4" x14ac:dyDescent="0.25">
      <c r="B29" s="39" t="str">
        <f>IFERROR(_xlfn.XLOOKUP(A29,'Hall '!$A$5:$A$35,'Hall '!$B$5:$B$35),"")</f>
        <v/>
      </c>
      <c r="C29" s="42" t="str">
        <f t="shared" si="0"/>
        <v>30-10-2023, FN</v>
      </c>
      <c r="D29" s="39" t="str">
        <f>_xlfn.XLOOKUP($C$2,'Hall '!$J$6:$J$11,'Hall '!$K$6:$K$11)</f>
        <v>9:30 am - 11:30 am</v>
      </c>
    </row>
    <row r="30" spans="2:4" x14ac:dyDescent="0.25">
      <c r="B30" s="39" t="str">
        <f>IFERROR(_xlfn.XLOOKUP(A30,'Hall '!$A$5:$A$35,'Hall '!$B$5:$B$35),"")</f>
        <v/>
      </c>
      <c r="C30" s="42" t="str">
        <f t="shared" si="0"/>
        <v>30-10-2023, FN</v>
      </c>
      <c r="D30" s="39" t="str">
        <f>_xlfn.XLOOKUP($C$2,'Hall '!$J$6:$J$11,'Hall '!$K$6:$K$11)</f>
        <v>9:30 am - 11:30 am</v>
      </c>
    </row>
    <row r="31" spans="2:4" x14ac:dyDescent="0.25">
      <c r="B31" s="39" t="str">
        <f>IFERROR(_xlfn.XLOOKUP(A31,'Hall '!$A$5:$A$35,'Hall '!$B$5:$B$35),"")</f>
        <v/>
      </c>
      <c r="C31" s="42" t="str">
        <f t="shared" si="0"/>
        <v>30-10-2023, FN</v>
      </c>
      <c r="D31" s="39" t="str">
        <f>_xlfn.XLOOKUP($C$2,'Hall '!$J$6:$J$11,'Hall '!$K$6:$K$11)</f>
        <v>9:30 am - 11:30 am</v>
      </c>
    </row>
    <row r="32" spans="2:4" x14ac:dyDescent="0.25">
      <c r="B32" s="39" t="str">
        <f>IFERROR(_xlfn.XLOOKUP(A32,'Hall '!$A$5:$A$35,'Hall '!$B$5:$B$35),"")</f>
        <v/>
      </c>
      <c r="C32" s="42" t="str">
        <f t="shared" si="0"/>
        <v>30-10-2023, FN</v>
      </c>
      <c r="D32" s="39" t="str">
        <f>_xlfn.XLOOKUP($C$2,'Hall '!$J$6:$J$11,'Hall '!$K$6:$K$11)</f>
        <v>9:30 am - 11:30 am</v>
      </c>
    </row>
    <row r="33" spans="2:4" x14ac:dyDescent="0.25">
      <c r="B33" s="39" t="str">
        <f>IFERROR(_xlfn.XLOOKUP(A33,'Hall '!$A$5:$A$35,'Hall '!$B$5:$B$35),"")</f>
        <v/>
      </c>
      <c r="C33" s="42" t="str">
        <f t="shared" si="0"/>
        <v>30-10-2023, FN</v>
      </c>
      <c r="D33" s="39" t="str">
        <f>_xlfn.XLOOKUP($C$2,'Hall '!$J$6:$J$11,'Hall '!$K$6:$K$11)</f>
        <v>9:30 am - 11:30 am</v>
      </c>
    </row>
    <row r="34" spans="2:4" x14ac:dyDescent="0.25">
      <c r="B34" s="39" t="str">
        <f>IFERROR(_xlfn.XLOOKUP(A34,'Hall '!$A$5:$A$35,'Hall '!$B$5:$B$35),"")</f>
        <v/>
      </c>
      <c r="C34" s="42" t="str">
        <f t="shared" si="0"/>
        <v>30-10-2023, FN</v>
      </c>
      <c r="D34" s="39" t="str">
        <f>_xlfn.XLOOKUP($C$2,'Hall '!$J$6:$J$11,'Hall '!$K$6:$K$11)</f>
        <v>9:30 am - 11:30 am</v>
      </c>
    </row>
    <row r="35" spans="2:4" x14ac:dyDescent="0.25">
      <c r="B35" s="39" t="str">
        <f>IFERROR(_xlfn.XLOOKUP(A35,'Hall '!$A$5:$A$35,'Hall '!$B$5:$B$35),"")</f>
        <v/>
      </c>
      <c r="C35" s="42" t="str">
        <f t="shared" si="0"/>
        <v>30-10-2023, FN</v>
      </c>
      <c r="D35" s="39" t="str">
        <f>_xlfn.XLOOKUP($C$2,'Hall '!$J$6:$J$11,'Hall '!$K$6:$K$11)</f>
        <v>9:30 am - 11:30 am</v>
      </c>
    </row>
    <row r="36" spans="2:4" x14ac:dyDescent="0.25">
      <c r="B36" s="39" t="str">
        <f>IFERROR(_xlfn.XLOOKUP(A36,'Hall '!$A$5:$A$35,'Hall '!$B$5:$B$35),"")</f>
        <v/>
      </c>
      <c r="C36" s="42" t="str">
        <f t="shared" si="0"/>
        <v>30-10-2023, FN</v>
      </c>
      <c r="D36" s="39" t="str">
        <f>_xlfn.XLOOKUP($C$2,'Hall '!$J$6:$J$11,'Hall '!$K$6:$K$11)</f>
        <v>9:30 am - 11:30 am</v>
      </c>
    </row>
    <row r="37" spans="2:4" x14ac:dyDescent="0.25">
      <c r="B37" s="39" t="str">
        <f>IFERROR(_xlfn.XLOOKUP(A37,'Hall '!$A$5:$A$35,'Hall '!$B$5:$B$35),"")</f>
        <v/>
      </c>
      <c r="C37" s="42" t="str">
        <f t="shared" si="0"/>
        <v>30-10-2023, FN</v>
      </c>
      <c r="D37" s="39" t="str">
        <f>_xlfn.XLOOKUP($C$2,'Hall '!$J$6:$J$11,'Hall '!$K$6:$K$11)</f>
        <v>9:30 am - 11:30 am</v>
      </c>
    </row>
    <row r="38" spans="2:4" x14ac:dyDescent="0.25">
      <c r="B38" s="39" t="str">
        <f>IFERROR(_xlfn.XLOOKUP(A38,'Hall '!$A$5:$A$35,'Hall '!$B$5:$B$35),"")</f>
        <v/>
      </c>
      <c r="C38" s="42" t="str">
        <f t="shared" si="0"/>
        <v>30-10-2023, FN</v>
      </c>
      <c r="D38" s="39" t="str">
        <f>_xlfn.XLOOKUP($C$2,'Hall '!$J$6:$J$11,'Hall '!$K$6:$K$11)</f>
        <v>9:30 am - 11:30 am</v>
      </c>
    </row>
    <row r="39" spans="2:4" x14ac:dyDescent="0.25">
      <c r="B39" s="39" t="str">
        <f>IFERROR(_xlfn.XLOOKUP(A39,'Hall '!$A$5:$A$35,'Hall '!$B$5:$B$35),"")</f>
        <v/>
      </c>
      <c r="C39" s="42" t="str">
        <f t="shared" si="0"/>
        <v>30-10-2023, FN</v>
      </c>
      <c r="D39" s="39" t="str">
        <f>_xlfn.XLOOKUP($C$2,'Hall '!$J$6:$J$11,'Hall '!$K$6:$K$11)</f>
        <v>9:30 am - 11:30 am</v>
      </c>
    </row>
    <row r="40" spans="2:4" x14ac:dyDescent="0.25">
      <c r="B40" s="39" t="str">
        <f>IFERROR(_xlfn.XLOOKUP(A40,'Hall '!$A$5:$A$35,'Hall '!$B$5:$B$35),"")</f>
        <v/>
      </c>
      <c r="C40" s="42" t="str">
        <f t="shared" si="0"/>
        <v>30-10-2023, FN</v>
      </c>
      <c r="D40" s="39" t="str">
        <f>_xlfn.XLOOKUP($C$2,'Hall '!$J$6:$J$11,'Hall '!$K$6:$K$11)</f>
        <v>9:30 am - 11:30 am</v>
      </c>
    </row>
    <row r="41" spans="2:4" x14ac:dyDescent="0.25">
      <c r="B41" s="39" t="str">
        <f>IFERROR(_xlfn.XLOOKUP(A41,'Hall '!$A$5:$A$35,'Hall '!$B$5:$B$35),"")</f>
        <v/>
      </c>
      <c r="C41" s="42" t="str">
        <f t="shared" si="0"/>
        <v>30-10-2023, FN</v>
      </c>
      <c r="D41" s="39" t="str">
        <f>_xlfn.XLOOKUP($C$2,'Hall '!$J$6:$J$11,'Hall '!$K$6:$K$11)</f>
        <v>9:30 am - 11:30 am</v>
      </c>
    </row>
    <row r="42" spans="2:4" x14ac:dyDescent="0.25">
      <c r="B42" s="39" t="str">
        <f>IFERROR(_xlfn.XLOOKUP(A42,'Hall '!$A$5:$A$35,'Hall '!$B$5:$B$35),"")</f>
        <v/>
      </c>
      <c r="C42" s="42" t="str">
        <f t="shared" si="0"/>
        <v>30-10-2023, FN</v>
      </c>
      <c r="D42" s="39" t="str">
        <f>_xlfn.XLOOKUP($C$2,'Hall '!$J$6:$J$11,'Hall '!$K$6:$K$11)</f>
        <v>9:30 am - 11:30 am</v>
      </c>
    </row>
    <row r="43" spans="2:4" x14ac:dyDescent="0.25">
      <c r="B43" s="39" t="str">
        <f>IFERROR(_xlfn.XLOOKUP(A43,'Hall '!$A$5:$A$35,'Hall '!$B$5:$B$35),"")</f>
        <v/>
      </c>
      <c r="C43" s="42" t="str">
        <f t="shared" si="0"/>
        <v>30-10-2023, FN</v>
      </c>
      <c r="D43" s="39" t="str">
        <f>_xlfn.XLOOKUP($C$2,'Hall '!$J$6:$J$11,'Hall '!$K$6:$K$11)</f>
        <v>9:30 am - 11:30 am</v>
      </c>
    </row>
    <row r="44" spans="2:4" x14ac:dyDescent="0.25">
      <c r="B44" s="39" t="str">
        <f>IFERROR(_xlfn.XLOOKUP(A44,'Hall '!$A$5:$A$35,'Hall '!$B$5:$B$35),"")</f>
        <v/>
      </c>
      <c r="C44" s="42" t="str">
        <f t="shared" si="0"/>
        <v>30-10-2023, FN</v>
      </c>
      <c r="D44" s="39" t="str">
        <f>_xlfn.XLOOKUP($C$2,'Hall '!$J$6:$J$11,'Hall '!$K$6:$K$11)</f>
        <v>9:30 am - 11:30 am</v>
      </c>
    </row>
    <row r="45" spans="2:4" x14ac:dyDescent="0.25">
      <c r="B45" s="39" t="str">
        <f>IFERROR(_xlfn.XLOOKUP(A45,'Hall '!$A$5:$A$35,'Hall '!$B$5:$B$35),"")</f>
        <v/>
      </c>
      <c r="C45" s="42" t="str">
        <f t="shared" si="0"/>
        <v>30-10-2023, FN</v>
      </c>
      <c r="D45" s="39" t="str">
        <f>_xlfn.XLOOKUP($C$2,'Hall '!$J$6:$J$11,'Hall '!$K$6:$K$11)</f>
        <v>9:30 am - 11:30 am</v>
      </c>
    </row>
    <row r="46" spans="2:4" x14ac:dyDescent="0.25">
      <c r="B46" s="39" t="str">
        <f>IFERROR(_xlfn.XLOOKUP(A46,'Hall '!$A$5:$A$35,'Hall '!$B$5:$B$35),"")</f>
        <v/>
      </c>
      <c r="C46" s="42" t="str">
        <f t="shared" si="0"/>
        <v>30-10-2023, FN</v>
      </c>
      <c r="D46" s="39" t="str">
        <f>_xlfn.XLOOKUP($C$2,'Hall '!$J$6:$J$11,'Hall '!$K$6:$K$11)</f>
        <v>9:30 am - 11:30 am</v>
      </c>
    </row>
    <row r="47" spans="2:4" x14ac:dyDescent="0.25">
      <c r="B47" s="39" t="str">
        <f>IFERROR(_xlfn.XLOOKUP(A47,'Hall '!$A$5:$A$35,'Hall '!$B$5:$B$35),"")</f>
        <v/>
      </c>
      <c r="C47" s="42" t="str">
        <f t="shared" si="0"/>
        <v>30-10-2023, FN</v>
      </c>
      <c r="D47" s="39" t="str">
        <f>_xlfn.XLOOKUP($C$2,'Hall '!$J$6:$J$11,'Hall '!$K$6:$K$11)</f>
        <v>9:30 am - 11:30 am</v>
      </c>
    </row>
    <row r="48" spans="2:4" x14ac:dyDescent="0.25">
      <c r="B48" s="39" t="str">
        <f>IFERROR(_xlfn.XLOOKUP(A48,'Hall '!$A$5:$A$35,'Hall '!$B$5:$B$35),"")</f>
        <v/>
      </c>
      <c r="C48" s="42" t="str">
        <f t="shared" si="0"/>
        <v>30-10-2023, FN</v>
      </c>
      <c r="D48" s="39" t="str">
        <f>_xlfn.XLOOKUP($C$2,'Hall '!$J$6:$J$11,'Hall '!$K$6:$K$11)</f>
        <v>9:30 am - 11:30 am</v>
      </c>
    </row>
    <row r="49" spans="2:4" x14ac:dyDescent="0.25">
      <c r="B49" s="39" t="str">
        <f>IFERROR(_xlfn.XLOOKUP(A49,'Hall '!$A$5:$A$35,'Hall '!$B$5:$B$35),"")</f>
        <v/>
      </c>
      <c r="C49" s="42" t="str">
        <f t="shared" si="0"/>
        <v>30-10-2023, FN</v>
      </c>
      <c r="D49" s="39" t="str">
        <f>_xlfn.XLOOKUP($C$2,'Hall '!$J$6:$J$11,'Hall '!$K$6:$K$11)</f>
        <v>9:30 am - 11:30 am</v>
      </c>
    </row>
    <row r="50" spans="2:4" x14ac:dyDescent="0.25">
      <c r="B50" s="39" t="str">
        <f>IFERROR(_xlfn.XLOOKUP(A50,'Hall '!$A$5:$A$35,'Hall '!$B$5:$B$35),"")</f>
        <v/>
      </c>
      <c r="C50" s="42" t="str">
        <f t="shared" si="0"/>
        <v>30-10-2023, FN</v>
      </c>
      <c r="D50" s="39" t="str">
        <f>_xlfn.XLOOKUP($C$2,'Hall '!$J$6:$J$11,'Hall '!$K$6:$K$11)</f>
        <v>9:30 am - 11:30 am</v>
      </c>
    </row>
    <row r="51" spans="2:4" x14ac:dyDescent="0.25">
      <c r="B51" s="39" t="str">
        <f>IFERROR(_xlfn.XLOOKUP(A51,'Hall '!$A$5:$A$35,'Hall '!$B$5:$B$35),"")</f>
        <v/>
      </c>
      <c r="C51" s="42" t="str">
        <f t="shared" si="0"/>
        <v>30-10-2023, FN</v>
      </c>
      <c r="D51" s="39" t="str">
        <f>_xlfn.XLOOKUP($C$2,'Hall '!$J$6:$J$11,'Hall '!$K$6:$K$11)</f>
        <v>9:30 am - 11:30 am</v>
      </c>
    </row>
    <row r="52" spans="2:4" x14ac:dyDescent="0.25">
      <c r="B52" s="39" t="str">
        <f>IFERROR(_xlfn.XLOOKUP(A52,'Hall '!$A$5:$A$35,'Hall '!$B$5:$B$35),"")</f>
        <v/>
      </c>
      <c r="C52" s="42" t="str">
        <f t="shared" si="0"/>
        <v>30-10-2023, FN</v>
      </c>
      <c r="D52" s="39" t="str">
        <f>_xlfn.XLOOKUP($C$2,'Hall '!$J$6:$J$11,'Hall '!$K$6:$K$11)</f>
        <v>9:30 am - 11:30 am</v>
      </c>
    </row>
    <row r="53" spans="2:4" x14ac:dyDescent="0.25">
      <c r="B53" s="39" t="str">
        <f>IFERROR(_xlfn.XLOOKUP(A53,'Hall '!$A$5:$A$35,'Hall '!$B$5:$B$35),"")</f>
        <v/>
      </c>
      <c r="C53" s="42" t="str">
        <f t="shared" si="0"/>
        <v>30-10-2023, FN</v>
      </c>
      <c r="D53" s="39" t="str">
        <f>_xlfn.XLOOKUP($C$2,'Hall '!$J$6:$J$11,'Hall '!$K$6:$K$11)</f>
        <v>9:30 am - 11:30 am</v>
      </c>
    </row>
    <row r="54" spans="2:4" x14ac:dyDescent="0.25">
      <c r="B54" s="39" t="str">
        <f>IFERROR(_xlfn.XLOOKUP(A54,'Hall '!$A$5:$A$35,'Hall '!$B$5:$B$35),"")</f>
        <v/>
      </c>
      <c r="C54" s="42" t="str">
        <f t="shared" si="0"/>
        <v>30-10-2023, FN</v>
      </c>
      <c r="D54" s="39" t="str">
        <f>_xlfn.XLOOKUP($C$2,'Hall '!$J$6:$J$11,'Hall '!$K$6:$K$11)</f>
        <v>9:30 am - 11:30 am</v>
      </c>
    </row>
    <row r="55" spans="2:4" x14ac:dyDescent="0.25">
      <c r="B55" s="39" t="str">
        <f>IFERROR(_xlfn.XLOOKUP(A55,'Hall '!$A$5:$A$35,'Hall '!$B$5:$B$35),"")</f>
        <v/>
      </c>
      <c r="C55" s="42" t="str">
        <f t="shared" si="0"/>
        <v>30-10-2023, FN</v>
      </c>
      <c r="D55" s="39" t="str">
        <f>_xlfn.XLOOKUP($C$2,'Hall '!$J$6:$J$11,'Hall '!$K$6:$K$11)</f>
        <v>9:30 am - 11:30 am</v>
      </c>
    </row>
    <row r="56" spans="2:4" x14ac:dyDescent="0.25">
      <c r="B56" s="39" t="str">
        <f>IFERROR(_xlfn.XLOOKUP(A56,'Hall '!$A$5:$A$35,'Hall '!$B$5:$B$35),"")</f>
        <v/>
      </c>
      <c r="C56" s="42" t="str">
        <f t="shared" si="0"/>
        <v>30-10-2023, FN</v>
      </c>
      <c r="D56" s="39" t="str">
        <f>_xlfn.XLOOKUP($C$2,'Hall '!$J$6:$J$11,'Hall '!$K$6:$K$11)</f>
        <v>9:30 am - 11:30 am</v>
      </c>
    </row>
    <row r="57" spans="2:4" x14ac:dyDescent="0.25">
      <c r="B57" s="39" t="str">
        <f>IFERROR(_xlfn.XLOOKUP(A57,'Hall '!$A$5:$A$35,'Hall '!$B$5:$B$35),"")</f>
        <v/>
      </c>
      <c r="C57" s="42" t="str">
        <f t="shared" si="0"/>
        <v>30-10-2023, FN</v>
      </c>
      <c r="D57" s="39" t="str">
        <f>_xlfn.XLOOKUP($C$2,'Hall '!$J$6:$J$11,'Hall '!$K$6:$K$11)</f>
        <v>9:30 am - 11:30 am</v>
      </c>
    </row>
    <row r="58" spans="2:4" x14ac:dyDescent="0.25">
      <c r="B58" s="39" t="str">
        <f>IFERROR(_xlfn.XLOOKUP(A58,'Hall '!$A$5:$A$35,'Hall '!$B$5:$B$35),"")</f>
        <v/>
      </c>
      <c r="C58" s="42" t="str">
        <f t="shared" si="0"/>
        <v>30-10-2023, FN</v>
      </c>
      <c r="D58" s="39" t="str">
        <f>_xlfn.XLOOKUP($C$2,'Hall '!$J$6:$J$11,'Hall '!$K$6:$K$11)</f>
        <v>9:30 am - 11:30 am</v>
      </c>
    </row>
    <row r="59" spans="2:4" x14ac:dyDescent="0.25">
      <c r="B59" s="39" t="str">
        <f>IFERROR(_xlfn.XLOOKUP(A59,'Hall '!$A$5:$A$35,'Hall '!$B$5:$B$35),"")</f>
        <v/>
      </c>
      <c r="C59" s="42" t="str">
        <f t="shared" si="0"/>
        <v>30-10-2023, FN</v>
      </c>
      <c r="D59" s="39" t="str">
        <f>_xlfn.XLOOKUP($C$2,'Hall '!$J$6:$J$11,'Hall '!$K$6:$K$11)</f>
        <v>9:30 am - 11:30 am</v>
      </c>
    </row>
    <row r="60" spans="2:4" x14ac:dyDescent="0.25">
      <c r="B60" s="39" t="str">
        <f>IFERROR(_xlfn.XLOOKUP(A60,'Hall '!$A$5:$A$35,'Hall '!$B$5:$B$35),"")</f>
        <v/>
      </c>
      <c r="C60" s="42" t="str">
        <f t="shared" si="0"/>
        <v>30-10-2023, FN</v>
      </c>
      <c r="D60" s="39" t="str">
        <f>_xlfn.XLOOKUP($C$2,'Hall '!$J$6:$J$11,'Hall '!$K$6:$K$11)</f>
        <v>9:30 am - 11:30 am</v>
      </c>
    </row>
    <row r="61" spans="2:4" x14ac:dyDescent="0.25">
      <c r="B61" s="39" t="str">
        <f>IFERROR(_xlfn.XLOOKUP(A61,'Hall '!$A$5:$A$35,'Hall '!$B$5:$B$35),"")</f>
        <v/>
      </c>
      <c r="C61" s="42" t="str">
        <f t="shared" si="0"/>
        <v>30-10-2023, FN</v>
      </c>
      <c r="D61" s="39" t="str">
        <f>_xlfn.XLOOKUP($C$2,'Hall '!$J$6:$J$11,'Hall '!$K$6:$K$11)</f>
        <v>9:30 am - 11:30 am</v>
      </c>
    </row>
    <row r="62" spans="2:4" x14ac:dyDescent="0.25">
      <c r="B62" s="39" t="str">
        <f>IFERROR(_xlfn.XLOOKUP(A62,'Hall '!$A$5:$A$35,'Hall '!$B$5:$B$35),"")</f>
        <v/>
      </c>
      <c r="C62" s="42" t="str">
        <f t="shared" si="0"/>
        <v>30-10-2023, FN</v>
      </c>
      <c r="D62" s="39" t="str">
        <f>_xlfn.XLOOKUP($C$2,'Hall '!$J$6:$J$11,'Hall '!$K$6:$K$11)</f>
        <v>9:30 am - 11:30 am</v>
      </c>
    </row>
    <row r="63" spans="2:4" x14ac:dyDescent="0.25">
      <c r="B63" s="39" t="str">
        <f>IFERROR(_xlfn.XLOOKUP(A63,'Hall '!$A$5:$A$35,'Hall '!$B$5:$B$35),"")</f>
        <v/>
      </c>
      <c r="C63" s="42" t="str">
        <f t="shared" si="0"/>
        <v>30-10-2023, FN</v>
      </c>
      <c r="D63" s="39" t="str">
        <f>_xlfn.XLOOKUP($C$2,'Hall '!$J$6:$J$11,'Hall '!$K$6:$K$11)</f>
        <v>9:30 am - 11:30 am</v>
      </c>
    </row>
    <row r="64" spans="2:4" x14ac:dyDescent="0.25">
      <c r="B64" s="39" t="str">
        <f>IFERROR(_xlfn.XLOOKUP(A64,'Hall '!$A$5:$A$35,'Hall '!$B$5:$B$35),"")</f>
        <v/>
      </c>
      <c r="C64" s="42" t="str">
        <f t="shared" si="0"/>
        <v>30-10-2023, FN</v>
      </c>
      <c r="D64" s="39" t="str">
        <f>_xlfn.XLOOKUP($C$2,'Hall '!$J$6:$J$11,'Hall '!$K$6:$K$11)</f>
        <v>9:30 am - 11:30 am</v>
      </c>
    </row>
    <row r="65" spans="2:4" x14ac:dyDescent="0.25">
      <c r="B65" s="39" t="str">
        <f>IFERROR(_xlfn.XLOOKUP(A65,'Hall '!$A$5:$A$35,'Hall '!$B$5:$B$35),"")</f>
        <v/>
      </c>
      <c r="C65" s="42" t="str">
        <f t="shared" si="0"/>
        <v>30-10-2023, FN</v>
      </c>
      <c r="D65" s="39" t="str">
        <f>_xlfn.XLOOKUP($C$2,'Hall '!$J$6:$J$11,'Hall '!$K$6:$K$11)</f>
        <v>9:30 am - 11:30 am</v>
      </c>
    </row>
    <row r="66" spans="2:4" x14ac:dyDescent="0.25">
      <c r="B66" s="39" t="str">
        <f>IFERROR(_xlfn.XLOOKUP(A66,'Hall '!$A$5:$A$35,'Hall '!$B$5:$B$35),"")</f>
        <v/>
      </c>
      <c r="C66" s="42" t="str">
        <f t="shared" si="0"/>
        <v>30-10-2023, FN</v>
      </c>
      <c r="D66" s="39" t="str">
        <f>_xlfn.XLOOKUP($C$2,'Hall '!$J$6:$J$11,'Hall '!$K$6:$K$11)</f>
        <v>9:30 am - 11:30 am</v>
      </c>
    </row>
    <row r="67" spans="2:4" x14ac:dyDescent="0.25">
      <c r="B67" s="39" t="str">
        <f>IFERROR(_xlfn.XLOOKUP(A67,'Hall '!$A$5:$A$35,'Hall '!$B$5:$B$35),"")</f>
        <v/>
      </c>
      <c r="C67" s="42" t="str">
        <f t="shared" si="0"/>
        <v>30-10-2023, FN</v>
      </c>
      <c r="D67" s="39" t="str">
        <f>_xlfn.XLOOKUP($C$2,'Hall '!$J$6:$J$11,'Hall '!$K$6:$K$11)</f>
        <v>9:30 am - 11:30 am</v>
      </c>
    </row>
    <row r="68" spans="2:4" x14ac:dyDescent="0.25">
      <c r="B68" s="39" t="str">
        <f>IFERROR(_xlfn.XLOOKUP(A68,'Hall '!$A$5:$A$35,'Hall '!$B$5:$B$35),"")</f>
        <v/>
      </c>
      <c r="C68" s="42" t="str">
        <f t="shared" ref="C68:C131" si="1">$C$2</f>
        <v>30-10-2023, FN</v>
      </c>
      <c r="D68" s="39" t="str">
        <f>_xlfn.XLOOKUP($C$2,'Hall '!$J$6:$J$11,'Hall '!$K$6:$K$11)</f>
        <v>9:30 am - 11:30 am</v>
      </c>
    </row>
    <row r="69" spans="2:4" x14ac:dyDescent="0.25">
      <c r="B69" s="39" t="str">
        <f>IFERROR(_xlfn.XLOOKUP(A69,'Hall '!$A$5:$A$35,'Hall '!$B$5:$B$35),"")</f>
        <v/>
      </c>
      <c r="C69" s="42" t="str">
        <f t="shared" si="1"/>
        <v>30-10-2023, FN</v>
      </c>
      <c r="D69" s="39" t="str">
        <f>_xlfn.XLOOKUP($C$2,'Hall '!$J$6:$J$11,'Hall '!$K$6:$K$11)</f>
        <v>9:30 am - 11:30 am</v>
      </c>
    </row>
    <row r="70" spans="2:4" x14ac:dyDescent="0.25">
      <c r="B70" s="39" t="str">
        <f>IFERROR(_xlfn.XLOOKUP(A70,'Hall '!$A$5:$A$35,'Hall '!$B$5:$B$35),"")</f>
        <v/>
      </c>
      <c r="C70" s="42" t="str">
        <f t="shared" si="1"/>
        <v>30-10-2023, FN</v>
      </c>
      <c r="D70" s="39" t="str">
        <f>_xlfn.XLOOKUP($C$2,'Hall '!$J$6:$J$11,'Hall '!$K$6:$K$11)</f>
        <v>9:30 am - 11:30 am</v>
      </c>
    </row>
    <row r="71" spans="2:4" x14ac:dyDescent="0.25">
      <c r="B71" s="39" t="str">
        <f>IFERROR(_xlfn.XLOOKUP(A71,'Hall '!$A$5:$A$35,'Hall '!$B$5:$B$35),"")</f>
        <v/>
      </c>
      <c r="C71" s="42" t="str">
        <f t="shared" si="1"/>
        <v>30-10-2023, FN</v>
      </c>
      <c r="D71" s="39" t="str">
        <f>_xlfn.XLOOKUP($C$2,'Hall '!$J$6:$J$11,'Hall '!$K$6:$K$11)</f>
        <v>9:30 am - 11:30 am</v>
      </c>
    </row>
    <row r="72" spans="2:4" x14ac:dyDescent="0.25">
      <c r="B72" s="39" t="str">
        <f>IFERROR(_xlfn.XLOOKUP(A72,'Hall '!$A$5:$A$35,'Hall '!$B$5:$B$35),"")</f>
        <v/>
      </c>
      <c r="C72" s="42" t="str">
        <f t="shared" si="1"/>
        <v>30-10-2023, FN</v>
      </c>
      <c r="D72" s="39" t="str">
        <f>_xlfn.XLOOKUP($C$2,'Hall '!$J$6:$J$11,'Hall '!$K$6:$K$11)</f>
        <v>9:30 am - 11:30 am</v>
      </c>
    </row>
    <row r="73" spans="2:4" x14ac:dyDescent="0.25">
      <c r="B73" s="39" t="str">
        <f>IFERROR(_xlfn.XLOOKUP(A73,'Hall '!$A$5:$A$35,'Hall '!$B$5:$B$35),"")</f>
        <v/>
      </c>
      <c r="C73" s="42" t="str">
        <f t="shared" si="1"/>
        <v>30-10-2023, FN</v>
      </c>
      <c r="D73" s="39" t="str">
        <f>_xlfn.XLOOKUP($C$2,'Hall '!$J$6:$J$11,'Hall '!$K$6:$K$11)</f>
        <v>9:30 am - 11:30 am</v>
      </c>
    </row>
    <row r="74" spans="2:4" x14ac:dyDescent="0.25">
      <c r="B74" s="39" t="str">
        <f>IFERROR(_xlfn.XLOOKUP(A74,'Hall '!$A$5:$A$35,'Hall '!$B$5:$B$35),"")</f>
        <v/>
      </c>
      <c r="C74" s="42" t="str">
        <f t="shared" si="1"/>
        <v>30-10-2023, FN</v>
      </c>
      <c r="D74" s="39" t="str">
        <f>_xlfn.XLOOKUP($C$2,'Hall '!$J$6:$J$11,'Hall '!$K$6:$K$11)</f>
        <v>9:30 am - 11:30 am</v>
      </c>
    </row>
    <row r="75" spans="2:4" x14ac:dyDescent="0.25">
      <c r="B75" s="39" t="str">
        <f>IFERROR(_xlfn.XLOOKUP(A75,'Hall '!$A$5:$A$35,'Hall '!$B$5:$B$35),"")</f>
        <v/>
      </c>
      <c r="C75" s="42" t="str">
        <f t="shared" si="1"/>
        <v>30-10-2023, FN</v>
      </c>
      <c r="D75" s="39" t="str">
        <f>_xlfn.XLOOKUP($C$2,'Hall '!$J$6:$J$11,'Hall '!$K$6:$K$11)</f>
        <v>9:30 am - 11:30 am</v>
      </c>
    </row>
    <row r="76" spans="2:4" x14ac:dyDescent="0.25">
      <c r="B76" s="39" t="str">
        <f>IFERROR(_xlfn.XLOOKUP(A76,'Hall '!$A$5:$A$35,'Hall '!$B$5:$B$35),"")</f>
        <v/>
      </c>
      <c r="C76" s="42" t="str">
        <f t="shared" si="1"/>
        <v>30-10-2023, FN</v>
      </c>
      <c r="D76" s="39" t="str">
        <f>_xlfn.XLOOKUP($C$2,'Hall '!$J$6:$J$11,'Hall '!$K$6:$K$11)</f>
        <v>9:30 am - 11:30 am</v>
      </c>
    </row>
    <row r="77" spans="2:4" x14ac:dyDescent="0.25">
      <c r="B77" s="39" t="str">
        <f>IFERROR(_xlfn.XLOOKUP(A77,'Hall '!$A$5:$A$35,'Hall '!$B$5:$B$35),"")</f>
        <v/>
      </c>
      <c r="C77" s="42" t="str">
        <f t="shared" si="1"/>
        <v>30-10-2023, FN</v>
      </c>
      <c r="D77" s="39" t="str">
        <f>_xlfn.XLOOKUP($C$2,'Hall '!$J$6:$J$11,'Hall '!$K$6:$K$11)</f>
        <v>9:30 am - 11:30 am</v>
      </c>
    </row>
    <row r="78" spans="2:4" x14ac:dyDescent="0.25">
      <c r="B78" s="39" t="str">
        <f>IFERROR(_xlfn.XLOOKUP(A78,'Hall '!$A$5:$A$35,'Hall '!$B$5:$B$35),"")</f>
        <v/>
      </c>
      <c r="C78" s="42" t="str">
        <f t="shared" si="1"/>
        <v>30-10-2023, FN</v>
      </c>
      <c r="D78" s="39" t="str">
        <f>_xlfn.XLOOKUP($C$2,'Hall '!$J$6:$J$11,'Hall '!$K$6:$K$11)</f>
        <v>9:30 am - 11:30 am</v>
      </c>
    </row>
    <row r="79" spans="2:4" x14ac:dyDescent="0.25">
      <c r="B79" s="39" t="str">
        <f>IFERROR(_xlfn.XLOOKUP(A79,'Hall '!$A$5:$A$35,'Hall '!$B$5:$B$35),"")</f>
        <v/>
      </c>
      <c r="C79" s="42" t="str">
        <f t="shared" si="1"/>
        <v>30-10-2023, FN</v>
      </c>
      <c r="D79" s="39" t="str">
        <f>_xlfn.XLOOKUP($C$2,'Hall '!$J$6:$J$11,'Hall '!$K$6:$K$11)</f>
        <v>9:30 am - 11:30 am</v>
      </c>
    </row>
    <row r="80" spans="2:4" x14ac:dyDescent="0.25">
      <c r="B80" s="39" t="str">
        <f>IFERROR(_xlfn.XLOOKUP(A80,'Hall '!$A$5:$A$35,'Hall '!$B$5:$B$35),"")</f>
        <v/>
      </c>
      <c r="C80" s="42" t="str">
        <f t="shared" si="1"/>
        <v>30-10-2023, FN</v>
      </c>
      <c r="D80" s="39" t="str">
        <f>_xlfn.XLOOKUP($C$2,'Hall '!$J$6:$J$11,'Hall '!$K$6:$K$11)</f>
        <v>9:30 am - 11:30 am</v>
      </c>
    </row>
    <row r="81" spans="2:4" x14ac:dyDescent="0.25">
      <c r="B81" s="39" t="str">
        <f>IFERROR(_xlfn.XLOOKUP(A81,'Hall '!$A$5:$A$35,'Hall '!$B$5:$B$35),"")</f>
        <v/>
      </c>
      <c r="C81" s="42" t="str">
        <f t="shared" si="1"/>
        <v>30-10-2023, FN</v>
      </c>
      <c r="D81" s="39" t="str">
        <f>_xlfn.XLOOKUP($C$2,'Hall '!$J$6:$J$11,'Hall '!$K$6:$K$11)</f>
        <v>9:30 am - 11:30 am</v>
      </c>
    </row>
    <row r="82" spans="2:4" x14ac:dyDescent="0.25">
      <c r="B82" s="39" t="str">
        <f>IFERROR(_xlfn.XLOOKUP(A82,'Hall '!$A$5:$A$35,'Hall '!$B$5:$B$35),"")</f>
        <v/>
      </c>
      <c r="C82" s="42" t="str">
        <f t="shared" si="1"/>
        <v>30-10-2023, FN</v>
      </c>
      <c r="D82" s="39" t="str">
        <f>_xlfn.XLOOKUP($C$2,'Hall '!$J$6:$J$11,'Hall '!$K$6:$K$11)</f>
        <v>9:30 am - 11:30 am</v>
      </c>
    </row>
    <row r="83" spans="2:4" x14ac:dyDescent="0.25">
      <c r="B83" s="39" t="str">
        <f>IFERROR(_xlfn.XLOOKUP(A83,'Hall '!$A$5:$A$35,'Hall '!$B$5:$B$35),"")</f>
        <v/>
      </c>
      <c r="C83" s="42" t="str">
        <f t="shared" si="1"/>
        <v>30-10-2023, FN</v>
      </c>
      <c r="D83" s="39" t="str">
        <f>_xlfn.XLOOKUP($C$2,'Hall '!$J$6:$J$11,'Hall '!$K$6:$K$11)</f>
        <v>9:30 am - 11:30 am</v>
      </c>
    </row>
    <row r="84" spans="2:4" x14ac:dyDescent="0.25">
      <c r="B84" s="39" t="str">
        <f>IFERROR(_xlfn.XLOOKUP(A84,'Hall '!$A$5:$A$35,'Hall '!$B$5:$B$35),"")</f>
        <v/>
      </c>
      <c r="C84" s="42" t="str">
        <f t="shared" si="1"/>
        <v>30-10-2023, FN</v>
      </c>
      <c r="D84" s="39" t="str">
        <f>_xlfn.XLOOKUP($C$2,'Hall '!$J$6:$J$11,'Hall '!$K$6:$K$11)</f>
        <v>9:30 am - 11:30 am</v>
      </c>
    </row>
    <row r="85" spans="2:4" x14ac:dyDescent="0.25">
      <c r="B85" s="39" t="str">
        <f>IFERROR(_xlfn.XLOOKUP(A85,'Hall '!$A$5:$A$35,'Hall '!$B$5:$B$35),"")</f>
        <v/>
      </c>
      <c r="C85" s="42" t="str">
        <f t="shared" si="1"/>
        <v>30-10-2023, FN</v>
      </c>
      <c r="D85" s="39" t="str">
        <f>_xlfn.XLOOKUP($C$2,'Hall '!$J$6:$J$11,'Hall '!$K$6:$K$11)</f>
        <v>9:30 am - 11:30 am</v>
      </c>
    </row>
    <row r="86" spans="2:4" x14ac:dyDescent="0.25">
      <c r="B86" s="39" t="str">
        <f>IFERROR(_xlfn.XLOOKUP(A86,'Hall '!$A$5:$A$35,'Hall '!$B$5:$B$35),"")</f>
        <v/>
      </c>
      <c r="C86" s="42" t="str">
        <f t="shared" si="1"/>
        <v>30-10-2023, FN</v>
      </c>
      <c r="D86" s="39" t="str">
        <f>_xlfn.XLOOKUP($C$2,'Hall '!$J$6:$J$11,'Hall '!$K$6:$K$11)</f>
        <v>9:30 am - 11:30 am</v>
      </c>
    </row>
    <row r="87" spans="2:4" x14ac:dyDescent="0.25">
      <c r="B87" s="39" t="str">
        <f>IFERROR(_xlfn.XLOOKUP(A87,'Hall '!$A$5:$A$35,'Hall '!$B$5:$B$35),"")</f>
        <v/>
      </c>
      <c r="C87" s="42" t="str">
        <f t="shared" si="1"/>
        <v>30-10-2023, FN</v>
      </c>
      <c r="D87" s="39" t="str">
        <f>_xlfn.XLOOKUP($C$2,'Hall '!$J$6:$J$11,'Hall '!$K$6:$K$11)</f>
        <v>9:30 am - 11:30 am</v>
      </c>
    </row>
    <row r="88" spans="2:4" x14ac:dyDescent="0.25">
      <c r="B88" s="39" t="str">
        <f>IFERROR(_xlfn.XLOOKUP(A88,'Hall '!$A$5:$A$35,'Hall '!$B$5:$B$35),"")</f>
        <v/>
      </c>
      <c r="C88" s="42" t="str">
        <f t="shared" si="1"/>
        <v>30-10-2023, FN</v>
      </c>
      <c r="D88" s="39" t="str">
        <f>_xlfn.XLOOKUP($C$2,'Hall '!$J$6:$J$11,'Hall '!$K$6:$K$11)</f>
        <v>9:30 am - 11:30 am</v>
      </c>
    </row>
    <row r="89" spans="2:4" x14ac:dyDescent="0.25">
      <c r="B89" s="39" t="str">
        <f>IFERROR(_xlfn.XLOOKUP(A89,'Hall '!$A$5:$A$35,'Hall '!$B$5:$B$35),"")</f>
        <v/>
      </c>
      <c r="C89" s="42" t="str">
        <f t="shared" si="1"/>
        <v>30-10-2023, FN</v>
      </c>
      <c r="D89" s="39" t="str">
        <f>_xlfn.XLOOKUP($C$2,'Hall '!$J$6:$J$11,'Hall '!$K$6:$K$11)</f>
        <v>9:30 am - 11:30 am</v>
      </c>
    </row>
    <row r="90" spans="2:4" x14ac:dyDescent="0.25">
      <c r="B90" s="39" t="str">
        <f>IFERROR(_xlfn.XLOOKUP(A90,'Hall '!$A$5:$A$35,'Hall '!$B$5:$B$35),"")</f>
        <v/>
      </c>
      <c r="C90" s="42" t="str">
        <f t="shared" si="1"/>
        <v>30-10-2023, FN</v>
      </c>
      <c r="D90" s="39" t="str">
        <f>_xlfn.XLOOKUP($C$2,'Hall '!$J$6:$J$11,'Hall '!$K$6:$K$11)</f>
        <v>9:30 am - 11:30 am</v>
      </c>
    </row>
    <row r="91" spans="2:4" x14ac:dyDescent="0.25">
      <c r="B91" s="39" t="str">
        <f>IFERROR(_xlfn.XLOOKUP(A91,'Hall '!$A$5:$A$35,'Hall '!$B$5:$B$35),"")</f>
        <v/>
      </c>
      <c r="C91" s="42" t="str">
        <f t="shared" si="1"/>
        <v>30-10-2023, FN</v>
      </c>
      <c r="D91" s="39" t="str">
        <f>_xlfn.XLOOKUP($C$2,'Hall '!$J$6:$J$11,'Hall '!$K$6:$K$11)</f>
        <v>9:30 am - 11:30 am</v>
      </c>
    </row>
    <row r="92" spans="2:4" x14ac:dyDescent="0.25">
      <c r="B92" s="39" t="str">
        <f>IFERROR(_xlfn.XLOOKUP(A92,'Hall '!$A$5:$A$35,'Hall '!$B$5:$B$35),"")</f>
        <v/>
      </c>
      <c r="C92" s="42" t="str">
        <f t="shared" si="1"/>
        <v>30-10-2023, FN</v>
      </c>
      <c r="D92" s="39" t="str">
        <f>_xlfn.XLOOKUP($C$2,'Hall '!$J$6:$J$11,'Hall '!$K$6:$K$11)</f>
        <v>9:30 am - 11:30 am</v>
      </c>
    </row>
    <row r="93" spans="2:4" x14ac:dyDescent="0.25">
      <c r="B93" s="39" t="str">
        <f>IFERROR(_xlfn.XLOOKUP(A93,'Hall '!$A$5:$A$35,'Hall '!$B$5:$B$35),"")</f>
        <v/>
      </c>
      <c r="C93" s="42" t="str">
        <f t="shared" si="1"/>
        <v>30-10-2023, FN</v>
      </c>
      <c r="D93" s="39" t="str">
        <f>_xlfn.XLOOKUP($C$2,'Hall '!$J$6:$J$11,'Hall '!$K$6:$K$11)</f>
        <v>9:30 am - 11:30 am</v>
      </c>
    </row>
    <row r="94" spans="2:4" x14ac:dyDescent="0.25">
      <c r="B94" s="39" t="str">
        <f>IFERROR(_xlfn.XLOOKUP(A94,'Hall '!$A$5:$A$35,'Hall '!$B$5:$B$35),"")</f>
        <v/>
      </c>
      <c r="C94" s="42" t="str">
        <f t="shared" si="1"/>
        <v>30-10-2023, FN</v>
      </c>
      <c r="D94" s="39" t="str">
        <f>_xlfn.XLOOKUP($C$2,'Hall '!$J$6:$J$11,'Hall '!$K$6:$K$11)</f>
        <v>9:30 am - 11:30 am</v>
      </c>
    </row>
    <row r="95" spans="2:4" x14ac:dyDescent="0.25">
      <c r="B95" s="39" t="str">
        <f>IFERROR(_xlfn.XLOOKUP(A95,'Hall '!$A$5:$A$35,'Hall '!$B$5:$B$35),"")</f>
        <v/>
      </c>
      <c r="C95" s="42" t="str">
        <f t="shared" si="1"/>
        <v>30-10-2023, FN</v>
      </c>
      <c r="D95" s="39" t="str">
        <f>_xlfn.XLOOKUP($C$2,'Hall '!$J$6:$J$11,'Hall '!$K$6:$K$11)</f>
        <v>9:30 am - 11:30 am</v>
      </c>
    </row>
    <row r="96" spans="2:4" x14ac:dyDescent="0.25">
      <c r="B96" s="39" t="str">
        <f>IFERROR(_xlfn.XLOOKUP(A96,'Hall '!$A$5:$A$35,'Hall '!$B$5:$B$35),"")</f>
        <v/>
      </c>
      <c r="C96" s="42" t="str">
        <f t="shared" si="1"/>
        <v>30-10-2023, FN</v>
      </c>
      <c r="D96" s="39" t="str">
        <f>_xlfn.XLOOKUP($C$2,'Hall '!$J$6:$J$11,'Hall '!$K$6:$K$11)</f>
        <v>9:30 am - 11:30 am</v>
      </c>
    </row>
    <row r="97" spans="2:4" x14ac:dyDescent="0.25">
      <c r="B97" s="39" t="str">
        <f>IFERROR(_xlfn.XLOOKUP(A97,'Hall '!$A$5:$A$35,'Hall '!$B$5:$B$35),"")</f>
        <v/>
      </c>
      <c r="C97" s="42" t="str">
        <f t="shared" si="1"/>
        <v>30-10-2023, FN</v>
      </c>
      <c r="D97" s="39" t="str">
        <f>_xlfn.XLOOKUP($C$2,'Hall '!$J$6:$J$11,'Hall '!$K$6:$K$11)</f>
        <v>9:30 am - 11:30 am</v>
      </c>
    </row>
    <row r="98" spans="2:4" x14ac:dyDescent="0.25">
      <c r="B98" s="39" t="str">
        <f>IFERROR(_xlfn.XLOOKUP(A98,'Hall '!$A$5:$A$35,'Hall '!$B$5:$B$35),"")</f>
        <v/>
      </c>
      <c r="C98" s="42" t="str">
        <f t="shared" si="1"/>
        <v>30-10-2023, FN</v>
      </c>
      <c r="D98" s="39" t="str">
        <f>_xlfn.XLOOKUP($C$2,'Hall '!$J$6:$J$11,'Hall '!$K$6:$K$11)</f>
        <v>9:30 am - 11:30 am</v>
      </c>
    </row>
    <row r="99" spans="2:4" x14ac:dyDescent="0.25">
      <c r="B99" s="39" t="str">
        <f>IFERROR(_xlfn.XLOOKUP(A99,'Hall '!$A$5:$A$35,'Hall '!$B$5:$B$35),"")</f>
        <v/>
      </c>
      <c r="C99" s="42" t="str">
        <f t="shared" si="1"/>
        <v>30-10-2023, FN</v>
      </c>
      <c r="D99" s="39" t="str">
        <f>_xlfn.XLOOKUP($C$2,'Hall '!$J$6:$J$11,'Hall '!$K$6:$K$11)</f>
        <v>9:30 am - 11:30 am</v>
      </c>
    </row>
    <row r="100" spans="2:4" x14ac:dyDescent="0.25">
      <c r="B100" s="39" t="str">
        <f>IFERROR(_xlfn.XLOOKUP(A100,'Hall '!$A$5:$A$35,'Hall '!$B$5:$B$35),"")</f>
        <v/>
      </c>
      <c r="C100" s="42" t="str">
        <f t="shared" si="1"/>
        <v>30-10-2023, FN</v>
      </c>
      <c r="D100" s="39" t="str">
        <f>_xlfn.XLOOKUP($C$2,'Hall '!$J$6:$J$11,'Hall '!$K$6:$K$11)</f>
        <v>9:30 am - 11:30 am</v>
      </c>
    </row>
    <row r="101" spans="2:4" x14ac:dyDescent="0.25">
      <c r="B101" s="39" t="str">
        <f>IFERROR(_xlfn.XLOOKUP(A101,'Hall '!$A$5:$A$35,'Hall '!$B$5:$B$35),"")</f>
        <v/>
      </c>
      <c r="C101" s="42" t="str">
        <f t="shared" si="1"/>
        <v>30-10-2023, FN</v>
      </c>
      <c r="D101" s="39" t="str">
        <f>_xlfn.XLOOKUP($C$2,'Hall '!$J$6:$J$11,'Hall '!$K$6:$K$11)</f>
        <v>9:30 am - 11:30 am</v>
      </c>
    </row>
    <row r="102" spans="2:4" x14ac:dyDescent="0.25">
      <c r="B102" s="39" t="str">
        <f>IFERROR(_xlfn.XLOOKUP(A102,'Hall '!$A$5:$A$35,'Hall '!$B$5:$B$35),"")</f>
        <v/>
      </c>
      <c r="C102" s="42" t="str">
        <f t="shared" si="1"/>
        <v>30-10-2023, FN</v>
      </c>
      <c r="D102" s="39" t="str">
        <f>_xlfn.XLOOKUP($C$2,'Hall '!$J$6:$J$11,'Hall '!$K$6:$K$11)</f>
        <v>9:30 am - 11:30 am</v>
      </c>
    </row>
    <row r="103" spans="2:4" x14ac:dyDescent="0.25">
      <c r="B103" s="39" t="str">
        <f>IFERROR(_xlfn.XLOOKUP(A103,'Hall '!$A$5:$A$35,'Hall '!$B$5:$B$35),"")</f>
        <v/>
      </c>
      <c r="C103" s="42" t="str">
        <f t="shared" si="1"/>
        <v>30-10-2023, FN</v>
      </c>
      <c r="D103" s="39" t="str">
        <f>_xlfn.XLOOKUP($C$2,'Hall '!$J$6:$J$11,'Hall '!$K$6:$K$11)</f>
        <v>9:30 am - 11:30 am</v>
      </c>
    </row>
    <row r="104" spans="2:4" x14ac:dyDescent="0.25">
      <c r="B104" s="39" t="str">
        <f>IFERROR(_xlfn.XLOOKUP(A104,'Hall '!$A$5:$A$35,'Hall '!$B$5:$B$35),"")</f>
        <v/>
      </c>
      <c r="C104" s="42" t="str">
        <f t="shared" si="1"/>
        <v>30-10-2023, FN</v>
      </c>
      <c r="D104" s="39" t="str">
        <f>_xlfn.XLOOKUP($C$2,'Hall '!$J$6:$J$11,'Hall '!$K$6:$K$11)</f>
        <v>9:30 am - 11:30 am</v>
      </c>
    </row>
    <row r="105" spans="2:4" x14ac:dyDescent="0.25">
      <c r="B105" s="39" t="str">
        <f>IFERROR(_xlfn.XLOOKUP(A105,'Hall '!$A$5:$A$35,'Hall '!$B$5:$B$35),"")</f>
        <v/>
      </c>
      <c r="C105" s="42" t="str">
        <f t="shared" si="1"/>
        <v>30-10-2023, FN</v>
      </c>
      <c r="D105" s="39" t="str">
        <f>_xlfn.XLOOKUP($C$2,'Hall '!$J$6:$J$11,'Hall '!$K$6:$K$11)</f>
        <v>9:30 am - 11:30 am</v>
      </c>
    </row>
    <row r="106" spans="2:4" x14ac:dyDescent="0.25">
      <c r="B106" s="39" t="str">
        <f>IFERROR(_xlfn.XLOOKUP(A106,'Hall '!$A$5:$A$35,'Hall '!$B$5:$B$35),"")</f>
        <v/>
      </c>
      <c r="C106" s="42" t="str">
        <f t="shared" si="1"/>
        <v>30-10-2023, FN</v>
      </c>
      <c r="D106" s="39" t="str">
        <f>_xlfn.XLOOKUP($C$2,'Hall '!$J$6:$J$11,'Hall '!$K$6:$K$11)</f>
        <v>9:30 am - 11:30 am</v>
      </c>
    </row>
    <row r="107" spans="2:4" x14ac:dyDescent="0.25">
      <c r="B107" s="39" t="str">
        <f>IFERROR(_xlfn.XLOOKUP(A107,'Hall '!$A$5:$A$35,'Hall '!$B$5:$B$35),"")</f>
        <v/>
      </c>
      <c r="C107" s="42" t="str">
        <f t="shared" si="1"/>
        <v>30-10-2023, FN</v>
      </c>
      <c r="D107" s="39" t="str">
        <f>_xlfn.XLOOKUP($C$2,'Hall '!$J$6:$J$11,'Hall '!$K$6:$K$11)</f>
        <v>9:30 am - 11:30 am</v>
      </c>
    </row>
    <row r="108" spans="2:4" x14ac:dyDescent="0.25">
      <c r="B108" s="39" t="str">
        <f>IFERROR(_xlfn.XLOOKUP(A108,'Hall '!$A$5:$A$35,'Hall '!$B$5:$B$35),"")</f>
        <v/>
      </c>
      <c r="C108" s="42" t="str">
        <f t="shared" si="1"/>
        <v>30-10-2023, FN</v>
      </c>
      <c r="D108" s="39" t="str">
        <f>_xlfn.XLOOKUP($C$2,'Hall '!$J$6:$J$11,'Hall '!$K$6:$K$11)</f>
        <v>9:30 am - 11:30 am</v>
      </c>
    </row>
    <row r="109" spans="2:4" x14ac:dyDescent="0.25">
      <c r="B109" s="39" t="str">
        <f>IFERROR(_xlfn.XLOOKUP(A109,'Hall '!$A$5:$A$35,'Hall '!$B$5:$B$35),"")</f>
        <v/>
      </c>
      <c r="C109" s="42" t="str">
        <f t="shared" si="1"/>
        <v>30-10-2023, FN</v>
      </c>
      <c r="D109" s="39" t="str">
        <f>_xlfn.XLOOKUP($C$2,'Hall '!$J$6:$J$11,'Hall '!$K$6:$K$11)</f>
        <v>9:30 am - 11:30 am</v>
      </c>
    </row>
    <row r="110" spans="2:4" x14ac:dyDescent="0.25">
      <c r="B110" s="39" t="str">
        <f>IFERROR(_xlfn.XLOOKUP(A110,'Hall '!$A$5:$A$35,'Hall '!$B$5:$B$35),"")</f>
        <v/>
      </c>
      <c r="C110" s="42" t="str">
        <f t="shared" si="1"/>
        <v>30-10-2023, FN</v>
      </c>
      <c r="D110" s="39" t="str">
        <f>_xlfn.XLOOKUP($C$2,'Hall '!$J$6:$J$11,'Hall '!$K$6:$K$11)</f>
        <v>9:30 am - 11:30 am</v>
      </c>
    </row>
    <row r="111" spans="2:4" x14ac:dyDescent="0.25">
      <c r="B111" s="39" t="str">
        <f>IFERROR(_xlfn.XLOOKUP(A111,'Hall '!$A$5:$A$35,'Hall '!$B$5:$B$35),"")</f>
        <v/>
      </c>
      <c r="C111" s="42" t="str">
        <f t="shared" si="1"/>
        <v>30-10-2023, FN</v>
      </c>
      <c r="D111" s="39" t="str">
        <f>_xlfn.XLOOKUP($C$2,'Hall '!$J$6:$J$11,'Hall '!$K$6:$K$11)</f>
        <v>9:30 am - 11:30 am</v>
      </c>
    </row>
    <row r="112" spans="2:4" x14ac:dyDescent="0.25">
      <c r="B112" s="39" t="str">
        <f>IFERROR(_xlfn.XLOOKUP(A112,'Hall '!$A$5:$A$35,'Hall '!$B$5:$B$35),"")</f>
        <v/>
      </c>
      <c r="C112" s="42" t="str">
        <f t="shared" si="1"/>
        <v>30-10-2023, FN</v>
      </c>
      <c r="D112" s="39" t="str">
        <f>_xlfn.XLOOKUP($C$2,'Hall '!$J$6:$J$11,'Hall '!$K$6:$K$11)</f>
        <v>9:30 am - 11:30 am</v>
      </c>
    </row>
    <row r="113" spans="2:4" x14ac:dyDescent="0.25">
      <c r="B113" s="39" t="str">
        <f>IFERROR(_xlfn.XLOOKUP(A113,'Hall '!$A$5:$A$35,'Hall '!$B$5:$B$35),"")</f>
        <v/>
      </c>
      <c r="C113" s="42" t="str">
        <f t="shared" si="1"/>
        <v>30-10-2023, FN</v>
      </c>
      <c r="D113" s="39" t="str">
        <f>_xlfn.XLOOKUP($C$2,'Hall '!$J$6:$J$11,'Hall '!$K$6:$K$11)</f>
        <v>9:30 am - 11:30 am</v>
      </c>
    </row>
    <row r="114" spans="2:4" x14ac:dyDescent="0.25">
      <c r="B114" s="39" t="str">
        <f>IFERROR(_xlfn.XLOOKUP(A114,'Hall '!$A$5:$A$35,'Hall '!$B$5:$B$35),"")</f>
        <v/>
      </c>
      <c r="C114" s="42" t="str">
        <f t="shared" si="1"/>
        <v>30-10-2023, FN</v>
      </c>
      <c r="D114" s="39" t="str">
        <f>_xlfn.XLOOKUP($C$2,'Hall '!$J$6:$J$11,'Hall '!$K$6:$K$11)</f>
        <v>9:30 am - 11:30 am</v>
      </c>
    </row>
    <row r="115" spans="2:4" x14ac:dyDescent="0.25">
      <c r="B115" s="39" t="str">
        <f>IFERROR(_xlfn.XLOOKUP(A115,'Hall '!$A$5:$A$35,'Hall '!$B$5:$B$35),"")</f>
        <v/>
      </c>
      <c r="C115" s="42" t="str">
        <f t="shared" si="1"/>
        <v>30-10-2023, FN</v>
      </c>
      <c r="D115" s="39" t="str">
        <f>_xlfn.XLOOKUP($C$2,'Hall '!$J$6:$J$11,'Hall '!$K$6:$K$11)</f>
        <v>9:30 am - 11:30 am</v>
      </c>
    </row>
    <row r="116" spans="2:4" x14ac:dyDescent="0.25">
      <c r="B116" s="39" t="str">
        <f>IFERROR(_xlfn.XLOOKUP(A116,'Hall '!$A$5:$A$35,'Hall '!$B$5:$B$35),"")</f>
        <v/>
      </c>
      <c r="C116" s="42" t="str">
        <f t="shared" si="1"/>
        <v>30-10-2023, FN</v>
      </c>
      <c r="D116" s="39" t="str">
        <f>_xlfn.XLOOKUP($C$2,'Hall '!$J$6:$J$11,'Hall '!$K$6:$K$11)</f>
        <v>9:30 am - 11:30 am</v>
      </c>
    </row>
    <row r="117" spans="2:4" x14ac:dyDescent="0.25">
      <c r="B117" s="39" t="str">
        <f>IFERROR(_xlfn.XLOOKUP(A117,'Hall '!$A$5:$A$35,'Hall '!$B$5:$B$35),"")</f>
        <v/>
      </c>
      <c r="C117" s="42" t="str">
        <f t="shared" si="1"/>
        <v>30-10-2023, FN</v>
      </c>
      <c r="D117" s="39" t="str">
        <f>_xlfn.XLOOKUP($C$2,'Hall '!$J$6:$J$11,'Hall '!$K$6:$K$11)</f>
        <v>9:30 am - 11:30 am</v>
      </c>
    </row>
    <row r="118" spans="2:4" x14ac:dyDescent="0.25">
      <c r="B118" s="39" t="str">
        <f>IFERROR(_xlfn.XLOOKUP(A118,'Hall '!$A$5:$A$35,'Hall '!$B$5:$B$35),"")</f>
        <v/>
      </c>
      <c r="C118" s="42" t="str">
        <f t="shared" si="1"/>
        <v>30-10-2023, FN</v>
      </c>
      <c r="D118" s="39" t="str">
        <f>_xlfn.XLOOKUP($C$2,'Hall '!$J$6:$J$11,'Hall '!$K$6:$K$11)</f>
        <v>9:30 am - 11:30 am</v>
      </c>
    </row>
    <row r="119" spans="2:4" x14ac:dyDescent="0.25">
      <c r="B119" s="39" t="str">
        <f>IFERROR(_xlfn.XLOOKUP(A119,'Hall '!$A$5:$A$35,'Hall '!$B$5:$B$35),"")</f>
        <v/>
      </c>
      <c r="C119" s="42" t="str">
        <f t="shared" si="1"/>
        <v>30-10-2023, FN</v>
      </c>
      <c r="D119" s="39" t="str">
        <f>_xlfn.XLOOKUP($C$2,'Hall '!$J$6:$J$11,'Hall '!$K$6:$K$11)</f>
        <v>9:30 am - 11:30 am</v>
      </c>
    </row>
    <row r="120" spans="2:4" x14ac:dyDescent="0.25">
      <c r="B120" s="39" t="str">
        <f>IFERROR(_xlfn.XLOOKUP(A120,'Hall '!$A$5:$A$35,'Hall '!$B$5:$B$35),"")</f>
        <v/>
      </c>
      <c r="C120" s="42" t="str">
        <f t="shared" si="1"/>
        <v>30-10-2023, FN</v>
      </c>
      <c r="D120" s="39" t="str">
        <f>_xlfn.XLOOKUP($C$2,'Hall '!$J$6:$J$11,'Hall '!$K$6:$K$11)</f>
        <v>9:30 am - 11:30 am</v>
      </c>
    </row>
    <row r="121" spans="2:4" x14ac:dyDescent="0.25">
      <c r="B121" s="39" t="str">
        <f>IFERROR(_xlfn.XLOOKUP(A121,'Hall '!$A$5:$A$35,'Hall '!$B$5:$B$35),"")</f>
        <v/>
      </c>
      <c r="C121" s="42" t="str">
        <f t="shared" si="1"/>
        <v>30-10-2023, FN</v>
      </c>
      <c r="D121" s="39" t="str">
        <f>_xlfn.XLOOKUP($C$2,'Hall '!$J$6:$J$11,'Hall '!$K$6:$K$11)</f>
        <v>9:30 am - 11:30 am</v>
      </c>
    </row>
    <row r="122" spans="2:4" x14ac:dyDescent="0.25">
      <c r="B122" s="39" t="str">
        <f>IFERROR(_xlfn.XLOOKUP(A122,'Hall '!$A$5:$A$35,'Hall '!$B$5:$B$35),"")</f>
        <v/>
      </c>
      <c r="C122" s="42" t="str">
        <f t="shared" si="1"/>
        <v>30-10-2023, FN</v>
      </c>
      <c r="D122" s="39" t="str">
        <f>_xlfn.XLOOKUP($C$2,'Hall '!$J$6:$J$11,'Hall '!$K$6:$K$11)</f>
        <v>9:30 am - 11:30 am</v>
      </c>
    </row>
    <row r="123" spans="2:4" x14ac:dyDescent="0.25">
      <c r="B123" s="39" t="str">
        <f>IFERROR(_xlfn.XLOOKUP(A123,'Hall '!$A$5:$A$35,'Hall '!$B$5:$B$35),"")</f>
        <v/>
      </c>
      <c r="C123" s="42" t="str">
        <f t="shared" si="1"/>
        <v>30-10-2023, FN</v>
      </c>
      <c r="D123" s="39" t="str">
        <f>_xlfn.XLOOKUP($C$2,'Hall '!$J$6:$J$11,'Hall '!$K$6:$K$11)</f>
        <v>9:30 am - 11:30 am</v>
      </c>
    </row>
    <row r="124" spans="2:4" x14ac:dyDescent="0.25">
      <c r="B124" s="39" t="str">
        <f>IFERROR(_xlfn.XLOOKUP(A124,'Hall '!$A$5:$A$35,'Hall '!$B$5:$B$35),"")</f>
        <v/>
      </c>
      <c r="C124" s="42" t="str">
        <f t="shared" si="1"/>
        <v>30-10-2023, FN</v>
      </c>
      <c r="D124" s="39" t="str">
        <f>_xlfn.XLOOKUP($C$2,'Hall '!$J$6:$J$11,'Hall '!$K$6:$K$11)</f>
        <v>9:30 am - 11:30 am</v>
      </c>
    </row>
    <row r="125" spans="2:4" x14ac:dyDescent="0.25">
      <c r="B125" s="39" t="str">
        <f>IFERROR(_xlfn.XLOOKUP(A125,'Hall '!$A$5:$A$35,'Hall '!$B$5:$B$35),"")</f>
        <v/>
      </c>
      <c r="C125" s="42" t="str">
        <f t="shared" si="1"/>
        <v>30-10-2023, FN</v>
      </c>
      <c r="D125" s="39" t="str">
        <f>_xlfn.XLOOKUP($C$2,'Hall '!$J$6:$J$11,'Hall '!$K$6:$K$11)</f>
        <v>9:30 am - 11:30 am</v>
      </c>
    </row>
    <row r="126" spans="2:4" x14ac:dyDescent="0.25">
      <c r="B126" s="39" t="str">
        <f>IFERROR(_xlfn.XLOOKUP(A126,'Hall '!$A$5:$A$35,'Hall '!$B$5:$B$35),"")</f>
        <v/>
      </c>
      <c r="C126" s="42" t="str">
        <f t="shared" si="1"/>
        <v>30-10-2023, FN</v>
      </c>
      <c r="D126" s="39" t="str">
        <f>_xlfn.XLOOKUP($C$2,'Hall '!$J$6:$J$11,'Hall '!$K$6:$K$11)</f>
        <v>9:30 am - 11:30 am</v>
      </c>
    </row>
    <row r="127" spans="2:4" x14ac:dyDescent="0.25">
      <c r="B127" s="39" t="str">
        <f>IFERROR(_xlfn.XLOOKUP(A127,'Hall '!$A$5:$A$35,'Hall '!$B$5:$B$35),"")</f>
        <v/>
      </c>
      <c r="C127" s="42" t="str">
        <f t="shared" si="1"/>
        <v>30-10-2023, FN</v>
      </c>
      <c r="D127" s="39" t="str">
        <f>_xlfn.XLOOKUP($C$2,'Hall '!$J$6:$J$11,'Hall '!$K$6:$K$11)</f>
        <v>9:30 am - 11:30 am</v>
      </c>
    </row>
    <row r="128" spans="2:4" x14ac:dyDescent="0.25">
      <c r="B128" s="39" t="str">
        <f>IFERROR(_xlfn.XLOOKUP(A128,'Hall '!$A$5:$A$35,'Hall '!$B$5:$B$35),"")</f>
        <v/>
      </c>
      <c r="C128" s="42" t="str">
        <f t="shared" si="1"/>
        <v>30-10-2023, FN</v>
      </c>
      <c r="D128" s="39" t="str">
        <f>_xlfn.XLOOKUP($C$2,'Hall '!$J$6:$J$11,'Hall '!$K$6:$K$11)</f>
        <v>9:30 am - 11:30 am</v>
      </c>
    </row>
    <row r="129" spans="2:4" x14ac:dyDescent="0.25">
      <c r="B129" s="39" t="str">
        <f>IFERROR(_xlfn.XLOOKUP(A129,'Hall '!$A$5:$A$35,'Hall '!$B$5:$B$35),"")</f>
        <v/>
      </c>
      <c r="C129" s="42" t="str">
        <f t="shared" si="1"/>
        <v>30-10-2023, FN</v>
      </c>
      <c r="D129" s="39" t="str">
        <f>_xlfn.XLOOKUP($C$2,'Hall '!$J$6:$J$11,'Hall '!$K$6:$K$11)</f>
        <v>9:30 am - 11:30 am</v>
      </c>
    </row>
    <row r="130" spans="2:4" x14ac:dyDescent="0.25">
      <c r="B130" s="39" t="str">
        <f>IFERROR(_xlfn.XLOOKUP(A130,'Hall '!$A$5:$A$35,'Hall '!$B$5:$B$35),"")</f>
        <v/>
      </c>
      <c r="C130" s="42" t="str">
        <f t="shared" si="1"/>
        <v>30-10-2023, FN</v>
      </c>
      <c r="D130" s="39" t="str">
        <f>_xlfn.XLOOKUP($C$2,'Hall '!$J$6:$J$11,'Hall '!$K$6:$K$11)</f>
        <v>9:30 am - 11:30 am</v>
      </c>
    </row>
    <row r="131" spans="2:4" x14ac:dyDescent="0.25">
      <c r="B131" s="39" t="str">
        <f>IFERROR(_xlfn.XLOOKUP(A131,'Hall '!$A$5:$A$35,'Hall '!$B$5:$B$35),"")</f>
        <v/>
      </c>
      <c r="C131" s="42" t="str">
        <f t="shared" si="1"/>
        <v>30-10-2023, FN</v>
      </c>
      <c r="D131" s="39" t="str">
        <f>_xlfn.XLOOKUP($C$2,'Hall '!$J$6:$J$11,'Hall '!$K$6:$K$11)</f>
        <v>9:30 am - 11:30 am</v>
      </c>
    </row>
    <row r="132" spans="2:4" x14ac:dyDescent="0.25">
      <c r="B132" s="39" t="str">
        <f>IFERROR(_xlfn.XLOOKUP(A132,'Hall '!$A$5:$A$35,'Hall '!$B$5:$B$35),"")</f>
        <v/>
      </c>
      <c r="C132" s="42" t="str">
        <f t="shared" ref="C132:C195" si="2">$C$2</f>
        <v>30-10-2023, FN</v>
      </c>
      <c r="D132" s="39" t="str">
        <f>_xlfn.XLOOKUP($C$2,'Hall '!$J$6:$J$11,'Hall '!$K$6:$K$11)</f>
        <v>9:30 am - 11:30 am</v>
      </c>
    </row>
    <row r="133" spans="2:4" x14ac:dyDescent="0.25">
      <c r="B133" s="39" t="str">
        <f>IFERROR(_xlfn.XLOOKUP(A133,'Hall '!$A$5:$A$35,'Hall '!$B$5:$B$35),"")</f>
        <v/>
      </c>
      <c r="C133" s="42" t="str">
        <f t="shared" si="2"/>
        <v>30-10-2023, FN</v>
      </c>
      <c r="D133" s="39" t="str">
        <f>_xlfn.XLOOKUP($C$2,'Hall '!$J$6:$J$11,'Hall '!$K$6:$K$11)</f>
        <v>9:30 am - 11:30 am</v>
      </c>
    </row>
    <row r="134" spans="2:4" x14ac:dyDescent="0.25">
      <c r="B134" s="39" t="str">
        <f>IFERROR(_xlfn.XLOOKUP(A134,'Hall '!$A$5:$A$35,'Hall '!$B$5:$B$35),"")</f>
        <v/>
      </c>
      <c r="C134" s="42" t="str">
        <f t="shared" si="2"/>
        <v>30-10-2023, FN</v>
      </c>
      <c r="D134" s="39" t="str">
        <f>_xlfn.XLOOKUP($C$2,'Hall '!$J$6:$J$11,'Hall '!$K$6:$K$11)</f>
        <v>9:30 am - 11:30 am</v>
      </c>
    </row>
    <row r="135" spans="2:4" x14ac:dyDescent="0.25">
      <c r="B135" s="39" t="str">
        <f>IFERROR(_xlfn.XLOOKUP(A135,'Hall '!$A$5:$A$35,'Hall '!$B$5:$B$35),"")</f>
        <v/>
      </c>
      <c r="C135" s="42" t="str">
        <f t="shared" si="2"/>
        <v>30-10-2023, FN</v>
      </c>
      <c r="D135" s="39" t="str">
        <f>_xlfn.XLOOKUP($C$2,'Hall '!$J$6:$J$11,'Hall '!$K$6:$K$11)</f>
        <v>9:30 am - 11:30 am</v>
      </c>
    </row>
    <row r="136" spans="2:4" x14ac:dyDescent="0.25">
      <c r="B136" s="39" t="str">
        <f>IFERROR(_xlfn.XLOOKUP(A136,'Hall '!$A$5:$A$35,'Hall '!$B$5:$B$35),"")</f>
        <v/>
      </c>
      <c r="C136" s="42" t="str">
        <f t="shared" si="2"/>
        <v>30-10-2023, FN</v>
      </c>
      <c r="D136" s="39" t="str">
        <f>_xlfn.XLOOKUP($C$2,'Hall '!$J$6:$J$11,'Hall '!$K$6:$K$11)</f>
        <v>9:30 am - 11:30 am</v>
      </c>
    </row>
    <row r="137" spans="2:4" x14ac:dyDescent="0.25">
      <c r="B137" s="39" t="str">
        <f>IFERROR(_xlfn.XLOOKUP(A137,'Hall '!$A$5:$A$35,'Hall '!$B$5:$B$35),"")</f>
        <v/>
      </c>
      <c r="C137" s="42" t="str">
        <f t="shared" si="2"/>
        <v>30-10-2023, FN</v>
      </c>
      <c r="D137" s="39" t="str">
        <f>_xlfn.XLOOKUP($C$2,'Hall '!$J$6:$J$11,'Hall '!$K$6:$K$11)</f>
        <v>9:30 am - 11:30 am</v>
      </c>
    </row>
    <row r="138" spans="2:4" x14ac:dyDescent="0.25">
      <c r="B138" s="39" t="str">
        <f>IFERROR(_xlfn.XLOOKUP(A138,'Hall '!$A$5:$A$35,'Hall '!$B$5:$B$35),"")</f>
        <v/>
      </c>
      <c r="C138" s="42" t="str">
        <f t="shared" si="2"/>
        <v>30-10-2023, FN</v>
      </c>
      <c r="D138" s="39" t="str">
        <f>_xlfn.XLOOKUP($C$2,'Hall '!$J$6:$J$11,'Hall '!$K$6:$K$11)</f>
        <v>9:30 am - 11:30 am</v>
      </c>
    </row>
    <row r="139" spans="2:4" x14ac:dyDescent="0.25">
      <c r="B139" s="39" t="str">
        <f>IFERROR(_xlfn.XLOOKUP(A139,'Hall '!$A$5:$A$35,'Hall '!$B$5:$B$35),"")</f>
        <v/>
      </c>
      <c r="C139" s="42" t="str">
        <f t="shared" si="2"/>
        <v>30-10-2023, FN</v>
      </c>
      <c r="D139" s="39" t="str">
        <f>_xlfn.XLOOKUP($C$2,'Hall '!$J$6:$J$11,'Hall '!$K$6:$K$11)</f>
        <v>9:30 am - 11:30 am</v>
      </c>
    </row>
    <row r="140" spans="2:4" x14ac:dyDescent="0.25">
      <c r="B140" s="39">
        <f>IFERROR(_xlfn.XLOOKUP(A140,'Hall '!A143:A173,'Hall '!B143:B173),"")</f>
        <v>0</v>
      </c>
      <c r="C140" s="42" t="str">
        <f t="shared" si="2"/>
        <v>30-10-2023, FN</v>
      </c>
      <c r="D140" s="39" t="str">
        <f>_xlfn.XLOOKUP($C$2,'Hall '!$J$6:$J$11,'Hall '!$K$6:$K$11)</f>
        <v>9:30 am - 11:30 am</v>
      </c>
    </row>
    <row r="141" spans="2:4" x14ac:dyDescent="0.25">
      <c r="B141" s="39">
        <f>IFERROR(_xlfn.XLOOKUP(A141,'Hall '!A144:A174,'Hall '!B144:B174),"")</f>
        <v>0</v>
      </c>
      <c r="C141" s="42" t="str">
        <f t="shared" si="2"/>
        <v>30-10-2023, FN</v>
      </c>
      <c r="D141" s="39" t="str">
        <f>_xlfn.XLOOKUP($C$2,'Hall '!$J$6:$J$11,'Hall '!$K$6:$K$11)</f>
        <v>9:30 am - 11:30 am</v>
      </c>
    </row>
    <row r="142" spans="2:4" x14ac:dyDescent="0.25">
      <c r="C142" s="42" t="str">
        <f t="shared" si="2"/>
        <v>30-10-2023, FN</v>
      </c>
      <c r="D142" s="39" t="str">
        <f>_xlfn.XLOOKUP($C$2,'Hall '!$J$6:$J$11,'Hall '!$K$6:$K$11)</f>
        <v>9:30 am - 11:30 am</v>
      </c>
    </row>
    <row r="143" spans="2:4" x14ac:dyDescent="0.25">
      <c r="C143" s="42" t="str">
        <f t="shared" si="2"/>
        <v>30-10-2023, FN</v>
      </c>
      <c r="D143" s="39" t="str">
        <f>_xlfn.XLOOKUP($C$2,'Hall '!$J$6:$J$11,'Hall '!$K$6:$K$11)</f>
        <v>9:30 am - 11:30 am</v>
      </c>
    </row>
    <row r="144" spans="2:4" x14ac:dyDescent="0.25">
      <c r="C144" s="42" t="str">
        <f t="shared" si="2"/>
        <v>30-10-2023, FN</v>
      </c>
      <c r="D144" s="39" t="str">
        <f>_xlfn.XLOOKUP($C$2,'Hall '!$J$6:$J$11,'Hall '!$K$6:$K$11)</f>
        <v>9:30 am - 11:30 am</v>
      </c>
    </row>
    <row r="145" spans="3:4" x14ac:dyDescent="0.25">
      <c r="C145" s="42" t="str">
        <f t="shared" si="2"/>
        <v>30-10-2023, FN</v>
      </c>
      <c r="D145" s="39" t="str">
        <f>_xlfn.XLOOKUP($C$2,'Hall '!$J$6:$J$11,'Hall '!$K$6:$K$11)</f>
        <v>9:30 am - 11:30 am</v>
      </c>
    </row>
    <row r="146" spans="3:4" x14ac:dyDescent="0.25">
      <c r="C146" s="42" t="str">
        <f t="shared" si="2"/>
        <v>30-10-2023, FN</v>
      </c>
      <c r="D146" s="39" t="str">
        <f>_xlfn.XLOOKUP($C$2,'Hall '!$J$6:$J$11,'Hall '!$K$6:$K$11)</f>
        <v>9:30 am - 11:30 am</v>
      </c>
    </row>
    <row r="147" spans="3:4" x14ac:dyDescent="0.25">
      <c r="C147" s="42" t="str">
        <f t="shared" si="2"/>
        <v>30-10-2023, FN</v>
      </c>
      <c r="D147" s="39" t="str">
        <f>_xlfn.XLOOKUP($C$2,'Hall '!$J$6:$J$11,'Hall '!$K$6:$K$11)</f>
        <v>9:30 am - 11:30 am</v>
      </c>
    </row>
    <row r="148" spans="3:4" x14ac:dyDescent="0.25">
      <c r="C148" s="42" t="str">
        <f t="shared" si="2"/>
        <v>30-10-2023, FN</v>
      </c>
      <c r="D148" s="39" t="str">
        <f>_xlfn.XLOOKUP($C$2,'Hall '!$J$6:$J$11,'Hall '!$K$6:$K$11)</f>
        <v>9:30 am - 11:30 am</v>
      </c>
    </row>
    <row r="149" spans="3:4" x14ac:dyDescent="0.25">
      <c r="C149" s="42" t="str">
        <f t="shared" si="2"/>
        <v>30-10-2023, FN</v>
      </c>
      <c r="D149" s="39" t="str">
        <f>_xlfn.XLOOKUP($C$2,'Hall '!$J$6:$J$11,'Hall '!$K$6:$K$11)</f>
        <v>9:30 am - 11:30 am</v>
      </c>
    </row>
    <row r="150" spans="3:4" x14ac:dyDescent="0.25">
      <c r="C150" s="42" t="str">
        <f t="shared" si="2"/>
        <v>30-10-2023, FN</v>
      </c>
      <c r="D150" s="39" t="str">
        <f>_xlfn.XLOOKUP($C$2,'Hall '!$J$6:$J$11,'Hall '!$K$6:$K$11)</f>
        <v>9:30 am - 11:30 am</v>
      </c>
    </row>
    <row r="151" spans="3:4" x14ac:dyDescent="0.25">
      <c r="C151" s="42" t="str">
        <f t="shared" si="2"/>
        <v>30-10-2023, FN</v>
      </c>
      <c r="D151" s="39" t="str">
        <f>_xlfn.XLOOKUP($C$2,'Hall '!$J$6:$J$11,'Hall '!$K$6:$K$11)</f>
        <v>9:30 am - 11:30 am</v>
      </c>
    </row>
    <row r="152" spans="3:4" x14ac:dyDescent="0.25">
      <c r="C152" s="42" t="str">
        <f t="shared" si="2"/>
        <v>30-10-2023, FN</v>
      </c>
      <c r="D152" s="39" t="str">
        <f>_xlfn.XLOOKUP($C$2,'Hall '!$J$6:$J$11,'Hall '!$K$6:$K$11)</f>
        <v>9:30 am - 11:30 am</v>
      </c>
    </row>
    <row r="153" spans="3:4" x14ac:dyDescent="0.25">
      <c r="C153" s="42" t="str">
        <f t="shared" si="2"/>
        <v>30-10-2023, FN</v>
      </c>
      <c r="D153" s="39" t="str">
        <f>_xlfn.XLOOKUP($C$2,'Hall '!$J$6:$J$11,'Hall '!$K$6:$K$11)</f>
        <v>9:30 am - 11:30 am</v>
      </c>
    </row>
    <row r="154" spans="3:4" x14ac:dyDescent="0.25">
      <c r="C154" s="42" t="str">
        <f t="shared" si="2"/>
        <v>30-10-2023, FN</v>
      </c>
      <c r="D154" s="39" t="str">
        <f>_xlfn.XLOOKUP($C$2,'Hall '!$J$6:$J$11,'Hall '!$K$6:$K$11)</f>
        <v>9:30 am - 11:30 am</v>
      </c>
    </row>
    <row r="155" spans="3:4" x14ac:dyDescent="0.25">
      <c r="C155" s="42" t="str">
        <f t="shared" si="2"/>
        <v>30-10-2023, FN</v>
      </c>
      <c r="D155" s="39" t="str">
        <f>_xlfn.XLOOKUP($C$2,'Hall '!$J$6:$J$11,'Hall '!$K$6:$K$11)</f>
        <v>9:30 am - 11:30 am</v>
      </c>
    </row>
    <row r="156" spans="3:4" x14ac:dyDescent="0.25">
      <c r="C156" s="42" t="str">
        <f t="shared" si="2"/>
        <v>30-10-2023, FN</v>
      </c>
      <c r="D156" s="39" t="str">
        <f>_xlfn.XLOOKUP($C$2,'Hall '!$J$6:$J$11,'Hall '!$K$6:$K$11)</f>
        <v>9:30 am - 11:30 am</v>
      </c>
    </row>
    <row r="157" spans="3:4" x14ac:dyDescent="0.25">
      <c r="C157" s="42" t="str">
        <f t="shared" si="2"/>
        <v>30-10-2023, FN</v>
      </c>
      <c r="D157" s="39" t="str">
        <f>_xlfn.XLOOKUP($C$2,'Hall '!$J$6:$J$11,'Hall '!$K$6:$K$11)</f>
        <v>9:30 am - 11:30 am</v>
      </c>
    </row>
    <row r="158" spans="3:4" x14ac:dyDescent="0.25">
      <c r="C158" s="42" t="str">
        <f t="shared" si="2"/>
        <v>30-10-2023, FN</v>
      </c>
      <c r="D158" s="39" t="str">
        <f>_xlfn.XLOOKUP($C$2,'Hall '!$J$6:$J$11,'Hall '!$K$6:$K$11)</f>
        <v>9:30 am - 11:30 am</v>
      </c>
    </row>
    <row r="159" spans="3:4" x14ac:dyDescent="0.25">
      <c r="C159" s="42" t="str">
        <f t="shared" si="2"/>
        <v>30-10-2023, FN</v>
      </c>
      <c r="D159" s="39" t="str">
        <f>_xlfn.XLOOKUP($C$2,'Hall '!$J$6:$J$11,'Hall '!$K$6:$K$11)</f>
        <v>9:30 am - 11:30 am</v>
      </c>
    </row>
    <row r="160" spans="3:4" x14ac:dyDescent="0.25">
      <c r="C160" s="42" t="str">
        <f t="shared" si="2"/>
        <v>30-10-2023, FN</v>
      </c>
      <c r="D160" s="39" t="str">
        <f>_xlfn.XLOOKUP($C$2,'Hall '!$J$6:$J$11,'Hall '!$K$6:$K$11)</f>
        <v>9:30 am - 11:30 am</v>
      </c>
    </row>
    <row r="161" spans="3:4" x14ac:dyDescent="0.25">
      <c r="C161" s="42" t="str">
        <f t="shared" si="2"/>
        <v>30-10-2023, FN</v>
      </c>
      <c r="D161" s="39" t="str">
        <f>_xlfn.XLOOKUP($C$2,'Hall '!$J$6:$J$11,'Hall '!$K$6:$K$11)</f>
        <v>9:30 am - 11:30 am</v>
      </c>
    </row>
    <row r="162" spans="3:4" x14ac:dyDescent="0.25">
      <c r="C162" s="42" t="str">
        <f t="shared" si="2"/>
        <v>30-10-2023, FN</v>
      </c>
      <c r="D162" s="39" t="str">
        <f>_xlfn.XLOOKUP($C$2,'Hall '!$J$6:$J$11,'Hall '!$K$6:$K$11)</f>
        <v>9:30 am - 11:30 am</v>
      </c>
    </row>
    <row r="163" spans="3:4" x14ac:dyDescent="0.25">
      <c r="C163" s="42" t="str">
        <f t="shared" si="2"/>
        <v>30-10-2023, FN</v>
      </c>
      <c r="D163" s="39" t="str">
        <f>_xlfn.XLOOKUP($C$2,'Hall '!$J$6:$J$11,'Hall '!$K$6:$K$11)</f>
        <v>9:30 am - 11:30 am</v>
      </c>
    </row>
    <row r="164" spans="3:4" x14ac:dyDescent="0.25">
      <c r="C164" s="42" t="str">
        <f t="shared" si="2"/>
        <v>30-10-2023, FN</v>
      </c>
      <c r="D164" s="39" t="str">
        <f>_xlfn.XLOOKUP($C$2,'Hall '!$J$6:$J$11,'Hall '!$K$6:$K$11)</f>
        <v>9:30 am - 11:30 am</v>
      </c>
    </row>
    <row r="165" spans="3:4" x14ac:dyDescent="0.25">
      <c r="C165" s="42" t="str">
        <f t="shared" si="2"/>
        <v>30-10-2023, FN</v>
      </c>
      <c r="D165" s="39" t="str">
        <f>_xlfn.XLOOKUP($C$2,'Hall '!$J$6:$J$11,'Hall '!$K$6:$K$11)</f>
        <v>9:30 am - 11:30 am</v>
      </c>
    </row>
    <row r="166" spans="3:4" x14ac:dyDescent="0.25">
      <c r="C166" s="42" t="str">
        <f t="shared" si="2"/>
        <v>30-10-2023, FN</v>
      </c>
      <c r="D166" s="39" t="str">
        <f>_xlfn.XLOOKUP($C$2,'Hall '!$J$6:$J$11,'Hall '!$K$6:$K$11)</f>
        <v>9:30 am - 11:30 am</v>
      </c>
    </row>
    <row r="167" spans="3:4" x14ac:dyDescent="0.25">
      <c r="C167" s="42" t="str">
        <f t="shared" si="2"/>
        <v>30-10-2023, FN</v>
      </c>
      <c r="D167" s="39" t="str">
        <f>_xlfn.XLOOKUP($C$2,'Hall '!$J$6:$J$11,'Hall '!$K$6:$K$11)</f>
        <v>9:30 am - 11:30 am</v>
      </c>
    </row>
    <row r="168" spans="3:4" x14ac:dyDescent="0.25">
      <c r="C168" s="42" t="str">
        <f t="shared" si="2"/>
        <v>30-10-2023, FN</v>
      </c>
      <c r="D168" s="39" t="str">
        <f>_xlfn.XLOOKUP($C$2,'Hall '!$J$6:$J$11,'Hall '!$K$6:$K$11)</f>
        <v>9:30 am - 11:30 am</v>
      </c>
    </row>
    <row r="169" spans="3:4" x14ac:dyDescent="0.25">
      <c r="C169" s="42" t="str">
        <f t="shared" si="2"/>
        <v>30-10-2023, FN</v>
      </c>
      <c r="D169" s="39" t="str">
        <f>_xlfn.XLOOKUP($C$2,'Hall '!$J$6:$J$11,'Hall '!$K$6:$K$11)</f>
        <v>9:30 am - 11:30 am</v>
      </c>
    </row>
    <row r="170" spans="3:4" x14ac:dyDescent="0.25">
      <c r="C170" s="42" t="str">
        <f t="shared" si="2"/>
        <v>30-10-2023, FN</v>
      </c>
      <c r="D170" s="39" t="str">
        <f>_xlfn.XLOOKUP($C$2,'Hall '!$J$6:$J$11,'Hall '!$K$6:$K$11)</f>
        <v>9:30 am - 11:30 am</v>
      </c>
    </row>
    <row r="171" spans="3:4" x14ac:dyDescent="0.25">
      <c r="C171" s="42" t="str">
        <f t="shared" si="2"/>
        <v>30-10-2023, FN</v>
      </c>
      <c r="D171" s="39" t="str">
        <f>_xlfn.XLOOKUP($C$2,'Hall '!$J$6:$J$11,'Hall '!$K$6:$K$11)</f>
        <v>9:30 am - 11:30 am</v>
      </c>
    </row>
    <row r="172" spans="3:4" x14ac:dyDescent="0.25">
      <c r="C172" s="42" t="str">
        <f t="shared" si="2"/>
        <v>30-10-2023, FN</v>
      </c>
      <c r="D172" s="39" t="str">
        <f>_xlfn.XLOOKUP($C$2,'Hall '!$J$6:$J$11,'Hall '!$K$6:$K$11)</f>
        <v>9:30 am - 11:30 am</v>
      </c>
    </row>
    <row r="173" spans="3:4" x14ac:dyDescent="0.25">
      <c r="C173" s="42" t="str">
        <f t="shared" si="2"/>
        <v>30-10-2023, FN</v>
      </c>
      <c r="D173" s="39" t="str">
        <f>_xlfn.XLOOKUP($C$2,'Hall '!$J$6:$J$11,'Hall '!$K$6:$K$11)</f>
        <v>9:30 am - 11:30 am</v>
      </c>
    </row>
    <row r="174" spans="3:4" x14ac:dyDescent="0.25">
      <c r="C174" s="42" t="str">
        <f t="shared" si="2"/>
        <v>30-10-2023, FN</v>
      </c>
      <c r="D174" s="39" t="str">
        <f>_xlfn.XLOOKUP($C$2,'Hall '!$J$6:$J$11,'Hall '!$K$6:$K$11)</f>
        <v>9:30 am - 11:30 am</v>
      </c>
    </row>
    <row r="175" spans="3:4" x14ac:dyDescent="0.25">
      <c r="C175" s="42" t="str">
        <f t="shared" si="2"/>
        <v>30-10-2023, FN</v>
      </c>
      <c r="D175" s="39" t="str">
        <f>_xlfn.XLOOKUP($C$2,'Hall '!$J$6:$J$11,'Hall '!$K$6:$K$11)</f>
        <v>9:30 am - 11:30 am</v>
      </c>
    </row>
    <row r="176" spans="3:4" x14ac:dyDescent="0.25">
      <c r="C176" s="42" t="str">
        <f t="shared" si="2"/>
        <v>30-10-2023, FN</v>
      </c>
      <c r="D176" s="39" t="str">
        <f>_xlfn.XLOOKUP($C$2,'Hall '!$J$6:$J$11,'Hall '!$K$6:$K$11)</f>
        <v>9:30 am - 11:30 am</v>
      </c>
    </row>
    <row r="177" spans="3:4" x14ac:dyDescent="0.25">
      <c r="C177" s="42" t="str">
        <f t="shared" si="2"/>
        <v>30-10-2023, FN</v>
      </c>
      <c r="D177" s="39" t="str">
        <f>_xlfn.XLOOKUP($C$2,'Hall '!$J$6:$J$11,'Hall '!$K$6:$K$11)</f>
        <v>9:30 am - 11:30 am</v>
      </c>
    </row>
    <row r="178" spans="3:4" x14ac:dyDescent="0.25">
      <c r="C178" s="42" t="str">
        <f t="shared" si="2"/>
        <v>30-10-2023, FN</v>
      </c>
      <c r="D178" s="39" t="str">
        <f>_xlfn.XLOOKUP($C$2,'Hall '!$J$6:$J$11,'Hall '!$K$6:$K$11)</f>
        <v>9:30 am - 11:30 am</v>
      </c>
    </row>
    <row r="179" spans="3:4" x14ac:dyDescent="0.25">
      <c r="C179" s="42" t="str">
        <f t="shared" si="2"/>
        <v>30-10-2023, FN</v>
      </c>
      <c r="D179" s="39" t="str">
        <f>_xlfn.XLOOKUP($C$2,'Hall '!$J$6:$J$11,'Hall '!$K$6:$K$11)</f>
        <v>9:30 am - 11:30 am</v>
      </c>
    </row>
    <row r="180" spans="3:4" x14ac:dyDescent="0.25">
      <c r="C180" s="42" t="str">
        <f t="shared" si="2"/>
        <v>30-10-2023, FN</v>
      </c>
      <c r="D180" s="39" t="str">
        <f>_xlfn.XLOOKUP($C$2,'Hall '!$J$6:$J$11,'Hall '!$K$6:$K$11)</f>
        <v>9:30 am - 11:30 am</v>
      </c>
    </row>
    <row r="181" spans="3:4" x14ac:dyDescent="0.25">
      <c r="C181" s="42" t="str">
        <f t="shared" si="2"/>
        <v>30-10-2023, FN</v>
      </c>
      <c r="D181" s="39" t="str">
        <f>_xlfn.XLOOKUP($C$2,'Hall '!$J$6:$J$11,'Hall '!$K$6:$K$11)</f>
        <v>9:30 am - 11:30 am</v>
      </c>
    </row>
    <row r="182" spans="3:4" x14ac:dyDescent="0.25">
      <c r="C182" s="42" t="str">
        <f t="shared" si="2"/>
        <v>30-10-2023, FN</v>
      </c>
      <c r="D182" s="39" t="str">
        <f>_xlfn.XLOOKUP($C$2,'Hall '!$J$6:$J$11,'Hall '!$K$6:$K$11)</f>
        <v>9:30 am - 11:30 am</v>
      </c>
    </row>
    <row r="183" spans="3:4" x14ac:dyDescent="0.25">
      <c r="C183" s="42" t="str">
        <f t="shared" si="2"/>
        <v>30-10-2023, FN</v>
      </c>
      <c r="D183" s="39" t="str">
        <f>_xlfn.XLOOKUP($C$2,'Hall '!$J$6:$J$11,'Hall '!$K$6:$K$11)</f>
        <v>9:30 am - 11:30 am</v>
      </c>
    </row>
    <row r="184" spans="3:4" x14ac:dyDescent="0.25">
      <c r="C184" s="42" t="str">
        <f t="shared" si="2"/>
        <v>30-10-2023, FN</v>
      </c>
      <c r="D184" s="39" t="str">
        <f>_xlfn.XLOOKUP($C$2,'Hall '!$J$6:$J$11,'Hall '!$K$6:$K$11)</f>
        <v>9:30 am - 11:30 am</v>
      </c>
    </row>
    <row r="185" spans="3:4" x14ac:dyDescent="0.25">
      <c r="C185" s="42" t="str">
        <f t="shared" si="2"/>
        <v>30-10-2023, FN</v>
      </c>
      <c r="D185" s="39" t="str">
        <f>_xlfn.XLOOKUP($C$2,'Hall '!$J$6:$J$11,'Hall '!$K$6:$K$11)</f>
        <v>9:30 am - 11:30 am</v>
      </c>
    </row>
    <row r="186" spans="3:4" x14ac:dyDescent="0.25">
      <c r="C186" s="42" t="str">
        <f t="shared" si="2"/>
        <v>30-10-2023, FN</v>
      </c>
      <c r="D186" s="39" t="str">
        <f>_xlfn.XLOOKUP($C$2,'Hall '!$J$6:$J$11,'Hall '!$K$6:$K$11)</f>
        <v>9:30 am - 11:30 am</v>
      </c>
    </row>
    <row r="187" spans="3:4" x14ac:dyDescent="0.25">
      <c r="C187" s="42" t="str">
        <f t="shared" si="2"/>
        <v>30-10-2023, FN</v>
      </c>
      <c r="D187" s="39" t="str">
        <f>_xlfn.XLOOKUP($C$2,'Hall '!$J$6:$J$11,'Hall '!$K$6:$K$11)</f>
        <v>9:30 am - 11:30 am</v>
      </c>
    </row>
    <row r="188" spans="3:4" x14ac:dyDescent="0.25">
      <c r="C188" s="42" t="str">
        <f t="shared" si="2"/>
        <v>30-10-2023, FN</v>
      </c>
      <c r="D188" s="39" t="str">
        <f>_xlfn.XLOOKUP($C$2,'Hall '!$J$6:$J$11,'Hall '!$K$6:$K$11)</f>
        <v>9:30 am - 11:30 am</v>
      </c>
    </row>
    <row r="189" spans="3:4" x14ac:dyDescent="0.25">
      <c r="C189" s="42" t="str">
        <f t="shared" si="2"/>
        <v>30-10-2023, FN</v>
      </c>
      <c r="D189" s="39" t="str">
        <f>_xlfn.XLOOKUP($C$2,'Hall '!$J$6:$J$11,'Hall '!$K$6:$K$11)</f>
        <v>9:30 am - 11:30 am</v>
      </c>
    </row>
    <row r="190" spans="3:4" x14ac:dyDescent="0.25">
      <c r="C190" s="42" t="str">
        <f t="shared" si="2"/>
        <v>30-10-2023, FN</v>
      </c>
      <c r="D190" s="39" t="str">
        <f>_xlfn.XLOOKUP($C$2,'Hall '!$J$6:$J$11,'Hall '!$K$6:$K$11)</f>
        <v>9:30 am - 11:30 am</v>
      </c>
    </row>
    <row r="191" spans="3:4" x14ac:dyDescent="0.25">
      <c r="C191" s="42" t="str">
        <f t="shared" si="2"/>
        <v>30-10-2023, FN</v>
      </c>
      <c r="D191" s="39" t="str">
        <f>_xlfn.XLOOKUP($C$2,'Hall '!$J$6:$J$11,'Hall '!$K$6:$K$11)</f>
        <v>9:30 am - 11:30 am</v>
      </c>
    </row>
    <row r="192" spans="3:4" x14ac:dyDescent="0.25">
      <c r="C192" s="42" t="str">
        <f t="shared" si="2"/>
        <v>30-10-2023, FN</v>
      </c>
      <c r="D192" s="39" t="str">
        <f>_xlfn.XLOOKUP($C$2,'Hall '!$J$6:$J$11,'Hall '!$K$6:$K$11)</f>
        <v>9:30 am - 11:30 am</v>
      </c>
    </row>
    <row r="193" spans="3:4" x14ac:dyDescent="0.25">
      <c r="C193" s="42" t="str">
        <f t="shared" si="2"/>
        <v>30-10-2023, FN</v>
      </c>
      <c r="D193" s="39" t="str">
        <f>_xlfn.XLOOKUP($C$2,'Hall '!$J$6:$J$11,'Hall '!$K$6:$K$11)</f>
        <v>9:30 am - 11:30 am</v>
      </c>
    </row>
    <row r="194" spans="3:4" x14ac:dyDescent="0.25">
      <c r="C194" s="42" t="str">
        <f t="shared" si="2"/>
        <v>30-10-2023, FN</v>
      </c>
      <c r="D194" s="39" t="str">
        <f>_xlfn.XLOOKUP($C$2,'Hall '!$J$6:$J$11,'Hall '!$K$6:$K$11)</f>
        <v>9:30 am - 11:30 am</v>
      </c>
    </row>
    <row r="195" spans="3:4" x14ac:dyDescent="0.25">
      <c r="C195" s="42" t="str">
        <f t="shared" si="2"/>
        <v>30-10-2023, FN</v>
      </c>
      <c r="D195" s="39" t="str">
        <f>_xlfn.XLOOKUP($C$2,'Hall '!$J$6:$J$11,'Hall '!$K$6:$K$11)</f>
        <v>9:30 am - 11:30 am</v>
      </c>
    </row>
    <row r="196" spans="3:4" x14ac:dyDescent="0.25">
      <c r="C196" s="42" t="str">
        <f t="shared" ref="C196:C259" si="3">$C$2</f>
        <v>30-10-2023, FN</v>
      </c>
      <c r="D196" s="39" t="str">
        <f>_xlfn.XLOOKUP($C$2,'Hall '!$J$6:$J$11,'Hall '!$K$6:$K$11)</f>
        <v>9:30 am - 11:30 am</v>
      </c>
    </row>
    <row r="197" spans="3:4" x14ac:dyDescent="0.25">
      <c r="C197" s="42" t="str">
        <f t="shared" si="3"/>
        <v>30-10-2023, FN</v>
      </c>
      <c r="D197" s="39" t="str">
        <f>_xlfn.XLOOKUP($C$2,'Hall '!$J$6:$J$11,'Hall '!$K$6:$K$11)</f>
        <v>9:30 am - 11:30 am</v>
      </c>
    </row>
    <row r="198" spans="3:4" x14ac:dyDescent="0.25">
      <c r="C198" s="42" t="str">
        <f t="shared" si="3"/>
        <v>30-10-2023, FN</v>
      </c>
      <c r="D198" s="39" t="str">
        <f>_xlfn.XLOOKUP($C$2,'Hall '!$J$6:$J$11,'Hall '!$K$6:$K$11)</f>
        <v>9:30 am - 11:30 am</v>
      </c>
    </row>
    <row r="199" spans="3:4" x14ac:dyDescent="0.25">
      <c r="C199" s="42" t="str">
        <f t="shared" si="3"/>
        <v>30-10-2023, FN</v>
      </c>
      <c r="D199" s="39" t="str">
        <f>_xlfn.XLOOKUP($C$2,'Hall '!$J$6:$J$11,'Hall '!$K$6:$K$11)</f>
        <v>9:30 am - 11:30 am</v>
      </c>
    </row>
    <row r="200" spans="3:4" x14ac:dyDescent="0.25">
      <c r="C200" s="42" t="str">
        <f t="shared" si="3"/>
        <v>30-10-2023, FN</v>
      </c>
      <c r="D200" s="39" t="str">
        <f>_xlfn.XLOOKUP($C$2,'Hall '!$J$6:$J$11,'Hall '!$K$6:$K$11)</f>
        <v>9:30 am - 11:30 am</v>
      </c>
    </row>
    <row r="201" spans="3:4" x14ac:dyDescent="0.25">
      <c r="C201" s="42" t="str">
        <f t="shared" si="3"/>
        <v>30-10-2023, FN</v>
      </c>
      <c r="D201" s="39" t="str">
        <f>_xlfn.XLOOKUP($C$2,'Hall '!$J$6:$J$11,'Hall '!$K$6:$K$11)</f>
        <v>9:30 am - 11:30 am</v>
      </c>
    </row>
    <row r="202" spans="3:4" x14ac:dyDescent="0.25">
      <c r="C202" s="42" t="str">
        <f t="shared" si="3"/>
        <v>30-10-2023, FN</v>
      </c>
      <c r="D202" s="39" t="str">
        <f>_xlfn.XLOOKUP($C$2,'Hall '!$J$6:$J$11,'Hall '!$K$6:$K$11)</f>
        <v>9:30 am - 11:30 am</v>
      </c>
    </row>
    <row r="203" spans="3:4" x14ac:dyDescent="0.25">
      <c r="C203" s="42" t="str">
        <f t="shared" si="3"/>
        <v>30-10-2023, FN</v>
      </c>
      <c r="D203" s="39" t="str">
        <f>_xlfn.XLOOKUP($C$2,'Hall '!$J$6:$J$11,'Hall '!$K$6:$K$11)</f>
        <v>9:30 am - 11:30 am</v>
      </c>
    </row>
    <row r="204" spans="3:4" x14ac:dyDescent="0.25">
      <c r="C204" s="42" t="str">
        <f t="shared" si="3"/>
        <v>30-10-2023, FN</v>
      </c>
      <c r="D204" s="39" t="str">
        <f>_xlfn.XLOOKUP($C$2,'Hall '!$J$6:$J$11,'Hall '!$K$6:$K$11)</f>
        <v>9:30 am - 11:30 am</v>
      </c>
    </row>
    <row r="205" spans="3:4" x14ac:dyDescent="0.25">
      <c r="C205" s="42" t="str">
        <f t="shared" si="3"/>
        <v>30-10-2023, FN</v>
      </c>
      <c r="D205" s="39" t="str">
        <f>_xlfn.XLOOKUP($C$2,'Hall '!$J$6:$J$11,'Hall '!$K$6:$K$11)</f>
        <v>9:30 am - 11:30 am</v>
      </c>
    </row>
    <row r="206" spans="3:4" x14ac:dyDescent="0.25">
      <c r="C206" s="42" t="str">
        <f t="shared" si="3"/>
        <v>30-10-2023, FN</v>
      </c>
      <c r="D206" s="39" t="str">
        <f>_xlfn.XLOOKUP($C$2,'Hall '!$J$6:$J$11,'Hall '!$K$6:$K$11)</f>
        <v>9:30 am - 11:30 am</v>
      </c>
    </row>
    <row r="207" spans="3:4" x14ac:dyDescent="0.25">
      <c r="C207" s="42" t="str">
        <f t="shared" si="3"/>
        <v>30-10-2023, FN</v>
      </c>
      <c r="D207" s="39" t="str">
        <f>_xlfn.XLOOKUP($C$2,'Hall '!$J$6:$J$11,'Hall '!$K$6:$K$11)</f>
        <v>9:30 am - 11:30 am</v>
      </c>
    </row>
    <row r="208" spans="3:4" x14ac:dyDescent="0.25">
      <c r="C208" s="42" t="str">
        <f t="shared" si="3"/>
        <v>30-10-2023, FN</v>
      </c>
      <c r="D208" s="39" t="str">
        <f>_xlfn.XLOOKUP($C$2,'Hall '!$J$6:$J$11,'Hall '!$K$6:$K$11)</f>
        <v>9:30 am - 11:30 am</v>
      </c>
    </row>
    <row r="209" spans="3:4" x14ac:dyDescent="0.25">
      <c r="C209" s="42" t="str">
        <f t="shared" si="3"/>
        <v>30-10-2023, FN</v>
      </c>
      <c r="D209" s="39" t="str">
        <f>_xlfn.XLOOKUP($C$2,'Hall '!$J$6:$J$11,'Hall '!$K$6:$K$11)</f>
        <v>9:30 am - 11:30 am</v>
      </c>
    </row>
    <row r="210" spans="3:4" x14ac:dyDescent="0.25">
      <c r="C210" s="42" t="str">
        <f t="shared" si="3"/>
        <v>30-10-2023, FN</v>
      </c>
      <c r="D210" s="39" t="str">
        <f>_xlfn.XLOOKUP($C$2,'Hall '!$J$6:$J$11,'Hall '!$K$6:$K$11)</f>
        <v>9:30 am - 11:30 am</v>
      </c>
    </row>
    <row r="211" spans="3:4" x14ac:dyDescent="0.25">
      <c r="C211" s="42" t="str">
        <f t="shared" si="3"/>
        <v>30-10-2023, FN</v>
      </c>
      <c r="D211" s="39" t="str">
        <f>_xlfn.XLOOKUP($C$2,'Hall '!$J$6:$J$11,'Hall '!$K$6:$K$11)</f>
        <v>9:30 am - 11:30 am</v>
      </c>
    </row>
    <row r="212" spans="3:4" x14ac:dyDescent="0.25">
      <c r="C212" s="42" t="str">
        <f t="shared" si="3"/>
        <v>30-10-2023, FN</v>
      </c>
      <c r="D212" s="39" t="str">
        <f>_xlfn.XLOOKUP($C$2,'Hall '!$J$6:$J$11,'Hall '!$K$6:$K$11)</f>
        <v>9:30 am - 11:30 am</v>
      </c>
    </row>
    <row r="213" spans="3:4" x14ac:dyDescent="0.25">
      <c r="C213" s="42" t="str">
        <f t="shared" si="3"/>
        <v>30-10-2023, FN</v>
      </c>
      <c r="D213" s="39" t="str">
        <f>_xlfn.XLOOKUP($C$2,'Hall '!$J$6:$J$11,'Hall '!$K$6:$K$11)</f>
        <v>9:30 am - 11:30 am</v>
      </c>
    </row>
    <row r="214" spans="3:4" x14ac:dyDescent="0.25">
      <c r="C214" s="42" t="str">
        <f t="shared" si="3"/>
        <v>30-10-2023, FN</v>
      </c>
      <c r="D214" s="39" t="str">
        <f>_xlfn.XLOOKUP($C$2,'Hall '!$J$6:$J$11,'Hall '!$K$6:$K$11)</f>
        <v>9:30 am - 11:30 am</v>
      </c>
    </row>
    <row r="215" spans="3:4" x14ac:dyDescent="0.25">
      <c r="C215" s="42" t="str">
        <f t="shared" si="3"/>
        <v>30-10-2023, FN</v>
      </c>
      <c r="D215" s="39" t="str">
        <f>_xlfn.XLOOKUP($C$2,'Hall '!$J$6:$J$11,'Hall '!$K$6:$K$11)</f>
        <v>9:30 am - 11:30 am</v>
      </c>
    </row>
    <row r="216" spans="3:4" x14ac:dyDescent="0.25">
      <c r="C216" s="42" t="str">
        <f t="shared" si="3"/>
        <v>30-10-2023, FN</v>
      </c>
      <c r="D216" s="39" t="str">
        <f>_xlfn.XLOOKUP($C$2,'Hall '!$J$6:$J$11,'Hall '!$K$6:$K$11)</f>
        <v>9:30 am - 11:30 am</v>
      </c>
    </row>
    <row r="217" spans="3:4" x14ac:dyDescent="0.25">
      <c r="C217" s="42" t="str">
        <f t="shared" si="3"/>
        <v>30-10-2023, FN</v>
      </c>
      <c r="D217" s="39" t="str">
        <f>_xlfn.XLOOKUP($C$2,'Hall '!$J$6:$J$11,'Hall '!$K$6:$K$11)</f>
        <v>9:30 am - 11:30 am</v>
      </c>
    </row>
    <row r="218" spans="3:4" x14ac:dyDescent="0.25">
      <c r="C218" s="42" t="str">
        <f t="shared" si="3"/>
        <v>30-10-2023, FN</v>
      </c>
      <c r="D218" s="39" t="str">
        <f>_xlfn.XLOOKUP($C$2,'Hall '!$J$6:$J$11,'Hall '!$K$6:$K$11)</f>
        <v>9:30 am - 11:30 am</v>
      </c>
    </row>
    <row r="219" spans="3:4" x14ac:dyDescent="0.25">
      <c r="C219" s="42" t="str">
        <f t="shared" si="3"/>
        <v>30-10-2023, FN</v>
      </c>
      <c r="D219" s="39" t="str">
        <f>_xlfn.XLOOKUP($C$2,'Hall '!$J$6:$J$11,'Hall '!$K$6:$K$11)</f>
        <v>9:30 am - 11:30 am</v>
      </c>
    </row>
    <row r="220" spans="3:4" x14ac:dyDescent="0.25">
      <c r="C220" s="42" t="str">
        <f t="shared" si="3"/>
        <v>30-10-2023, FN</v>
      </c>
      <c r="D220" s="39" t="str">
        <f>_xlfn.XLOOKUP($C$2,'Hall '!$J$6:$J$11,'Hall '!$K$6:$K$11)</f>
        <v>9:30 am - 11:30 am</v>
      </c>
    </row>
    <row r="221" spans="3:4" x14ac:dyDescent="0.25">
      <c r="C221" s="42" t="str">
        <f t="shared" si="3"/>
        <v>30-10-2023, FN</v>
      </c>
      <c r="D221" s="39" t="str">
        <f>_xlfn.XLOOKUP($C$2,'Hall '!$J$6:$J$11,'Hall '!$K$6:$K$11)</f>
        <v>9:30 am - 11:30 am</v>
      </c>
    </row>
    <row r="222" spans="3:4" x14ac:dyDescent="0.25">
      <c r="C222" s="42" t="str">
        <f t="shared" si="3"/>
        <v>30-10-2023, FN</v>
      </c>
      <c r="D222" s="39" t="str">
        <f>_xlfn.XLOOKUP($C$2,'Hall '!$J$6:$J$11,'Hall '!$K$6:$K$11)</f>
        <v>9:30 am - 11:30 am</v>
      </c>
    </row>
    <row r="223" spans="3:4" x14ac:dyDescent="0.25">
      <c r="C223" s="42" t="str">
        <f t="shared" si="3"/>
        <v>30-10-2023, FN</v>
      </c>
      <c r="D223" s="39" t="str">
        <f>_xlfn.XLOOKUP($C$2,'Hall '!$J$6:$J$11,'Hall '!$K$6:$K$11)</f>
        <v>9:30 am - 11:30 am</v>
      </c>
    </row>
    <row r="224" spans="3:4" x14ac:dyDescent="0.25">
      <c r="C224" s="42" t="str">
        <f t="shared" si="3"/>
        <v>30-10-2023, FN</v>
      </c>
      <c r="D224" s="39" t="str">
        <f>_xlfn.XLOOKUP($C$2,'Hall '!$J$6:$J$11,'Hall '!$K$6:$K$11)</f>
        <v>9:30 am - 11:30 am</v>
      </c>
    </row>
    <row r="225" spans="3:4" x14ac:dyDescent="0.25">
      <c r="C225" s="42" t="str">
        <f t="shared" si="3"/>
        <v>30-10-2023, FN</v>
      </c>
      <c r="D225" s="39" t="str">
        <f>_xlfn.XLOOKUP($C$2,'Hall '!$J$6:$J$11,'Hall '!$K$6:$K$11)</f>
        <v>9:30 am - 11:30 am</v>
      </c>
    </row>
    <row r="226" spans="3:4" x14ac:dyDescent="0.25">
      <c r="C226" s="42" t="str">
        <f t="shared" si="3"/>
        <v>30-10-2023, FN</v>
      </c>
      <c r="D226" s="39" t="str">
        <f>_xlfn.XLOOKUP($C$2,'Hall '!$J$6:$J$11,'Hall '!$K$6:$K$11)</f>
        <v>9:30 am - 11:30 am</v>
      </c>
    </row>
    <row r="227" spans="3:4" x14ac:dyDescent="0.25">
      <c r="C227" s="42" t="str">
        <f t="shared" si="3"/>
        <v>30-10-2023, FN</v>
      </c>
      <c r="D227" s="39" t="str">
        <f>_xlfn.XLOOKUP($C$2,'Hall '!$J$6:$J$11,'Hall '!$K$6:$K$11)</f>
        <v>9:30 am - 11:30 am</v>
      </c>
    </row>
    <row r="228" spans="3:4" x14ac:dyDescent="0.25">
      <c r="C228" s="42" t="str">
        <f t="shared" si="3"/>
        <v>30-10-2023, FN</v>
      </c>
      <c r="D228" s="39" t="str">
        <f>_xlfn.XLOOKUP($C$2,'Hall '!$J$6:$J$11,'Hall '!$K$6:$K$11)</f>
        <v>9:30 am - 11:30 am</v>
      </c>
    </row>
    <row r="229" spans="3:4" x14ac:dyDescent="0.25">
      <c r="C229" s="42" t="str">
        <f t="shared" si="3"/>
        <v>30-10-2023, FN</v>
      </c>
      <c r="D229" s="39" t="str">
        <f>_xlfn.XLOOKUP($C$2,'Hall '!$J$6:$J$11,'Hall '!$K$6:$K$11)</f>
        <v>9:30 am - 11:30 am</v>
      </c>
    </row>
    <row r="230" spans="3:4" x14ac:dyDescent="0.25">
      <c r="C230" s="42" t="str">
        <f t="shared" si="3"/>
        <v>30-10-2023, FN</v>
      </c>
      <c r="D230" s="39" t="str">
        <f>_xlfn.XLOOKUP($C$2,'Hall '!$J$6:$J$11,'Hall '!$K$6:$K$11)</f>
        <v>9:30 am - 11:30 am</v>
      </c>
    </row>
    <row r="231" spans="3:4" x14ac:dyDescent="0.25">
      <c r="C231" s="42" t="str">
        <f t="shared" si="3"/>
        <v>30-10-2023, FN</v>
      </c>
      <c r="D231" s="39" t="str">
        <f>_xlfn.XLOOKUP($C$2,'Hall '!$J$6:$J$11,'Hall '!$K$6:$K$11)</f>
        <v>9:30 am - 11:30 am</v>
      </c>
    </row>
    <row r="232" spans="3:4" x14ac:dyDescent="0.25">
      <c r="C232" s="42" t="str">
        <f t="shared" si="3"/>
        <v>30-10-2023, FN</v>
      </c>
      <c r="D232" s="39" t="str">
        <f>_xlfn.XLOOKUP($C$2,'Hall '!$J$6:$J$11,'Hall '!$K$6:$K$11)</f>
        <v>9:30 am - 11:30 am</v>
      </c>
    </row>
    <row r="233" spans="3:4" x14ac:dyDescent="0.25">
      <c r="C233" s="42" t="str">
        <f t="shared" si="3"/>
        <v>30-10-2023, FN</v>
      </c>
      <c r="D233" s="39" t="str">
        <f>_xlfn.XLOOKUP($C$2,'Hall '!$J$6:$J$11,'Hall '!$K$6:$K$11)</f>
        <v>9:30 am - 11:30 am</v>
      </c>
    </row>
    <row r="234" spans="3:4" x14ac:dyDescent="0.25">
      <c r="C234" s="42" t="str">
        <f t="shared" si="3"/>
        <v>30-10-2023, FN</v>
      </c>
      <c r="D234" s="39" t="str">
        <f>_xlfn.XLOOKUP($C$2,'Hall '!$J$6:$J$11,'Hall '!$K$6:$K$11)</f>
        <v>9:30 am - 11:30 am</v>
      </c>
    </row>
    <row r="235" spans="3:4" x14ac:dyDescent="0.25">
      <c r="C235" s="42" t="str">
        <f t="shared" si="3"/>
        <v>30-10-2023, FN</v>
      </c>
      <c r="D235" s="39" t="str">
        <f>_xlfn.XLOOKUP($C$2,'Hall '!$J$6:$J$11,'Hall '!$K$6:$K$11)</f>
        <v>9:30 am - 11:30 am</v>
      </c>
    </row>
    <row r="236" spans="3:4" x14ac:dyDescent="0.25">
      <c r="C236" s="42" t="str">
        <f t="shared" si="3"/>
        <v>30-10-2023, FN</v>
      </c>
      <c r="D236" s="39" t="str">
        <f>_xlfn.XLOOKUP($C$2,'Hall '!$J$6:$J$11,'Hall '!$K$6:$K$11)</f>
        <v>9:30 am - 11:30 am</v>
      </c>
    </row>
    <row r="237" spans="3:4" x14ac:dyDescent="0.25">
      <c r="C237" s="42" t="str">
        <f t="shared" si="3"/>
        <v>30-10-2023, FN</v>
      </c>
      <c r="D237" s="39" t="str">
        <f>_xlfn.XLOOKUP($C$2,'Hall '!$J$6:$J$11,'Hall '!$K$6:$K$11)</f>
        <v>9:30 am - 11:30 am</v>
      </c>
    </row>
    <row r="238" spans="3:4" x14ac:dyDescent="0.25">
      <c r="C238" s="42" t="str">
        <f t="shared" si="3"/>
        <v>30-10-2023, FN</v>
      </c>
      <c r="D238" s="39" t="str">
        <f>_xlfn.XLOOKUP($C$2,'Hall '!$J$6:$J$11,'Hall '!$K$6:$K$11)</f>
        <v>9:30 am - 11:30 am</v>
      </c>
    </row>
    <row r="239" spans="3:4" x14ac:dyDescent="0.25">
      <c r="C239" s="42" t="str">
        <f t="shared" si="3"/>
        <v>30-10-2023, FN</v>
      </c>
      <c r="D239" s="39" t="str">
        <f>_xlfn.XLOOKUP($C$2,'Hall '!$J$6:$J$11,'Hall '!$K$6:$K$11)</f>
        <v>9:30 am - 11:30 am</v>
      </c>
    </row>
    <row r="240" spans="3:4" x14ac:dyDescent="0.25">
      <c r="C240" s="42" t="str">
        <f t="shared" si="3"/>
        <v>30-10-2023, FN</v>
      </c>
      <c r="D240" s="39" t="str">
        <f>_xlfn.XLOOKUP($C$2,'Hall '!$J$6:$J$11,'Hall '!$K$6:$K$11)</f>
        <v>9:30 am - 11:30 am</v>
      </c>
    </row>
    <row r="241" spans="3:4" x14ac:dyDescent="0.25">
      <c r="C241" s="42" t="str">
        <f t="shared" si="3"/>
        <v>30-10-2023, FN</v>
      </c>
      <c r="D241" s="39" t="str">
        <f>_xlfn.XLOOKUP($C$2,'Hall '!$J$6:$J$11,'Hall '!$K$6:$K$11)</f>
        <v>9:30 am - 11:30 am</v>
      </c>
    </row>
    <row r="242" spans="3:4" x14ac:dyDescent="0.25">
      <c r="C242" s="42" t="str">
        <f t="shared" si="3"/>
        <v>30-10-2023, FN</v>
      </c>
      <c r="D242" s="39" t="str">
        <f>_xlfn.XLOOKUP($C$2,'Hall '!$J$6:$J$11,'Hall '!$K$6:$K$11)</f>
        <v>9:30 am - 11:30 am</v>
      </c>
    </row>
    <row r="243" spans="3:4" x14ac:dyDescent="0.25">
      <c r="C243" s="42" t="str">
        <f t="shared" si="3"/>
        <v>30-10-2023, FN</v>
      </c>
      <c r="D243" s="39" t="str">
        <f>_xlfn.XLOOKUP($C$2,'Hall '!$J$6:$J$11,'Hall '!$K$6:$K$11)</f>
        <v>9:30 am - 11:30 am</v>
      </c>
    </row>
    <row r="244" spans="3:4" x14ac:dyDescent="0.25">
      <c r="C244" s="42" t="str">
        <f t="shared" si="3"/>
        <v>30-10-2023, FN</v>
      </c>
      <c r="D244" s="39" t="str">
        <f>_xlfn.XLOOKUP($C$2,'Hall '!$J$6:$J$11,'Hall '!$K$6:$K$11)</f>
        <v>9:30 am - 11:30 am</v>
      </c>
    </row>
    <row r="245" spans="3:4" x14ac:dyDescent="0.25">
      <c r="C245" s="42" t="str">
        <f t="shared" si="3"/>
        <v>30-10-2023, FN</v>
      </c>
      <c r="D245" s="39" t="str">
        <f>_xlfn.XLOOKUP($C$2,'Hall '!$J$6:$J$11,'Hall '!$K$6:$K$11)</f>
        <v>9:30 am - 11:30 am</v>
      </c>
    </row>
    <row r="246" spans="3:4" x14ac:dyDescent="0.25">
      <c r="C246" s="42" t="str">
        <f t="shared" si="3"/>
        <v>30-10-2023, FN</v>
      </c>
      <c r="D246" s="39" t="str">
        <f>_xlfn.XLOOKUP($C$2,'Hall '!$J$6:$J$11,'Hall '!$K$6:$K$11)</f>
        <v>9:30 am - 11:30 am</v>
      </c>
    </row>
    <row r="247" spans="3:4" x14ac:dyDescent="0.25">
      <c r="C247" s="42" t="str">
        <f t="shared" si="3"/>
        <v>30-10-2023, FN</v>
      </c>
      <c r="D247" s="39" t="str">
        <f>_xlfn.XLOOKUP($C$2,'Hall '!$J$6:$J$11,'Hall '!$K$6:$K$11)</f>
        <v>9:30 am - 11:30 am</v>
      </c>
    </row>
    <row r="248" spans="3:4" x14ac:dyDescent="0.25">
      <c r="C248" s="42" t="str">
        <f t="shared" si="3"/>
        <v>30-10-2023, FN</v>
      </c>
      <c r="D248" s="39" t="str">
        <f>_xlfn.XLOOKUP($C$2,'Hall '!$J$6:$J$11,'Hall '!$K$6:$K$11)</f>
        <v>9:30 am - 11:30 am</v>
      </c>
    </row>
    <row r="249" spans="3:4" x14ac:dyDescent="0.25">
      <c r="C249" s="42" t="str">
        <f t="shared" si="3"/>
        <v>30-10-2023, FN</v>
      </c>
      <c r="D249" s="39" t="str">
        <f>_xlfn.XLOOKUP($C$2,'Hall '!$J$6:$J$11,'Hall '!$K$6:$K$11)</f>
        <v>9:30 am - 11:30 am</v>
      </c>
    </row>
    <row r="250" spans="3:4" x14ac:dyDescent="0.25">
      <c r="C250" s="42" t="str">
        <f t="shared" si="3"/>
        <v>30-10-2023, FN</v>
      </c>
      <c r="D250" s="39" t="str">
        <f>_xlfn.XLOOKUP($C$2,'Hall '!$J$6:$J$11,'Hall '!$K$6:$K$11)</f>
        <v>9:30 am - 11:30 am</v>
      </c>
    </row>
    <row r="251" spans="3:4" x14ac:dyDescent="0.25">
      <c r="C251" s="42" t="str">
        <f t="shared" si="3"/>
        <v>30-10-2023, FN</v>
      </c>
      <c r="D251" s="39" t="str">
        <f>_xlfn.XLOOKUP($C$2,'Hall '!$J$6:$J$11,'Hall '!$K$6:$K$11)</f>
        <v>9:30 am - 11:30 am</v>
      </c>
    </row>
    <row r="252" spans="3:4" x14ac:dyDescent="0.25">
      <c r="C252" s="42" t="str">
        <f t="shared" si="3"/>
        <v>30-10-2023, FN</v>
      </c>
      <c r="D252" s="39" t="str">
        <f>_xlfn.XLOOKUP($C$2,'Hall '!$J$6:$J$11,'Hall '!$K$6:$K$11)</f>
        <v>9:30 am - 11:30 am</v>
      </c>
    </row>
    <row r="253" spans="3:4" x14ac:dyDescent="0.25">
      <c r="C253" s="42" t="str">
        <f t="shared" si="3"/>
        <v>30-10-2023, FN</v>
      </c>
      <c r="D253" s="39" t="str">
        <f>_xlfn.XLOOKUP($C$2,'Hall '!$J$6:$J$11,'Hall '!$K$6:$K$11)</f>
        <v>9:30 am - 11:30 am</v>
      </c>
    </row>
    <row r="254" spans="3:4" x14ac:dyDescent="0.25">
      <c r="C254" s="42" t="str">
        <f t="shared" si="3"/>
        <v>30-10-2023, FN</v>
      </c>
      <c r="D254" s="39" t="str">
        <f>_xlfn.XLOOKUP($C$2,'Hall '!$J$6:$J$11,'Hall '!$K$6:$K$11)</f>
        <v>9:30 am - 11:30 am</v>
      </c>
    </row>
    <row r="255" spans="3:4" x14ac:dyDescent="0.25">
      <c r="C255" s="42" t="str">
        <f t="shared" si="3"/>
        <v>30-10-2023, FN</v>
      </c>
      <c r="D255" s="39" t="str">
        <f>_xlfn.XLOOKUP($C$2,'Hall '!$J$6:$J$11,'Hall '!$K$6:$K$11)</f>
        <v>9:30 am - 11:30 am</v>
      </c>
    </row>
    <row r="256" spans="3:4" x14ac:dyDescent="0.25">
      <c r="C256" s="42" t="str">
        <f t="shared" si="3"/>
        <v>30-10-2023, FN</v>
      </c>
      <c r="D256" s="39" t="str">
        <f>_xlfn.XLOOKUP($C$2,'Hall '!$J$6:$J$11,'Hall '!$K$6:$K$11)</f>
        <v>9:30 am - 11:30 am</v>
      </c>
    </row>
    <row r="257" spans="3:4" x14ac:dyDescent="0.25">
      <c r="C257" s="42" t="str">
        <f t="shared" si="3"/>
        <v>30-10-2023, FN</v>
      </c>
      <c r="D257" s="39" t="str">
        <f>_xlfn.XLOOKUP($C$2,'Hall '!$J$6:$J$11,'Hall '!$K$6:$K$11)</f>
        <v>9:30 am - 11:30 am</v>
      </c>
    </row>
    <row r="258" spans="3:4" x14ac:dyDescent="0.25">
      <c r="C258" s="42" t="str">
        <f t="shared" si="3"/>
        <v>30-10-2023, FN</v>
      </c>
      <c r="D258" s="39" t="str">
        <f>_xlfn.XLOOKUP($C$2,'Hall '!$J$6:$J$11,'Hall '!$K$6:$K$11)</f>
        <v>9:30 am - 11:30 am</v>
      </c>
    </row>
    <row r="259" spans="3:4" x14ac:dyDescent="0.25">
      <c r="C259" s="42" t="str">
        <f t="shared" si="3"/>
        <v>30-10-2023, FN</v>
      </c>
      <c r="D259" s="39" t="str">
        <f>_xlfn.XLOOKUP($C$2,'Hall '!$J$6:$J$11,'Hall '!$K$6:$K$11)</f>
        <v>9:30 am - 11:30 am</v>
      </c>
    </row>
    <row r="260" spans="3:4" x14ac:dyDescent="0.25">
      <c r="C260" s="42" t="str">
        <f t="shared" ref="C260:C323" si="4">$C$2</f>
        <v>30-10-2023, FN</v>
      </c>
      <c r="D260" s="39" t="str">
        <f>_xlfn.XLOOKUP($C$2,'Hall '!$J$6:$J$11,'Hall '!$K$6:$K$11)</f>
        <v>9:30 am - 11:30 am</v>
      </c>
    </row>
    <row r="261" spans="3:4" x14ac:dyDescent="0.25">
      <c r="C261" s="42" t="str">
        <f t="shared" si="4"/>
        <v>30-10-2023, FN</v>
      </c>
      <c r="D261" s="39" t="str">
        <f>_xlfn.XLOOKUP($C$2,'Hall '!$J$6:$J$11,'Hall '!$K$6:$K$11)</f>
        <v>9:30 am - 11:30 am</v>
      </c>
    </row>
    <row r="262" spans="3:4" x14ac:dyDescent="0.25">
      <c r="C262" s="42" t="str">
        <f t="shared" si="4"/>
        <v>30-10-2023, FN</v>
      </c>
      <c r="D262" s="39" t="str">
        <f>_xlfn.XLOOKUP($C$2,'Hall '!$J$6:$J$11,'Hall '!$K$6:$K$11)</f>
        <v>9:30 am - 11:30 am</v>
      </c>
    </row>
    <row r="263" spans="3:4" x14ac:dyDescent="0.25">
      <c r="C263" s="42" t="str">
        <f t="shared" si="4"/>
        <v>30-10-2023, FN</v>
      </c>
      <c r="D263" s="39" t="str">
        <f>_xlfn.XLOOKUP($C$2,'Hall '!$J$6:$J$11,'Hall '!$K$6:$K$11)</f>
        <v>9:30 am - 11:30 am</v>
      </c>
    </row>
    <row r="264" spans="3:4" x14ac:dyDescent="0.25">
      <c r="C264" s="42" t="str">
        <f t="shared" si="4"/>
        <v>30-10-2023, FN</v>
      </c>
      <c r="D264" s="39" t="str">
        <f>_xlfn.XLOOKUP($C$2,'Hall '!$J$6:$J$11,'Hall '!$K$6:$K$11)</f>
        <v>9:30 am - 11:30 am</v>
      </c>
    </row>
    <row r="265" spans="3:4" x14ac:dyDescent="0.25">
      <c r="C265" s="42" t="str">
        <f t="shared" si="4"/>
        <v>30-10-2023, FN</v>
      </c>
      <c r="D265" s="39" t="str">
        <f>_xlfn.XLOOKUP($C$2,'Hall '!$J$6:$J$11,'Hall '!$K$6:$K$11)</f>
        <v>9:30 am - 11:30 am</v>
      </c>
    </row>
    <row r="266" spans="3:4" x14ac:dyDescent="0.25">
      <c r="C266" s="42" t="str">
        <f t="shared" si="4"/>
        <v>30-10-2023, FN</v>
      </c>
      <c r="D266" s="39" t="str">
        <f>_xlfn.XLOOKUP($C$2,'Hall '!$J$6:$J$11,'Hall '!$K$6:$K$11)</f>
        <v>9:30 am - 11:30 am</v>
      </c>
    </row>
    <row r="267" spans="3:4" x14ac:dyDescent="0.25">
      <c r="C267" s="42" t="str">
        <f t="shared" si="4"/>
        <v>30-10-2023, FN</v>
      </c>
      <c r="D267" s="39" t="str">
        <f>_xlfn.XLOOKUP($C$2,'Hall '!$J$6:$J$11,'Hall '!$K$6:$K$11)</f>
        <v>9:30 am - 11:30 am</v>
      </c>
    </row>
    <row r="268" spans="3:4" x14ac:dyDescent="0.25">
      <c r="C268" s="42" t="str">
        <f t="shared" si="4"/>
        <v>30-10-2023, FN</v>
      </c>
      <c r="D268" s="39" t="str">
        <f>_xlfn.XLOOKUP($C$2,'Hall '!$J$6:$J$11,'Hall '!$K$6:$K$11)</f>
        <v>9:30 am - 11:30 am</v>
      </c>
    </row>
    <row r="269" spans="3:4" x14ac:dyDescent="0.25">
      <c r="C269" s="42" t="str">
        <f t="shared" si="4"/>
        <v>30-10-2023, FN</v>
      </c>
      <c r="D269" s="39" t="str">
        <f>_xlfn.XLOOKUP($C$2,'Hall '!$J$6:$J$11,'Hall '!$K$6:$K$11)</f>
        <v>9:30 am - 11:30 am</v>
      </c>
    </row>
    <row r="270" spans="3:4" x14ac:dyDescent="0.25">
      <c r="C270" s="42" t="str">
        <f t="shared" si="4"/>
        <v>30-10-2023, FN</v>
      </c>
      <c r="D270" s="39" t="str">
        <f>_xlfn.XLOOKUP($C$2,'Hall '!$J$6:$J$11,'Hall '!$K$6:$K$11)</f>
        <v>9:30 am - 11:30 am</v>
      </c>
    </row>
    <row r="271" spans="3:4" x14ac:dyDescent="0.25">
      <c r="C271" s="42" t="str">
        <f t="shared" si="4"/>
        <v>30-10-2023, FN</v>
      </c>
      <c r="D271" s="39" t="str">
        <f>_xlfn.XLOOKUP($C$2,'Hall '!$J$6:$J$11,'Hall '!$K$6:$K$11)</f>
        <v>9:30 am - 11:30 am</v>
      </c>
    </row>
    <row r="272" spans="3:4" x14ac:dyDescent="0.25">
      <c r="C272" s="42" t="str">
        <f t="shared" si="4"/>
        <v>30-10-2023, FN</v>
      </c>
      <c r="D272" s="39" t="str">
        <f>_xlfn.XLOOKUP($C$2,'Hall '!$J$6:$J$11,'Hall '!$K$6:$K$11)</f>
        <v>9:30 am - 11:30 am</v>
      </c>
    </row>
    <row r="273" spans="3:4" x14ac:dyDescent="0.25">
      <c r="C273" s="42" t="str">
        <f t="shared" si="4"/>
        <v>30-10-2023, FN</v>
      </c>
      <c r="D273" s="39" t="str">
        <f>_xlfn.XLOOKUP($C$2,'Hall '!$J$6:$J$11,'Hall '!$K$6:$K$11)</f>
        <v>9:30 am - 11:30 am</v>
      </c>
    </row>
    <row r="274" spans="3:4" x14ac:dyDescent="0.25">
      <c r="C274" s="42" t="str">
        <f t="shared" si="4"/>
        <v>30-10-2023, FN</v>
      </c>
      <c r="D274" s="39" t="str">
        <f>_xlfn.XLOOKUP($C$2,'Hall '!$J$6:$J$11,'Hall '!$K$6:$K$11)</f>
        <v>9:30 am - 11:30 am</v>
      </c>
    </row>
    <row r="275" spans="3:4" x14ac:dyDescent="0.25">
      <c r="C275" s="42" t="str">
        <f t="shared" si="4"/>
        <v>30-10-2023, FN</v>
      </c>
      <c r="D275" s="39" t="str">
        <f>_xlfn.XLOOKUP($C$2,'Hall '!$J$6:$J$11,'Hall '!$K$6:$K$11)</f>
        <v>9:30 am - 11:30 am</v>
      </c>
    </row>
    <row r="276" spans="3:4" x14ac:dyDescent="0.25">
      <c r="C276" s="42" t="str">
        <f t="shared" si="4"/>
        <v>30-10-2023, FN</v>
      </c>
      <c r="D276" s="39" t="str">
        <f>_xlfn.XLOOKUP($C$2,'Hall '!$J$6:$J$11,'Hall '!$K$6:$K$11)</f>
        <v>9:30 am - 11:30 am</v>
      </c>
    </row>
    <row r="277" spans="3:4" x14ac:dyDescent="0.25">
      <c r="C277" s="42" t="str">
        <f t="shared" si="4"/>
        <v>30-10-2023, FN</v>
      </c>
      <c r="D277" s="39" t="str">
        <f>_xlfn.XLOOKUP($C$2,'Hall '!$J$6:$J$11,'Hall '!$K$6:$K$11)</f>
        <v>9:30 am - 11:30 am</v>
      </c>
    </row>
    <row r="278" spans="3:4" x14ac:dyDescent="0.25">
      <c r="C278" s="42" t="str">
        <f t="shared" si="4"/>
        <v>30-10-2023, FN</v>
      </c>
      <c r="D278" s="39" t="str">
        <f>_xlfn.XLOOKUP($C$2,'Hall '!$J$6:$J$11,'Hall '!$K$6:$K$11)</f>
        <v>9:30 am - 11:30 am</v>
      </c>
    </row>
    <row r="279" spans="3:4" x14ac:dyDescent="0.25">
      <c r="C279" s="42" t="str">
        <f t="shared" si="4"/>
        <v>30-10-2023, FN</v>
      </c>
      <c r="D279" s="39" t="str">
        <f>_xlfn.XLOOKUP($C$2,'Hall '!$J$6:$J$11,'Hall '!$K$6:$K$11)</f>
        <v>9:30 am - 11:30 am</v>
      </c>
    </row>
    <row r="280" spans="3:4" x14ac:dyDescent="0.25">
      <c r="C280" s="42" t="str">
        <f t="shared" si="4"/>
        <v>30-10-2023, FN</v>
      </c>
      <c r="D280" s="39" t="str">
        <f>_xlfn.XLOOKUP($C$2,'Hall '!$J$6:$J$11,'Hall '!$K$6:$K$11)</f>
        <v>9:30 am - 11:30 am</v>
      </c>
    </row>
    <row r="281" spans="3:4" x14ac:dyDescent="0.25">
      <c r="C281" s="42" t="str">
        <f t="shared" si="4"/>
        <v>30-10-2023, FN</v>
      </c>
      <c r="D281" s="39" t="str">
        <f>_xlfn.XLOOKUP($C$2,'Hall '!$J$6:$J$11,'Hall '!$K$6:$K$11)</f>
        <v>9:30 am - 11:30 am</v>
      </c>
    </row>
    <row r="282" spans="3:4" x14ac:dyDescent="0.25">
      <c r="C282" s="42" t="str">
        <f t="shared" si="4"/>
        <v>30-10-2023, FN</v>
      </c>
      <c r="D282" s="39" t="str">
        <f>_xlfn.XLOOKUP($C$2,'Hall '!$J$6:$J$11,'Hall '!$K$6:$K$11)</f>
        <v>9:30 am - 11:30 am</v>
      </c>
    </row>
    <row r="283" spans="3:4" x14ac:dyDescent="0.25">
      <c r="C283" s="42" t="str">
        <f t="shared" si="4"/>
        <v>30-10-2023, FN</v>
      </c>
      <c r="D283" s="39" t="str">
        <f>_xlfn.XLOOKUP($C$2,'Hall '!$J$6:$J$11,'Hall '!$K$6:$K$11)</f>
        <v>9:30 am - 11:30 am</v>
      </c>
    </row>
    <row r="284" spans="3:4" x14ac:dyDescent="0.25">
      <c r="C284" s="42" t="str">
        <f t="shared" si="4"/>
        <v>30-10-2023, FN</v>
      </c>
      <c r="D284" s="39" t="str">
        <f>_xlfn.XLOOKUP($C$2,'Hall '!$J$6:$J$11,'Hall '!$K$6:$K$11)</f>
        <v>9:30 am - 11:30 am</v>
      </c>
    </row>
    <row r="285" spans="3:4" x14ac:dyDescent="0.25">
      <c r="C285" s="42" t="str">
        <f t="shared" si="4"/>
        <v>30-10-2023, FN</v>
      </c>
      <c r="D285" s="39" t="str">
        <f>_xlfn.XLOOKUP($C$2,'Hall '!$J$6:$J$11,'Hall '!$K$6:$K$11)</f>
        <v>9:30 am - 11:30 am</v>
      </c>
    </row>
    <row r="286" spans="3:4" x14ac:dyDescent="0.25">
      <c r="C286" s="42" t="str">
        <f t="shared" si="4"/>
        <v>30-10-2023, FN</v>
      </c>
      <c r="D286" s="39" t="str">
        <f>_xlfn.XLOOKUP($C$2,'Hall '!$J$6:$J$11,'Hall '!$K$6:$K$11)</f>
        <v>9:30 am - 11:30 am</v>
      </c>
    </row>
    <row r="287" spans="3:4" x14ac:dyDescent="0.25">
      <c r="C287" s="42" t="str">
        <f t="shared" si="4"/>
        <v>30-10-2023, FN</v>
      </c>
      <c r="D287" s="39" t="str">
        <f>_xlfn.XLOOKUP($C$2,'Hall '!$J$6:$J$11,'Hall '!$K$6:$K$11)</f>
        <v>9:30 am - 11:30 am</v>
      </c>
    </row>
    <row r="288" spans="3:4" x14ac:dyDescent="0.25">
      <c r="C288" s="42" t="str">
        <f t="shared" si="4"/>
        <v>30-10-2023, FN</v>
      </c>
      <c r="D288" s="39" t="str">
        <f>_xlfn.XLOOKUP($C$2,'Hall '!$J$6:$J$11,'Hall '!$K$6:$K$11)</f>
        <v>9:30 am - 11:30 am</v>
      </c>
    </row>
    <row r="289" spans="3:4" x14ac:dyDescent="0.25">
      <c r="C289" s="42" t="str">
        <f t="shared" si="4"/>
        <v>30-10-2023, FN</v>
      </c>
      <c r="D289" s="39" t="str">
        <f>_xlfn.XLOOKUP($C$2,'Hall '!$J$6:$J$11,'Hall '!$K$6:$K$11)</f>
        <v>9:30 am - 11:30 am</v>
      </c>
    </row>
    <row r="290" spans="3:4" x14ac:dyDescent="0.25">
      <c r="C290" s="42" t="str">
        <f t="shared" si="4"/>
        <v>30-10-2023, FN</v>
      </c>
      <c r="D290" s="39" t="str">
        <f>_xlfn.XLOOKUP($C$2,'Hall '!$J$6:$J$11,'Hall '!$K$6:$K$11)</f>
        <v>9:30 am - 11:30 am</v>
      </c>
    </row>
    <row r="291" spans="3:4" x14ac:dyDescent="0.25">
      <c r="C291" s="42" t="str">
        <f t="shared" si="4"/>
        <v>30-10-2023, FN</v>
      </c>
      <c r="D291" s="39" t="str">
        <f>_xlfn.XLOOKUP($C$2,'Hall '!$J$6:$J$11,'Hall '!$K$6:$K$11)</f>
        <v>9:30 am - 11:30 am</v>
      </c>
    </row>
    <row r="292" spans="3:4" x14ac:dyDescent="0.25">
      <c r="C292" s="42" t="str">
        <f t="shared" si="4"/>
        <v>30-10-2023, FN</v>
      </c>
      <c r="D292" s="39" t="str">
        <f>_xlfn.XLOOKUP($C$2,'Hall '!$J$6:$J$11,'Hall '!$K$6:$K$11)</f>
        <v>9:30 am - 11:30 am</v>
      </c>
    </row>
    <row r="293" spans="3:4" x14ac:dyDescent="0.25">
      <c r="C293" s="42" t="str">
        <f t="shared" si="4"/>
        <v>30-10-2023, FN</v>
      </c>
      <c r="D293" s="39" t="str">
        <f>_xlfn.XLOOKUP($C$2,'Hall '!$J$6:$J$11,'Hall '!$K$6:$K$11)</f>
        <v>9:30 am - 11:30 am</v>
      </c>
    </row>
    <row r="294" spans="3:4" x14ac:dyDescent="0.25">
      <c r="C294" s="42" t="str">
        <f t="shared" si="4"/>
        <v>30-10-2023, FN</v>
      </c>
      <c r="D294" s="39" t="str">
        <f>_xlfn.XLOOKUP($C$2,'Hall '!$J$6:$J$11,'Hall '!$K$6:$K$11)</f>
        <v>9:30 am - 11:30 am</v>
      </c>
    </row>
    <row r="295" spans="3:4" x14ac:dyDescent="0.25">
      <c r="C295" s="42" t="str">
        <f t="shared" si="4"/>
        <v>30-10-2023, FN</v>
      </c>
      <c r="D295" s="39" t="str">
        <f>_xlfn.XLOOKUP($C$2,'Hall '!$J$6:$J$11,'Hall '!$K$6:$K$11)</f>
        <v>9:30 am - 11:30 am</v>
      </c>
    </row>
    <row r="296" spans="3:4" x14ac:dyDescent="0.25">
      <c r="C296" s="42" t="str">
        <f t="shared" si="4"/>
        <v>30-10-2023, FN</v>
      </c>
      <c r="D296" s="39" t="str">
        <f>_xlfn.XLOOKUP($C$2,'Hall '!$J$6:$J$11,'Hall '!$K$6:$K$11)</f>
        <v>9:30 am - 11:30 am</v>
      </c>
    </row>
    <row r="297" spans="3:4" x14ac:dyDescent="0.25">
      <c r="C297" s="42" t="str">
        <f t="shared" si="4"/>
        <v>30-10-2023, FN</v>
      </c>
      <c r="D297" s="39" t="str">
        <f>_xlfn.XLOOKUP($C$2,'Hall '!$J$6:$J$11,'Hall '!$K$6:$K$11)</f>
        <v>9:30 am - 11:30 am</v>
      </c>
    </row>
    <row r="298" spans="3:4" x14ac:dyDescent="0.25">
      <c r="C298" s="42" t="str">
        <f t="shared" si="4"/>
        <v>30-10-2023, FN</v>
      </c>
      <c r="D298" s="39" t="str">
        <f>_xlfn.XLOOKUP($C$2,'Hall '!$J$6:$J$11,'Hall '!$K$6:$K$11)</f>
        <v>9:30 am - 11:30 am</v>
      </c>
    </row>
    <row r="299" spans="3:4" x14ac:dyDescent="0.25">
      <c r="C299" s="42" t="str">
        <f t="shared" si="4"/>
        <v>30-10-2023, FN</v>
      </c>
      <c r="D299" s="39" t="str">
        <f>_xlfn.XLOOKUP($C$2,'Hall '!$J$6:$J$11,'Hall '!$K$6:$K$11)</f>
        <v>9:30 am - 11:30 am</v>
      </c>
    </row>
    <row r="300" spans="3:4" x14ac:dyDescent="0.25">
      <c r="C300" s="42" t="str">
        <f t="shared" si="4"/>
        <v>30-10-2023, FN</v>
      </c>
      <c r="D300" s="39" t="str">
        <f>_xlfn.XLOOKUP($C$2,'Hall '!$J$6:$J$11,'Hall '!$K$6:$K$11)</f>
        <v>9:30 am - 11:30 am</v>
      </c>
    </row>
    <row r="301" spans="3:4" x14ac:dyDescent="0.25">
      <c r="C301" s="42" t="str">
        <f t="shared" si="4"/>
        <v>30-10-2023, FN</v>
      </c>
      <c r="D301" s="39" t="str">
        <f>_xlfn.XLOOKUP($C$2,'Hall '!$J$6:$J$11,'Hall '!$K$6:$K$11)</f>
        <v>9:30 am - 11:30 am</v>
      </c>
    </row>
    <row r="302" spans="3:4" x14ac:dyDescent="0.25">
      <c r="C302" s="42" t="str">
        <f t="shared" si="4"/>
        <v>30-10-2023, FN</v>
      </c>
      <c r="D302" s="39" t="str">
        <f>_xlfn.XLOOKUP($C$2,'Hall '!$J$6:$J$11,'Hall '!$K$6:$K$11)</f>
        <v>9:30 am - 11:30 am</v>
      </c>
    </row>
    <row r="303" spans="3:4" x14ac:dyDescent="0.25">
      <c r="C303" s="42" t="str">
        <f t="shared" si="4"/>
        <v>30-10-2023, FN</v>
      </c>
      <c r="D303" s="39" t="str">
        <f>_xlfn.XLOOKUP($C$2,'Hall '!$J$6:$J$11,'Hall '!$K$6:$K$11)</f>
        <v>9:30 am - 11:30 am</v>
      </c>
    </row>
    <row r="304" spans="3:4" x14ac:dyDescent="0.25">
      <c r="C304" s="42" t="str">
        <f t="shared" si="4"/>
        <v>30-10-2023, FN</v>
      </c>
      <c r="D304" s="39" t="str">
        <f>_xlfn.XLOOKUP($C$2,'Hall '!$J$6:$J$11,'Hall '!$K$6:$K$11)</f>
        <v>9:30 am - 11:30 am</v>
      </c>
    </row>
    <row r="305" spans="3:4" x14ac:dyDescent="0.25">
      <c r="C305" s="42" t="str">
        <f t="shared" si="4"/>
        <v>30-10-2023, FN</v>
      </c>
      <c r="D305" s="39" t="str">
        <f>_xlfn.XLOOKUP($C$2,'Hall '!$J$6:$J$11,'Hall '!$K$6:$K$11)</f>
        <v>9:30 am - 11:30 am</v>
      </c>
    </row>
    <row r="306" spans="3:4" x14ac:dyDescent="0.25">
      <c r="C306" s="42" t="str">
        <f t="shared" si="4"/>
        <v>30-10-2023, FN</v>
      </c>
      <c r="D306" s="39" t="str">
        <f>_xlfn.XLOOKUP($C$2,'Hall '!$J$6:$J$11,'Hall '!$K$6:$K$11)</f>
        <v>9:30 am - 11:30 am</v>
      </c>
    </row>
    <row r="307" spans="3:4" x14ac:dyDescent="0.25">
      <c r="C307" s="42" t="str">
        <f t="shared" si="4"/>
        <v>30-10-2023, FN</v>
      </c>
      <c r="D307" s="39" t="str">
        <f>_xlfn.XLOOKUP($C$2,'Hall '!$J$6:$J$11,'Hall '!$K$6:$K$11)</f>
        <v>9:30 am - 11:30 am</v>
      </c>
    </row>
    <row r="308" spans="3:4" x14ac:dyDescent="0.25">
      <c r="C308" s="42" t="str">
        <f t="shared" si="4"/>
        <v>30-10-2023, FN</v>
      </c>
      <c r="D308" s="39" t="str">
        <f>_xlfn.XLOOKUP($C$2,'Hall '!$J$6:$J$11,'Hall '!$K$6:$K$11)</f>
        <v>9:30 am - 11:30 am</v>
      </c>
    </row>
    <row r="309" spans="3:4" x14ac:dyDescent="0.25">
      <c r="C309" s="42" t="str">
        <f t="shared" si="4"/>
        <v>30-10-2023, FN</v>
      </c>
      <c r="D309" s="39" t="str">
        <f>_xlfn.XLOOKUP($C$2,'Hall '!$J$6:$J$11,'Hall '!$K$6:$K$11)</f>
        <v>9:30 am - 11:30 am</v>
      </c>
    </row>
    <row r="310" spans="3:4" x14ac:dyDescent="0.25">
      <c r="C310" s="42" t="str">
        <f t="shared" si="4"/>
        <v>30-10-2023, FN</v>
      </c>
      <c r="D310" s="39" t="str">
        <f>_xlfn.XLOOKUP($C$2,'Hall '!$J$6:$J$11,'Hall '!$K$6:$K$11)</f>
        <v>9:30 am - 11:30 am</v>
      </c>
    </row>
    <row r="311" spans="3:4" x14ac:dyDescent="0.25">
      <c r="C311" s="42" t="str">
        <f t="shared" si="4"/>
        <v>30-10-2023, FN</v>
      </c>
      <c r="D311" s="39" t="str">
        <f>_xlfn.XLOOKUP($C$2,'Hall '!$J$6:$J$11,'Hall '!$K$6:$K$11)</f>
        <v>9:30 am - 11:30 am</v>
      </c>
    </row>
    <row r="312" spans="3:4" x14ac:dyDescent="0.25">
      <c r="C312" s="42" t="str">
        <f t="shared" si="4"/>
        <v>30-10-2023, FN</v>
      </c>
      <c r="D312" s="39" t="str">
        <f>_xlfn.XLOOKUP($C$2,'Hall '!$J$6:$J$11,'Hall '!$K$6:$K$11)</f>
        <v>9:30 am - 11:30 am</v>
      </c>
    </row>
    <row r="313" spans="3:4" x14ac:dyDescent="0.25">
      <c r="C313" s="42" t="str">
        <f t="shared" si="4"/>
        <v>30-10-2023, FN</v>
      </c>
      <c r="D313" s="39" t="str">
        <f>_xlfn.XLOOKUP($C$2,'Hall '!$J$6:$J$11,'Hall '!$K$6:$K$11)</f>
        <v>9:30 am - 11:30 am</v>
      </c>
    </row>
    <row r="314" spans="3:4" x14ac:dyDescent="0.25">
      <c r="C314" s="42" t="str">
        <f t="shared" si="4"/>
        <v>30-10-2023, FN</v>
      </c>
      <c r="D314" s="39" t="str">
        <f>_xlfn.XLOOKUP($C$2,'Hall '!$J$6:$J$11,'Hall '!$K$6:$K$11)</f>
        <v>9:30 am - 11:30 am</v>
      </c>
    </row>
    <row r="315" spans="3:4" x14ac:dyDescent="0.25">
      <c r="C315" s="42" t="str">
        <f t="shared" si="4"/>
        <v>30-10-2023, FN</v>
      </c>
      <c r="D315" s="39" t="str">
        <f>_xlfn.XLOOKUP($C$2,'Hall '!$J$6:$J$11,'Hall '!$K$6:$K$11)</f>
        <v>9:30 am - 11:30 am</v>
      </c>
    </row>
    <row r="316" spans="3:4" x14ac:dyDescent="0.25">
      <c r="C316" s="42" t="str">
        <f t="shared" si="4"/>
        <v>30-10-2023, FN</v>
      </c>
      <c r="D316" s="39" t="str">
        <f>_xlfn.XLOOKUP($C$2,'Hall '!$J$6:$J$11,'Hall '!$K$6:$K$11)</f>
        <v>9:30 am - 11:30 am</v>
      </c>
    </row>
    <row r="317" spans="3:4" x14ac:dyDescent="0.25">
      <c r="C317" s="42" t="str">
        <f t="shared" si="4"/>
        <v>30-10-2023, FN</v>
      </c>
      <c r="D317" s="39" t="str">
        <f>_xlfn.XLOOKUP($C$2,'Hall '!$J$6:$J$11,'Hall '!$K$6:$K$11)</f>
        <v>9:30 am - 11:30 am</v>
      </c>
    </row>
    <row r="318" spans="3:4" x14ac:dyDescent="0.25">
      <c r="C318" s="42" t="str">
        <f t="shared" si="4"/>
        <v>30-10-2023, FN</v>
      </c>
      <c r="D318" s="39" t="str">
        <f>_xlfn.XLOOKUP($C$2,'Hall '!$J$6:$J$11,'Hall '!$K$6:$K$11)</f>
        <v>9:30 am - 11:30 am</v>
      </c>
    </row>
    <row r="319" spans="3:4" x14ac:dyDescent="0.25">
      <c r="C319" s="42" t="str">
        <f t="shared" si="4"/>
        <v>30-10-2023, FN</v>
      </c>
      <c r="D319" s="39" t="str">
        <f>_xlfn.XLOOKUP($C$2,'Hall '!$J$6:$J$11,'Hall '!$K$6:$K$11)</f>
        <v>9:30 am - 11:30 am</v>
      </c>
    </row>
    <row r="320" spans="3:4" x14ac:dyDescent="0.25">
      <c r="C320" s="42" t="str">
        <f t="shared" si="4"/>
        <v>30-10-2023, FN</v>
      </c>
      <c r="D320" s="39" t="str">
        <f>_xlfn.XLOOKUP($C$2,'Hall '!$J$6:$J$11,'Hall '!$K$6:$K$11)</f>
        <v>9:30 am - 11:30 am</v>
      </c>
    </row>
    <row r="321" spans="3:4" x14ac:dyDescent="0.25">
      <c r="C321" s="42" t="str">
        <f t="shared" si="4"/>
        <v>30-10-2023, FN</v>
      </c>
      <c r="D321" s="39" t="str">
        <f>_xlfn.XLOOKUP($C$2,'Hall '!$J$6:$J$11,'Hall '!$K$6:$K$11)</f>
        <v>9:30 am - 11:30 am</v>
      </c>
    </row>
    <row r="322" spans="3:4" x14ac:dyDescent="0.25">
      <c r="C322" s="42" t="str">
        <f t="shared" si="4"/>
        <v>30-10-2023, FN</v>
      </c>
      <c r="D322" s="39" t="str">
        <f>_xlfn.XLOOKUP($C$2,'Hall '!$J$6:$J$11,'Hall '!$K$6:$K$11)</f>
        <v>9:30 am - 11:30 am</v>
      </c>
    </row>
    <row r="323" spans="3:4" x14ac:dyDescent="0.25">
      <c r="C323" s="42" t="str">
        <f t="shared" si="4"/>
        <v>30-10-2023, FN</v>
      </c>
      <c r="D323" s="39" t="str">
        <f>_xlfn.XLOOKUP($C$2,'Hall '!$J$6:$J$11,'Hall '!$K$6:$K$11)</f>
        <v>9:30 am - 11:30 am</v>
      </c>
    </row>
    <row r="324" spans="3:4" x14ac:dyDescent="0.25">
      <c r="C324" s="42" t="str">
        <f t="shared" ref="C324:C387" si="5">$C$2</f>
        <v>30-10-2023, FN</v>
      </c>
      <c r="D324" s="39" t="str">
        <f>_xlfn.XLOOKUP($C$2,'Hall '!$J$6:$J$11,'Hall '!$K$6:$K$11)</f>
        <v>9:30 am - 11:30 am</v>
      </c>
    </row>
    <row r="325" spans="3:4" x14ac:dyDescent="0.25">
      <c r="C325" s="42" t="str">
        <f t="shared" si="5"/>
        <v>30-10-2023, FN</v>
      </c>
      <c r="D325" s="39" t="str">
        <f>_xlfn.XLOOKUP($C$2,'Hall '!$J$6:$J$11,'Hall '!$K$6:$K$11)</f>
        <v>9:30 am - 11:30 am</v>
      </c>
    </row>
    <row r="326" spans="3:4" x14ac:dyDescent="0.25">
      <c r="C326" s="42" t="str">
        <f t="shared" si="5"/>
        <v>30-10-2023, FN</v>
      </c>
      <c r="D326" s="39" t="str">
        <f>_xlfn.XLOOKUP($C$2,'Hall '!$J$6:$J$11,'Hall '!$K$6:$K$11)</f>
        <v>9:30 am - 11:30 am</v>
      </c>
    </row>
    <row r="327" spans="3:4" x14ac:dyDescent="0.25">
      <c r="C327" s="42" t="str">
        <f t="shared" si="5"/>
        <v>30-10-2023, FN</v>
      </c>
      <c r="D327" s="39" t="str">
        <f>_xlfn.XLOOKUP($C$2,'Hall '!$J$6:$J$11,'Hall '!$K$6:$K$11)</f>
        <v>9:30 am - 11:30 am</v>
      </c>
    </row>
    <row r="328" spans="3:4" x14ac:dyDescent="0.25">
      <c r="C328" s="42" t="str">
        <f t="shared" si="5"/>
        <v>30-10-2023, FN</v>
      </c>
      <c r="D328" s="39" t="str">
        <f>_xlfn.XLOOKUP($C$2,'Hall '!$J$6:$J$11,'Hall '!$K$6:$K$11)</f>
        <v>9:30 am - 11:30 am</v>
      </c>
    </row>
    <row r="329" spans="3:4" x14ac:dyDescent="0.25">
      <c r="C329" s="42" t="str">
        <f t="shared" si="5"/>
        <v>30-10-2023, FN</v>
      </c>
      <c r="D329" s="39" t="str">
        <f>_xlfn.XLOOKUP($C$2,'Hall '!$J$6:$J$11,'Hall '!$K$6:$K$11)</f>
        <v>9:30 am - 11:30 am</v>
      </c>
    </row>
    <row r="330" spans="3:4" x14ac:dyDescent="0.25">
      <c r="C330" s="42" t="str">
        <f t="shared" si="5"/>
        <v>30-10-2023, FN</v>
      </c>
      <c r="D330" s="39" t="str">
        <f>_xlfn.XLOOKUP($C$2,'Hall '!$J$6:$J$11,'Hall '!$K$6:$K$11)</f>
        <v>9:30 am - 11:30 am</v>
      </c>
    </row>
    <row r="331" spans="3:4" x14ac:dyDescent="0.25">
      <c r="C331" s="42" t="str">
        <f t="shared" si="5"/>
        <v>30-10-2023, FN</v>
      </c>
      <c r="D331" s="39" t="str">
        <f>_xlfn.XLOOKUP($C$2,'Hall '!$J$6:$J$11,'Hall '!$K$6:$K$11)</f>
        <v>9:30 am - 11:30 am</v>
      </c>
    </row>
    <row r="332" spans="3:4" x14ac:dyDescent="0.25">
      <c r="C332" s="42" t="str">
        <f t="shared" si="5"/>
        <v>30-10-2023, FN</v>
      </c>
      <c r="D332" s="39" t="str">
        <f>_xlfn.XLOOKUP($C$2,'Hall '!$J$6:$J$11,'Hall '!$K$6:$K$11)</f>
        <v>9:30 am - 11:30 am</v>
      </c>
    </row>
    <row r="333" spans="3:4" x14ac:dyDescent="0.25">
      <c r="C333" s="42" t="str">
        <f t="shared" si="5"/>
        <v>30-10-2023, FN</v>
      </c>
      <c r="D333" s="39" t="str">
        <f>_xlfn.XLOOKUP($C$2,'Hall '!$J$6:$J$11,'Hall '!$K$6:$K$11)</f>
        <v>9:30 am - 11:30 am</v>
      </c>
    </row>
    <row r="334" spans="3:4" x14ac:dyDescent="0.25">
      <c r="C334" s="42" t="str">
        <f t="shared" si="5"/>
        <v>30-10-2023, FN</v>
      </c>
      <c r="D334" s="39" t="str">
        <f>_xlfn.XLOOKUP($C$2,'Hall '!$J$6:$J$11,'Hall '!$K$6:$K$11)</f>
        <v>9:30 am - 11:30 am</v>
      </c>
    </row>
    <row r="335" spans="3:4" x14ac:dyDescent="0.25">
      <c r="C335" s="42" t="str">
        <f t="shared" si="5"/>
        <v>30-10-2023, FN</v>
      </c>
      <c r="D335" s="39" t="str">
        <f>_xlfn.XLOOKUP($C$2,'Hall '!$J$6:$J$11,'Hall '!$K$6:$K$11)</f>
        <v>9:30 am - 11:30 am</v>
      </c>
    </row>
    <row r="336" spans="3:4" x14ac:dyDescent="0.25">
      <c r="C336" s="42" t="str">
        <f t="shared" si="5"/>
        <v>30-10-2023, FN</v>
      </c>
      <c r="D336" s="39" t="str">
        <f>_xlfn.XLOOKUP($C$2,'Hall '!$J$6:$J$11,'Hall '!$K$6:$K$11)</f>
        <v>9:30 am - 11:30 am</v>
      </c>
    </row>
    <row r="337" spans="3:4" x14ac:dyDescent="0.25">
      <c r="C337" s="42" t="str">
        <f t="shared" si="5"/>
        <v>30-10-2023, FN</v>
      </c>
      <c r="D337" s="39" t="str">
        <f>_xlfn.XLOOKUP($C$2,'Hall '!$J$6:$J$11,'Hall '!$K$6:$K$11)</f>
        <v>9:30 am - 11:30 am</v>
      </c>
    </row>
    <row r="338" spans="3:4" x14ac:dyDescent="0.25">
      <c r="C338" s="42" t="str">
        <f t="shared" si="5"/>
        <v>30-10-2023, FN</v>
      </c>
      <c r="D338" s="39" t="str">
        <f>_xlfn.XLOOKUP($C$2,'Hall '!$J$6:$J$11,'Hall '!$K$6:$K$11)</f>
        <v>9:30 am - 11:30 am</v>
      </c>
    </row>
    <row r="339" spans="3:4" x14ac:dyDescent="0.25">
      <c r="C339" s="42" t="str">
        <f t="shared" si="5"/>
        <v>30-10-2023, FN</v>
      </c>
      <c r="D339" s="39" t="str">
        <f>_xlfn.XLOOKUP($C$2,'Hall '!$J$6:$J$11,'Hall '!$K$6:$K$11)</f>
        <v>9:30 am - 11:30 am</v>
      </c>
    </row>
    <row r="340" spans="3:4" x14ac:dyDescent="0.25">
      <c r="C340" s="42" t="str">
        <f t="shared" si="5"/>
        <v>30-10-2023, FN</v>
      </c>
      <c r="D340" s="39" t="str">
        <f>_xlfn.XLOOKUP($C$2,'Hall '!$J$6:$J$11,'Hall '!$K$6:$K$11)</f>
        <v>9:30 am - 11:30 am</v>
      </c>
    </row>
    <row r="341" spans="3:4" x14ac:dyDescent="0.25">
      <c r="C341" s="42" t="str">
        <f t="shared" si="5"/>
        <v>30-10-2023, FN</v>
      </c>
      <c r="D341" s="39" t="str">
        <f>_xlfn.XLOOKUP($C$2,'Hall '!$J$6:$J$11,'Hall '!$K$6:$K$11)</f>
        <v>9:30 am - 11:30 am</v>
      </c>
    </row>
    <row r="342" spans="3:4" x14ac:dyDescent="0.25">
      <c r="C342" s="42" t="str">
        <f t="shared" si="5"/>
        <v>30-10-2023, FN</v>
      </c>
      <c r="D342" s="39" t="str">
        <f>_xlfn.XLOOKUP($C$2,'Hall '!$J$6:$J$11,'Hall '!$K$6:$K$11)</f>
        <v>9:30 am - 11:30 am</v>
      </c>
    </row>
    <row r="343" spans="3:4" x14ac:dyDescent="0.25">
      <c r="C343" s="42" t="str">
        <f t="shared" si="5"/>
        <v>30-10-2023, FN</v>
      </c>
      <c r="D343" s="39" t="str">
        <f>_xlfn.XLOOKUP($C$2,'Hall '!$J$6:$J$11,'Hall '!$K$6:$K$11)</f>
        <v>9:30 am - 11:30 am</v>
      </c>
    </row>
    <row r="344" spans="3:4" x14ac:dyDescent="0.25">
      <c r="C344" s="42" t="str">
        <f t="shared" si="5"/>
        <v>30-10-2023, FN</v>
      </c>
      <c r="D344" s="39" t="str">
        <f>_xlfn.XLOOKUP($C$2,'Hall '!$J$6:$J$11,'Hall '!$K$6:$K$11)</f>
        <v>9:30 am - 11:30 am</v>
      </c>
    </row>
    <row r="345" spans="3:4" x14ac:dyDescent="0.25">
      <c r="C345" s="42" t="str">
        <f t="shared" si="5"/>
        <v>30-10-2023, FN</v>
      </c>
      <c r="D345" s="39" t="str">
        <f>_xlfn.XLOOKUP($C$2,'Hall '!$J$6:$J$11,'Hall '!$K$6:$K$11)</f>
        <v>9:30 am - 11:30 am</v>
      </c>
    </row>
    <row r="346" spans="3:4" x14ac:dyDescent="0.25">
      <c r="C346" s="42" t="str">
        <f t="shared" si="5"/>
        <v>30-10-2023, FN</v>
      </c>
      <c r="D346" s="39" t="str">
        <f>_xlfn.XLOOKUP($C$2,'Hall '!$J$6:$J$11,'Hall '!$K$6:$K$11)</f>
        <v>9:30 am - 11:30 am</v>
      </c>
    </row>
    <row r="347" spans="3:4" x14ac:dyDescent="0.25">
      <c r="C347" s="42" t="str">
        <f t="shared" si="5"/>
        <v>30-10-2023, FN</v>
      </c>
      <c r="D347" s="39" t="str">
        <f>_xlfn.XLOOKUP($C$2,'Hall '!$J$6:$J$11,'Hall '!$K$6:$K$11)</f>
        <v>9:30 am - 11:30 am</v>
      </c>
    </row>
    <row r="348" spans="3:4" x14ac:dyDescent="0.25">
      <c r="C348" s="42" t="str">
        <f t="shared" si="5"/>
        <v>30-10-2023, FN</v>
      </c>
      <c r="D348" s="39" t="str">
        <f>_xlfn.XLOOKUP($C$2,'Hall '!$J$6:$J$11,'Hall '!$K$6:$K$11)</f>
        <v>9:30 am - 11:30 am</v>
      </c>
    </row>
    <row r="349" spans="3:4" x14ac:dyDescent="0.25">
      <c r="C349" s="42" t="str">
        <f t="shared" si="5"/>
        <v>30-10-2023, FN</v>
      </c>
      <c r="D349" s="39" t="str">
        <f>_xlfn.XLOOKUP($C$2,'Hall '!$J$6:$J$11,'Hall '!$K$6:$K$11)</f>
        <v>9:30 am - 11:30 am</v>
      </c>
    </row>
    <row r="350" spans="3:4" x14ac:dyDescent="0.25">
      <c r="C350" s="42" t="str">
        <f t="shared" si="5"/>
        <v>30-10-2023, FN</v>
      </c>
      <c r="D350" s="39" t="str">
        <f>_xlfn.XLOOKUP($C$2,'Hall '!$J$6:$J$11,'Hall '!$K$6:$K$11)</f>
        <v>9:30 am - 11:30 am</v>
      </c>
    </row>
    <row r="351" spans="3:4" x14ac:dyDescent="0.25">
      <c r="C351" s="42" t="str">
        <f t="shared" si="5"/>
        <v>30-10-2023, FN</v>
      </c>
      <c r="D351" s="39" t="str">
        <f>_xlfn.XLOOKUP($C$2,'Hall '!$J$6:$J$11,'Hall '!$K$6:$K$11)</f>
        <v>9:30 am - 11:30 am</v>
      </c>
    </row>
    <row r="352" spans="3:4" x14ac:dyDescent="0.25">
      <c r="C352" s="42" t="str">
        <f t="shared" si="5"/>
        <v>30-10-2023, FN</v>
      </c>
      <c r="D352" s="39" t="str">
        <f>_xlfn.XLOOKUP($C$2,'Hall '!$J$6:$J$11,'Hall '!$K$6:$K$11)</f>
        <v>9:30 am - 11:30 am</v>
      </c>
    </row>
    <row r="353" spans="3:4" x14ac:dyDescent="0.25">
      <c r="C353" s="42" t="str">
        <f t="shared" si="5"/>
        <v>30-10-2023, FN</v>
      </c>
      <c r="D353" s="39" t="str">
        <f>_xlfn.XLOOKUP($C$2,'Hall '!$J$6:$J$11,'Hall '!$K$6:$K$11)</f>
        <v>9:30 am - 11:30 am</v>
      </c>
    </row>
    <row r="354" spans="3:4" x14ac:dyDescent="0.25">
      <c r="C354" s="42" t="str">
        <f t="shared" si="5"/>
        <v>30-10-2023, FN</v>
      </c>
      <c r="D354" s="39" t="str">
        <f>_xlfn.XLOOKUP($C$2,'Hall '!$J$6:$J$11,'Hall '!$K$6:$K$11)</f>
        <v>9:30 am - 11:30 am</v>
      </c>
    </row>
    <row r="355" spans="3:4" x14ac:dyDescent="0.25">
      <c r="C355" s="42" t="str">
        <f t="shared" si="5"/>
        <v>30-10-2023, FN</v>
      </c>
      <c r="D355" s="39" t="str">
        <f>_xlfn.XLOOKUP($C$2,'Hall '!$J$6:$J$11,'Hall '!$K$6:$K$11)</f>
        <v>9:30 am - 11:30 am</v>
      </c>
    </row>
    <row r="356" spans="3:4" x14ac:dyDescent="0.25">
      <c r="C356" s="42" t="str">
        <f t="shared" si="5"/>
        <v>30-10-2023, FN</v>
      </c>
      <c r="D356" s="39" t="str">
        <f>_xlfn.XLOOKUP($C$2,'Hall '!$J$6:$J$11,'Hall '!$K$6:$K$11)</f>
        <v>9:30 am - 11:30 am</v>
      </c>
    </row>
    <row r="357" spans="3:4" x14ac:dyDescent="0.25">
      <c r="C357" s="42" t="str">
        <f t="shared" si="5"/>
        <v>30-10-2023, FN</v>
      </c>
      <c r="D357" s="39" t="str">
        <f>_xlfn.XLOOKUP($C$2,'Hall '!$J$6:$J$11,'Hall '!$K$6:$K$11)</f>
        <v>9:30 am - 11:30 am</v>
      </c>
    </row>
    <row r="358" spans="3:4" x14ac:dyDescent="0.25">
      <c r="C358" s="42" t="str">
        <f t="shared" si="5"/>
        <v>30-10-2023, FN</v>
      </c>
      <c r="D358" s="39" t="str">
        <f>_xlfn.XLOOKUP($C$2,'Hall '!$J$6:$J$11,'Hall '!$K$6:$K$11)</f>
        <v>9:30 am - 11:30 am</v>
      </c>
    </row>
    <row r="359" spans="3:4" x14ac:dyDescent="0.25">
      <c r="C359" s="42" t="str">
        <f t="shared" si="5"/>
        <v>30-10-2023, FN</v>
      </c>
      <c r="D359" s="39" t="str">
        <f>_xlfn.XLOOKUP($C$2,'Hall '!$J$6:$J$11,'Hall '!$K$6:$K$11)</f>
        <v>9:30 am - 11:30 am</v>
      </c>
    </row>
    <row r="360" spans="3:4" x14ac:dyDescent="0.25">
      <c r="C360" s="42" t="str">
        <f t="shared" si="5"/>
        <v>30-10-2023, FN</v>
      </c>
      <c r="D360" s="39" t="str">
        <f>_xlfn.XLOOKUP($C$2,'Hall '!$J$6:$J$11,'Hall '!$K$6:$K$11)</f>
        <v>9:30 am - 11:30 am</v>
      </c>
    </row>
    <row r="361" spans="3:4" x14ac:dyDescent="0.25">
      <c r="C361" s="42" t="str">
        <f t="shared" si="5"/>
        <v>30-10-2023, FN</v>
      </c>
      <c r="D361" s="39" t="str">
        <f>_xlfn.XLOOKUP($C$2,'Hall '!$J$6:$J$11,'Hall '!$K$6:$K$11)</f>
        <v>9:30 am - 11:30 am</v>
      </c>
    </row>
    <row r="362" spans="3:4" x14ac:dyDescent="0.25">
      <c r="C362" s="42" t="str">
        <f t="shared" si="5"/>
        <v>30-10-2023, FN</v>
      </c>
      <c r="D362" s="39" t="str">
        <f>_xlfn.XLOOKUP($C$2,'Hall '!$J$6:$J$11,'Hall '!$K$6:$K$11)</f>
        <v>9:30 am - 11:30 am</v>
      </c>
    </row>
    <row r="363" spans="3:4" x14ac:dyDescent="0.25">
      <c r="C363" s="42" t="str">
        <f t="shared" si="5"/>
        <v>30-10-2023, FN</v>
      </c>
      <c r="D363" s="39" t="str">
        <f>_xlfn.XLOOKUP($C$2,'Hall '!$J$6:$J$11,'Hall '!$K$6:$K$11)</f>
        <v>9:30 am - 11:30 am</v>
      </c>
    </row>
    <row r="364" spans="3:4" x14ac:dyDescent="0.25">
      <c r="C364" s="42" t="str">
        <f t="shared" si="5"/>
        <v>30-10-2023, FN</v>
      </c>
      <c r="D364" s="39" t="str">
        <f>_xlfn.XLOOKUP($C$2,'Hall '!$J$6:$J$11,'Hall '!$K$6:$K$11)</f>
        <v>9:30 am - 11:30 am</v>
      </c>
    </row>
    <row r="365" spans="3:4" x14ac:dyDescent="0.25">
      <c r="C365" s="42" t="str">
        <f t="shared" si="5"/>
        <v>30-10-2023, FN</v>
      </c>
      <c r="D365" s="39" t="str">
        <f>_xlfn.XLOOKUP($C$2,'Hall '!$J$6:$J$11,'Hall '!$K$6:$K$11)</f>
        <v>9:30 am - 11:30 am</v>
      </c>
    </row>
    <row r="366" spans="3:4" x14ac:dyDescent="0.25">
      <c r="C366" s="42" t="str">
        <f t="shared" si="5"/>
        <v>30-10-2023, FN</v>
      </c>
      <c r="D366" s="39" t="str">
        <f>_xlfn.XLOOKUP($C$2,'Hall '!$J$6:$J$11,'Hall '!$K$6:$K$11)</f>
        <v>9:30 am - 11:30 am</v>
      </c>
    </row>
    <row r="367" spans="3:4" x14ac:dyDescent="0.25">
      <c r="C367" s="42" t="str">
        <f t="shared" si="5"/>
        <v>30-10-2023, FN</v>
      </c>
      <c r="D367" s="39" t="str">
        <f>_xlfn.XLOOKUP($C$2,'Hall '!$J$6:$J$11,'Hall '!$K$6:$K$11)</f>
        <v>9:30 am - 11:30 am</v>
      </c>
    </row>
    <row r="368" spans="3:4" x14ac:dyDescent="0.25">
      <c r="C368" s="42" t="str">
        <f t="shared" si="5"/>
        <v>30-10-2023, FN</v>
      </c>
      <c r="D368" s="39" t="str">
        <f>_xlfn.XLOOKUP($C$2,'Hall '!$J$6:$J$11,'Hall '!$K$6:$K$11)</f>
        <v>9:30 am - 11:30 am</v>
      </c>
    </row>
    <row r="369" spans="3:4" x14ac:dyDescent="0.25">
      <c r="C369" s="42" t="str">
        <f t="shared" si="5"/>
        <v>30-10-2023, FN</v>
      </c>
      <c r="D369" s="39" t="str">
        <f>_xlfn.XLOOKUP($C$2,'Hall '!$J$6:$J$11,'Hall '!$K$6:$K$11)</f>
        <v>9:30 am - 11:30 am</v>
      </c>
    </row>
    <row r="370" spans="3:4" x14ac:dyDescent="0.25">
      <c r="C370" s="42" t="str">
        <f t="shared" si="5"/>
        <v>30-10-2023, FN</v>
      </c>
      <c r="D370" s="39" t="str">
        <f>_xlfn.XLOOKUP($C$2,'Hall '!$J$6:$J$11,'Hall '!$K$6:$K$11)</f>
        <v>9:30 am - 11:30 am</v>
      </c>
    </row>
    <row r="371" spans="3:4" x14ac:dyDescent="0.25">
      <c r="C371" s="42" t="str">
        <f t="shared" si="5"/>
        <v>30-10-2023, FN</v>
      </c>
      <c r="D371" s="39" t="str">
        <f>_xlfn.XLOOKUP($C$2,'Hall '!$J$6:$J$11,'Hall '!$K$6:$K$11)</f>
        <v>9:30 am - 11:30 am</v>
      </c>
    </row>
    <row r="372" spans="3:4" x14ac:dyDescent="0.25">
      <c r="C372" s="42" t="str">
        <f t="shared" si="5"/>
        <v>30-10-2023, FN</v>
      </c>
      <c r="D372" s="39" t="str">
        <f>_xlfn.XLOOKUP($C$2,'Hall '!$J$6:$J$11,'Hall '!$K$6:$K$11)</f>
        <v>9:30 am - 11:30 am</v>
      </c>
    </row>
    <row r="373" spans="3:4" x14ac:dyDescent="0.25">
      <c r="C373" s="42" t="str">
        <f t="shared" si="5"/>
        <v>30-10-2023, FN</v>
      </c>
      <c r="D373" s="39" t="str">
        <f>_xlfn.XLOOKUP($C$2,'Hall '!$J$6:$J$11,'Hall '!$K$6:$K$11)</f>
        <v>9:30 am - 11:30 am</v>
      </c>
    </row>
    <row r="374" spans="3:4" x14ac:dyDescent="0.25">
      <c r="C374" s="42" t="str">
        <f t="shared" si="5"/>
        <v>30-10-2023, FN</v>
      </c>
      <c r="D374" s="39" t="str">
        <f>_xlfn.XLOOKUP($C$2,'Hall '!$J$6:$J$11,'Hall '!$K$6:$K$11)</f>
        <v>9:30 am - 11:30 am</v>
      </c>
    </row>
    <row r="375" spans="3:4" x14ac:dyDescent="0.25">
      <c r="C375" s="42" t="str">
        <f t="shared" si="5"/>
        <v>30-10-2023, FN</v>
      </c>
      <c r="D375" s="39" t="str">
        <f>_xlfn.XLOOKUP($C$2,'Hall '!$J$6:$J$11,'Hall '!$K$6:$K$11)</f>
        <v>9:30 am - 11:30 am</v>
      </c>
    </row>
    <row r="376" spans="3:4" x14ac:dyDescent="0.25">
      <c r="C376" s="42" t="str">
        <f t="shared" si="5"/>
        <v>30-10-2023, FN</v>
      </c>
      <c r="D376" s="39" t="str">
        <f>_xlfn.XLOOKUP($C$2,'Hall '!$J$6:$J$11,'Hall '!$K$6:$K$11)</f>
        <v>9:30 am - 11:30 am</v>
      </c>
    </row>
    <row r="377" spans="3:4" x14ac:dyDescent="0.25">
      <c r="C377" s="42" t="str">
        <f t="shared" si="5"/>
        <v>30-10-2023, FN</v>
      </c>
      <c r="D377" s="39" t="str">
        <f>_xlfn.XLOOKUP($C$2,'Hall '!$J$6:$J$11,'Hall '!$K$6:$K$11)</f>
        <v>9:30 am - 11:30 am</v>
      </c>
    </row>
    <row r="378" spans="3:4" x14ac:dyDescent="0.25">
      <c r="C378" s="42" t="str">
        <f t="shared" si="5"/>
        <v>30-10-2023, FN</v>
      </c>
      <c r="D378" s="39" t="str">
        <f>_xlfn.XLOOKUP($C$2,'Hall '!$J$6:$J$11,'Hall '!$K$6:$K$11)</f>
        <v>9:30 am - 11:30 am</v>
      </c>
    </row>
    <row r="379" spans="3:4" x14ac:dyDescent="0.25">
      <c r="C379" s="42" t="str">
        <f t="shared" si="5"/>
        <v>30-10-2023, FN</v>
      </c>
      <c r="D379" s="39" t="str">
        <f>_xlfn.XLOOKUP($C$2,'Hall '!$J$6:$J$11,'Hall '!$K$6:$K$11)</f>
        <v>9:30 am - 11:30 am</v>
      </c>
    </row>
    <row r="380" spans="3:4" x14ac:dyDescent="0.25">
      <c r="C380" s="42" t="str">
        <f t="shared" si="5"/>
        <v>30-10-2023, FN</v>
      </c>
      <c r="D380" s="39" t="str">
        <f>_xlfn.XLOOKUP($C$2,'Hall '!$J$6:$J$11,'Hall '!$K$6:$K$11)</f>
        <v>9:30 am - 11:30 am</v>
      </c>
    </row>
    <row r="381" spans="3:4" x14ac:dyDescent="0.25">
      <c r="C381" s="42" t="str">
        <f t="shared" si="5"/>
        <v>30-10-2023, FN</v>
      </c>
      <c r="D381" s="39" t="str">
        <f>_xlfn.XLOOKUP($C$2,'Hall '!$J$6:$J$11,'Hall '!$K$6:$K$11)</f>
        <v>9:30 am - 11:30 am</v>
      </c>
    </row>
    <row r="382" spans="3:4" x14ac:dyDescent="0.25">
      <c r="C382" s="42" t="str">
        <f t="shared" si="5"/>
        <v>30-10-2023, FN</v>
      </c>
      <c r="D382" s="39" t="str">
        <f>_xlfn.XLOOKUP($C$2,'Hall '!$J$6:$J$11,'Hall '!$K$6:$K$11)</f>
        <v>9:30 am - 11:30 am</v>
      </c>
    </row>
    <row r="383" spans="3:4" x14ac:dyDescent="0.25">
      <c r="C383" s="42" t="str">
        <f t="shared" si="5"/>
        <v>30-10-2023, FN</v>
      </c>
      <c r="D383" s="39" t="str">
        <f>_xlfn.XLOOKUP($C$2,'Hall '!$J$6:$J$11,'Hall '!$K$6:$K$11)</f>
        <v>9:30 am - 11:30 am</v>
      </c>
    </row>
    <row r="384" spans="3:4" x14ac:dyDescent="0.25">
      <c r="C384" s="42" t="str">
        <f t="shared" si="5"/>
        <v>30-10-2023, FN</v>
      </c>
      <c r="D384" s="39" t="str">
        <f>_xlfn.XLOOKUP($C$2,'Hall '!$J$6:$J$11,'Hall '!$K$6:$K$11)</f>
        <v>9:30 am - 11:30 am</v>
      </c>
    </row>
    <row r="385" spans="3:4" x14ac:dyDescent="0.25">
      <c r="C385" s="42" t="str">
        <f t="shared" si="5"/>
        <v>30-10-2023, FN</v>
      </c>
      <c r="D385" s="39" t="str">
        <f>_xlfn.XLOOKUP($C$2,'Hall '!$J$6:$J$11,'Hall '!$K$6:$K$11)</f>
        <v>9:30 am - 11:30 am</v>
      </c>
    </row>
    <row r="386" spans="3:4" x14ac:dyDescent="0.25">
      <c r="C386" s="42" t="str">
        <f t="shared" si="5"/>
        <v>30-10-2023, FN</v>
      </c>
      <c r="D386" s="39" t="str">
        <f>_xlfn.XLOOKUP($C$2,'Hall '!$J$6:$J$11,'Hall '!$K$6:$K$11)</f>
        <v>9:30 am - 11:30 am</v>
      </c>
    </row>
    <row r="387" spans="3:4" x14ac:dyDescent="0.25">
      <c r="C387" s="42" t="str">
        <f t="shared" si="5"/>
        <v>30-10-2023, FN</v>
      </c>
      <c r="D387" s="39" t="str">
        <f>_xlfn.XLOOKUP($C$2,'Hall '!$J$6:$J$11,'Hall '!$K$6:$K$11)</f>
        <v>9:30 am - 11:30 am</v>
      </c>
    </row>
    <row r="388" spans="3:4" x14ac:dyDescent="0.25">
      <c r="C388" s="42" t="str">
        <f t="shared" ref="C388:C447" si="6">$C$2</f>
        <v>30-10-2023, FN</v>
      </c>
      <c r="D388" s="39" t="str">
        <f>_xlfn.XLOOKUP($C$2,'Hall '!$J$6:$J$11,'Hall '!$K$6:$K$11)</f>
        <v>9:30 am - 11:30 am</v>
      </c>
    </row>
    <row r="389" spans="3:4" x14ac:dyDescent="0.25">
      <c r="C389" s="42" t="str">
        <f t="shared" si="6"/>
        <v>30-10-2023, FN</v>
      </c>
      <c r="D389" s="39" t="str">
        <f>_xlfn.XLOOKUP($C$2,'Hall '!$J$6:$J$11,'Hall '!$K$6:$K$11)</f>
        <v>9:30 am - 11:30 am</v>
      </c>
    </row>
    <row r="390" spans="3:4" x14ac:dyDescent="0.25">
      <c r="C390" s="42" t="str">
        <f t="shared" si="6"/>
        <v>30-10-2023, FN</v>
      </c>
      <c r="D390" s="39" t="str">
        <f>_xlfn.XLOOKUP($C$2,'Hall '!$J$6:$J$11,'Hall '!$K$6:$K$11)</f>
        <v>9:30 am - 11:30 am</v>
      </c>
    </row>
    <row r="391" spans="3:4" x14ac:dyDescent="0.25">
      <c r="C391" s="42" t="str">
        <f t="shared" si="6"/>
        <v>30-10-2023, FN</v>
      </c>
      <c r="D391" s="39" t="str">
        <f>_xlfn.XLOOKUP($C$2,'Hall '!$J$6:$J$11,'Hall '!$K$6:$K$11)</f>
        <v>9:30 am - 11:30 am</v>
      </c>
    </row>
    <row r="392" spans="3:4" x14ac:dyDescent="0.25">
      <c r="C392" s="42" t="str">
        <f t="shared" si="6"/>
        <v>30-10-2023, FN</v>
      </c>
      <c r="D392" s="39" t="str">
        <f>_xlfn.XLOOKUP($C$2,'Hall '!$J$6:$J$11,'Hall '!$K$6:$K$11)</f>
        <v>9:30 am - 11:30 am</v>
      </c>
    </row>
    <row r="393" spans="3:4" x14ac:dyDescent="0.25">
      <c r="C393" s="42" t="str">
        <f t="shared" si="6"/>
        <v>30-10-2023, FN</v>
      </c>
      <c r="D393" s="39" t="str">
        <f>_xlfn.XLOOKUP($C$2,'Hall '!$J$6:$J$11,'Hall '!$K$6:$K$11)</f>
        <v>9:30 am - 11:30 am</v>
      </c>
    </row>
    <row r="394" spans="3:4" x14ac:dyDescent="0.25">
      <c r="C394" s="42" t="str">
        <f t="shared" si="6"/>
        <v>30-10-2023, FN</v>
      </c>
      <c r="D394" s="39" t="str">
        <f>_xlfn.XLOOKUP($C$2,'Hall '!$J$6:$J$11,'Hall '!$K$6:$K$11)</f>
        <v>9:30 am - 11:30 am</v>
      </c>
    </row>
    <row r="395" spans="3:4" x14ac:dyDescent="0.25">
      <c r="C395" s="42" t="str">
        <f t="shared" si="6"/>
        <v>30-10-2023, FN</v>
      </c>
      <c r="D395" s="39" t="str">
        <f>_xlfn.XLOOKUP($C$2,'Hall '!$J$6:$J$11,'Hall '!$K$6:$K$11)</f>
        <v>9:30 am - 11:30 am</v>
      </c>
    </row>
    <row r="396" spans="3:4" x14ac:dyDescent="0.25">
      <c r="C396" s="42" t="str">
        <f t="shared" si="6"/>
        <v>30-10-2023, FN</v>
      </c>
      <c r="D396" s="39" t="str">
        <f>_xlfn.XLOOKUP($C$2,'Hall '!$J$6:$J$11,'Hall '!$K$6:$K$11)</f>
        <v>9:30 am - 11:30 am</v>
      </c>
    </row>
    <row r="397" spans="3:4" x14ac:dyDescent="0.25">
      <c r="C397" s="42" t="str">
        <f t="shared" si="6"/>
        <v>30-10-2023, FN</v>
      </c>
      <c r="D397" s="39" t="str">
        <f>_xlfn.XLOOKUP($C$2,'Hall '!$J$6:$J$11,'Hall '!$K$6:$K$11)</f>
        <v>9:30 am - 11:30 am</v>
      </c>
    </row>
    <row r="398" spans="3:4" x14ac:dyDescent="0.25">
      <c r="C398" s="42" t="str">
        <f t="shared" si="6"/>
        <v>30-10-2023, FN</v>
      </c>
      <c r="D398" s="39" t="str">
        <f>_xlfn.XLOOKUP($C$2,'Hall '!$J$6:$J$11,'Hall '!$K$6:$K$11)</f>
        <v>9:30 am - 11:30 am</v>
      </c>
    </row>
    <row r="399" spans="3:4" x14ac:dyDescent="0.25">
      <c r="C399" s="42" t="str">
        <f t="shared" si="6"/>
        <v>30-10-2023, FN</v>
      </c>
      <c r="D399" s="39" t="str">
        <f>_xlfn.XLOOKUP($C$2,'Hall '!$J$6:$J$11,'Hall '!$K$6:$K$11)</f>
        <v>9:30 am - 11:30 am</v>
      </c>
    </row>
    <row r="400" spans="3:4" x14ac:dyDescent="0.25">
      <c r="C400" s="42" t="str">
        <f t="shared" si="6"/>
        <v>30-10-2023, FN</v>
      </c>
      <c r="D400" s="39" t="str">
        <f>_xlfn.XLOOKUP($C$2,'Hall '!$J$6:$J$11,'Hall '!$K$6:$K$11)</f>
        <v>9:30 am - 11:30 am</v>
      </c>
    </row>
    <row r="401" spans="3:4" x14ac:dyDescent="0.25">
      <c r="C401" s="42" t="str">
        <f t="shared" si="6"/>
        <v>30-10-2023, FN</v>
      </c>
      <c r="D401" s="39" t="str">
        <f>_xlfn.XLOOKUP($C$2,'Hall '!$J$6:$J$11,'Hall '!$K$6:$K$11)</f>
        <v>9:30 am - 11:30 am</v>
      </c>
    </row>
    <row r="402" spans="3:4" x14ac:dyDescent="0.25">
      <c r="C402" s="42" t="str">
        <f t="shared" si="6"/>
        <v>30-10-2023, FN</v>
      </c>
      <c r="D402" s="39" t="str">
        <f>_xlfn.XLOOKUP($C$2,'Hall '!$J$6:$J$11,'Hall '!$K$6:$K$11)</f>
        <v>9:30 am - 11:30 am</v>
      </c>
    </row>
    <row r="403" spans="3:4" x14ac:dyDescent="0.25">
      <c r="C403" s="42" t="str">
        <f t="shared" si="6"/>
        <v>30-10-2023, FN</v>
      </c>
      <c r="D403" s="39" t="str">
        <f>_xlfn.XLOOKUP($C$2,'Hall '!$J$6:$J$11,'Hall '!$K$6:$K$11)</f>
        <v>9:30 am - 11:30 am</v>
      </c>
    </row>
    <row r="404" spans="3:4" x14ac:dyDescent="0.25">
      <c r="C404" s="42" t="str">
        <f t="shared" si="6"/>
        <v>30-10-2023, FN</v>
      </c>
      <c r="D404" s="39" t="str">
        <f>_xlfn.XLOOKUP($C$2,'Hall '!$J$6:$J$11,'Hall '!$K$6:$K$11)</f>
        <v>9:30 am - 11:30 am</v>
      </c>
    </row>
    <row r="405" spans="3:4" x14ac:dyDescent="0.25">
      <c r="C405" s="42" t="str">
        <f t="shared" si="6"/>
        <v>30-10-2023, FN</v>
      </c>
      <c r="D405" s="39" t="str">
        <f>_xlfn.XLOOKUP($C$2,'Hall '!$J$6:$J$11,'Hall '!$K$6:$K$11)</f>
        <v>9:30 am - 11:30 am</v>
      </c>
    </row>
    <row r="406" spans="3:4" x14ac:dyDescent="0.25">
      <c r="C406" s="42" t="str">
        <f t="shared" si="6"/>
        <v>30-10-2023, FN</v>
      </c>
      <c r="D406" s="39" t="str">
        <f>_xlfn.XLOOKUP($C$2,'Hall '!$J$6:$J$11,'Hall '!$K$6:$K$11)</f>
        <v>9:30 am - 11:30 am</v>
      </c>
    </row>
    <row r="407" spans="3:4" x14ac:dyDescent="0.25">
      <c r="C407" s="42" t="str">
        <f t="shared" si="6"/>
        <v>30-10-2023, FN</v>
      </c>
      <c r="D407" s="39" t="str">
        <f>_xlfn.XLOOKUP($C$2,'Hall '!$J$6:$J$11,'Hall '!$K$6:$K$11)</f>
        <v>9:30 am - 11:30 am</v>
      </c>
    </row>
    <row r="408" spans="3:4" x14ac:dyDescent="0.25">
      <c r="C408" s="42" t="str">
        <f t="shared" si="6"/>
        <v>30-10-2023, FN</v>
      </c>
      <c r="D408" s="39" t="str">
        <f>_xlfn.XLOOKUP($C$2,'Hall '!$J$6:$J$11,'Hall '!$K$6:$K$11)</f>
        <v>9:30 am - 11:30 am</v>
      </c>
    </row>
    <row r="409" spans="3:4" x14ac:dyDescent="0.25">
      <c r="C409" s="42" t="str">
        <f t="shared" si="6"/>
        <v>30-10-2023, FN</v>
      </c>
      <c r="D409" s="39" t="str">
        <f>_xlfn.XLOOKUP($C$2,'Hall '!$J$6:$J$11,'Hall '!$K$6:$K$11)</f>
        <v>9:30 am - 11:30 am</v>
      </c>
    </row>
    <row r="410" spans="3:4" x14ac:dyDescent="0.25">
      <c r="C410" s="42" t="str">
        <f t="shared" si="6"/>
        <v>30-10-2023, FN</v>
      </c>
      <c r="D410" s="39" t="str">
        <f>_xlfn.XLOOKUP($C$2,'Hall '!$J$6:$J$11,'Hall '!$K$6:$K$11)</f>
        <v>9:30 am - 11:30 am</v>
      </c>
    </row>
    <row r="411" spans="3:4" x14ac:dyDescent="0.25">
      <c r="C411" s="42" t="str">
        <f t="shared" si="6"/>
        <v>30-10-2023, FN</v>
      </c>
      <c r="D411" s="39" t="str">
        <f>_xlfn.XLOOKUP($C$2,'Hall '!$J$6:$J$11,'Hall '!$K$6:$K$11)</f>
        <v>9:30 am - 11:30 am</v>
      </c>
    </row>
    <row r="412" spans="3:4" x14ac:dyDescent="0.25">
      <c r="C412" s="42" t="str">
        <f t="shared" si="6"/>
        <v>30-10-2023, FN</v>
      </c>
      <c r="D412" s="39" t="str">
        <f>_xlfn.XLOOKUP($C$2,'Hall '!$J$6:$J$11,'Hall '!$K$6:$K$11)</f>
        <v>9:30 am - 11:30 am</v>
      </c>
    </row>
    <row r="413" spans="3:4" x14ac:dyDescent="0.25">
      <c r="C413" s="42" t="str">
        <f t="shared" si="6"/>
        <v>30-10-2023, FN</v>
      </c>
      <c r="D413" s="39" t="str">
        <f>_xlfn.XLOOKUP($C$2,'Hall '!$J$6:$J$11,'Hall '!$K$6:$K$11)</f>
        <v>9:30 am - 11:30 am</v>
      </c>
    </row>
    <row r="414" spans="3:4" x14ac:dyDescent="0.25">
      <c r="C414" s="42" t="str">
        <f t="shared" si="6"/>
        <v>30-10-2023, FN</v>
      </c>
      <c r="D414" s="39" t="str">
        <f>_xlfn.XLOOKUP($C$2,'Hall '!$J$6:$J$11,'Hall '!$K$6:$K$11)</f>
        <v>9:30 am - 11:30 am</v>
      </c>
    </row>
    <row r="415" spans="3:4" x14ac:dyDescent="0.25">
      <c r="C415" s="42" t="str">
        <f t="shared" si="6"/>
        <v>30-10-2023, FN</v>
      </c>
      <c r="D415" s="39" t="str">
        <f>_xlfn.XLOOKUP($C$2,'Hall '!$J$6:$J$11,'Hall '!$K$6:$K$11)</f>
        <v>9:30 am - 11:30 am</v>
      </c>
    </row>
    <row r="416" spans="3:4" x14ac:dyDescent="0.25">
      <c r="C416" s="42" t="str">
        <f t="shared" si="6"/>
        <v>30-10-2023, FN</v>
      </c>
      <c r="D416" s="39" t="str">
        <f>_xlfn.XLOOKUP($C$2,'Hall '!$J$6:$J$11,'Hall '!$K$6:$K$11)</f>
        <v>9:30 am - 11:30 am</v>
      </c>
    </row>
    <row r="417" spans="3:4" x14ac:dyDescent="0.25">
      <c r="C417" s="42" t="str">
        <f t="shared" si="6"/>
        <v>30-10-2023, FN</v>
      </c>
      <c r="D417" s="39" t="str">
        <f>_xlfn.XLOOKUP($C$2,'Hall '!$J$6:$J$11,'Hall '!$K$6:$K$11)</f>
        <v>9:30 am - 11:30 am</v>
      </c>
    </row>
    <row r="418" spans="3:4" x14ac:dyDescent="0.25">
      <c r="C418" s="42" t="str">
        <f t="shared" si="6"/>
        <v>30-10-2023, FN</v>
      </c>
      <c r="D418" s="39" t="str">
        <f>_xlfn.XLOOKUP($C$2,'Hall '!$J$6:$J$11,'Hall '!$K$6:$K$11)</f>
        <v>9:30 am - 11:30 am</v>
      </c>
    </row>
    <row r="419" spans="3:4" x14ac:dyDescent="0.25">
      <c r="C419" s="42" t="str">
        <f t="shared" si="6"/>
        <v>30-10-2023, FN</v>
      </c>
      <c r="D419" s="39" t="str">
        <f>_xlfn.XLOOKUP($C$2,'Hall '!$J$6:$J$11,'Hall '!$K$6:$K$11)</f>
        <v>9:30 am - 11:30 am</v>
      </c>
    </row>
    <row r="420" spans="3:4" x14ac:dyDescent="0.25">
      <c r="C420" s="42" t="str">
        <f t="shared" si="6"/>
        <v>30-10-2023, FN</v>
      </c>
      <c r="D420" s="39" t="str">
        <f>_xlfn.XLOOKUP($C$2,'Hall '!$J$6:$J$11,'Hall '!$K$6:$K$11)</f>
        <v>9:30 am - 11:30 am</v>
      </c>
    </row>
    <row r="421" spans="3:4" x14ac:dyDescent="0.25">
      <c r="C421" s="42" t="str">
        <f t="shared" si="6"/>
        <v>30-10-2023, FN</v>
      </c>
      <c r="D421" s="39" t="str">
        <f>_xlfn.XLOOKUP($C$2,'Hall '!$J$6:$J$11,'Hall '!$K$6:$K$11)</f>
        <v>9:30 am - 11:30 am</v>
      </c>
    </row>
    <row r="422" spans="3:4" x14ac:dyDescent="0.25">
      <c r="C422" s="42" t="str">
        <f t="shared" si="6"/>
        <v>30-10-2023, FN</v>
      </c>
      <c r="D422" s="39" t="str">
        <f>_xlfn.XLOOKUP($C$2,'Hall '!$J$6:$J$11,'Hall '!$K$6:$K$11)</f>
        <v>9:30 am - 11:30 am</v>
      </c>
    </row>
    <row r="423" spans="3:4" x14ac:dyDescent="0.25">
      <c r="C423" s="42" t="str">
        <f t="shared" si="6"/>
        <v>30-10-2023, FN</v>
      </c>
      <c r="D423" s="39" t="str">
        <f>_xlfn.XLOOKUP($C$2,'Hall '!$J$6:$J$11,'Hall '!$K$6:$K$11)</f>
        <v>9:30 am - 11:30 am</v>
      </c>
    </row>
    <row r="424" spans="3:4" x14ac:dyDescent="0.25">
      <c r="C424" s="42" t="str">
        <f t="shared" si="6"/>
        <v>30-10-2023, FN</v>
      </c>
      <c r="D424" s="39" t="str">
        <f>_xlfn.XLOOKUP($C$2,'Hall '!$J$6:$J$11,'Hall '!$K$6:$K$11)</f>
        <v>9:30 am - 11:30 am</v>
      </c>
    </row>
    <row r="425" spans="3:4" x14ac:dyDescent="0.25">
      <c r="C425" s="42" t="str">
        <f t="shared" si="6"/>
        <v>30-10-2023, FN</v>
      </c>
      <c r="D425" s="39" t="str">
        <f>_xlfn.XLOOKUP($C$2,'Hall '!$J$6:$J$11,'Hall '!$K$6:$K$11)</f>
        <v>9:30 am - 11:30 am</v>
      </c>
    </row>
    <row r="426" spans="3:4" x14ac:dyDescent="0.25">
      <c r="C426" s="42" t="str">
        <f t="shared" si="6"/>
        <v>30-10-2023, FN</v>
      </c>
      <c r="D426" s="39" t="str">
        <f>_xlfn.XLOOKUP($C$2,'Hall '!$J$6:$J$11,'Hall '!$K$6:$K$11)</f>
        <v>9:30 am - 11:30 am</v>
      </c>
    </row>
    <row r="427" spans="3:4" x14ac:dyDescent="0.25">
      <c r="C427" s="42" t="str">
        <f t="shared" si="6"/>
        <v>30-10-2023, FN</v>
      </c>
      <c r="D427" s="39" t="str">
        <f>_xlfn.XLOOKUP($C$2,'Hall '!$J$6:$J$11,'Hall '!$K$6:$K$11)</f>
        <v>9:30 am - 11:30 am</v>
      </c>
    </row>
    <row r="428" spans="3:4" x14ac:dyDescent="0.25">
      <c r="C428" s="42" t="str">
        <f t="shared" si="6"/>
        <v>30-10-2023, FN</v>
      </c>
      <c r="D428" s="39" t="str">
        <f>_xlfn.XLOOKUP($C$2,'Hall '!$J$6:$J$11,'Hall '!$K$6:$K$11)</f>
        <v>9:30 am - 11:30 am</v>
      </c>
    </row>
    <row r="429" spans="3:4" x14ac:dyDescent="0.25">
      <c r="C429" s="42" t="str">
        <f t="shared" si="6"/>
        <v>30-10-2023, FN</v>
      </c>
      <c r="D429" s="39" t="str">
        <f>_xlfn.XLOOKUP($C$2,'Hall '!$J$6:$J$11,'Hall '!$K$6:$K$11)</f>
        <v>9:30 am - 11:30 am</v>
      </c>
    </row>
    <row r="430" spans="3:4" x14ac:dyDescent="0.25">
      <c r="C430" s="42" t="str">
        <f t="shared" si="6"/>
        <v>30-10-2023, FN</v>
      </c>
      <c r="D430" s="39" t="str">
        <f>_xlfn.XLOOKUP($C$2,'Hall '!$J$6:$J$11,'Hall '!$K$6:$K$11)</f>
        <v>9:30 am - 11:30 am</v>
      </c>
    </row>
    <row r="431" spans="3:4" x14ac:dyDescent="0.25">
      <c r="C431" s="42" t="str">
        <f t="shared" si="6"/>
        <v>30-10-2023, FN</v>
      </c>
      <c r="D431" s="39" t="str">
        <f>_xlfn.XLOOKUP($C$2,'Hall '!$J$6:$J$11,'Hall '!$K$6:$K$11)</f>
        <v>9:30 am - 11:30 am</v>
      </c>
    </row>
    <row r="432" spans="3:4" x14ac:dyDescent="0.25">
      <c r="C432" s="42" t="str">
        <f t="shared" si="6"/>
        <v>30-10-2023, FN</v>
      </c>
      <c r="D432" s="39" t="str">
        <f>_xlfn.XLOOKUP($C$2,'Hall '!$J$6:$J$11,'Hall '!$K$6:$K$11)</f>
        <v>9:30 am - 11:30 am</v>
      </c>
    </row>
    <row r="433" spans="3:4" x14ac:dyDescent="0.25">
      <c r="C433" s="42" t="str">
        <f t="shared" si="6"/>
        <v>30-10-2023, FN</v>
      </c>
      <c r="D433" s="39" t="str">
        <f>_xlfn.XLOOKUP($C$2,'Hall '!$J$6:$J$11,'Hall '!$K$6:$K$11)</f>
        <v>9:30 am - 11:30 am</v>
      </c>
    </row>
    <row r="434" spans="3:4" x14ac:dyDescent="0.25">
      <c r="C434" s="42" t="str">
        <f t="shared" si="6"/>
        <v>30-10-2023, FN</v>
      </c>
      <c r="D434" s="39" t="str">
        <f>_xlfn.XLOOKUP($C$2,'Hall '!$J$6:$J$11,'Hall '!$K$6:$K$11)</f>
        <v>9:30 am - 11:30 am</v>
      </c>
    </row>
    <row r="435" spans="3:4" x14ac:dyDescent="0.25">
      <c r="C435" s="42" t="str">
        <f t="shared" si="6"/>
        <v>30-10-2023, FN</v>
      </c>
      <c r="D435" s="39" t="str">
        <f>_xlfn.XLOOKUP($C$2,'Hall '!$J$6:$J$11,'Hall '!$K$6:$K$11)</f>
        <v>9:30 am - 11:30 am</v>
      </c>
    </row>
    <row r="436" spans="3:4" x14ac:dyDescent="0.25">
      <c r="C436" s="42" t="str">
        <f t="shared" si="6"/>
        <v>30-10-2023, FN</v>
      </c>
      <c r="D436" s="39" t="str">
        <f>_xlfn.XLOOKUP($C$2,'Hall '!$J$6:$J$11,'Hall '!$K$6:$K$11)</f>
        <v>9:30 am - 11:30 am</v>
      </c>
    </row>
    <row r="437" spans="3:4" x14ac:dyDescent="0.25">
      <c r="C437" s="42" t="str">
        <f t="shared" si="6"/>
        <v>30-10-2023, FN</v>
      </c>
      <c r="D437" s="39" t="str">
        <f>_xlfn.XLOOKUP($C$2,'Hall '!$J$6:$J$11,'Hall '!$K$6:$K$11)</f>
        <v>9:30 am - 11:30 am</v>
      </c>
    </row>
    <row r="438" spans="3:4" x14ac:dyDescent="0.25">
      <c r="C438" s="42" t="str">
        <f t="shared" si="6"/>
        <v>30-10-2023, FN</v>
      </c>
      <c r="D438" s="39" t="str">
        <f>_xlfn.XLOOKUP($C$2,'Hall '!$J$6:$J$11,'Hall '!$K$6:$K$11)</f>
        <v>9:30 am - 11:30 am</v>
      </c>
    </row>
    <row r="439" spans="3:4" x14ac:dyDescent="0.25">
      <c r="C439" s="42" t="str">
        <f t="shared" si="6"/>
        <v>30-10-2023, FN</v>
      </c>
      <c r="D439" s="39" t="str">
        <f>_xlfn.XLOOKUP($C$2,'Hall '!$J$6:$J$11,'Hall '!$K$6:$K$11)</f>
        <v>9:30 am - 11:30 am</v>
      </c>
    </row>
    <row r="440" spans="3:4" x14ac:dyDescent="0.25">
      <c r="C440" s="42" t="str">
        <f t="shared" si="6"/>
        <v>30-10-2023, FN</v>
      </c>
      <c r="D440" s="39" t="str">
        <f>_xlfn.XLOOKUP($C$2,'Hall '!$J$6:$J$11,'Hall '!$K$6:$K$11)</f>
        <v>9:30 am - 11:30 am</v>
      </c>
    </row>
    <row r="441" spans="3:4" x14ac:dyDescent="0.25">
      <c r="C441" s="42" t="str">
        <f t="shared" si="6"/>
        <v>30-10-2023, FN</v>
      </c>
      <c r="D441" s="39" t="str">
        <f>_xlfn.XLOOKUP($C$2,'Hall '!$J$6:$J$11,'Hall '!$K$6:$K$11)</f>
        <v>9:30 am - 11:30 am</v>
      </c>
    </row>
    <row r="442" spans="3:4" x14ac:dyDescent="0.25">
      <c r="C442" s="42" t="str">
        <f t="shared" si="6"/>
        <v>30-10-2023, FN</v>
      </c>
      <c r="D442" s="39" t="str">
        <f>_xlfn.XLOOKUP($C$2,'Hall '!$J$6:$J$11,'Hall '!$K$6:$K$11)</f>
        <v>9:30 am - 11:30 am</v>
      </c>
    </row>
    <row r="443" spans="3:4" x14ac:dyDescent="0.25">
      <c r="C443" s="42" t="str">
        <f t="shared" si="6"/>
        <v>30-10-2023, FN</v>
      </c>
      <c r="D443" s="39" t="str">
        <f>_xlfn.XLOOKUP($C$2,'Hall '!$J$6:$J$11,'Hall '!$K$6:$K$11)</f>
        <v>9:30 am - 11:30 am</v>
      </c>
    </row>
    <row r="444" spans="3:4" x14ac:dyDescent="0.25">
      <c r="C444" s="42" t="str">
        <f t="shared" si="6"/>
        <v>30-10-2023, FN</v>
      </c>
      <c r="D444" s="39" t="str">
        <f>_xlfn.XLOOKUP($C$2,'Hall '!$J$6:$J$11,'Hall '!$K$6:$K$11)</f>
        <v>9:30 am - 11:30 am</v>
      </c>
    </row>
    <row r="445" spans="3:4" x14ac:dyDescent="0.25">
      <c r="C445" s="42" t="str">
        <f t="shared" si="6"/>
        <v>30-10-2023, FN</v>
      </c>
      <c r="D445" s="39" t="str">
        <f>_xlfn.XLOOKUP($C$2,'Hall '!$J$6:$J$11,'Hall '!$K$6:$K$11)</f>
        <v>9:30 am - 11:30 am</v>
      </c>
    </row>
    <row r="446" spans="3:4" x14ac:dyDescent="0.25">
      <c r="C446" s="42" t="str">
        <f t="shared" si="6"/>
        <v>30-10-2023, FN</v>
      </c>
      <c r="D446" s="39" t="str">
        <f>_xlfn.XLOOKUP($C$2,'Hall '!$J$6:$J$11,'Hall '!$K$6:$K$11)</f>
        <v>9:30 am - 11:30 am</v>
      </c>
    </row>
    <row r="447" spans="3:4" x14ac:dyDescent="0.25">
      <c r="C447" s="42" t="str">
        <f t="shared" si="6"/>
        <v>30-10-2023, FN</v>
      </c>
      <c r="D447" s="39" t="str">
        <f>_xlfn.XLOOKUP($C$2,'Hall '!$J$6:$J$11,'Hall '!$K$6:$K$11)</f>
        <v>9:30 am - 11:30 am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'Hall '!$J$6:$J$11</xm:f>
          </x14:formula1>
          <xm:sqref>C2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K35"/>
  <sheetViews>
    <sheetView view="pageBreakPreview" zoomScale="85" zoomScaleNormal="100" zoomScaleSheetLayoutView="85" workbookViewId="0">
      <selection activeCell="I3" sqref="I3"/>
    </sheetView>
  </sheetViews>
  <sheetFormatPr defaultColWidth="9.140625" defaultRowHeight="15" x14ac:dyDescent="0.25"/>
  <cols>
    <col min="1" max="1" width="8.42578125" style="3" customWidth="1"/>
    <col min="2" max="2" width="13.140625" style="3" customWidth="1"/>
    <col min="3" max="8" width="11.7109375" style="3" customWidth="1"/>
    <col min="9" max="9" width="19" style="3" customWidth="1"/>
    <col min="10" max="10" width="20.7109375" style="3" customWidth="1"/>
    <col min="11" max="11" width="20.42578125" style="3" customWidth="1"/>
    <col min="12" max="16384" width="9.140625" style="3"/>
  </cols>
  <sheetData>
    <row r="1" spans="1:11" ht="15.75" customHeight="1" x14ac:dyDescent="0.25">
      <c r="A1" s="62" t="s">
        <v>43</v>
      </c>
      <c r="B1" s="62"/>
      <c r="C1" s="62"/>
      <c r="D1" s="62"/>
      <c r="E1" s="62"/>
      <c r="F1" s="62"/>
      <c r="G1" s="62"/>
      <c r="H1" s="62"/>
    </row>
    <row r="2" spans="1:11" ht="15.75" customHeight="1" x14ac:dyDescent="0.25">
      <c r="A2" s="62" t="s">
        <v>41</v>
      </c>
      <c r="B2" s="62"/>
      <c r="C2" s="62"/>
      <c r="D2" s="62"/>
      <c r="E2" s="62"/>
      <c r="F2" s="62"/>
      <c r="G2" s="62"/>
      <c r="H2" s="62"/>
    </row>
    <row r="3" spans="1:11" ht="27" customHeight="1" x14ac:dyDescent="0.25">
      <c r="A3" s="62" t="str">
        <f>Disp.!A3</f>
        <v>First &amp; Third Semester B. Tech., S1 M.Tech. &amp; S1 MCA Degree Internal Examination-1, Oct'23</v>
      </c>
      <c r="B3" s="62"/>
      <c r="C3" s="62"/>
      <c r="D3" s="62"/>
      <c r="E3" s="62"/>
      <c r="F3" s="62"/>
      <c r="G3" s="62"/>
      <c r="H3" s="62"/>
      <c r="I3" s="3" t="str">
        <f>'Attnd.- MM-T'!C2</f>
        <v>30-10-2023, FN</v>
      </c>
    </row>
    <row r="4" spans="1:11" ht="15.75" customHeight="1" x14ac:dyDescent="0.25">
      <c r="A4" s="63" t="s">
        <v>144</v>
      </c>
      <c r="B4" s="63"/>
      <c r="C4" s="63"/>
      <c r="D4" s="63"/>
      <c r="E4" s="63"/>
      <c r="F4" s="63"/>
      <c r="G4" s="63"/>
      <c r="H4" s="63"/>
    </row>
    <row r="5" spans="1:11" s="8" customFormat="1" ht="38.25" customHeight="1" x14ac:dyDescent="0.25">
      <c r="A5" s="9" t="s">
        <v>45</v>
      </c>
      <c r="B5" s="9" t="s">
        <v>32</v>
      </c>
      <c r="C5" s="31" t="str">
        <f>J6</f>
        <v>30-10-2023, FN</v>
      </c>
      <c r="D5" s="31" t="str">
        <f>J7</f>
        <v>30-10-2023, AN</v>
      </c>
      <c r="E5" s="9" t="str">
        <f>J8</f>
        <v>31-10-2023, FN</v>
      </c>
      <c r="F5" s="9" t="str">
        <f>J9</f>
        <v>31-10-2023, AN</v>
      </c>
      <c r="G5" s="9" t="str">
        <f>J10</f>
        <v>01-11-2023, FN</v>
      </c>
      <c r="H5" s="9" t="str">
        <f>J11</f>
        <v>01-11-2023, AN</v>
      </c>
    </row>
    <row r="6" spans="1:11" ht="18.75" customHeight="1" x14ac:dyDescent="0.25">
      <c r="A6" s="2">
        <v>1</v>
      </c>
      <c r="B6" s="2" t="str" cm="1">
        <f t="array" ref="B6:B35">_xlfn.XLOOKUP(I3,C5:H5,C6:H35)</f>
        <v>AD 402</v>
      </c>
      <c r="C6" s="2" t="s">
        <v>1350</v>
      </c>
      <c r="D6" s="2" t="s">
        <v>1351</v>
      </c>
      <c r="E6" s="2" t="s">
        <v>1352</v>
      </c>
      <c r="F6" s="2" t="s">
        <v>1353</v>
      </c>
      <c r="G6" s="2" t="s">
        <v>1354</v>
      </c>
      <c r="H6" s="2" t="s">
        <v>1355</v>
      </c>
      <c r="J6" s="32" t="s">
        <v>1344</v>
      </c>
      <c r="K6" s="3" t="s">
        <v>145</v>
      </c>
    </row>
    <row r="7" spans="1:11" ht="18.75" customHeight="1" x14ac:dyDescent="0.25">
      <c r="A7" s="2">
        <v>2</v>
      </c>
      <c r="B7" s="2" t="str">
        <v>AC I 02</v>
      </c>
      <c r="C7" s="2" t="s">
        <v>1356</v>
      </c>
      <c r="D7" s="2" t="s">
        <v>1353</v>
      </c>
      <c r="E7" s="2" t="s">
        <v>1357</v>
      </c>
      <c r="F7" s="2" t="s">
        <v>1355</v>
      </c>
      <c r="G7" s="2" t="s">
        <v>1358</v>
      </c>
      <c r="H7" s="2" t="s">
        <v>1352</v>
      </c>
      <c r="J7" s="32" t="s">
        <v>1345</v>
      </c>
      <c r="K7" s="3" t="s">
        <v>146</v>
      </c>
    </row>
    <row r="8" spans="1:11" ht="18.75" customHeight="1" x14ac:dyDescent="0.25">
      <c r="A8" s="2">
        <v>3</v>
      </c>
      <c r="B8" s="2" t="str">
        <v>AD 503</v>
      </c>
      <c r="C8" s="2" t="s">
        <v>1359</v>
      </c>
      <c r="D8" s="2" t="s">
        <v>1360</v>
      </c>
      <c r="E8" s="2" t="s">
        <v>1361</v>
      </c>
      <c r="F8" s="2" t="s">
        <v>1362</v>
      </c>
      <c r="G8" s="2" t="s">
        <v>1363</v>
      </c>
      <c r="H8" s="2" t="s">
        <v>1357</v>
      </c>
      <c r="J8" s="32" t="s">
        <v>1347</v>
      </c>
      <c r="K8" s="3" t="s">
        <v>145</v>
      </c>
    </row>
    <row r="9" spans="1:11" ht="18.75" customHeight="1" x14ac:dyDescent="0.25">
      <c r="A9" s="2">
        <v>4</v>
      </c>
      <c r="B9" s="2" t="str">
        <v>AD 207</v>
      </c>
      <c r="C9" s="2" t="s">
        <v>1364</v>
      </c>
      <c r="D9" s="2" t="s">
        <v>1362</v>
      </c>
      <c r="E9" s="2" t="s">
        <v>1365</v>
      </c>
      <c r="F9" s="2" t="s">
        <v>1366</v>
      </c>
      <c r="G9" s="2" t="s">
        <v>1367</v>
      </c>
      <c r="H9" s="2" t="s">
        <v>1368</v>
      </c>
      <c r="J9" s="32" t="s">
        <v>1346</v>
      </c>
      <c r="K9" s="3" t="s">
        <v>146</v>
      </c>
    </row>
    <row r="10" spans="1:11" ht="18.75" customHeight="1" x14ac:dyDescent="0.25">
      <c r="A10" s="2">
        <v>5</v>
      </c>
      <c r="B10" s="2" t="str">
        <v>AD 04</v>
      </c>
      <c r="C10" s="2" t="s">
        <v>1361</v>
      </c>
      <c r="D10" s="2" t="s">
        <v>1369</v>
      </c>
      <c r="E10" s="2" t="s">
        <v>1353</v>
      </c>
      <c r="F10" s="2" t="s">
        <v>1359</v>
      </c>
      <c r="G10" s="2" t="s">
        <v>1353</v>
      </c>
      <c r="H10" s="2" t="s">
        <v>1360</v>
      </c>
      <c r="J10" s="32" t="s">
        <v>1348</v>
      </c>
      <c r="K10" s="3" t="s">
        <v>145</v>
      </c>
    </row>
    <row r="11" spans="1:11" ht="18.75" customHeight="1" x14ac:dyDescent="0.25">
      <c r="A11" s="2">
        <v>6</v>
      </c>
      <c r="B11" s="2" t="str">
        <v>AD 311 A</v>
      </c>
      <c r="C11" s="2" t="s">
        <v>1370</v>
      </c>
      <c r="D11" s="2" t="s">
        <v>1367</v>
      </c>
      <c r="E11" s="2" t="s">
        <v>1356</v>
      </c>
      <c r="F11" s="2" t="s">
        <v>1371</v>
      </c>
      <c r="G11" s="2" t="s">
        <v>1359</v>
      </c>
      <c r="H11" s="2" t="s">
        <v>1358</v>
      </c>
      <c r="J11" s="32" t="s">
        <v>1349</v>
      </c>
      <c r="K11" s="3" t="s">
        <v>146</v>
      </c>
    </row>
    <row r="12" spans="1:11" ht="18.75" customHeight="1" x14ac:dyDescent="0.25">
      <c r="A12" s="2">
        <v>7</v>
      </c>
      <c r="B12" s="2" t="str">
        <v>AD 208</v>
      </c>
      <c r="C12" s="2" t="s">
        <v>1366</v>
      </c>
      <c r="D12" s="2" t="s">
        <v>1368</v>
      </c>
      <c r="E12" s="2" t="s">
        <v>1363</v>
      </c>
      <c r="F12" s="2" t="s">
        <v>1357</v>
      </c>
      <c r="G12" s="2" t="s">
        <v>1372</v>
      </c>
      <c r="H12" s="2" t="s">
        <v>1369</v>
      </c>
    </row>
    <row r="13" spans="1:11" ht="18.75" customHeight="1" x14ac:dyDescent="0.25">
      <c r="A13" s="2">
        <v>8</v>
      </c>
      <c r="B13" s="2" t="str">
        <v>AD 104</v>
      </c>
      <c r="C13" s="2" t="s">
        <v>1354</v>
      </c>
      <c r="D13" s="2" t="s">
        <v>1363</v>
      </c>
      <c r="E13" s="2" t="s">
        <v>1350</v>
      </c>
      <c r="F13" s="2" t="s">
        <v>1364</v>
      </c>
      <c r="G13" s="2" t="s">
        <v>1362</v>
      </c>
      <c r="H13" s="2" t="s">
        <v>1359</v>
      </c>
    </row>
    <row r="14" spans="1:11" ht="18.75" customHeight="1" x14ac:dyDescent="0.25">
      <c r="A14" s="2">
        <v>9</v>
      </c>
      <c r="B14" s="2" t="str">
        <v>AD 05</v>
      </c>
      <c r="C14" s="2" t="s">
        <v>1362</v>
      </c>
      <c r="D14" s="2" t="s">
        <v>1354</v>
      </c>
      <c r="E14" s="2" t="s">
        <v>1368</v>
      </c>
      <c r="F14" s="2" t="s">
        <v>1368</v>
      </c>
      <c r="G14" s="2" t="s">
        <v>1361</v>
      </c>
      <c r="H14" s="2" t="s">
        <v>1351</v>
      </c>
    </row>
    <row r="15" spans="1:11" ht="18.75" customHeight="1" x14ac:dyDescent="0.25">
      <c r="A15" s="2">
        <v>10</v>
      </c>
      <c r="B15" s="2" t="str">
        <v>AD 303</v>
      </c>
      <c r="C15" s="2" t="s">
        <v>1360</v>
      </c>
      <c r="D15" s="2" t="s">
        <v>1361</v>
      </c>
      <c r="E15" s="2" t="s">
        <v>1367</v>
      </c>
      <c r="F15" s="2" t="s">
        <v>1369</v>
      </c>
      <c r="G15" s="2" t="s">
        <v>1352</v>
      </c>
      <c r="H15" s="2" t="s">
        <v>1363</v>
      </c>
    </row>
    <row r="16" spans="1:11" ht="18.75" customHeight="1" x14ac:dyDescent="0.25">
      <c r="A16" s="2">
        <v>11</v>
      </c>
      <c r="B16" s="2" t="str">
        <v>AD 507</v>
      </c>
      <c r="C16" s="2" t="s">
        <v>1369</v>
      </c>
      <c r="D16" s="2" t="s">
        <v>1350</v>
      </c>
      <c r="E16" s="2" t="s">
        <v>1362</v>
      </c>
      <c r="F16" s="2" t="s">
        <v>1350</v>
      </c>
      <c r="G16" s="2" t="s">
        <v>1365</v>
      </c>
      <c r="H16" s="2" t="s">
        <v>1371</v>
      </c>
    </row>
    <row r="17" spans="1:9" x14ac:dyDescent="0.25">
      <c r="A17" s="2">
        <v>12</v>
      </c>
      <c r="B17" s="2" t="str">
        <v>AD 304</v>
      </c>
      <c r="C17" s="2" t="s">
        <v>1352</v>
      </c>
      <c r="D17" s="2" t="s">
        <v>1370</v>
      </c>
      <c r="E17" s="2" t="s">
        <v>1351</v>
      </c>
      <c r="F17" s="2" t="s">
        <v>1360</v>
      </c>
      <c r="G17" s="2" t="s">
        <v>1356</v>
      </c>
      <c r="H17" s="2"/>
    </row>
    <row r="18" spans="1:9" x14ac:dyDescent="0.25">
      <c r="A18" s="2">
        <v>13</v>
      </c>
      <c r="B18" s="2" t="str">
        <v>AC I 01</v>
      </c>
      <c r="C18" s="2" t="s">
        <v>1367</v>
      </c>
      <c r="D18" s="2" t="s">
        <v>1371</v>
      </c>
      <c r="E18" s="2" t="s">
        <v>1360</v>
      </c>
      <c r="F18" s="2" t="s">
        <v>1358</v>
      </c>
      <c r="G18" s="2" t="s">
        <v>1370</v>
      </c>
      <c r="H18" s="2"/>
    </row>
    <row r="19" spans="1:9" x14ac:dyDescent="0.25">
      <c r="A19" s="2">
        <v>14</v>
      </c>
      <c r="B19" s="2" t="str">
        <v>AD 508</v>
      </c>
      <c r="C19" s="33" t="s">
        <v>1368</v>
      </c>
      <c r="D19" s="33" t="s">
        <v>1372</v>
      </c>
      <c r="E19" s="33" t="s">
        <v>1358</v>
      </c>
      <c r="F19" s="33" t="s">
        <v>1367</v>
      </c>
      <c r="G19" s="33" t="s">
        <v>1366</v>
      </c>
      <c r="H19" s="33"/>
      <c r="I19" s="32"/>
    </row>
    <row r="20" spans="1:9" x14ac:dyDescent="0.25">
      <c r="A20" s="2">
        <v>15</v>
      </c>
      <c r="B20" s="2" t="str">
        <v>AD 105</v>
      </c>
      <c r="C20" s="2" t="s">
        <v>1372</v>
      </c>
      <c r="D20" s="2" t="s">
        <v>1365</v>
      </c>
      <c r="E20" s="2" t="s">
        <v>1371</v>
      </c>
      <c r="F20" s="2" t="s">
        <v>1356</v>
      </c>
      <c r="G20" s="33" t="s">
        <v>1369</v>
      </c>
      <c r="H20" s="2"/>
      <c r="I20" s="32"/>
    </row>
    <row r="21" spans="1:9" x14ac:dyDescent="0.25">
      <c r="A21" s="2">
        <v>16</v>
      </c>
      <c r="B21" s="2" t="str">
        <v>AD 504 B</v>
      </c>
      <c r="C21" s="2" t="s">
        <v>1351</v>
      </c>
      <c r="D21" s="2" t="s">
        <v>1358</v>
      </c>
      <c r="E21" s="2" t="s">
        <v>1359</v>
      </c>
      <c r="F21" s="2" t="s">
        <v>1372</v>
      </c>
      <c r="G21" s="33" t="s">
        <v>1357</v>
      </c>
      <c r="H21" s="33"/>
      <c r="I21" s="32"/>
    </row>
    <row r="22" spans="1:9" x14ac:dyDescent="0.25">
      <c r="A22" s="2">
        <v>17</v>
      </c>
      <c r="B22" s="2" t="str">
        <v>AD 509</v>
      </c>
      <c r="C22" s="2" t="s">
        <v>1358</v>
      </c>
      <c r="D22" s="2" t="s">
        <v>1357</v>
      </c>
      <c r="E22" s="2" t="s">
        <v>1372</v>
      </c>
      <c r="F22" s="2" t="s">
        <v>1361</v>
      </c>
      <c r="G22" s="33" t="s">
        <v>1368</v>
      </c>
      <c r="H22" s="2"/>
      <c r="I22" s="32"/>
    </row>
    <row r="23" spans="1:9" x14ac:dyDescent="0.25">
      <c r="A23" s="2">
        <v>18</v>
      </c>
      <c r="B23" s="2" t="str">
        <v>AD 510 A</v>
      </c>
      <c r="C23" s="2" t="s">
        <v>1357</v>
      </c>
      <c r="D23" s="2" t="s">
        <v>1366</v>
      </c>
      <c r="E23" s="2" t="s">
        <v>1370</v>
      </c>
      <c r="F23" s="2" t="s">
        <v>1373</v>
      </c>
      <c r="G23" s="33" t="s">
        <v>1360</v>
      </c>
      <c r="H23" s="33"/>
      <c r="I23" s="32"/>
    </row>
    <row r="24" spans="1:9" x14ac:dyDescent="0.25">
      <c r="A24" s="2">
        <v>19</v>
      </c>
      <c r="B24" s="2" t="str">
        <v>AD 311 B</v>
      </c>
      <c r="C24" s="2" t="s">
        <v>1355</v>
      </c>
      <c r="D24" s="2" t="s">
        <v>1355</v>
      </c>
      <c r="E24" s="2" t="s">
        <v>1369</v>
      </c>
      <c r="F24" s="2" t="s">
        <v>1370</v>
      </c>
      <c r="G24" s="33" t="s">
        <v>1355</v>
      </c>
      <c r="H24" s="2"/>
      <c r="I24" s="32"/>
    </row>
    <row r="25" spans="1:9" x14ac:dyDescent="0.25">
      <c r="A25" s="2">
        <v>20</v>
      </c>
      <c r="B25" s="2" t="str">
        <v>AC I 107</v>
      </c>
      <c r="C25" s="2" t="s">
        <v>1365</v>
      </c>
      <c r="D25" s="2" t="s">
        <v>1364</v>
      </c>
      <c r="E25" s="2" t="s">
        <v>1355</v>
      </c>
      <c r="F25" s="2" t="s">
        <v>1351</v>
      </c>
      <c r="G25" s="2" t="s">
        <v>1351</v>
      </c>
      <c r="H25" s="2"/>
    </row>
    <row r="26" spans="1:9" x14ac:dyDescent="0.25">
      <c r="A26" s="2">
        <v>21</v>
      </c>
      <c r="B26" s="2" t="str">
        <v>AD 504 A</v>
      </c>
      <c r="C26" s="2" t="s">
        <v>1363</v>
      </c>
      <c r="D26" s="2" t="s">
        <v>1356</v>
      </c>
      <c r="E26" s="2" t="s">
        <v>1364</v>
      </c>
      <c r="F26" s="2" t="s">
        <v>1365</v>
      </c>
      <c r="G26" s="2" t="s">
        <v>1373</v>
      </c>
      <c r="H26" s="2"/>
    </row>
    <row r="27" spans="1:9" x14ac:dyDescent="0.25">
      <c r="A27" s="2">
        <v>22</v>
      </c>
      <c r="B27" s="2" t="str">
        <v>AD 309</v>
      </c>
      <c r="C27" s="2" t="s">
        <v>1353</v>
      </c>
      <c r="D27" s="2" t="s">
        <v>1352</v>
      </c>
      <c r="E27" s="2" t="s">
        <v>1354</v>
      </c>
      <c r="F27" s="2" t="s">
        <v>1354</v>
      </c>
      <c r="G27" s="2" t="s">
        <v>1371</v>
      </c>
      <c r="H27" s="2"/>
    </row>
    <row r="28" spans="1:9" x14ac:dyDescent="0.25">
      <c r="A28" s="2">
        <v>23</v>
      </c>
      <c r="B28" s="2" t="str">
        <v>AD 510 B</v>
      </c>
      <c r="C28" s="2" t="s">
        <v>1371</v>
      </c>
      <c r="D28" s="2" t="s">
        <v>1359</v>
      </c>
      <c r="E28" s="2" t="s">
        <v>1366</v>
      </c>
      <c r="F28" s="2" t="s">
        <v>1352</v>
      </c>
      <c r="G28" s="2" t="s">
        <v>1364</v>
      </c>
      <c r="H28" s="2"/>
    </row>
    <row r="29" spans="1:9" x14ac:dyDescent="0.25">
      <c r="A29" s="2">
        <v>24</v>
      </c>
      <c r="B29" s="2" t="str">
        <v>AC I 101</v>
      </c>
      <c r="C29" s="2" t="s">
        <v>1373</v>
      </c>
      <c r="D29" s="2" t="s">
        <v>1373</v>
      </c>
      <c r="E29" s="2" t="s">
        <v>1373</v>
      </c>
      <c r="F29" s="2" t="s">
        <v>1363</v>
      </c>
      <c r="G29" s="2"/>
      <c r="H29" s="2"/>
    </row>
    <row r="30" spans="1:9" x14ac:dyDescent="0.25">
      <c r="A30" s="2">
        <v>25</v>
      </c>
      <c r="B30" s="2">
        <v>0</v>
      </c>
      <c r="C30" s="2"/>
      <c r="D30" s="2"/>
      <c r="E30" s="2"/>
      <c r="F30" s="2"/>
      <c r="G30" s="2"/>
      <c r="H30" s="2"/>
    </row>
    <row r="31" spans="1:9" x14ac:dyDescent="0.25">
      <c r="A31" s="2">
        <v>26</v>
      </c>
      <c r="B31" s="2">
        <v>0</v>
      </c>
      <c r="C31" s="2"/>
      <c r="D31" s="2"/>
      <c r="E31" s="2"/>
      <c r="F31" s="2"/>
      <c r="G31" s="2"/>
      <c r="H31" s="2"/>
    </row>
    <row r="32" spans="1:9" x14ac:dyDescent="0.25">
      <c r="A32" s="2">
        <v>27</v>
      </c>
      <c r="B32" s="2">
        <v>0</v>
      </c>
      <c r="C32" s="2"/>
      <c r="D32" s="2"/>
      <c r="E32" s="2"/>
      <c r="F32" s="2"/>
      <c r="G32" s="2"/>
      <c r="H32" s="2"/>
    </row>
    <row r="33" spans="1:8" x14ac:dyDescent="0.25">
      <c r="A33" s="2">
        <v>28</v>
      </c>
      <c r="B33" s="2">
        <v>0</v>
      </c>
      <c r="C33" s="2"/>
      <c r="D33" s="2"/>
      <c r="E33" s="2"/>
      <c r="F33" s="2"/>
      <c r="G33" s="2"/>
      <c r="H33" s="2"/>
    </row>
    <row r="34" spans="1:8" x14ac:dyDescent="0.25">
      <c r="A34" s="2">
        <v>29</v>
      </c>
      <c r="B34" s="2">
        <v>0</v>
      </c>
      <c r="C34" s="2"/>
      <c r="D34" s="2"/>
      <c r="E34" s="2"/>
      <c r="F34" s="2"/>
      <c r="G34" s="2"/>
      <c r="H34" s="2"/>
    </row>
    <row r="35" spans="1:8" x14ac:dyDescent="0.25">
      <c r="A35" s="2">
        <v>30</v>
      </c>
      <c r="B35" s="2">
        <v>0</v>
      </c>
      <c r="C35" s="2"/>
      <c r="D35" s="2"/>
      <c r="E35" s="2"/>
      <c r="F35" s="2"/>
      <c r="G35" s="2"/>
      <c r="H35" s="2"/>
    </row>
  </sheetData>
  <mergeCells count="4">
    <mergeCell ref="A1:H1"/>
    <mergeCell ref="A2:H2"/>
    <mergeCell ref="A3:H3"/>
    <mergeCell ref="A4:H4"/>
  </mergeCells>
  <pageMargins left="0.52" right="0.17" top="0.75" bottom="0.75" header="0.3" footer="0.3"/>
  <pageSetup paperSize="9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5"/>
  <sheetViews>
    <sheetView workbookViewId="0">
      <selection activeCell="A2" sqref="A2:A25"/>
    </sheetView>
  </sheetViews>
  <sheetFormatPr defaultRowHeight="15" x14ac:dyDescent="0.25"/>
  <cols>
    <col min="1" max="1" width="20.28515625" style="3" customWidth="1"/>
    <col min="2" max="7" width="15.28515625" style="3" customWidth="1"/>
    <col min="8" max="16384" width="9.140625" style="3"/>
  </cols>
  <sheetData>
    <row r="1" spans="1:7" s="8" customFormat="1" ht="14.25" x14ac:dyDescent="0.25">
      <c r="A1" s="8" t="s">
        <v>151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</row>
    <row r="2" spans="1:7" x14ac:dyDescent="0.25">
      <c r="A2" s="3">
        <v>16</v>
      </c>
      <c r="B2" s="3">
        <v>7.5440072421223525E-2</v>
      </c>
      <c r="C2" s="3">
        <v>0.94638707202863237</v>
      </c>
      <c r="D2" s="3">
        <v>7.8035358817681977E-2</v>
      </c>
      <c r="E2" s="3">
        <v>1.8584113635353727E-3</v>
      </c>
      <c r="F2" s="3">
        <v>0.6915325118456862</v>
      </c>
      <c r="G2" s="3">
        <v>0.91732287058952711</v>
      </c>
    </row>
    <row r="3" spans="1:7" x14ac:dyDescent="0.25">
      <c r="A3" s="3">
        <v>19</v>
      </c>
      <c r="B3" s="3">
        <v>0.1050856386673672</v>
      </c>
      <c r="C3" s="3">
        <v>0.53375071370941007</v>
      </c>
      <c r="D3" s="3">
        <v>0.42760698399569319</v>
      </c>
      <c r="E3" s="3">
        <v>0.10874831087567671</v>
      </c>
      <c r="F3" s="3">
        <v>0.46503769178783183</v>
      </c>
      <c r="G3" s="3">
        <v>0.20744442301854149</v>
      </c>
    </row>
    <row r="4" spans="1:7" x14ac:dyDescent="0.25">
      <c r="A4" s="3">
        <v>18</v>
      </c>
      <c r="B4" s="3">
        <v>0.10795374236968514</v>
      </c>
      <c r="C4" s="3">
        <v>9.855157419371785E-2</v>
      </c>
      <c r="D4" s="3">
        <v>0.68336540208831897</v>
      </c>
      <c r="E4" s="3">
        <v>0.72590358781477171</v>
      </c>
      <c r="F4" s="3">
        <v>0.92607552700335793</v>
      </c>
      <c r="G4" s="3">
        <v>0.46479476915767526</v>
      </c>
    </row>
    <row r="5" spans="1:7" x14ac:dyDescent="0.25">
      <c r="A5" s="3">
        <v>24</v>
      </c>
      <c r="B5" s="3">
        <v>0.11420214777972415</v>
      </c>
      <c r="C5" s="3">
        <v>0.5400493891145105</v>
      </c>
      <c r="D5" s="3">
        <v>0.87121719677656018</v>
      </c>
      <c r="E5" s="3">
        <v>0.94639459618747268</v>
      </c>
      <c r="F5" s="3">
        <v>0.33908929436773516</v>
      </c>
      <c r="G5" s="3">
        <v>0.16943888057877832</v>
      </c>
    </row>
    <row r="6" spans="1:7" x14ac:dyDescent="0.25">
      <c r="A6" s="3">
        <v>2</v>
      </c>
      <c r="B6" s="3">
        <v>0.1912279691334754</v>
      </c>
      <c r="C6" s="3">
        <v>6.2194103332016137E-3</v>
      </c>
      <c r="D6" s="3">
        <v>5.6731186605201156E-2</v>
      </c>
      <c r="E6" s="3">
        <v>0.3398973490998829</v>
      </c>
      <c r="F6" s="3">
        <v>0.28725922188509545</v>
      </c>
      <c r="G6" s="3">
        <v>0.16361098735672941</v>
      </c>
    </row>
    <row r="7" spans="1:7" x14ac:dyDescent="0.25">
      <c r="A7" s="3">
        <v>12</v>
      </c>
      <c r="B7" s="3">
        <v>0.21877337467262903</v>
      </c>
      <c r="C7" s="3">
        <v>6.0060057214497142E-3</v>
      </c>
      <c r="D7" s="3">
        <v>0.35202884028214865</v>
      </c>
      <c r="E7" s="3">
        <v>0.44873036347527839</v>
      </c>
      <c r="F7" s="3">
        <v>8.684198637355478E-2</v>
      </c>
      <c r="G7" s="3">
        <v>0.67167502106551313</v>
      </c>
    </row>
    <row r="8" spans="1:7" x14ac:dyDescent="0.25">
      <c r="A8" s="3">
        <v>1</v>
      </c>
      <c r="B8" s="3">
        <v>0.3421101288089724</v>
      </c>
      <c r="C8" s="3">
        <v>0.71417832560405003</v>
      </c>
      <c r="D8" s="3">
        <v>0.37851249111376606</v>
      </c>
      <c r="E8" s="3">
        <v>0.68539297555609824</v>
      </c>
      <c r="F8" s="3">
        <v>0.9304966755983427</v>
      </c>
      <c r="G8" s="3">
        <v>2.7452096144870097E-2</v>
      </c>
    </row>
    <row r="9" spans="1:7" x14ac:dyDescent="0.25">
      <c r="A9" s="3">
        <v>7</v>
      </c>
      <c r="B9" s="3">
        <v>0.37412896643144877</v>
      </c>
      <c r="C9" s="3">
        <v>0.86077784862452811</v>
      </c>
      <c r="D9" s="3">
        <v>0.46271843937204926</v>
      </c>
      <c r="E9" s="3">
        <v>7.9381326870632374E-2</v>
      </c>
      <c r="F9" s="3">
        <v>0.8766867101475514</v>
      </c>
      <c r="G9" s="3">
        <v>0.45589730764913972</v>
      </c>
    </row>
    <row r="10" spans="1:7" x14ac:dyDescent="0.25">
      <c r="A10" s="3">
        <v>21</v>
      </c>
      <c r="B10" s="3">
        <v>0.37978494050709877</v>
      </c>
      <c r="C10" s="3">
        <v>0.78513747057824101</v>
      </c>
      <c r="D10" s="3">
        <v>0.80407847940223831</v>
      </c>
      <c r="E10" s="3">
        <v>0.43656940759881957</v>
      </c>
      <c r="F10" s="3">
        <v>0.89417872310739455</v>
      </c>
      <c r="G10" s="3">
        <v>0.26882077070460553</v>
      </c>
    </row>
    <row r="11" spans="1:7" x14ac:dyDescent="0.25">
      <c r="A11" s="3">
        <v>11</v>
      </c>
      <c r="B11" s="3">
        <v>0.46275792588167242</v>
      </c>
      <c r="C11" s="3">
        <v>0.24555641242020942</v>
      </c>
      <c r="D11" s="3">
        <v>0.46967578383080111</v>
      </c>
      <c r="E11" s="3">
        <v>0.97828879361574561</v>
      </c>
      <c r="F11" s="3">
        <v>0.36742964585427296</v>
      </c>
      <c r="G11" s="3">
        <v>0.63308842779010466</v>
      </c>
    </row>
    <row r="12" spans="1:7" x14ac:dyDescent="0.25">
      <c r="A12" s="3">
        <v>4</v>
      </c>
      <c r="B12" s="3">
        <v>0.46444944617738126</v>
      </c>
      <c r="C12" s="3">
        <v>0.58173953853691851</v>
      </c>
      <c r="D12" s="3">
        <v>0.43953716704079859</v>
      </c>
      <c r="E12" s="3">
        <v>0.78713220237836667</v>
      </c>
      <c r="F12" s="3">
        <v>0.72363295911672632</v>
      </c>
      <c r="G12" s="3">
        <v>0.19124686627376608</v>
      </c>
    </row>
    <row r="13" spans="1:7" x14ac:dyDescent="0.25">
      <c r="A13" s="3">
        <v>13</v>
      </c>
      <c r="B13" s="3">
        <v>0.50427726760376812</v>
      </c>
      <c r="C13" s="3">
        <v>0.10588163950294938</v>
      </c>
      <c r="D13" s="3">
        <v>8.2330535960109863E-2</v>
      </c>
      <c r="E13" s="3">
        <v>0.74629575277167204</v>
      </c>
      <c r="F13" s="3">
        <v>4.3395670302286082E-2</v>
      </c>
      <c r="G13" s="3">
        <v>0.76505149921708127</v>
      </c>
    </row>
    <row r="14" spans="1:7" x14ac:dyDescent="0.25">
      <c r="A14" s="3">
        <v>20</v>
      </c>
      <c r="B14" s="3">
        <v>0.51230728222271049</v>
      </c>
      <c r="C14" s="3">
        <v>0.53865625030577557</v>
      </c>
      <c r="D14" s="3">
        <v>0.7649066467886656</v>
      </c>
      <c r="E14" s="3">
        <v>0.68933194750231674</v>
      </c>
      <c r="F14" s="3">
        <v>0.73516361036915856</v>
      </c>
      <c r="G14" s="3">
        <v>0.18472232534520849</v>
      </c>
    </row>
    <row r="15" spans="1:7" x14ac:dyDescent="0.25">
      <c r="A15" s="3">
        <v>14</v>
      </c>
      <c r="B15" s="3">
        <v>0.53725059635671613</v>
      </c>
      <c r="C15" s="3">
        <v>0.36265213913073013</v>
      </c>
      <c r="D15" s="3">
        <v>0.30488150801622715</v>
      </c>
      <c r="E15" s="3">
        <v>0.33553161553045807</v>
      </c>
      <c r="F15" s="3">
        <v>5.435421391449935E-2</v>
      </c>
      <c r="G15" s="3">
        <v>0.83749908829370201</v>
      </c>
    </row>
    <row r="16" spans="1:7" x14ac:dyDescent="0.25">
      <c r="A16" s="3">
        <v>17</v>
      </c>
      <c r="B16" s="3">
        <v>0.5393334752600174</v>
      </c>
      <c r="C16" s="3">
        <v>0.78965424148430108</v>
      </c>
      <c r="D16" s="3">
        <v>0.94356812959292424</v>
      </c>
      <c r="E16" s="3">
        <v>0.57090202144583635</v>
      </c>
      <c r="F16" s="3">
        <v>0.79203991243525695</v>
      </c>
      <c r="G16" s="3">
        <v>0.94124777035993479</v>
      </c>
    </row>
    <row r="17" spans="1:7" x14ac:dyDescent="0.25">
      <c r="A17" s="3">
        <v>8</v>
      </c>
      <c r="B17" s="3">
        <v>0.5505474966028916</v>
      </c>
      <c r="C17" s="3">
        <v>0.83842425716144497</v>
      </c>
      <c r="D17" s="3">
        <v>0.54489061444912523</v>
      </c>
      <c r="E17" s="3">
        <v>0.86173200804473327</v>
      </c>
      <c r="F17" s="3">
        <v>0.43633287723845482</v>
      </c>
      <c r="G17" s="3">
        <v>0.54518439557683196</v>
      </c>
    </row>
    <row r="18" spans="1:7" x14ac:dyDescent="0.25">
      <c r="A18" s="3">
        <v>6</v>
      </c>
      <c r="B18" s="3">
        <v>0.57419255554289239</v>
      </c>
      <c r="C18" s="3">
        <v>0.2630348336949907</v>
      </c>
      <c r="D18" s="3">
        <v>0.76582068183399032</v>
      </c>
      <c r="E18" s="3">
        <v>0.10958777268070174</v>
      </c>
      <c r="F18" s="3">
        <v>0.1483523930062387</v>
      </c>
      <c r="G18" s="3">
        <v>0.24595485002203687</v>
      </c>
    </row>
    <row r="19" spans="1:7" x14ac:dyDescent="0.25">
      <c r="A19" s="3">
        <v>15</v>
      </c>
      <c r="B19" s="3">
        <v>0.60800913429551506</v>
      </c>
      <c r="C19" s="3">
        <v>0.8468546814211495</v>
      </c>
      <c r="D19" s="3">
        <v>0.36584647365124456</v>
      </c>
      <c r="E19" s="3">
        <v>4.5375984451112572E-2</v>
      </c>
      <c r="F19" s="3">
        <v>4.2497501800516591E-2</v>
      </c>
      <c r="G19" s="3">
        <v>0.89520765251315826</v>
      </c>
    </row>
    <row r="20" spans="1:7" x14ac:dyDescent="0.25">
      <c r="A20" s="3">
        <v>9</v>
      </c>
      <c r="B20" s="3">
        <v>0.64633264386118505</v>
      </c>
      <c r="C20" s="3">
        <v>0.19117025261667742</v>
      </c>
      <c r="D20" s="3">
        <v>4.0778603129431157E-2</v>
      </c>
      <c r="E20" s="3">
        <v>0.75074942214586204</v>
      </c>
      <c r="F20" s="3">
        <v>3.1631229647787529E-2</v>
      </c>
      <c r="G20" s="3">
        <v>0.55192815361370551</v>
      </c>
    </row>
    <row r="21" spans="1:7" x14ac:dyDescent="0.25">
      <c r="A21" s="3">
        <v>3</v>
      </c>
      <c r="B21" s="3">
        <v>0.75431604011833442</v>
      </c>
      <c r="C21" s="3">
        <v>0.67800719439866641</v>
      </c>
      <c r="D21" s="3">
        <v>0.79448973032388626</v>
      </c>
      <c r="E21" s="3">
        <v>0.85564301294147727</v>
      </c>
      <c r="F21" s="3">
        <v>0.93275868361108705</v>
      </c>
      <c r="G21" s="3">
        <v>0.16438854556593829</v>
      </c>
    </row>
    <row r="22" spans="1:7" x14ac:dyDescent="0.25">
      <c r="A22" s="3">
        <v>22</v>
      </c>
      <c r="B22" s="3">
        <v>0.82001774087565416</v>
      </c>
      <c r="C22" s="3">
        <v>0.43859121265281775</v>
      </c>
      <c r="D22" s="3">
        <v>0.89335886307983869</v>
      </c>
      <c r="E22" s="3">
        <v>0.87785219677091686</v>
      </c>
      <c r="F22" s="3">
        <v>2.2671377235954693E-2</v>
      </c>
      <c r="G22" s="3">
        <v>0.96280822252010501</v>
      </c>
    </row>
    <row r="23" spans="1:7" x14ac:dyDescent="0.25">
      <c r="A23" s="3">
        <v>23</v>
      </c>
      <c r="B23" s="3">
        <v>0.83800676645083072</v>
      </c>
      <c r="C23" s="3">
        <v>0.48125348651066191</v>
      </c>
      <c r="D23" s="3">
        <v>0.41319756165535571</v>
      </c>
      <c r="E23" s="3">
        <v>0.10107046950023424</v>
      </c>
      <c r="F23" s="3">
        <v>0.34390845393359926</v>
      </c>
      <c r="G23" s="3">
        <v>0.50118182216511475</v>
      </c>
    </row>
    <row r="24" spans="1:7" x14ac:dyDescent="0.25">
      <c r="A24" s="3">
        <v>10</v>
      </c>
      <c r="B24" s="3">
        <v>0.90979864588102644</v>
      </c>
      <c r="C24" s="3">
        <v>0.34609781748824653</v>
      </c>
      <c r="D24" s="3">
        <v>0.3726836125681996</v>
      </c>
      <c r="E24" s="3">
        <v>0.60097871559615534</v>
      </c>
      <c r="F24" s="3">
        <v>3.1082758716171943E-2</v>
      </c>
      <c r="G24" s="3">
        <v>0.62140757611999176</v>
      </c>
    </row>
    <row r="25" spans="1:7" x14ac:dyDescent="0.25">
      <c r="A25" s="3">
        <v>5</v>
      </c>
      <c r="B25" s="3">
        <v>0.96755147299177269</v>
      </c>
      <c r="C25" s="3">
        <v>0.80521967442047582</v>
      </c>
      <c r="D25" s="3">
        <v>8.391258083329689E-2</v>
      </c>
      <c r="E25" s="3">
        <v>0.82043806257997831</v>
      </c>
      <c r="F25" s="3">
        <v>0.88186341559027737</v>
      </c>
      <c r="G25" s="3">
        <v>0.22037040116079598</v>
      </c>
    </row>
  </sheetData>
  <autoFilter ref="A1:G18" xr:uid="{00000000-0009-0000-0000-00000A000000}">
    <sortState xmlns:xlrd2="http://schemas.microsoft.com/office/spreadsheetml/2017/richdata2" ref="A2:G25">
      <sortCondition ref="B1:B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List</vt:lpstr>
      <vt:lpstr>SA-i</vt:lpstr>
      <vt:lpstr>SA- ii</vt:lpstr>
      <vt:lpstr>SA </vt:lpstr>
      <vt:lpstr>MM Data</vt:lpstr>
      <vt:lpstr>Disp.</vt:lpstr>
      <vt:lpstr>Attnd.Conso.</vt:lpstr>
      <vt:lpstr>Attnd.MM</vt:lpstr>
      <vt:lpstr>Attnd.- MM-T</vt:lpstr>
      <vt:lpstr>Hall </vt:lpstr>
      <vt:lpstr>hall shuffle</vt:lpstr>
      <vt:lpstr>Disp.!Print_Area</vt:lpstr>
      <vt:lpstr>'Hall '!Print_Area</vt:lpstr>
      <vt:lpstr>Disp.!Print_Titles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H</dc:creator>
  <cp:lastModifiedBy>Vishnu H</cp:lastModifiedBy>
  <cp:lastPrinted>2023-10-24T09:52:46Z</cp:lastPrinted>
  <dcterms:created xsi:type="dcterms:W3CDTF">2015-06-05T18:17:20Z</dcterms:created>
  <dcterms:modified xsi:type="dcterms:W3CDTF">2023-10-24T09:53:27Z</dcterms:modified>
</cp:coreProperties>
</file>