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A283CA87-34DA-4F9A-82A4-0C31AB9CFDE1}" xr6:coauthVersionLast="47" xr6:coauthVersionMax="47" xr10:uidLastSave="{00000000-0000-0000-0000-000000000000}"/>
  <bookViews>
    <workbookView xWindow="0" yWindow="0" windowWidth="34395" windowHeight="21000" xr2:uid="{741EC0C8-7459-47EF-96B2-A8D7740659E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E14" i="1"/>
  <c r="D14" i="1"/>
  <c r="C14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B13" i="1"/>
  <c r="B12" i="1"/>
  <c r="B14" i="1" l="1"/>
  <c r="L15" i="1"/>
  <c r="M15" i="1"/>
  <c r="I15" i="1"/>
  <c r="J15" i="1"/>
  <c r="K15" i="1"/>
  <c r="B15" i="1"/>
  <c r="C15" i="1"/>
  <c r="D15" i="1"/>
  <c r="E15" i="1"/>
  <c r="F15" i="1"/>
  <c r="G15" i="1"/>
  <c r="H15" i="1"/>
</calcChain>
</file>

<file path=xl/sharedStrings.xml><?xml version="1.0" encoding="utf-8"?>
<sst xmlns="http://schemas.openxmlformats.org/spreadsheetml/2006/main" count="21" uniqueCount="21">
  <si>
    <t>thickness</t>
  </si>
  <si>
    <t>used ingredient #</t>
  </si>
  <si>
    <t>alc %</t>
  </si>
  <si>
    <t>recipe ingredient #</t>
  </si>
  <si>
    <t>fermentation mod</t>
  </si>
  <si>
    <t>hours fermented</t>
  </si>
  <si>
    <t>effect duration modifier</t>
  </si>
  <si>
    <t>Recipe Properties:</t>
  </si>
  <si>
    <t>Player Choices:</t>
  </si>
  <si>
    <t>Resulting Item Properties:</t>
  </si>
  <si>
    <t>days aged (ingame days)</t>
  </si>
  <si>
    <t>biome downfall</t>
  </si>
  <si>
    <t>this is noted in the resulting items tooltip</t>
  </si>
  <si>
    <t>player has the choice to add less / more input items than required in the recipe. More items than required results in thickness &gt; 1</t>
  </si>
  <si>
    <t>higher fermentation time &amp; thickness result in higher alc %, heavily influenced by the fermentation mod</t>
  </si>
  <si>
    <t>a thickness != 1 modifies the durations of the resulting status effects. Thickness &gt; 1 shortens the duration (to balance higher alc %)</t>
  </si>
  <si>
    <t>total ingredient count of that recipe</t>
  </si>
  <si>
    <t>how fast alc % should increase. The smaller the number, the faster the increase</t>
  </si>
  <si>
    <t>The downfall value of the biome the barrel stands in (from 0 to 1). Plains have a downfall of 0.4</t>
  </si>
  <si>
    <t>The real life hours the player had the barrel sealed before tapping</t>
  </si>
  <si>
    <t>The total amount of ingredients put into the barrel. Does not need to match "recipe ingredient #"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</si>
</sst>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2" fillId="0" borderId="0" xfId="2" applyFill="1" applyBorder="1"/>
    <xf numFmtId="0" fontId="4" fillId="0" borderId="0" xfId="0" applyFont="1"/>
    <xf numFmtId="0" fontId="4" fillId="0" borderId="0" xfId="0" applyFont="1" applyFill="1" applyBorder="1"/>
    <xf numFmtId="0" fontId="0" fillId="3" borderId="1" xfId="0" applyFill="1" applyBorder="1"/>
    <xf numFmtId="0" fontId="3" fillId="3" borderId="3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4" xfId="0" applyFill="1" applyBorder="1"/>
    <xf numFmtId="0" fontId="0" fillId="8" borderId="5" xfId="0" applyFill="1" applyBorder="1"/>
    <xf numFmtId="0" fontId="2" fillId="8" borderId="0" xfId="2" applyFill="1" applyBorder="1"/>
    <xf numFmtId="0" fontId="2" fillId="8" borderId="6" xfId="2" applyFill="1" applyBorder="1"/>
    <xf numFmtId="164" fontId="0" fillId="8" borderId="0" xfId="1" applyNumberFormat="1" applyFont="1" applyFill="1" applyBorder="1"/>
    <xf numFmtId="164" fontId="0" fillId="8" borderId="6" xfId="1" applyNumberFormat="1" applyFont="1" applyFill="1" applyBorder="1"/>
    <xf numFmtId="0" fontId="2" fillId="8" borderId="7" xfId="2" applyFill="1" applyBorder="1"/>
    <xf numFmtId="0" fontId="2" fillId="8" borderId="8" xfId="2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0" xfId="2" applyFont="1" applyFill="1" applyBorder="1"/>
    <xf numFmtId="0" fontId="3" fillId="6" borderId="6" xfId="2" applyFont="1" applyFill="1" applyBorder="1"/>
    <xf numFmtId="0" fontId="3" fillId="6" borderId="7" xfId="2" applyFont="1" applyFill="1" applyBorder="1"/>
    <xf numFmtId="0" fontId="3" fillId="6" borderId="8" xfId="2" applyFont="1" applyFill="1" applyBorder="1"/>
    <xf numFmtId="0" fontId="0" fillId="4" borderId="9" xfId="0" applyFill="1" applyBorder="1"/>
    <xf numFmtId="0" fontId="3" fillId="4" borderId="10" xfId="2" applyFont="1" applyFill="1" applyBorder="1"/>
    <xf numFmtId="0" fontId="3" fillId="6" borderId="11" xfId="0" applyFont="1" applyFill="1" applyBorder="1"/>
    <xf numFmtId="0" fontId="3" fillId="6" borderId="12" xfId="2" applyFont="1" applyFill="1" applyBorder="1"/>
    <xf numFmtId="0" fontId="3" fillId="6" borderId="13" xfId="2" applyFont="1" applyFill="1" applyBorder="1"/>
    <xf numFmtId="0" fontId="0" fillId="8" borderId="11" xfId="0" applyFill="1" applyBorder="1"/>
    <xf numFmtId="0" fontId="2" fillId="8" borderId="12" xfId="2" applyFill="1" applyBorder="1"/>
    <xf numFmtId="164" fontId="0" fillId="8" borderId="12" xfId="1" applyNumberFormat="1" applyFont="1" applyFill="1" applyBorder="1"/>
    <xf numFmtId="0" fontId="2" fillId="8" borderId="13" xfId="2" applyFill="1" applyBorder="1"/>
  </cellXfs>
  <cellStyles count="3">
    <cellStyle name="Neutral" xfId="2" builtinId="2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3BBD-CB27-4534-9864-9F1639537D70}">
  <dimension ref="A1:O20"/>
  <sheetViews>
    <sheetView tabSelected="1" workbookViewId="0">
      <selection activeCell="B18" sqref="B18"/>
    </sheetView>
  </sheetViews>
  <sheetFormatPr baseColWidth="10" defaultRowHeight="14.25" x14ac:dyDescent="0.2"/>
  <cols>
    <col min="1" max="1" width="24.125" customWidth="1"/>
    <col min="14" max="14" width="1.875" customWidth="1"/>
  </cols>
  <sheetData>
    <row r="1" spans="1:15" x14ac:dyDescent="0.2">
      <c r="A1" s="1"/>
    </row>
    <row r="2" spans="1:15" ht="15.75" thickBot="1" x14ac:dyDescent="0.3">
      <c r="A2" s="6" t="s">
        <v>7</v>
      </c>
    </row>
    <row r="3" spans="1:15" x14ac:dyDescent="0.2">
      <c r="A3" s="8" t="s">
        <v>3</v>
      </c>
      <c r="B3" s="30">
        <v>4</v>
      </c>
      <c r="D3" t="s">
        <v>16</v>
      </c>
    </row>
    <row r="4" spans="1:15" s="2" customFormat="1" ht="15" thickBot="1" x14ac:dyDescent="0.25">
      <c r="A4" s="9" t="s">
        <v>4</v>
      </c>
      <c r="B4" s="31">
        <v>1</v>
      </c>
      <c r="C4"/>
      <c r="D4" t="s">
        <v>17</v>
      </c>
      <c r="E4"/>
      <c r="F4"/>
      <c r="G4"/>
      <c r="H4"/>
      <c r="I4"/>
      <c r="J4"/>
      <c r="K4"/>
      <c r="L4"/>
      <c r="M4"/>
    </row>
    <row r="5" spans="1:15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5" ht="15.75" thickBot="1" x14ac:dyDescent="0.3">
      <c r="A6" s="7" t="s">
        <v>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5" x14ac:dyDescent="0.2">
      <c r="A7" s="10" t="s">
        <v>1</v>
      </c>
      <c r="B7" s="32">
        <v>4</v>
      </c>
      <c r="C7" s="24">
        <v>6</v>
      </c>
      <c r="D7" s="24">
        <v>6</v>
      </c>
      <c r="E7" s="24">
        <v>6</v>
      </c>
      <c r="F7" s="24">
        <v>6</v>
      </c>
      <c r="G7" s="24">
        <v>6</v>
      </c>
      <c r="H7" s="24">
        <v>6</v>
      </c>
      <c r="I7" s="24">
        <v>6</v>
      </c>
      <c r="J7" s="24">
        <v>6</v>
      </c>
      <c r="K7" s="24">
        <v>6</v>
      </c>
      <c r="L7" s="24">
        <v>6</v>
      </c>
      <c r="M7" s="25">
        <v>6</v>
      </c>
      <c r="O7" t="s">
        <v>20</v>
      </c>
    </row>
    <row r="8" spans="1:15" x14ac:dyDescent="0.2">
      <c r="A8" s="11" t="s">
        <v>5</v>
      </c>
      <c r="B8" s="33">
        <v>72</v>
      </c>
      <c r="C8" s="26">
        <v>72</v>
      </c>
      <c r="D8" s="26">
        <v>72</v>
      </c>
      <c r="E8" s="26">
        <v>72</v>
      </c>
      <c r="F8" s="26">
        <v>72</v>
      </c>
      <c r="G8" s="26">
        <v>72</v>
      </c>
      <c r="H8" s="26">
        <v>72</v>
      </c>
      <c r="I8" s="26">
        <v>72</v>
      </c>
      <c r="J8" s="26">
        <v>72</v>
      </c>
      <c r="K8" s="26">
        <v>72</v>
      </c>
      <c r="L8" s="26">
        <v>72</v>
      </c>
      <c r="M8" s="27">
        <v>72</v>
      </c>
      <c r="O8" t="s">
        <v>19</v>
      </c>
    </row>
    <row r="9" spans="1:15" ht="15" thickBot="1" x14ac:dyDescent="0.25">
      <c r="A9" s="12" t="s">
        <v>11</v>
      </c>
      <c r="B9" s="34">
        <v>0.4</v>
      </c>
      <c r="C9" s="28">
        <v>0.4</v>
      </c>
      <c r="D9" s="28">
        <v>0.4</v>
      </c>
      <c r="E9" s="28">
        <v>0.4</v>
      </c>
      <c r="F9" s="28">
        <v>0.4</v>
      </c>
      <c r="G9" s="28">
        <v>0.4</v>
      </c>
      <c r="H9" s="28">
        <v>0.4</v>
      </c>
      <c r="I9" s="28">
        <v>0.4</v>
      </c>
      <c r="J9" s="28">
        <v>0.4</v>
      </c>
      <c r="K9" s="28">
        <v>0.4</v>
      </c>
      <c r="L9" s="28">
        <v>0.4</v>
      </c>
      <c r="M9" s="29">
        <v>0.4</v>
      </c>
      <c r="O9" t="s">
        <v>18</v>
      </c>
    </row>
    <row r="10" spans="1:15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5" ht="15.75" thickBot="1" x14ac:dyDescent="0.3">
      <c r="A11" s="7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">
      <c r="A12" s="13" t="s">
        <v>10</v>
      </c>
      <c r="B12" s="35">
        <f>B8*3</f>
        <v>216</v>
      </c>
      <c r="C12" s="16">
        <f t="shared" ref="C12:M12" si="0">C8*3</f>
        <v>216</v>
      </c>
      <c r="D12" s="16">
        <f t="shared" si="0"/>
        <v>216</v>
      </c>
      <c r="E12" s="16">
        <f t="shared" si="0"/>
        <v>216</v>
      </c>
      <c r="F12" s="16">
        <f t="shared" si="0"/>
        <v>216</v>
      </c>
      <c r="G12" s="16">
        <f t="shared" si="0"/>
        <v>216</v>
      </c>
      <c r="H12" s="16">
        <f t="shared" si="0"/>
        <v>216</v>
      </c>
      <c r="I12" s="16">
        <f t="shared" si="0"/>
        <v>216</v>
      </c>
      <c r="J12" s="16">
        <f t="shared" si="0"/>
        <v>216</v>
      </c>
      <c r="K12" s="16">
        <f t="shared" si="0"/>
        <v>216</v>
      </c>
      <c r="L12" s="16">
        <f t="shared" si="0"/>
        <v>216</v>
      </c>
      <c r="M12" s="17">
        <f t="shared" si="0"/>
        <v>216</v>
      </c>
      <c r="O12" t="s">
        <v>12</v>
      </c>
    </row>
    <row r="13" spans="1:15" x14ac:dyDescent="0.2">
      <c r="A13" s="14" t="s">
        <v>0</v>
      </c>
      <c r="B13" s="36">
        <f>B7/$B$3</f>
        <v>1</v>
      </c>
      <c r="C13" s="18">
        <f t="shared" ref="C13:M13" si="1">C7/$B$3</f>
        <v>1.5</v>
      </c>
      <c r="D13" s="18">
        <f t="shared" si="1"/>
        <v>1.5</v>
      </c>
      <c r="E13" s="18">
        <f t="shared" si="1"/>
        <v>1.5</v>
      </c>
      <c r="F13" s="18">
        <f t="shared" si="1"/>
        <v>1.5</v>
      </c>
      <c r="G13" s="18">
        <f t="shared" si="1"/>
        <v>1.5</v>
      </c>
      <c r="H13" s="18">
        <f t="shared" si="1"/>
        <v>1.5</v>
      </c>
      <c r="I13" s="18">
        <f t="shared" si="1"/>
        <v>1.5</v>
      </c>
      <c r="J13" s="18">
        <f t="shared" si="1"/>
        <v>1.5</v>
      </c>
      <c r="K13" s="18">
        <f t="shared" si="1"/>
        <v>1.5</v>
      </c>
      <c r="L13" s="18">
        <f t="shared" si="1"/>
        <v>1.5</v>
      </c>
      <c r="M13" s="19">
        <f t="shared" si="1"/>
        <v>1.5</v>
      </c>
      <c r="O13" t="s">
        <v>13</v>
      </c>
    </row>
    <row r="14" spans="1:15" x14ac:dyDescent="0.2">
      <c r="A14" s="14" t="s">
        <v>2</v>
      </c>
      <c r="B14" s="37">
        <f>IF($B$4=0,0,LOG(B12*(0.5+B13/2)*(0.5+B9/2),1+$B$4)/100)</f>
        <v>7.2403143293337108E-2</v>
      </c>
      <c r="C14" s="20">
        <f t="shared" ref="C14:M14" si="2">IF($B$4=0,0,LOG(C12*(0.5+C13/2)*(0.5+C9/2),1+$B$4)/100)</f>
        <v>7.5622424242210731E-2</v>
      </c>
      <c r="D14" s="20">
        <f t="shared" si="2"/>
        <v>7.5622424242210731E-2</v>
      </c>
      <c r="E14" s="20">
        <f t="shared" si="2"/>
        <v>7.5622424242210731E-2</v>
      </c>
      <c r="F14" s="20">
        <f t="shared" si="2"/>
        <v>7.5622424242210731E-2</v>
      </c>
      <c r="G14" s="20">
        <f t="shared" si="2"/>
        <v>7.5622424242210731E-2</v>
      </c>
      <c r="H14" s="20">
        <f t="shared" si="2"/>
        <v>7.5622424242210731E-2</v>
      </c>
      <c r="I14" s="20">
        <f t="shared" si="2"/>
        <v>7.5622424242210731E-2</v>
      </c>
      <c r="J14" s="20">
        <f t="shared" si="2"/>
        <v>7.5622424242210731E-2</v>
      </c>
      <c r="K14" s="20">
        <f t="shared" si="2"/>
        <v>7.5622424242210731E-2</v>
      </c>
      <c r="L14" s="20">
        <f t="shared" si="2"/>
        <v>7.5622424242210731E-2</v>
      </c>
      <c r="M14" s="21">
        <f t="shared" si="2"/>
        <v>7.5622424242210731E-2</v>
      </c>
      <c r="O14" t="s">
        <v>14</v>
      </c>
    </row>
    <row r="15" spans="1:15" ht="15" thickBot="1" x14ac:dyDescent="0.25">
      <c r="A15" s="15" t="s">
        <v>6</v>
      </c>
      <c r="B15" s="38">
        <f>ABS(0.5+B13/2)</f>
        <v>1</v>
      </c>
      <c r="C15" s="22">
        <f>ABS(0.5+C13/2)</f>
        <v>1.25</v>
      </c>
      <c r="D15" s="22">
        <f>ABS(0.5+D13/2)</f>
        <v>1.25</v>
      </c>
      <c r="E15" s="22">
        <f>ABS(0.5+E13/2)</f>
        <v>1.25</v>
      </c>
      <c r="F15" s="22">
        <f>ABS(0.5+F13/2)</f>
        <v>1.25</v>
      </c>
      <c r="G15" s="22">
        <f>ABS(0.5+G13/2)</f>
        <v>1.25</v>
      </c>
      <c r="H15" s="22">
        <f>ABS(0.5+H13/2)</f>
        <v>1.25</v>
      </c>
      <c r="I15" s="22">
        <f>ABS(0.5+I13/2)</f>
        <v>1.25</v>
      </c>
      <c r="J15" s="22">
        <f>ABS(0.5+J13/2)</f>
        <v>1.25</v>
      </c>
      <c r="K15" s="22">
        <f>ABS(0.5+K13/2)</f>
        <v>1.25</v>
      </c>
      <c r="L15" s="22">
        <f>ABS(0.5+L13/2)</f>
        <v>1.25</v>
      </c>
      <c r="M15" s="23">
        <f>ABS(0.5+M13/2)</f>
        <v>1.25</v>
      </c>
      <c r="O15" t="s">
        <v>15</v>
      </c>
    </row>
    <row r="17" spans="1:13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</sheetData>
  <conditionalFormatting sqref="B13:M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M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SchmidtD045</dc:creator>
  <cp:lastModifiedBy>Dominik Schmidt</cp:lastModifiedBy>
  <dcterms:created xsi:type="dcterms:W3CDTF">2022-10-06T08:49:16Z</dcterms:created>
  <dcterms:modified xsi:type="dcterms:W3CDTF">2022-11-04T10:53:34Z</dcterms:modified>
</cp:coreProperties>
</file>