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980" activeTab="1"/>
  </bookViews>
  <sheets>
    <sheet name="Sheet2" sheetId="3" r:id="rId1"/>
    <sheet name="D3w8y-200套" sheetId="5" r:id="rId2"/>
  </sheets>
  <definedNames>
    <definedName name="_xlnm.Print_Area" localSheetId="0">Sheet2!$A$1:$F$10</definedName>
    <definedName name="_xlnm.Print_Area" localSheetId="1">'D3w8y-200套'!$A$1:$I$21</definedName>
    <definedName name="_xlnm.Print_Titles" localSheetId="1">'D3w8y-200套'!$7:$7</definedName>
    <definedName name="_xlnm._FilterDatabase" localSheetId="1" hidden="1">'D3w8y-200套'!$A$9:$IU$9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<sst xmlns="http://schemas.openxmlformats.org/spreadsheetml/2006/main" count="70" uniqueCount="67">
  <si>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 xml:space="preserve">DESIGN
INNOVATION
</t>
  </si>
  <si>
    <t xml:space="preserve">RESEARCH
INNOVATION
</t>
  </si>
  <si>
    <t xml:space="preserve">MANUFACTURING
INNOVATION
</t>
  </si>
  <si>
    <t xml:space="preserve">SERVICE
INNOVATION
</t>
  </si>
  <si>
    <t>Saikang Medical is a benchmark brand and
company in the manufacture and supply of
medical equipment and furniture, thanks
to a great development driven since its
creation in 2002. We have a specialized
human team of more than 400 employees
and 30,000 m² facilities equipped with the
latest technology, as well as 2,000 m² of
showrooms where we can see and test all
our equipment.</t>
  </si>
  <si>
    <t>Quotation</t>
  </si>
  <si>
    <t>Thank you
for your trust</t>
  </si>
  <si>
    <t>Jiangsu Saikang Medical Equipment Co., Ltd.
STOCK CODE: 870098</t>
  </si>
  <si>
    <t>www.saikangmedical.com</t>
  </si>
  <si>
    <r>
      <rPr>
        <sz val="8"/>
        <color theme="0" tint="-0.499984740745262"/>
        <rFont val="Arial"/>
        <charset val="134"/>
      </rPr>
      <t xml:space="preserve">
</t>
    </r>
    <r>
      <rPr>
        <b/>
        <sz val="8"/>
        <color theme="0" tint="-0.499984740745262"/>
        <rFont val="Arial"/>
        <charset val="134"/>
      </rPr>
      <t>Jiangsu Saikang Medical Equipment Co., Ltd.</t>
    </r>
    <r>
      <rPr>
        <sz val="8"/>
        <color theme="0" tint="-0.499984740745262"/>
        <rFont val="Arial"/>
        <charset val="134"/>
      </rPr>
      <t xml:space="preserve">
No. 35 Lehong Road, Zhangjiagang City, Jiangsu, China.
Tel.: +86 18021236953 
www.saikangmedical.com</t>
    </r>
  </si>
  <si>
    <t xml:space="preserve">Natalie Fan
Sales Associate
Tel.: +86 18021236953 (WhatsApp)
E-mail: natalie@saikangmedical.com
</t>
  </si>
  <si>
    <r>
      <rPr>
        <sz val="10"/>
        <color theme="9"/>
        <rFont val="Arial"/>
        <charset val="134"/>
      </rPr>
      <t>Anton2023/2024</t>
    </r>
    <r>
      <rPr>
        <sz val="10"/>
        <color theme="9"/>
        <rFont val="宋体"/>
        <charset val="134"/>
      </rPr>
      <t>报价</t>
    </r>
  </si>
  <si>
    <r>
      <rPr>
        <sz val="12"/>
        <color rgb="FF7030A0"/>
        <rFont val="Arial"/>
        <charset val="134"/>
      </rPr>
      <t>2025</t>
    </r>
    <r>
      <rPr>
        <sz val="12"/>
        <color rgb="FF7030A0"/>
        <rFont val="宋体"/>
        <charset val="134"/>
      </rPr>
      <t>新结构报价</t>
    </r>
  </si>
  <si>
    <t xml:space="preserve">QUOTATION </t>
  </si>
  <si>
    <t xml:space="preserve">Code: </t>
  </si>
  <si>
    <t>No</t>
  </si>
  <si>
    <t>Model</t>
  </si>
  <si>
    <t>Specifications</t>
  </si>
  <si>
    <t>中文参数</t>
  </si>
  <si>
    <t>Picture</t>
  </si>
  <si>
    <t xml:space="preserve">Unit Price </t>
  </si>
  <si>
    <t>Packing Details</t>
  </si>
  <si>
    <t>QTY</t>
  </si>
  <si>
    <t>出口基准价</t>
  </si>
  <si>
    <t>USD</t>
  </si>
  <si>
    <t>Unit</t>
  </si>
  <si>
    <t>CBM</t>
  </si>
  <si>
    <t>(USD)EXW</t>
  </si>
  <si>
    <t>Dimensions
(mm)</t>
  </si>
  <si>
    <t>Unit 
(CBM)</t>
  </si>
  <si>
    <t>小满</t>
  </si>
  <si>
    <t>D3w</t>
  </si>
  <si>
    <t xml:space="preserve">5 дюймовые закрытые колеса с тормозом
</t>
  </si>
  <si>
    <r>
      <rPr>
        <sz val="7"/>
        <rFont val="Arial"/>
        <charset val="204"/>
      </rPr>
      <t>5</t>
    </r>
    <r>
      <rPr>
        <sz val="7"/>
        <rFont val="宋体"/>
        <charset val="204"/>
      </rPr>
      <t>寸双面轮</t>
    </r>
  </si>
  <si>
    <t>220 pcs
2
containers</t>
  </si>
  <si>
    <t>5寸中控轮
一套4个</t>
  </si>
  <si>
    <t>основная рама, углеродистая сталь с эпокситным покрытием</t>
  </si>
  <si>
    <t>床框结构</t>
  </si>
  <si>
    <t>2030*778(1.5)</t>
  </si>
  <si>
    <t>床框</t>
  </si>
  <si>
    <t>шасси, углеродистая сталь с эпокситным покрытием</t>
  </si>
  <si>
    <t>1680*620(1.2)</t>
  </si>
  <si>
    <t>三摇中控轮底盘</t>
  </si>
  <si>
    <t>подьемный механизм, углеродистая сталь с эпокситным покрытием</t>
  </si>
  <si>
    <t>482*269*155</t>
  </si>
  <si>
    <t>升降机构
一套2个</t>
  </si>
  <si>
    <t>ложемент, рама, углеродная сталь с эпокситным покрытием</t>
  </si>
  <si>
    <t>1号板</t>
  </si>
  <si>
    <t>830*730</t>
  </si>
  <si>
    <r>
      <rPr>
        <sz val="7"/>
        <rFont val="Arial"/>
        <charset val="204"/>
      </rPr>
      <t>2</t>
    </r>
    <r>
      <rPr>
        <sz val="7"/>
        <rFont val="宋体"/>
        <charset val="204"/>
      </rPr>
      <t>号板</t>
    </r>
  </si>
  <si>
    <t>830*250</t>
  </si>
  <si>
    <r>
      <rPr>
        <sz val="7"/>
        <rFont val="Arial"/>
        <charset val="204"/>
      </rPr>
      <t>3</t>
    </r>
    <r>
      <rPr>
        <sz val="7"/>
        <rFont val="宋体"/>
        <charset val="204"/>
      </rPr>
      <t>号板</t>
    </r>
  </si>
  <si>
    <t>830*370</t>
  </si>
  <si>
    <r>
      <rPr>
        <sz val="7"/>
        <rFont val="Arial"/>
        <charset val="204"/>
      </rPr>
      <t>4</t>
    </r>
    <r>
      <rPr>
        <sz val="7"/>
        <rFont val="宋体"/>
        <charset val="204"/>
      </rPr>
      <t>号板</t>
    </r>
  </si>
  <si>
    <t>830*470</t>
  </si>
  <si>
    <t>торцы из АБС пластика</t>
  </si>
  <si>
    <t>床头尾板一套</t>
  </si>
  <si>
    <t>1000*564</t>
  </si>
  <si>
    <t>складные перила из аллюминиевого сплава</t>
  </si>
  <si>
    <t>弯管护栏一套</t>
  </si>
  <si>
    <t>1494*448</t>
  </si>
  <si>
    <t>держатель бутыли капельницы, нержавеющая сталь, крючки из АБС пластика</t>
  </si>
  <si>
    <t>锈钢塑料四钩输液杆塑料勾</t>
  </si>
  <si>
    <t>902*234</t>
  </si>
  <si>
    <t>Total EXW</t>
  </si>
  <si>
    <t>小满标准价</t>
  </si>
  <si>
    <t>1. Payment term: 100% T/T deposit before delivery.
2. Delivery time: within 40 days from deposit to delivery.
3. Quotation valid time: 30 days.
4. Warranty period: 12 months from the product arriving to destination 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</si>
</sst>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&quot;US$&quot;#,##0.00_);[Red]\(&quot;US$&quot;#,##0.00\)"/>
    <numFmt numFmtId="181" formatCode="0.00_);[Red]\(0.00\)"/>
    <numFmt numFmtId="182" formatCode="0_);[Red]\(0\)"/>
    <numFmt numFmtId="183" formatCode="&quot;$&quot;#,##0.0;\-&quot;$&quot;#,##0.0"/>
    <numFmt numFmtId="184" formatCode="\¥#"/>
    <numFmt numFmtId="185" formatCode="&quot;￥&quot;#,##0;&quot;￥&quot;\-#,##0"/>
    <numFmt numFmtId="186" formatCode="&quot;$&quot;#,##0;\-&quot;$&quot;#,##0"/>
    <numFmt numFmtId="187" formatCode="&quot;$&quot;#\ ##0.0;\-&quot;$&quot;#\ ##0.0"/>
    <numFmt numFmtId="188" formatCode="&quot;￥&quot;#,##0_);[Red]\(&quot;￥&quot;#,##0\)"/>
  </numFmts>
  <fonts count="76">
    <font>
      <sz val="12"/>
      <color theme="1"/>
      <name val="Calibri"/>
      <charset val="134"/>
      <scheme val="minor"/>
    </font>
    <font>
      <sz val="11"/>
      <color indexed="8"/>
      <name val="Arial"/>
      <charset val="134"/>
    </font>
    <font>
      <b/>
      <sz val="8"/>
      <color indexed="8"/>
      <name val="Arial"/>
      <charset val="134"/>
    </font>
    <font>
      <sz val="11"/>
      <color theme="1"/>
      <name val="Calibri"/>
      <charset val="204"/>
      <scheme val="minor"/>
    </font>
    <font>
      <sz val="8"/>
      <color indexed="8"/>
      <name val="Arial"/>
      <charset val="134"/>
    </font>
    <font>
      <sz val="10"/>
      <color indexed="8"/>
      <name val="Arial"/>
      <charset val="134"/>
    </font>
    <font>
      <sz val="9"/>
      <color indexed="8"/>
      <name val="Arial"/>
      <charset val="134"/>
    </font>
    <font>
      <b/>
      <sz val="16"/>
      <color indexed="8"/>
      <name val="Arial"/>
      <charset val="134"/>
    </font>
    <font>
      <sz val="8"/>
      <color theme="0" tint="-0.499984740745262"/>
      <name val="Arial"/>
      <charset val="134"/>
    </font>
    <font>
      <sz val="8"/>
      <name val="Arial"/>
      <charset val="134"/>
    </font>
    <font>
      <sz val="10"/>
      <color theme="9"/>
      <name val="Arial"/>
      <charset val="134"/>
    </font>
    <font>
      <sz val="12"/>
      <color rgb="FF7030A0"/>
      <name val="Arial"/>
      <charset val="134"/>
    </font>
    <font>
      <sz val="26"/>
      <color rgb="FF2EB7B8"/>
      <name val="Arial"/>
      <charset val="134"/>
    </font>
    <font>
      <sz val="9"/>
      <color rgb="FF7030A0"/>
      <name val="Arial"/>
      <charset val="134"/>
    </font>
    <font>
      <sz val="10"/>
      <color rgb="FF7030A0"/>
      <name val="Arial"/>
      <charset val="134"/>
    </font>
    <font>
      <b/>
      <sz val="8"/>
      <color theme="9"/>
      <name val="Arial"/>
      <charset val="134"/>
    </font>
    <font>
      <b/>
      <sz val="9"/>
      <color indexed="8"/>
      <name val="Arial"/>
      <charset val="134"/>
    </font>
    <font>
      <b/>
      <sz val="9"/>
      <color rgb="FF7030A0"/>
      <name val="Arial"/>
      <charset val="134"/>
    </font>
    <font>
      <b/>
      <sz val="8"/>
      <color rgb="FF7030A0"/>
      <name val="Arial"/>
      <charset val="134"/>
    </font>
    <font>
      <b/>
      <sz val="8"/>
      <color theme="0"/>
      <name val="Arial"/>
      <charset val="134"/>
    </font>
    <font>
      <b/>
      <sz val="8"/>
      <color theme="0"/>
      <name val="宋体"/>
      <charset val="134"/>
    </font>
    <font>
      <b/>
      <sz val="9"/>
      <color rgb="FF000000"/>
      <name val="宋体"/>
      <charset val="134"/>
    </font>
    <font>
      <b/>
      <sz val="9"/>
      <color rgb="FF7030A0"/>
      <name val="宋体"/>
      <charset val="134"/>
    </font>
    <font>
      <b/>
      <sz val="6"/>
      <color theme="0"/>
      <name val="Arial"/>
      <charset val="134"/>
    </font>
    <font>
      <b/>
      <sz val="8"/>
      <color theme="9"/>
      <name val="宋体"/>
      <charset val="134"/>
    </font>
    <font>
      <sz val="7"/>
      <name val="Arial"/>
      <charset val="204"/>
    </font>
    <font>
      <sz val="10"/>
      <color rgb="FFFF0000"/>
      <name val="Arial"/>
      <charset val="204"/>
    </font>
    <font>
      <sz val="6"/>
      <color rgb="FFFF0000"/>
      <name val="Arial"/>
      <charset val="134"/>
    </font>
    <font>
      <sz val="10"/>
      <color theme="9"/>
      <name val="Arial"/>
      <charset val="204"/>
    </font>
    <font>
      <sz val="9"/>
      <color theme="1"/>
      <name val="Calibri"/>
      <charset val="204"/>
      <scheme val="minor"/>
    </font>
    <font>
      <sz val="9"/>
      <color rgb="FF7030A0"/>
      <name val="Calibri"/>
      <charset val="204"/>
      <scheme val="minor"/>
    </font>
    <font>
      <sz val="11"/>
      <color rgb="FF7030A0"/>
      <name val="Calibri"/>
      <charset val="204"/>
      <scheme val="minor"/>
    </font>
    <font>
      <sz val="7"/>
      <name val="宋体"/>
      <charset val="204"/>
    </font>
    <font>
      <b/>
      <sz val="12"/>
      <name val="Arial"/>
      <charset val="134"/>
    </font>
    <font>
      <b/>
      <sz val="9"/>
      <color theme="9"/>
      <name val="宋体"/>
      <charset val="134"/>
    </font>
    <font>
      <b/>
      <sz val="9"/>
      <color theme="9"/>
      <name val="Arial"/>
      <charset val="134"/>
    </font>
    <font>
      <b/>
      <sz val="9"/>
      <color theme="1" tint="0.499984740745262"/>
      <name val="Arial"/>
      <charset val="134"/>
    </font>
    <font>
      <b/>
      <sz val="8"/>
      <color theme="1" tint="0.499984740745262"/>
      <name val="Arial"/>
      <charset val="134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 tint="0.499984740745262"/>
      <name val="微软雅黑"/>
      <charset val="134"/>
    </font>
    <font>
      <b/>
      <sz val="16"/>
      <color theme="0" tint="-0.499984740745262"/>
      <name val="微软雅黑"/>
      <charset val="134"/>
    </font>
    <font>
      <sz val="10"/>
      <color theme="1"/>
      <name val="微软雅黑"/>
      <charset val="134"/>
    </font>
    <font>
      <b/>
      <sz val="9"/>
      <color theme="0"/>
      <name val="微软雅黑"/>
      <charset val="134"/>
    </font>
    <font>
      <sz val="16"/>
      <color rgb="FF31A5A8"/>
      <name val="微软雅黑"/>
      <charset val="134"/>
    </font>
    <font>
      <sz val="9"/>
      <color theme="1" tint="0.499984740745262"/>
      <name val="微软雅黑"/>
      <charset val="134"/>
    </font>
    <font>
      <sz val="9"/>
      <color theme="1"/>
      <name val="Arial"/>
      <charset val="134"/>
    </font>
    <font>
      <sz val="17"/>
      <color theme="1" tint="0.499984740745262"/>
      <name val="微软雅黑"/>
      <charset val="134"/>
    </font>
    <font>
      <sz val="65"/>
      <color rgb="FF31A5A8"/>
      <name val="微软雅黑"/>
      <charset val="134"/>
    </font>
    <font>
      <b/>
      <sz val="24"/>
      <color theme="1" tint="0.499984740745262"/>
      <name val="微软雅黑"/>
      <charset val="134"/>
    </font>
    <font>
      <u/>
      <sz val="12"/>
      <color theme="10"/>
      <name val="宋体"/>
      <charset val="134"/>
    </font>
    <font>
      <sz val="18"/>
      <color rgb="FF31A5A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"/>
      <charset val="204"/>
      <scheme val="minor"/>
    </font>
    <font>
      <b/>
      <sz val="8"/>
      <color theme="0" tint="-0.499984740745262"/>
      <name val="Arial"/>
      <charset val="134"/>
    </font>
    <font>
      <sz val="12"/>
      <color rgb="FF7030A0"/>
      <name val="宋体"/>
      <charset val="134"/>
    </font>
    <font>
      <sz val="10"/>
      <color theme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EB7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31A5A8"/>
      </left>
      <right style="thin">
        <color rgb="FF31A5A8"/>
      </right>
      <top style="thin">
        <color rgb="FF31A5A8"/>
      </top>
      <bottom style="thin">
        <color rgb="FF31A5A8"/>
      </bottom>
      <diagonal/>
    </border>
    <border>
      <left style="thin">
        <color rgb="FF31A5A8"/>
      </left>
      <right style="thin">
        <color rgb="FF31A5A8"/>
      </right>
      <top style="thin">
        <color rgb="FF31A5A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1A5A8"/>
      </left>
      <right style="thin">
        <color rgb="FF31A5A8"/>
      </right>
      <top/>
      <bottom style="thin">
        <color rgb="FF31A5A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1A5A8"/>
      </left>
      <right style="thin">
        <color rgb="FF31A5A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31A5A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2" fillId="0" borderId="0" applyFont="0" applyFill="0" applyBorder="0" applyAlignment="0" applyProtection="0">
      <alignment vertical="center"/>
    </xf>
    <xf numFmtId="177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9" fontId="52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  <xf numFmtId="0" fontId="52" fillId="6" borderId="19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7" borderId="22" applyNumberFormat="0" applyAlignment="0" applyProtection="0">
      <alignment vertical="center"/>
    </xf>
    <xf numFmtId="0" fontId="61" fillId="8" borderId="23" applyNumberFormat="0" applyAlignment="0" applyProtection="0">
      <alignment vertical="center"/>
    </xf>
    <xf numFmtId="0" fontId="62" fillId="8" borderId="22" applyNumberFormat="0" applyAlignment="0" applyProtection="0">
      <alignment vertical="center"/>
    </xf>
    <xf numFmtId="0" fontId="63" fillId="9" borderId="24" applyNumberFormat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71" fillId="0" borderId="0"/>
    <xf numFmtId="0" fontId="72" fillId="0" borderId="0"/>
  </cellStyleXfs>
  <cellXfs count="130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wrapText="1"/>
    </xf>
    <xf numFmtId="180" fontId="5" fillId="0" borderId="0" xfId="0" applyNumberFormat="1" applyFont="1" applyFill="1" applyAlignment="1">
      <alignment horizontal="center" wrapText="1"/>
    </xf>
    <xf numFmtId="181" fontId="5" fillId="0" borderId="0" xfId="0" applyNumberFormat="1" applyFont="1" applyFill="1" applyAlignment="1">
      <alignment horizontal="center" wrapText="1"/>
    </xf>
    <xf numFmtId="182" fontId="5" fillId="0" borderId="0" xfId="0" applyNumberFormat="1" applyFont="1" applyFill="1" applyAlignment="1">
      <alignment horizontal="center" wrapText="1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 applyAlignment="1"/>
    <xf numFmtId="0" fontId="7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right" vertical="center" wrapText="1"/>
    </xf>
    <xf numFmtId="183" fontId="9" fillId="4" borderId="0" xfId="0" applyNumberFormat="1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58" fontId="4" fillId="0" borderId="2" xfId="0" applyNumberFormat="1" applyFont="1" applyFill="1" applyBorder="1" applyAlignment="1">
      <alignment horizontal="left" vertical="center" wrapText="1"/>
    </xf>
    <xf numFmtId="58" fontId="4" fillId="0" borderId="3" xfId="0" applyNumberFormat="1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58" fontId="4" fillId="0" borderId="5" xfId="0" applyNumberFormat="1" applyFont="1" applyFill="1" applyBorder="1" applyAlignment="1">
      <alignment horizontal="left" vertical="center" wrapText="1"/>
    </xf>
    <xf numFmtId="58" fontId="4" fillId="0" borderId="6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80" fontId="9" fillId="0" borderId="8" xfId="0" applyNumberFormat="1" applyFont="1" applyFill="1" applyBorder="1" applyAlignment="1">
      <alignment horizontal="left" vertical="center" wrapText="1"/>
    </xf>
    <xf numFmtId="180" fontId="9" fillId="0" borderId="9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9" fillId="5" borderId="10" xfId="0" applyNumberFormat="1" applyFont="1" applyFill="1" applyBorder="1" applyAlignment="1" applyProtection="1">
      <alignment horizontal="center" vertical="center" wrapText="1"/>
    </xf>
    <xf numFmtId="0" fontId="20" fillId="5" borderId="11" xfId="0" applyNumberFormat="1" applyFont="1" applyFill="1" applyBorder="1" applyAlignment="1" applyProtection="1">
      <alignment horizontal="center" vertical="center" wrapText="1"/>
    </xf>
    <xf numFmtId="180" fontId="19" fillId="5" borderId="10" xfId="0" applyNumberFormat="1" applyFont="1" applyFill="1" applyBorder="1" applyAlignment="1">
      <alignment horizontal="center" vertical="center" wrapText="1"/>
    </xf>
    <xf numFmtId="181" fontId="19" fillId="5" borderId="10" xfId="0" applyNumberFormat="1" applyFont="1" applyFill="1" applyBorder="1" applyAlignment="1">
      <alignment horizontal="center" vertical="center" wrapText="1"/>
    </xf>
    <xf numFmtId="182" fontId="19" fillId="5" borderId="10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9" fillId="5" borderId="13" xfId="0" applyNumberFormat="1" applyFont="1" applyFill="1" applyBorder="1" applyAlignment="1" applyProtection="1">
      <alignment horizontal="center" vertical="center" wrapText="1"/>
    </xf>
    <xf numFmtId="180" fontId="23" fillId="5" borderId="10" xfId="0" applyNumberFormat="1" applyFont="1" applyFill="1" applyBorder="1" applyAlignment="1">
      <alignment horizontal="center" vertical="center" wrapText="1"/>
    </xf>
    <xf numFmtId="181" fontId="23" fillId="5" borderId="10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17" fillId="0" borderId="12" xfId="0" applyFont="1" applyFill="1" applyBorder="1" applyAlignment="1">
      <alignment horizontal="left" vertical="center" wrapText="1"/>
    </xf>
    <xf numFmtId="0" fontId="25" fillId="0" borderId="10" xfId="5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left" vertical="center" wrapText="1"/>
    </xf>
    <xf numFmtId="183" fontId="25" fillId="0" borderId="10" xfId="0" applyNumberFormat="1" applyFont="1" applyFill="1" applyBorder="1" applyAlignment="1">
      <alignment horizontal="center" vertical="center" wrapText="1"/>
    </xf>
    <xf numFmtId="183" fontId="25" fillId="0" borderId="10" xfId="0" applyNumberFormat="1" applyFont="1" applyFill="1" applyBorder="1" applyAlignment="1">
      <alignment horizontal="right" wrapText="1"/>
    </xf>
    <xf numFmtId="183" fontId="9" fillId="0" borderId="10" xfId="0" applyNumberFormat="1" applyFont="1" applyFill="1" applyBorder="1" applyAlignment="1">
      <alignment horizontal="center" vertical="center" wrapText="1"/>
    </xf>
    <xf numFmtId="184" fontId="26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/>
    <xf numFmtId="0" fontId="27" fillId="0" borderId="10" xfId="0" applyFont="1" applyFill="1" applyBorder="1" applyAlignment="1">
      <alignment horizontal="center" vertical="center" wrapText="1"/>
    </xf>
    <xf numFmtId="184" fontId="10" fillId="0" borderId="0" xfId="0" applyNumberFormat="1" applyFont="1" applyFill="1" applyBorder="1" applyAlignment="1">
      <alignment horizontal="center" vertical="center" wrapText="1"/>
    </xf>
    <xf numFmtId="183" fontId="28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left" vertical="center" wrapText="1"/>
    </xf>
    <xf numFmtId="185" fontId="30" fillId="0" borderId="12" xfId="0" applyNumberFormat="1" applyFont="1" applyFill="1" applyBorder="1" applyAlignment="1">
      <alignment horizontal="left" vertical="center" wrapText="1"/>
    </xf>
    <xf numFmtId="183" fontId="30" fillId="0" borderId="12" xfId="0" applyNumberFormat="1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left" vertical="center" wrapText="1"/>
    </xf>
    <xf numFmtId="0" fontId="31" fillId="0" borderId="12" xfId="0" applyFont="1" applyFill="1" applyBorder="1" applyAlignment="1"/>
    <xf numFmtId="0" fontId="25" fillId="0" borderId="1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vertical="center" wrapText="1"/>
    </xf>
    <xf numFmtId="186" fontId="32" fillId="0" borderId="11" xfId="0" applyNumberFormat="1" applyFont="1" applyFill="1" applyBorder="1" applyAlignment="1">
      <alignment horizontal="center" vertical="center" wrapText="1"/>
    </xf>
    <xf numFmtId="186" fontId="25" fillId="0" borderId="10" xfId="0" applyNumberFormat="1" applyFont="1" applyFill="1" applyBorder="1" applyAlignment="1">
      <alignment horizontal="center" vertical="center" wrapText="1"/>
    </xf>
    <xf numFmtId="183" fontId="30" fillId="0" borderId="14" xfId="0" applyNumberFormat="1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left" vertical="center"/>
    </xf>
    <xf numFmtId="186" fontId="25" fillId="0" borderId="15" xfId="0" applyNumberFormat="1" applyFont="1" applyFill="1" applyBorder="1" applyAlignment="1">
      <alignment horizontal="center" vertical="center" wrapText="1"/>
    </xf>
    <xf numFmtId="183" fontId="30" fillId="0" borderId="16" xfId="0" applyNumberFormat="1" applyFont="1" applyFill="1" applyBorder="1" applyAlignment="1">
      <alignment horizontal="center" vertical="center" wrapText="1"/>
    </xf>
    <xf numFmtId="186" fontId="25" fillId="0" borderId="13" xfId="0" applyNumberFormat="1" applyFont="1" applyFill="1" applyBorder="1" applyAlignment="1">
      <alignment horizontal="center" vertical="center" wrapText="1"/>
    </xf>
    <xf numFmtId="183" fontId="30" fillId="0" borderId="17" xfId="0" applyNumberFormat="1" applyFont="1" applyFill="1" applyBorder="1" applyAlignment="1">
      <alignment horizontal="center" vertical="center" wrapText="1"/>
    </xf>
    <xf numFmtId="183" fontId="32" fillId="0" borderId="10" xfId="0" applyNumberFormat="1" applyFont="1" applyFill="1" applyBorder="1" applyAlignment="1">
      <alignment horizontal="center" vertical="center" wrapText="1"/>
    </xf>
    <xf numFmtId="187" fontId="32" fillId="0" borderId="10" xfId="0" applyNumberFormat="1" applyFont="1" applyFill="1" applyBorder="1" applyAlignment="1">
      <alignment horizontal="center" vertical="center" wrapText="1"/>
    </xf>
    <xf numFmtId="187" fontId="25" fillId="0" borderId="10" xfId="0" applyNumberFormat="1" applyFont="1" applyFill="1" applyBorder="1" applyAlignment="1">
      <alignment horizontal="right" wrapText="1"/>
    </xf>
    <xf numFmtId="0" fontId="33" fillId="0" borderId="10" xfId="49" applyFont="1" applyBorder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185" fontId="34" fillId="0" borderId="0" xfId="0" applyNumberFormat="1" applyFont="1" applyFill="1" applyAlignment="1">
      <alignment horizontal="left" vertical="center" wrapText="1"/>
    </xf>
    <xf numFmtId="185" fontId="35" fillId="0" borderId="0" xfId="0" applyNumberFormat="1" applyFont="1" applyFill="1" applyAlignment="1">
      <alignment horizontal="left" vertical="center" wrapText="1"/>
    </xf>
    <xf numFmtId="185" fontId="36" fillId="0" borderId="0" xfId="0" applyNumberFormat="1" applyFont="1" applyFill="1" applyAlignment="1">
      <alignment horizontal="left" vertical="center" wrapText="1"/>
    </xf>
    <xf numFmtId="188" fontId="17" fillId="0" borderId="0" xfId="0" applyNumberFormat="1" applyFont="1" applyFill="1" applyAlignment="1">
      <alignment horizontal="left" vertical="center" wrapText="1"/>
    </xf>
    <xf numFmtId="183" fontId="17" fillId="0" borderId="0" xfId="0" applyNumberFormat="1" applyFont="1" applyFill="1" applyAlignment="1">
      <alignment horizontal="left" vertical="center" wrapText="1"/>
    </xf>
    <xf numFmtId="0" fontId="18" fillId="0" borderId="0" xfId="0" applyFont="1" applyFill="1" applyAlignment="1">
      <alignment vertical="center" wrapText="1"/>
    </xf>
    <xf numFmtId="0" fontId="37" fillId="0" borderId="0" xfId="0" applyFont="1" applyFill="1" applyAlignment="1">
      <alignment vertical="center" wrapText="1"/>
    </xf>
    <xf numFmtId="0" fontId="36" fillId="0" borderId="10" xfId="49" applyFont="1" applyBorder="1" applyAlignment="1">
      <alignment horizontal="left" vertical="center" wrapText="1"/>
    </xf>
    <xf numFmtId="0" fontId="36" fillId="0" borderId="10" xfId="49" applyFont="1" applyBorder="1" applyAlignment="1">
      <alignment horizontal="center" vertical="center" wrapText="1"/>
    </xf>
    <xf numFmtId="0" fontId="36" fillId="0" borderId="0" xfId="0" applyFont="1" applyFill="1" applyAlignment="1">
      <alignment horizontal="left" vertical="center" wrapText="1"/>
    </xf>
    <xf numFmtId="188" fontId="36" fillId="0" borderId="0" xfId="0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right" wrapText="1"/>
    </xf>
    <xf numFmtId="180" fontId="4" fillId="0" borderId="0" xfId="0" applyNumberFormat="1" applyFont="1" applyFill="1" applyAlignment="1">
      <alignment horizontal="center" wrapText="1"/>
    </xf>
    <xf numFmtId="181" fontId="4" fillId="0" borderId="0" xfId="0" applyNumberFormat="1" applyFont="1" applyFill="1" applyAlignment="1">
      <alignment horizontal="center" wrapText="1"/>
    </xf>
    <xf numFmtId="182" fontId="4" fillId="0" borderId="0" xfId="0" applyNumberFormat="1" applyFont="1" applyFill="1" applyAlignment="1">
      <alignment horizont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2" fillId="0" borderId="0" xfId="0" applyFont="1" applyBorder="1" applyAlignment="1">
      <alignment horizontal="center" vertical="center"/>
    </xf>
    <xf numFmtId="0" fontId="43" fillId="0" borderId="0" xfId="0" applyFont="1" applyFill="1" applyBorder="1" applyAlignment="1">
      <alignment vertical="center"/>
    </xf>
    <xf numFmtId="0" fontId="44" fillId="0" borderId="0" xfId="0" applyFont="1" applyFill="1" applyBorder="1" applyAlignment="1">
      <alignment horizontal="left" vertical="top" wrapText="1"/>
    </xf>
    <xf numFmtId="0" fontId="43" fillId="0" borderId="0" xfId="0" applyFont="1" applyFill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 wrapText="1"/>
    </xf>
    <xf numFmtId="0" fontId="45" fillId="0" borderId="0" xfId="0" applyFont="1" applyBorder="1" applyAlignment="1">
      <alignment horizontal="left" vertical="center" wrapText="1"/>
    </xf>
    <xf numFmtId="0" fontId="46" fillId="0" borderId="0" xfId="0" applyFont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top" wrapText="1"/>
    </xf>
    <xf numFmtId="0" fontId="48" fillId="0" borderId="0" xfId="0" applyFont="1" applyFill="1" applyBorder="1" applyAlignment="1">
      <alignment horizontal="right" wrapText="1"/>
    </xf>
    <xf numFmtId="0" fontId="49" fillId="0" borderId="0" xfId="0" applyFont="1" applyFill="1" applyBorder="1" applyAlignment="1">
      <alignment horizontal="right" wrapText="1"/>
    </xf>
    <xf numFmtId="0" fontId="50" fillId="0" borderId="18" xfId="6" applyBorder="1" applyAlignment="1" applyProtection="1">
      <alignment horizontal="center" vertical="center" wrapText="1"/>
    </xf>
    <xf numFmtId="0" fontId="40" fillId="0" borderId="0" xfId="0" applyFont="1" applyBorder="1" applyAlignment="1">
      <alignment horizontal="left" wrapText="1"/>
    </xf>
    <xf numFmtId="0" fontId="51" fillId="0" borderId="0" xfId="6" applyFont="1" applyFill="1" applyBorder="1" applyAlignment="1" applyProtection="1">
      <alignment horizontal="right" vertical="top" wrapText="1"/>
    </xf>
    <xf numFmtId="0" fontId="51" fillId="0" borderId="0" xfId="0" applyFont="1" applyFill="1" applyBorder="1" applyAlignment="1">
      <alignment horizontal="right" vertical="top" wrapText="1"/>
    </xf>
    <xf numFmtId="0" fontId="39" fillId="0" borderId="0" xfId="0" applyFont="1" applyAlignment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_Sheet1_35" xfId="49"/>
    <cellStyle name="Обычный 2" xfId="50"/>
  </cellStyles>
  <tableStyles count="0" defaultTableStyle="TableStyleMedium2" defaultPivotStyle="PivotStyleLight16"/>
  <colors>
    <mruColors>
      <color rgb="0031A5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jpeg"/><Relationship Id="rId8" Type="http://schemas.openxmlformats.org/officeDocument/2006/relationships/hyperlink" Target="https://www.facebook.com/SaikangMedicalEquipment" TargetMode="External"/><Relationship Id="rId7" Type="http://schemas.openxmlformats.org/officeDocument/2006/relationships/image" Target="../media/image5.jpeg"/><Relationship Id="rId6" Type="http://schemas.openxmlformats.org/officeDocument/2006/relationships/hyperlink" Target="https://www.linkedin.com/company/17947675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://www.saikangmedical.com" TargetMode="External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0.png"/><Relationship Id="rId16" Type="http://schemas.openxmlformats.org/officeDocument/2006/relationships/hyperlink" Target="http://www.saikangmedical.com/English/Download%20Catalogue/" TargetMode="External"/><Relationship Id="rId15" Type="http://schemas.openxmlformats.org/officeDocument/2006/relationships/image" Target="../media/image9.jpeg"/><Relationship Id="rId14" Type="http://schemas.openxmlformats.org/officeDocument/2006/relationships/hyperlink" Target="https://www.youtube.com/channel/UCHbHzADVgjE8US0se0kP4zA" TargetMode="External"/><Relationship Id="rId13" Type="http://schemas.openxmlformats.org/officeDocument/2006/relationships/image" Target="../media/image8.jpeg"/><Relationship Id="rId12" Type="http://schemas.openxmlformats.org/officeDocument/2006/relationships/hyperlink" Target="https://www.instagram.com/saikangmedical" TargetMode="External"/><Relationship Id="rId11" Type="http://schemas.openxmlformats.org/officeDocument/2006/relationships/image" Target="../media/image7.jpeg"/><Relationship Id="rId10" Type="http://schemas.openxmlformats.org/officeDocument/2006/relationships/hyperlink" Target="https://twitter.com/SaikangMedica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.png"/><Relationship Id="rId8" Type="http://schemas.openxmlformats.org/officeDocument/2006/relationships/image" Target="../media/image18.png"/><Relationship Id="rId7" Type="http://schemas.openxmlformats.org/officeDocument/2006/relationships/image" Target="../media/image17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4" Type="http://schemas.openxmlformats.org/officeDocument/2006/relationships/image" Target="../media/image24.png"/><Relationship Id="rId13" Type="http://schemas.openxmlformats.org/officeDocument/2006/relationships/image" Target="../media/image23.png"/><Relationship Id="rId12" Type="http://schemas.openxmlformats.org/officeDocument/2006/relationships/image" Target="../media/image22.png"/><Relationship Id="rId11" Type="http://schemas.openxmlformats.org/officeDocument/2006/relationships/image" Target="../media/image21.png"/><Relationship Id="rId10" Type="http://schemas.openxmlformats.org/officeDocument/2006/relationships/image" Target="../media/image20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90805</xdr:colOff>
      <xdr:row>4</xdr:row>
      <xdr:rowOff>44450</xdr:rowOff>
    </xdr:to>
    <xdr:pic>
      <xdr:nvPicPr>
        <xdr:cNvPr id="2" name="图片 1" descr="01.jpg"/>
        <xdr:cNvPicPr>
          <a:picLocks noChangeAspect="1"/>
        </xdr:cNvPicPr>
      </xdr:nvPicPr>
      <xdr:blipFill>
        <a:blip r:embed="rId1" cstate="screen"/>
        <a:stretch>
          <a:fillRect/>
        </a:stretch>
      </xdr:blipFill>
      <xdr:spPr>
        <a:xfrm>
          <a:off x="9525" y="9525"/>
          <a:ext cx="11968480" cy="8533130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</xdr:colOff>
      <xdr:row>5</xdr:row>
      <xdr:rowOff>239124</xdr:rowOff>
    </xdr:from>
    <xdr:to>
      <xdr:col>2</xdr:col>
      <xdr:colOff>1921048</xdr:colOff>
      <xdr:row>5</xdr:row>
      <xdr:rowOff>865869</xdr:rowOff>
    </xdr:to>
    <xdr:pic>
      <xdr:nvPicPr>
        <xdr:cNvPr id="3" name="图片 2" descr="03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7145" y="9460865"/>
          <a:ext cx="4837430" cy="626745"/>
        </a:xfrm>
        <a:prstGeom prst="rect">
          <a:avLst/>
        </a:prstGeom>
      </xdr:spPr>
    </xdr:pic>
    <xdr:clientData/>
  </xdr:twoCellAnchor>
  <xdr:twoCellAnchor editAs="oneCell">
    <xdr:from>
      <xdr:col>4</xdr:col>
      <xdr:colOff>1405890</xdr:colOff>
      <xdr:row>5</xdr:row>
      <xdr:rowOff>238760</xdr:rowOff>
    </xdr:from>
    <xdr:to>
      <xdr:col>4</xdr:col>
      <xdr:colOff>3140075</xdr:colOff>
      <xdr:row>6</xdr:row>
      <xdr:rowOff>1118870</xdr:rowOff>
    </xdr:to>
    <xdr:pic>
      <xdr:nvPicPr>
        <xdr:cNvPr id="4" name="图片 3" descr="02.jpg"/>
        <xdr:cNvPicPr>
          <a:picLocks noChangeAspect="1"/>
        </xdr:cNvPicPr>
      </xdr:nvPicPr>
      <xdr:blipFill>
        <a:blip r:embed="rId3" cstate="screen"/>
        <a:stretch>
          <a:fillRect/>
        </a:stretch>
      </xdr:blipFill>
      <xdr:spPr>
        <a:xfrm>
          <a:off x="10085070" y="9460865"/>
          <a:ext cx="1734185" cy="2089785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9</xdr:row>
      <xdr:rowOff>77641</xdr:rowOff>
    </xdr:from>
    <xdr:to>
      <xdr:col>2</xdr:col>
      <xdr:colOff>592908</xdr:colOff>
      <xdr:row>9</xdr:row>
      <xdr:rowOff>604691</xdr:rowOff>
    </xdr:to>
    <xdr:pic>
      <xdr:nvPicPr>
        <xdr:cNvPr id="6" name="图片 5" descr="logo-01.png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 cstate="screen"/>
        <a:stretch>
          <a:fillRect/>
        </a:stretch>
      </xdr:blipFill>
      <xdr:spPr>
        <a:xfrm>
          <a:off x="53975" y="16776700"/>
          <a:ext cx="3472180" cy="527050"/>
        </a:xfrm>
        <a:prstGeom prst="rect">
          <a:avLst/>
        </a:prstGeom>
      </xdr:spPr>
    </xdr:pic>
    <xdr:clientData/>
  </xdr:twoCellAnchor>
  <xdr:twoCellAnchor editAs="oneCell">
    <xdr:from>
      <xdr:col>4</xdr:col>
      <xdr:colOff>608965</xdr:colOff>
      <xdr:row>9</xdr:row>
      <xdr:rowOff>359410</xdr:rowOff>
    </xdr:from>
    <xdr:to>
      <xdr:col>4</xdr:col>
      <xdr:colOff>1040765</xdr:colOff>
      <xdr:row>9</xdr:row>
      <xdr:rowOff>791210</xdr:rowOff>
    </xdr:to>
    <xdr:pic>
      <xdr:nvPicPr>
        <xdr:cNvPr id="7" name="图片 6" descr="04.jpg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 cstate="screen"/>
        <a:stretch>
          <a:fillRect/>
        </a:stretch>
      </xdr:blipFill>
      <xdr:spPr>
        <a:xfrm>
          <a:off x="9288145" y="1705864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1144905</xdr:colOff>
      <xdr:row>9</xdr:row>
      <xdr:rowOff>359410</xdr:rowOff>
    </xdr:from>
    <xdr:to>
      <xdr:col>4</xdr:col>
      <xdr:colOff>1576705</xdr:colOff>
      <xdr:row>9</xdr:row>
      <xdr:rowOff>791210</xdr:rowOff>
    </xdr:to>
    <xdr:pic>
      <xdr:nvPicPr>
        <xdr:cNvPr id="8" name="图片 7" descr="05.jpg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r:embed="rId9" cstate="screen"/>
        <a:stretch>
          <a:fillRect/>
        </a:stretch>
      </xdr:blipFill>
      <xdr:spPr>
        <a:xfrm>
          <a:off x="9824085" y="1705864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4</xdr:col>
      <xdr:colOff>1681480</xdr:colOff>
      <xdr:row>9</xdr:row>
      <xdr:rowOff>359410</xdr:rowOff>
    </xdr:from>
    <xdr:to>
      <xdr:col>4</xdr:col>
      <xdr:colOff>2113280</xdr:colOff>
      <xdr:row>9</xdr:row>
      <xdr:rowOff>791210</xdr:rowOff>
    </xdr:to>
    <xdr:pic>
      <xdr:nvPicPr>
        <xdr:cNvPr id="9" name="图片 8" descr="06.jpg">
          <a:hlinkClick xmlns:r="http://schemas.openxmlformats.org/officeDocument/2006/relationships" r:id="rId10"/>
        </xdr:cNvPr>
        <xdr:cNvPicPr>
          <a:picLocks noChangeAspect="1"/>
        </xdr:cNvPicPr>
      </xdr:nvPicPr>
      <xdr:blipFill>
        <a:blip r:embed="rId11" cstate="screen"/>
        <a:stretch>
          <a:fillRect/>
        </a:stretch>
      </xdr:blipFill>
      <xdr:spPr>
        <a:xfrm>
          <a:off x="10360660" y="1705864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4</xdr:col>
      <xdr:colOff>2217420</xdr:colOff>
      <xdr:row>9</xdr:row>
      <xdr:rowOff>359410</xdr:rowOff>
    </xdr:from>
    <xdr:to>
      <xdr:col>4</xdr:col>
      <xdr:colOff>2649855</xdr:colOff>
      <xdr:row>9</xdr:row>
      <xdr:rowOff>791210</xdr:rowOff>
    </xdr:to>
    <xdr:pic>
      <xdr:nvPicPr>
        <xdr:cNvPr id="10" name="图片 9" descr="07.jpg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r:embed="rId13" cstate="screen"/>
        <a:stretch>
          <a:fillRect/>
        </a:stretch>
      </xdr:blipFill>
      <xdr:spPr>
        <a:xfrm>
          <a:off x="10896600" y="17058640"/>
          <a:ext cx="432435" cy="431800"/>
        </a:xfrm>
        <a:prstGeom prst="rect">
          <a:avLst/>
        </a:prstGeom>
      </xdr:spPr>
    </xdr:pic>
    <xdr:clientData/>
  </xdr:twoCellAnchor>
  <xdr:twoCellAnchor editAs="oneCell">
    <xdr:from>
      <xdr:col>4</xdr:col>
      <xdr:colOff>2753995</xdr:colOff>
      <xdr:row>9</xdr:row>
      <xdr:rowOff>359410</xdr:rowOff>
    </xdr:from>
    <xdr:to>
      <xdr:col>4</xdr:col>
      <xdr:colOff>3185795</xdr:colOff>
      <xdr:row>9</xdr:row>
      <xdr:rowOff>791210</xdr:rowOff>
    </xdr:to>
    <xdr:pic>
      <xdr:nvPicPr>
        <xdr:cNvPr id="11" name="图片 10" descr="08.jpg">
          <a:hlinkClick xmlns:r="http://schemas.openxmlformats.org/officeDocument/2006/relationships" r:id="rId14"/>
        </xdr:cNvPr>
        <xdr:cNvPicPr>
          <a:picLocks noChangeAspect="1"/>
        </xdr:cNvPicPr>
      </xdr:nvPicPr>
      <xdr:blipFill>
        <a:blip r:embed="rId15" cstate="screen"/>
        <a:stretch>
          <a:fillRect/>
        </a:stretch>
      </xdr:blipFill>
      <xdr:spPr>
        <a:xfrm>
          <a:off x="11433175" y="1705864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</xdr:colOff>
      <xdr:row>8</xdr:row>
      <xdr:rowOff>582295</xdr:rowOff>
    </xdr:from>
    <xdr:to>
      <xdr:col>5</xdr:col>
      <xdr:colOff>157480</xdr:colOff>
      <xdr:row>8</xdr:row>
      <xdr:rowOff>2760980</xdr:rowOff>
    </xdr:to>
    <xdr:pic>
      <xdr:nvPicPr>
        <xdr:cNvPr id="12" name="图片 11" descr="C:/Users/SK/Desktop/个人资料/屏幕截图 2024-11-08 164159.png屏幕截图 2024-11-08 164159">
          <a:hlinkClick xmlns:r="http://schemas.openxmlformats.org/officeDocument/2006/relationships" r:id="rId16"/>
        </xdr:cNvPr>
        <xdr:cNvPicPr>
          <a:picLocks noChangeAspect="1"/>
        </xdr:cNvPicPr>
      </xdr:nvPicPr>
      <xdr:blipFill>
        <a:blip r:embed="rId17"/>
        <a:srcRect t="4060" b="4003"/>
        <a:stretch>
          <a:fillRect/>
        </a:stretch>
      </xdr:blipFill>
      <xdr:spPr>
        <a:xfrm>
          <a:off x="59055" y="14204950"/>
          <a:ext cx="11985625" cy="2178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14654</xdr:colOff>
      <xdr:row>1</xdr:row>
      <xdr:rowOff>183173</xdr:rowOff>
    </xdr:from>
    <xdr:to>
      <xdr:col>2</xdr:col>
      <xdr:colOff>803959</xdr:colOff>
      <xdr:row>1</xdr:row>
      <xdr:rowOff>353988</xdr:rowOff>
    </xdr:to>
    <xdr:pic>
      <xdr:nvPicPr>
        <xdr:cNvPr id="2" name="Imagen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" y="308610"/>
          <a:ext cx="1391285" cy="170815"/>
        </a:xfrm>
        <a:prstGeom prst="rect">
          <a:avLst/>
        </a:prstGeom>
      </xdr:spPr>
    </xdr:pic>
    <xdr:clientData/>
  </xdr:twoCellAnchor>
  <xdr:twoCellAnchor editAs="oneCell">
    <xdr:from>
      <xdr:col>4</xdr:col>
      <xdr:colOff>713740</xdr:colOff>
      <xdr:row>1</xdr:row>
      <xdr:rowOff>8890</xdr:rowOff>
    </xdr:from>
    <xdr:to>
      <xdr:col>4</xdr:col>
      <xdr:colOff>1691005</xdr:colOff>
      <xdr:row>2</xdr:row>
      <xdr:rowOff>0</xdr:rowOff>
    </xdr:to>
    <xdr:pic>
      <xdr:nvPicPr>
        <xdr:cNvPr id="3" name="图片 2" descr="C:/Users/SK/Desktop/个人资料/白底.png白底"/>
        <xdr:cNvPicPr>
          <a:picLocks noChangeAspect="1"/>
        </xdr:cNvPicPr>
      </xdr:nvPicPr>
      <xdr:blipFill>
        <a:blip r:embed="rId2"/>
        <a:srcRect l="3991" r="3991"/>
        <a:stretch>
          <a:fillRect/>
        </a:stretch>
      </xdr:blipFill>
      <xdr:spPr>
        <a:xfrm>
          <a:off x="4722495" y="134620"/>
          <a:ext cx="977265" cy="1162685"/>
        </a:xfrm>
        <a:prstGeom prst="rect">
          <a:avLst/>
        </a:prstGeom>
      </xdr:spPr>
    </xdr:pic>
    <xdr:clientData/>
  </xdr:twoCellAnchor>
  <xdr:twoCellAnchor editAs="oneCell">
    <xdr:from>
      <xdr:col>4</xdr:col>
      <xdr:colOff>325120</xdr:colOff>
      <xdr:row>8</xdr:row>
      <xdr:rowOff>146050</xdr:rowOff>
    </xdr:from>
    <xdr:to>
      <xdr:col>4</xdr:col>
      <xdr:colOff>610870</xdr:colOff>
      <xdr:row>8</xdr:row>
      <xdr:rowOff>603885</xdr:rowOff>
    </xdr:to>
    <xdr:pic>
      <xdr:nvPicPr>
        <xdr:cNvPr id="31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33875" y="2521585"/>
          <a:ext cx="285750" cy="45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88900</xdr:colOff>
      <xdr:row>9</xdr:row>
      <xdr:rowOff>161925</xdr:rowOff>
    </xdr:from>
    <xdr:to>
      <xdr:col>4</xdr:col>
      <xdr:colOff>1007110</xdr:colOff>
      <xdr:row>9</xdr:row>
      <xdr:rowOff>818515</xdr:rowOff>
    </xdr:to>
    <xdr:pic>
      <xdr:nvPicPr>
        <xdr:cNvPr id="32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97655" y="3261360"/>
          <a:ext cx="918210" cy="656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153670</xdr:colOff>
      <xdr:row>10</xdr:row>
      <xdr:rowOff>219075</xdr:rowOff>
    </xdr:from>
    <xdr:to>
      <xdr:col>4</xdr:col>
      <xdr:colOff>972820</xdr:colOff>
      <xdr:row>10</xdr:row>
      <xdr:rowOff>681990</xdr:rowOff>
    </xdr:to>
    <xdr:pic>
      <xdr:nvPicPr>
        <xdr:cNvPr id="33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62425" y="4283710"/>
          <a:ext cx="819150" cy="46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450850</xdr:colOff>
      <xdr:row>11</xdr:row>
      <xdr:rowOff>160020</xdr:rowOff>
    </xdr:from>
    <xdr:to>
      <xdr:col>4</xdr:col>
      <xdr:colOff>1256030</xdr:colOff>
      <xdr:row>11</xdr:row>
      <xdr:rowOff>702310</xdr:rowOff>
    </xdr:to>
    <xdr:pic>
      <xdr:nvPicPr>
        <xdr:cNvPr id="34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59605" y="5037455"/>
          <a:ext cx="80518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368300</xdr:colOff>
      <xdr:row>12</xdr:row>
      <xdr:rowOff>219075</xdr:rowOff>
    </xdr:from>
    <xdr:to>
      <xdr:col>4</xdr:col>
      <xdr:colOff>1282700</xdr:colOff>
      <xdr:row>12</xdr:row>
      <xdr:rowOff>923290</xdr:rowOff>
    </xdr:to>
    <xdr:pic>
      <xdr:nvPicPr>
        <xdr:cNvPr id="35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77055" y="5985510"/>
          <a:ext cx="914400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647700</xdr:colOff>
      <xdr:row>13</xdr:row>
      <xdr:rowOff>76200</xdr:rowOff>
    </xdr:from>
    <xdr:to>
      <xdr:col>4</xdr:col>
      <xdr:colOff>1000125</xdr:colOff>
      <xdr:row>13</xdr:row>
      <xdr:rowOff>765810</xdr:rowOff>
    </xdr:to>
    <xdr:pic>
      <xdr:nvPicPr>
        <xdr:cNvPr id="36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656455" y="6909435"/>
          <a:ext cx="352425" cy="68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628650</xdr:colOff>
      <xdr:row>14</xdr:row>
      <xdr:rowOff>61595</xdr:rowOff>
    </xdr:from>
    <xdr:to>
      <xdr:col>4</xdr:col>
      <xdr:colOff>1085850</xdr:colOff>
      <xdr:row>14</xdr:row>
      <xdr:rowOff>695960</xdr:rowOff>
    </xdr:to>
    <xdr:pic>
      <xdr:nvPicPr>
        <xdr:cNvPr id="37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637405" y="7783830"/>
          <a:ext cx="457200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605155</xdr:colOff>
      <xdr:row>15</xdr:row>
      <xdr:rowOff>161925</xdr:rowOff>
    </xdr:from>
    <xdr:to>
      <xdr:col>4</xdr:col>
      <xdr:colOff>1138555</xdr:colOff>
      <xdr:row>15</xdr:row>
      <xdr:rowOff>837565</xdr:rowOff>
    </xdr:to>
    <xdr:pic>
      <xdr:nvPicPr>
        <xdr:cNvPr id="38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613910" y="8633460"/>
          <a:ext cx="533400" cy="67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106045</xdr:colOff>
      <xdr:row>16</xdr:row>
      <xdr:rowOff>132080</xdr:rowOff>
    </xdr:from>
    <xdr:to>
      <xdr:col>4</xdr:col>
      <xdr:colOff>827405</xdr:colOff>
      <xdr:row>16</xdr:row>
      <xdr:rowOff>506730</xdr:rowOff>
    </xdr:to>
    <xdr:pic>
      <xdr:nvPicPr>
        <xdr:cNvPr id="39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flipH="1">
          <a:off x="4114800" y="9606915"/>
          <a:ext cx="721360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419735</xdr:colOff>
      <xdr:row>17</xdr:row>
      <xdr:rowOff>229870</xdr:rowOff>
    </xdr:from>
    <xdr:to>
      <xdr:col>4</xdr:col>
      <xdr:colOff>1319530</xdr:colOff>
      <xdr:row>17</xdr:row>
      <xdr:rowOff>629920</xdr:rowOff>
    </xdr:to>
    <xdr:pic>
      <xdr:nvPicPr>
        <xdr:cNvPr id="40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428490" y="10365105"/>
          <a:ext cx="89979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731520</xdr:colOff>
      <xdr:row>18</xdr:row>
      <xdr:rowOff>57150</xdr:rowOff>
    </xdr:from>
    <xdr:to>
      <xdr:col>4</xdr:col>
      <xdr:colOff>1049020</xdr:colOff>
      <xdr:row>18</xdr:row>
      <xdr:rowOff>984250</xdr:rowOff>
    </xdr:to>
    <xdr:pic>
      <xdr:nvPicPr>
        <xdr:cNvPr id="41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 flipH="1">
          <a:off x="4740275" y="11068685"/>
          <a:ext cx="317500" cy="92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863600</xdr:colOff>
      <xdr:row>16</xdr:row>
      <xdr:rowOff>145415</xdr:rowOff>
    </xdr:from>
    <xdr:to>
      <xdr:col>4</xdr:col>
      <xdr:colOff>1584960</xdr:colOff>
      <xdr:row>16</xdr:row>
      <xdr:rowOff>520065</xdr:rowOff>
    </xdr:to>
    <xdr:pic>
      <xdr:nvPicPr>
        <xdr:cNvPr id="4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flipH="1">
          <a:off x="4872355" y="9620250"/>
          <a:ext cx="721360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647700</xdr:colOff>
      <xdr:row>22</xdr:row>
      <xdr:rowOff>152400</xdr:rowOff>
    </xdr:from>
    <xdr:to>
      <xdr:col>19</xdr:col>
      <xdr:colOff>290195</xdr:colOff>
      <xdr:row>26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49680" y="13691235"/>
          <a:ext cx="12877800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aikangmedical.com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view="pageBreakPreview" zoomScale="55" zoomScaleNormal="100" workbookViewId="0">
      <selection activeCell="L9" sqref="L9"/>
    </sheetView>
  </sheetViews>
  <sheetFormatPr defaultColWidth="10.9" defaultRowHeight="17.25" outlineLevelCol="6"/>
  <cols>
    <col min="1" max="1" width="0.9" style="108" customWidth="1"/>
    <col min="2" max="2" width="37.6" style="108" customWidth="1"/>
    <col min="3" max="3" width="37.9" style="108" customWidth="1"/>
    <col min="4" max="4" width="37.5" style="109" customWidth="1"/>
    <col min="5" max="5" width="42.1" style="110" customWidth="1"/>
    <col min="6" max="6" width="4.4" style="108" customWidth="1"/>
    <col min="7" max="7" width="10.9" style="108" customWidth="1"/>
    <col min="8" max="16384" width="10.9" style="108"/>
  </cols>
  <sheetData>
    <row r="1" ht="30.9" customHeight="1" spans="1:7">
      <c r="A1" s="111"/>
      <c r="B1" s="111"/>
      <c r="C1" s="111"/>
      <c r="D1" s="111"/>
      <c r="E1" s="111"/>
      <c r="F1" s="111"/>
      <c r="G1" s="112"/>
    </row>
    <row r="2" s="107" customFormat="1" ht="27.75" customHeight="1" spans="1:7">
      <c r="A2" s="111"/>
      <c r="B2" s="111"/>
      <c r="C2" s="111"/>
      <c r="D2" s="111"/>
      <c r="E2" s="111"/>
      <c r="F2" s="111"/>
    </row>
    <row r="3" s="107" customFormat="1" ht="344.25" customHeight="1" spans="1:7">
      <c r="A3" s="111"/>
      <c r="B3" s="111"/>
      <c r="C3" s="111"/>
      <c r="D3" s="111"/>
      <c r="E3" s="111"/>
      <c r="F3" s="111"/>
    </row>
    <row r="4" s="107" customFormat="1" ht="266.25" customHeight="1" spans="1:7">
      <c r="A4" s="113"/>
      <c r="B4" s="113"/>
      <c r="C4" s="113"/>
      <c r="D4" s="113"/>
      <c r="E4" s="113"/>
      <c r="F4" s="113"/>
    </row>
    <row r="5" s="107" customFormat="1" ht="57" customHeight="1" spans="1:7">
      <c r="A5" s="114"/>
      <c r="B5" s="115" t="s">
        <v>0</v>
      </c>
      <c r="C5" s="115" t="s">
        <v>1</v>
      </c>
      <c r="D5" s="115" t="s">
        <v>2</v>
      </c>
      <c r="E5" s="115" t="s">
        <v>3</v>
      </c>
      <c r="F5" s="116"/>
    </row>
    <row r="6" s="107" customFormat="1" ht="95.25" customHeight="1" spans="1:7">
      <c r="A6" s="117"/>
      <c r="B6" s="117"/>
      <c r="C6" s="118"/>
      <c r="D6" s="119"/>
      <c r="E6" s="120"/>
      <c r="F6" s="121"/>
    </row>
    <row r="7" s="107" customFormat="1" ht="174" customHeight="1" spans="1:7">
      <c r="A7" s="117"/>
      <c r="B7" s="122" t="s">
        <v>4</v>
      </c>
      <c r="C7" s="122"/>
      <c r="D7" s="123" t="s">
        <v>5</v>
      </c>
      <c r="E7" s="123"/>
      <c r="F7" s="121"/>
    </row>
    <row r="8" s="107" customFormat="1" ht="77.25" customHeight="1" spans="1:7">
      <c r="A8" s="117"/>
      <c r="B8" s="122"/>
      <c r="C8" s="122"/>
      <c r="D8" s="124" t="s">
        <v>6</v>
      </c>
      <c r="E8" s="124"/>
      <c r="F8" s="121"/>
    </row>
    <row r="9" s="107" customFormat="1" ht="242.25" customHeight="1" spans="1:7">
      <c r="A9" s="117"/>
      <c r="B9" s="125"/>
      <c r="C9" s="125"/>
      <c r="D9" s="125"/>
      <c r="E9" s="125"/>
      <c r="F9" s="121"/>
    </row>
    <row r="10" s="107" customFormat="1" ht="100.5" customHeight="1" spans="1:7">
      <c r="A10" s="117"/>
      <c r="B10" s="126" t="s">
        <v>7</v>
      </c>
      <c r="C10" s="126"/>
      <c r="D10" s="127" t="s">
        <v>8</v>
      </c>
      <c r="E10" s="128"/>
      <c r="F10" s="121"/>
    </row>
    <row r="11" ht="63" customHeight="1" spans="1:7">
      <c r="D11" s="129"/>
      <c r="E11" s="129"/>
    </row>
  </sheetData>
  <mergeCells count="11">
    <mergeCell ref="A4:B4"/>
    <mergeCell ref="C4:F4"/>
    <mergeCell ref="D7:E7"/>
    <mergeCell ref="D8:E8"/>
    <mergeCell ref="B9:E9"/>
    <mergeCell ref="B10:C10"/>
    <mergeCell ref="D10:E10"/>
    <mergeCell ref="D11:E11"/>
    <mergeCell ref="A6:A10"/>
    <mergeCell ref="A1:F3"/>
    <mergeCell ref="B7:C8"/>
  </mergeCells>
  <hyperlinks>
    <hyperlink ref="D10" r:id="rId2" display="www.saikangmedical.com"/>
  </hyperlinks>
  <printOptions horizontalCentered="1"/>
  <pageMargins left="0.393055555555556" right="0.393055555555556" top="0.393055555555556" bottom="0" header="0" footer="0"/>
  <pageSetup paperSize="9" scale="5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2"/>
  <sheetViews>
    <sheetView tabSelected="1" view="pageBreakPreview" zoomScaleNormal="100" workbookViewId="0">
      <pane ySplit="8" topLeftCell="A14" activePane="bottomLeft" state="frozen"/>
      <selection/>
      <selection pane="bottomLeft" activeCell="V19" sqref="V19"/>
    </sheetView>
  </sheetViews>
  <sheetFormatPr defaultColWidth="8.5" defaultRowHeight="15" customHeight="1"/>
  <cols>
    <col min="1" max="1" width="2.8" style="5" customWidth="1"/>
    <col min="2" max="2" width="5.1" style="6" customWidth="1"/>
    <col min="3" max="3" width="33.7" style="7" customWidth="1"/>
    <col min="4" max="4" width="11.0083333333333" style="8" customWidth="1"/>
    <col min="5" max="5" width="22.2" style="9" customWidth="1"/>
    <col min="6" max="6" width="7" style="10" customWidth="1"/>
    <col min="7" max="7" width="9" style="11" customWidth="1"/>
    <col min="8" max="8" width="4" style="11" customWidth="1"/>
    <col min="9" max="9" width="4.5" style="12" customWidth="1"/>
    <col min="10" max="11" width="8.5" style="13" customWidth="1"/>
    <col min="12" max="12" width="8.63333333333333" style="13" customWidth="1"/>
    <col min="13" max="13" width="3.13333333333333" style="14" customWidth="1"/>
    <col min="14" max="15" width="8.75" style="14" customWidth="1"/>
    <col min="16" max="16" width="9.63333333333333" style="14" customWidth="1"/>
    <col min="17" max="17" width="12.125" style="14" customWidth="1"/>
    <col min="18" max="18" width="5.75833333333333" style="13" customWidth="1"/>
    <col min="19" max="255" width="8.5" style="13" customWidth="1"/>
    <col min="256" max="16384" width="8.5" style="15"/>
  </cols>
  <sheetData>
    <row r="1" ht="9.9" customHeight="1" spans="1:255">
      <c r="A1" s="16"/>
      <c r="B1" s="16"/>
      <c r="C1" s="16"/>
      <c r="D1" s="17"/>
      <c r="E1" s="18"/>
      <c r="F1" s="16"/>
      <c r="G1" s="16"/>
      <c r="H1" s="16"/>
      <c r="I1" s="16"/>
    </row>
    <row r="2" s="1" customFormat="1" ht="92.25" customHeight="1" spans="1:255">
      <c r="A2" s="19" t="s">
        <v>9</v>
      </c>
      <c r="B2" s="20"/>
      <c r="C2" s="19"/>
      <c r="D2" s="20"/>
      <c r="E2" s="21"/>
      <c r="F2" s="22" t="s">
        <v>10</v>
      </c>
      <c r="G2" s="22"/>
      <c r="H2" s="22"/>
      <c r="I2" s="22"/>
      <c r="J2" s="23"/>
      <c r="K2" s="23"/>
      <c r="L2" s="23"/>
      <c r="M2" s="14"/>
      <c r="N2" s="14"/>
      <c r="O2" s="14"/>
      <c r="P2" s="14"/>
      <c r="Q2" s="14"/>
      <c r="R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</row>
    <row r="3" ht="9.9" customHeight="1" spans="1:255">
      <c r="A3" s="16"/>
      <c r="B3" s="16"/>
      <c r="C3" s="16"/>
      <c r="D3" s="17"/>
      <c r="E3" s="18"/>
      <c r="F3" s="16"/>
      <c r="G3" s="16"/>
      <c r="H3" s="16"/>
      <c r="I3" s="16"/>
      <c r="J3" s="24" t="s">
        <v>11</v>
      </c>
      <c r="K3" s="24"/>
      <c r="L3" s="24"/>
      <c r="N3" s="25" t="s">
        <v>12</v>
      </c>
      <c r="O3" s="25"/>
      <c r="P3" s="25"/>
      <c r="Q3" s="25"/>
      <c r="R3" s="25"/>
      <c r="IQ3" s="15"/>
      <c r="IR3" s="15"/>
      <c r="IS3" s="15"/>
      <c r="IT3" s="15"/>
      <c r="IU3" s="15"/>
    </row>
    <row r="4" s="1" customFormat="1" customHeight="1" spans="1:255">
      <c r="A4" s="26" t="s">
        <v>13</v>
      </c>
      <c r="B4" s="27"/>
      <c r="C4" s="27"/>
      <c r="D4" s="27"/>
      <c r="E4" s="27"/>
      <c r="F4" s="28">
        <f ca="1">TODAY()</f>
        <v>46148</v>
      </c>
      <c r="G4" s="28"/>
      <c r="H4" s="28"/>
      <c r="I4" s="29"/>
      <c r="J4" s="24"/>
      <c r="K4" s="24"/>
      <c r="L4" s="24"/>
      <c r="M4" s="14"/>
      <c r="N4" s="25"/>
      <c r="O4" s="25"/>
      <c r="P4" s="25"/>
      <c r="Q4" s="25"/>
      <c r="R4" s="25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</row>
    <row r="5" s="1" customFormat="1" customHeight="1" spans="1:255">
      <c r="A5" s="30"/>
      <c r="B5" s="31"/>
      <c r="C5" s="31"/>
      <c r="D5" s="31"/>
      <c r="E5" s="31"/>
      <c r="F5" s="32"/>
      <c r="G5" s="32"/>
      <c r="H5" s="32"/>
      <c r="I5" s="33"/>
      <c r="J5" s="24"/>
      <c r="K5" s="24"/>
      <c r="L5" s="24"/>
      <c r="M5" s="14"/>
      <c r="N5" s="34"/>
      <c r="O5" s="34">
        <v>6.5</v>
      </c>
      <c r="P5" s="34"/>
      <c r="Q5" s="34"/>
      <c r="R5" s="35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</row>
    <row r="6" s="2" customFormat="1" customHeight="1" spans="1:255">
      <c r="A6" s="36"/>
      <c r="B6" s="37"/>
      <c r="C6" s="37"/>
      <c r="D6" s="37"/>
      <c r="E6" s="37"/>
      <c r="F6" s="38" t="s">
        <v>14</v>
      </c>
      <c r="G6" s="38"/>
      <c r="H6" s="38"/>
      <c r="I6" s="39"/>
      <c r="J6" s="40"/>
      <c r="K6" s="40"/>
      <c r="L6" s="40"/>
      <c r="M6" s="41"/>
      <c r="N6" s="42"/>
      <c r="O6" s="42"/>
      <c r="P6" s="42"/>
      <c r="Q6" s="42"/>
      <c r="R6" s="43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</row>
    <row r="7" s="2" customFormat="1" ht="12" customHeight="1" spans="1:255">
      <c r="A7" s="45" t="s">
        <v>15</v>
      </c>
      <c r="B7" s="45" t="s">
        <v>16</v>
      </c>
      <c r="C7" s="45" t="s">
        <v>17</v>
      </c>
      <c r="D7" s="46" t="s">
        <v>18</v>
      </c>
      <c r="E7" s="45" t="s">
        <v>19</v>
      </c>
      <c r="F7" s="47" t="s">
        <v>20</v>
      </c>
      <c r="G7" s="48" t="s">
        <v>21</v>
      </c>
      <c r="H7" s="48"/>
      <c r="I7" s="49" t="s">
        <v>22</v>
      </c>
      <c r="J7" s="50"/>
      <c r="K7" s="50">
        <v>1.1</v>
      </c>
      <c r="L7" s="40">
        <v>6.8</v>
      </c>
      <c r="M7" s="51"/>
      <c r="N7" s="52" t="s">
        <v>23</v>
      </c>
      <c r="O7" s="53" t="s">
        <v>24</v>
      </c>
      <c r="P7" s="53" t="s">
        <v>25</v>
      </c>
      <c r="Q7" s="52"/>
      <c r="R7" s="54" t="s">
        <v>26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</row>
    <row r="8" s="2" customFormat="1" ht="18" customHeight="1" spans="1:255">
      <c r="A8" s="45"/>
      <c r="B8" s="45"/>
      <c r="C8" s="45"/>
      <c r="D8" s="55"/>
      <c r="E8" s="45"/>
      <c r="F8" s="56" t="s">
        <v>27</v>
      </c>
      <c r="G8" s="57" t="s">
        <v>28</v>
      </c>
      <c r="H8" s="57" t="s">
        <v>29</v>
      </c>
      <c r="I8" s="49"/>
      <c r="J8" s="58" t="s">
        <v>30</v>
      </c>
      <c r="K8" s="58"/>
      <c r="L8" s="40"/>
      <c r="M8" s="41"/>
      <c r="N8" s="59"/>
      <c r="O8" s="59"/>
      <c r="P8" s="59"/>
      <c r="Q8" s="59"/>
      <c r="R8" s="5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</row>
    <row r="9" s="3" customFormat="1" ht="57" customHeight="1" spans="1:255">
      <c r="A9" s="60">
        <v>1</v>
      </c>
      <c r="B9" s="60" t="s">
        <v>31</v>
      </c>
      <c r="C9" s="61" t="s">
        <v>32</v>
      </c>
      <c r="D9" s="62" t="s">
        <v>33</v>
      </c>
      <c r="E9" s="63"/>
      <c r="F9" s="64"/>
      <c r="G9" s="65"/>
      <c r="H9" s="66"/>
      <c r="I9" s="67" t="s">
        <v>34</v>
      </c>
      <c r="J9" s="68">
        <v>115</v>
      </c>
      <c r="K9" s="68">
        <f>J9*$K$7</f>
        <v>126.5</v>
      </c>
      <c r="L9" s="69">
        <f>K9/$L$7</f>
        <v>18.6029411764706</v>
      </c>
      <c r="M9" s="70"/>
      <c r="N9" s="71">
        <v>360</v>
      </c>
      <c r="O9" s="72">
        <f>N9/$O$5</f>
        <v>55.3846153846154</v>
      </c>
      <c r="P9" s="72">
        <f>O9/4</f>
        <v>13.8461538461538</v>
      </c>
      <c r="Q9" s="73" t="s">
        <v>35</v>
      </c>
      <c r="R9" s="74"/>
    </row>
    <row r="10" s="3" customFormat="1" ht="76" customHeight="1" spans="1:255">
      <c r="A10" s="75"/>
      <c r="B10" s="75"/>
      <c r="C10" s="76" t="s">
        <v>36</v>
      </c>
      <c r="D10" s="77" t="s">
        <v>37</v>
      </c>
      <c r="E10" s="78"/>
      <c r="F10" s="64"/>
      <c r="G10" s="75" t="s">
        <v>38</v>
      </c>
      <c r="H10" s="75"/>
      <c r="I10" s="66"/>
      <c r="J10" s="68">
        <v>795</v>
      </c>
      <c r="K10" s="68">
        <f>J10*$K$7</f>
        <v>874.5</v>
      </c>
      <c r="L10" s="69">
        <f>K10/$L$7</f>
        <v>128.602941176471</v>
      </c>
      <c r="M10" s="70"/>
      <c r="N10" s="71">
        <v>350</v>
      </c>
      <c r="O10" s="72">
        <f t="shared" ref="O10:O19" si="0">N10/$O$5</f>
        <v>53.8461538461538</v>
      </c>
      <c r="P10" s="79">
        <f>SUM(O10:O12)</f>
        <v>130.769230769231</v>
      </c>
      <c r="Q10" s="80" t="s">
        <v>39</v>
      </c>
      <c r="R10" s="74"/>
    </row>
    <row r="11" s="3" customFormat="1" ht="64" customHeight="1" spans="1:255">
      <c r="A11" s="75"/>
      <c r="B11" s="75"/>
      <c r="C11" s="76" t="s">
        <v>40</v>
      </c>
      <c r="D11" s="81"/>
      <c r="E11" s="78"/>
      <c r="F11" s="64"/>
      <c r="G11" s="75" t="s">
        <v>41</v>
      </c>
      <c r="H11" s="75"/>
      <c r="I11" s="66"/>
      <c r="J11" s="68"/>
      <c r="K11" s="68"/>
      <c r="L11" s="69"/>
      <c r="M11" s="70"/>
      <c r="N11" s="71">
        <v>350</v>
      </c>
      <c r="O11" s="72">
        <f t="shared" si="0"/>
        <v>53.8461538461538</v>
      </c>
      <c r="P11" s="82"/>
      <c r="Q11" s="80" t="s">
        <v>42</v>
      </c>
      <c r="R11" s="74"/>
    </row>
    <row r="12" s="3" customFormat="1" ht="70" customHeight="1" spans="1:255">
      <c r="A12" s="75"/>
      <c r="B12" s="75"/>
      <c r="C12" s="76" t="s">
        <v>43</v>
      </c>
      <c r="D12" s="83"/>
      <c r="E12" s="78"/>
      <c r="F12" s="64"/>
      <c r="G12" s="75" t="s">
        <v>44</v>
      </c>
      <c r="H12" s="75"/>
      <c r="I12" s="66"/>
      <c r="J12" s="68"/>
      <c r="K12" s="68"/>
      <c r="L12" s="69"/>
      <c r="M12" s="70"/>
      <c r="N12" s="71">
        <v>150</v>
      </c>
      <c r="O12" s="72">
        <f t="shared" si="0"/>
        <v>23.0769230769231</v>
      </c>
      <c r="P12" s="84"/>
      <c r="Q12" s="73" t="s">
        <v>45</v>
      </c>
      <c r="R12" s="74"/>
    </row>
    <row r="13" s="3" customFormat="1" ht="84" customHeight="1" spans="1:255">
      <c r="A13" s="75"/>
      <c r="B13" s="75"/>
      <c r="C13" s="76" t="s">
        <v>46</v>
      </c>
      <c r="D13" s="85" t="s">
        <v>47</v>
      </c>
      <c r="E13" s="63"/>
      <c r="F13" s="64"/>
      <c r="G13" s="75" t="s">
        <v>48</v>
      </c>
      <c r="H13" s="75"/>
      <c r="I13" s="66"/>
      <c r="J13" s="68">
        <v>130</v>
      </c>
      <c r="K13" s="68">
        <f t="shared" ref="K11:K19" si="1">J13*$K$7</f>
        <v>143</v>
      </c>
      <c r="L13" s="69">
        <f t="shared" ref="L11:L19" si="2">K13/$L$7</f>
        <v>21.0294117647059</v>
      </c>
      <c r="M13" s="70"/>
      <c r="N13" s="71">
        <v>120</v>
      </c>
      <c r="O13" s="72">
        <f t="shared" si="0"/>
        <v>18.4615384615385</v>
      </c>
      <c r="P13" s="72">
        <f t="shared" ref="P13:P19" si="3">O13</f>
        <v>18.4615384615385</v>
      </c>
      <c r="Q13" s="73"/>
      <c r="R13" s="74"/>
    </row>
    <row r="14" s="3" customFormat="1" ht="70" customHeight="1" spans="1:255">
      <c r="A14" s="75"/>
      <c r="B14" s="75"/>
      <c r="C14" s="76" t="s">
        <v>46</v>
      </c>
      <c r="D14" s="62" t="s">
        <v>49</v>
      </c>
      <c r="E14" s="63"/>
      <c r="F14" s="64"/>
      <c r="G14" s="75" t="s">
        <v>50</v>
      </c>
      <c r="H14" s="75"/>
      <c r="I14" s="66"/>
      <c r="J14" s="68">
        <v>70</v>
      </c>
      <c r="K14" s="68">
        <f t="shared" si="1"/>
        <v>77</v>
      </c>
      <c r="L14" s="69">
        <f t="shared" si="2"/>
        <v>11.3235294117647</v>
      </c>
      <c r="M14" s="70"/>
      <c r="N14" s="71">
        <v>80</v>
      </c>
      <c r="O14" s="72">
        <f t="shared" si="0"/>
        <v>12.3076923076923</v>
      </c>
      <c r="P14" s="72">
        <f t="shared" si="3"/>
        <v>12.3076923076923</v>
      </c>
      <c r="Q14" s="73"/>
      <c r="R14" s="74"/>
    </row>
    <row r="15" s="3" customFormat="1" ht="59" customHeight="1" spans="1:255">
      <c r="A15" s="75"/>
      <c r="B15" s="75"/>
      <c r="C15" s="76" t="s">
        <v>46</v>
      </c>
      <c r="D15" s="62" t="s">
        <v>51</v>
      </c>
      <c r="E15" s="63"/>
      <c r="F15" s="64"/>
      <c r="G15" s="75" t="s">
        <v>52</v>
      </c>
      <c r="H15" s="75"/>
      <c r="I15" s="66"/>
      <c r="J15" s="68">
        <v>50</v>
      </c>
      <c r="K15" s="68">
        <f t="shared" si="1"/>
        <v>55</v>
      </c>
      <c r="L15" s="69">
        <f t="shared" si="2"/>
        <v>8.08823529411765</v>
      </c>
      <c r="M15" s="70"/>
      <c r="N15" s="71">
        <v>80</v>
      </c>
      <c r="O15" s="72">
        <f t="shared" si="0"/>
        <v>12.3076923076923</v>
      </c>
      <c r="P15" s="72">
        <f t="shared" si="3"/>
        <v>12.3076923076923</v>
      </c>
      <c r="Q15" s="73"/>
      <c r="R15" s="74"/>
    </row>
    <row r="16" s="3" customFormat="1" ht="79" customHeight="1" spans="1:255">
      <c r="A16" s="75"/>
      <c r="B16" s="75"/>
      <c r="C16" s="76" t="s">
        <v>46</v>
      </c>
      <c r="D16" s="62" t="s">
        <v>53</v>
      </c>
      <c r="E16" s="63"/>
      <c r="F16" s="64"/>
      <c r="G16" s="75" t="s">
        <v>54</v>
      </c>
      <c r="H16" s="75"/>
      <c r="I16" s="66"/>
      <c r="J16" s="68">
        <v>50</v>
      </c>
      <c r="K16" s="68">
        <f t="shared" si="1"/>
        <v>55</v>
      </c>
      <c r="L16" s="69">
        <f t="shared" si="2"/>
        <v>8.08823529411765</v>
      </c>
      <c r="M16" s="70"/>
      <c r="N16" s="71">
        <v>80</v>
      </c>
      <c r="O16" s="72">
        <f t="shared" si="0"/>
        <v>12.3076923076923</v>
      </c>
      <c r="P16" s="72">
        <f t="shared" si="3"/>
        <v>12.3076923076923</v>
      </c>
      <c r="Q16" s="73"/>
      <c r="R16" s="74"/>
    </row>
    <row r="17" s="3" customFormat="1" ht="52" customHeight="1" spans="1:254">
      <c r="A17" s="75"/>
      <c r="B17" s="75"/>
      <c r="C17" s="76" t="s">
        <v>55</v>
      </c>
      <c r="D17" s="85" t="s">
        <v>56</v>
      </c>
      <c r="E17" s="63"/>
      <c r="F17" s="64"/>
      <c r="G17" s="75" t="s">
        <v>57</v>
      </c>
      <c r="H17" s="75"/>
      <c r="I17" s="66"/>
      <c r="J17" s="68">
        <v>255</v>
      </c>
      <c r="K17" s="68">
        <f t="shared" si="1"/>
        <v>280.5</v>
      </c>
      <c r="L17" s="69">
        <f t="shared" si="2"/>
        <v>41.25</v>
      </c>
      <c r="M17" s="70"/>
      <c r="N17" s="71">
        <v>260</v>
      </c>
      <c r="O17" s="72">
        <f t="shared" si="0"/>
        <v>40</v>
      </c>
      <c r="P17" s="72">
        <f t="shared" si="3"/>
        <v>40</v>
      </c>
      <c r="Q17" s="73"/>
      <c r="R17" s="74"/>
    </row>
    <row r="18" s="3" customFormat="1" ht="69" customHeight="1" spans="1:254">
      <c r="A18" s="75"/>
      <c r="B18" s="75"/>
      <c r="C18" s="76" t="s">
        <v>58</v>
      </c>
      <c r="D18" s="85" t="s">
        <v>59</v>
      </c>
      <c r="E18" s="63"/>
      <c r="F18" s="64"/>
      <c r="G18" s="75" t="s">
        <v>60</v>
      </c>
      <c r="H18" s="75"/>
      <c r="I18" s="66"/>
      <c r="J18" s="68">
        <v>150</v>
      </c>
      <c r="K18" s="68">
        <f t="shared" si="1"/>
        <v>165</v>
      </c>
      <c r="L18" s="69">
        <f t="shared" si="2"/>
        <v>24.2647058823529</v>
      </c>
      <c r="M18" s="70"/>
      <c r="N18" s="71">
        <v>180</v>
      </c>
      <c r="O18" s="72">
        <f t="shared" si="0"/>
        <v>27.6923076923077</v>
      </c>
      <c r="P18" s="72">
        <f t="shared" si="3"/>
        <v>27.6923076923077</v>
      </c>
      <c r="Q18" s="73"/>
      <c r="R18" s="74"/>
    </row>
    <row r="19" s="3" customFormat="1" ht="85" customHeight="1" spans="1:254">
      <c r="A19" s="75"/>
      <c r="B19" s="75"/>
      <c r="C19" s="76" t="s">
        <v>61</v>
      </c>
      <c r="D19" s="86" t="s">
        <v>62</v>
      </c>
      <c r="E19" s="87"/>
      <c r="F19" s="64"/>
      <c r="G19" s="75" t="s">
        <v>63</v>
      </c>
      <c r="H19" s="75"/>
      <c r="I19" s="66"/>
      <c r="J19" s="68">
        <v>40</v>
      </c>
      <c r="K19" s="68">
        <f t="shared" si="1"/>
        <v>44</v>
      </c>
      <c r="L19" s="69">
        <f t="shared" si="2"/>
        <v>6.47058823529412</v>
      </c>
      <c r="M19" s="70"/>
      <c r="N19" s="71">
        <v>40</v>
      </c>
      <c r="O19" s="72">
        <f t="shared" si="0"/>
        <v>6.15384615384615</v>
      </c>
      <c r="P19" s="72">
        <f t="shared" si="3"/>
        <v>6.15384615384615</v>
      </c>
      <c r="Q19" s="73"/>
      <c r="R19" s="74"/>
    </row>
    <row r="20" s="4" customFormat="1" ht="39" customHeight="1" spans="1:254">
      <c r="A20" s="88" t="s">
        <v>64</v>
      </c>
      <c r="B20" s="88"/>
      <c r="C20" s="88"/>
      <c r="D20" s="88"/>
      <c r="E20" s="88"/>
      <c r="F20" s="88"/>
      <c r="G20" s="88"/>
      <c r="H20" s="88"/>
      <c r="I20" s="88"/>
      <c r="J20" s="89"/>
      <c r="K20" s="90" t="s">
        <v>65</v>
      </c>
      <c r="L20" s="91">
        <v>1666</v>
      </c>
      <c r="M20" s="92"/>
      <c r="N20" s="93">
        <f>SUM(N9:N19)</f>
        <v>2050</v>
      </c>
      <c r="O20" s="94">
        <f>SUM(O9:O19)</f>
        <v>315.384615384615</v>
      </c>
      <c r="P20" s="94"/>
      <c r="Q20" s="42"/>
      <c r="R20" s="95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6"/>
      <c r="GT20" s="96"/>
      <c r="GU20" s="96"/>
      <c r="GV20" s="96"/>
      <c r="GW20" s="96"/>
      <c r="GX20" s="96"/>
      <c r="GY20" s="96"/>
      <c r="GZ20" s="96"/>
      <c r="HA20" s="96"/>
      <c r="HB20" s="96"/>
      <c r="HC20" s="96"/>
      <c r="HD20" s="96"/>
      <c r="HE20" s="96"/>
      <c r="HF20" s="96"/>
      <c r="HG20" s="96"/>
      <c r="HH20" s="96"/>
      <c r="HI20" s="96"/>
      <c r="HJ20" s="96"/>
      <c r="HK20" s="96"/>
      <c r="HL20" s="96"/>
      <c r="HM20" s="96"/>
      <c r="HN20" s="96"/>
      <c r="HO20" s="96"/>
      <c r="HP20" s="96"/>
      <c r="HQ20" s="96"/>
      <c r="HR20" s="96"/>
      <c r="HS20" s="96"/>
      <c r="HT20" s="96"/>
      <c r="HU20" s="96"/>
      <c r="HV20" s="96"/>
      <c r="HW20" s="96"/>
      <c r="HX20" s="96"/>
      <c r="HY20" s="96"/>
      <c r="HZ20" s="96"/>
      <c r="IA20" s="96"/>
      <c r="IB20" s="96"/>
      <c r="IC20" s="96"/>
      <c r="ID20" s="96"/>
      <c r="IE20" s="96"/>
      <c r="IF20" s="96"/>
      <c r="IG20" s="96"/>
      <c r="IH20" s="96"/>
      <c r="II20" s="96"/>
      <c r="IJ20" s="96"/>
      <c r="IK20" s="96"/>
      <c r="IL20" s="96"/>
      <c r="IM20" s="96"/>
      <c r="IN20" s="96"/>
      <c r="IO20" s="96"/>
      <c r="IP20" s="96"/>
      <c r="IQ20" s="96"/>
      <c r="IR20" s="96"/>
      <c r="IS20" s="96"/>
      <c r="IT20" s="96"/>
    </row>
    <row r="21" s="4" customFormat="1" ht="60" customHeight="1" spans="1:254">
      <c r="A21" s="97" t="s">
        <v>66</v>
      </c>
      <c r="B21" s="97"/>
      <c r="C21" s="97"/>
      <c r="D21" s="98"/>
      <c r="E21" s="97"/>
      <c r="F21" s="97"/>
      <c r="G21" s="97"/>
      <c r="H21" s="97"/>
      <c r="I21" s="97"/>
      <c r="J21" s="96"/>
      <c r="K21" s="96"/>
      <c r="L21" s="96"/>
      <c r="M21" s="99"/>
      <c r="N21" s="99"/>
      <c r="O21" s="100"/>
      <c r="P21" s="99"/>
      <c r="Q21" s="99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6"/>
      <c r="GM21" s="96"/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/>
      <c r="GZ21" s="96"/>
      <c r="HA21" s="96"/>
      <c r="HB21" s="96"/>
      <c r="HC21" s="96"/>
      <c r="HD21" s="96"/>
      <c r="HE21" s="96"/>
      <c r="HF21" s="96"/>
      <c r="HG21" s="96"/>
      <c r="HH21" s="96"/>
      <c r="HI21" s="96"/>
      <c r="HJ21" s="96"/>
      <c r="HK21" s="96"/>
      <c r="HL21" s="96"/>
      <c r="HM21" s="96"/>
      <c r="HN21" s="96"/>
      <c r="HO21" s="96"/>
      <c r="HP21" s="96"/>
      <c r="HQ21" s="96"/>
      <c r="HR21" s="96"/>
      <c r="HS21" s="96"/>
      <c r="HT21" s="96"/>
      <c r="HU21" s="96"/>
      <c r="HV21" s="96"/>
      <c r="HW21" s="96"/>
      <c r="HX21" s="96"/>
      <c r="HY21" s="96"/>
      <c r="HZ21" s="96"/>
      <c r="IA21" s="96"/>
      <c r="IB21" s="96"/>
      <c r="IC21" s="96"/>
      <c r="ID21" s="96"/>
      <c r="IE21" s="96"/>
      <c r="IF21" s="96"/>
      <c r="IG21" s="96"/>
      <c r="IH21" s="96"/>
      <c r="II21" s="96"/>
      <c r="IJ21" s="96"/>
      <c r="IK21" s="96"/>
      <c r="IL21" s="96"/>
      <c r="IM21" s="96"/>
      <c r="IN21" s="96"/>
      <c r="IO21" s="96"/>
      <c r="IP21" s="96"/>
      <c r="IQ21" s="96"/>
      <c r="IR21" s="96"/>
      <c r="IS21" s="96"/>
      <c r="IT21" s="96"/>
    </row>
    <row r="22" customHeight="1" spans="1:254">
      <c r="A22" s="6"/>
      <c r="C22" s="101"/>
      <c r="D22" s="102"/>
      <c r="E22" s="103"/>
      <c r="F22" s="104"/>
      <c r="G22" s="105"/>
      <c r="H22" s="105"/>
      <c r="I22" s="106"/>
    </row>
    <row r="23" customHeight="1" spans="1:254">
      <c r="A23" s="6"/>
      <c r="C23" s="101"/>
      <c r="D23" s="102"/>
      <c r="E23" s="103"/>
      <c r="F23" s="104"/>
      <c r="G23" s="105"/>
      <c r="H23" s="105"/>
      <c r="I23" s="106"/>
    </row>
    <row r="24" customHeight="1" spans="1:254">
      <c r="A24" s="6"/>
      <c r="C24" s="101"/>
      <c r="D24" s="102"/>
      <c r="E24" s="103"/>
      <c r="F24" s="104"/>
      <c r="G24" s="105"/>
      <c r="H24" s="105"/>
      <c r="I24" s="106"/>
    </row>
    <row r="25" customHeight="1" spans="1:254">
      <c r="A25" s="6"/>
      <c r="C25" s="101"/>
      <c r="D25" s="102"/>
      <c r="E25" s="103"/>
      <c r="F25" s="104"/>
      <c r="G25" s="105"/>
      <c r="H25" s="105"/>
      <c r="I25" s="106"/>
    </row>
    <row r="26" customHeight="1" spans="1:254">
      <c r="A26" s="6"/>
      <c r="C26" s="101"/>
      <c r="D26" s="102"/>
      <c r="E26" s="103"/>
      <c r="F26" s="104"/>
      <c r="G26" s="105"/>
      <c r="H26" s="105"/>
      <c r="I26" s="106"/>
    </row>
    <row r="27" customHeight="1" spans="1:254">
      <c r="A27" s="6"/>
      <c r="C27" s="101"/>
      <c r="D27" s="102"/>
      <c r="E27" s="103"/>
      <c r="F27" s="104"/>
      <c r="G27" s="105"/>
      <c r="H27" s="105"/>
      <c r="I27" s="106"/>
    </row>
    <row r="28" customHeight="1" spans="1:254">
      <c r="A28" s="6"/>
      <c r="C28" s="101"/>
      <c r="D28" s="102"/>
      <c r="E28" s="103"/>
      <c r="F28" s="104"/>
      <c r="G28" s="105"/>
      <c r="H28" s="105"/>
      <c r="I28" s="106"/>
    </row>
    <row r="29" customHeight="1" spans="1:254">
      <c r="A29" s="6"/>
      <c r="C29" s="101"/>
      <c r="D29" s="102"/>
      <c r="E29" s="103"/>
      <c r="F29" s="104"/>
      <c r="G29" s="105"/>
      <c r="H29" s="105"/>
      <c r="I29" s="106"/>
    </row>
    <row r="30" customHeight="1" spans="1:254">
      <c r="A30" s="6"/>
      <c r="C30" s="101"/>
      <c r="D30" s="102"/>
      <c r="E30" s="103"/>
      <c r="F30" s="104"/>
      <c r="G30" s="105"/>
      <c r="H30" s="105"/>
      <c r="I30" s="106"/>
    </row>
    <row r="31" customHeight="1" spans="1:254">
      <c r="A31" s="6"/>
      <c r="C31" s="101"/>
      <c r="D31" s="102"/>
      <c r="E31" s="103"/>
      <c r="F31" s="104"/>
      <c r="G31" s="105"/>
      <c r="H31" s="105"/>
      <c r="I31" s="106"/>
    </row>
    <row r="32" customHeight="1" spans="1:254">
      <c r="A32" s="6"/>
      <c r="C32" s="101"/>
      <c r="D32" s="102"/>
      <c r="E32" s="103"/>
      <c r="F32" s="104"/>
      <c r="G32" s="105"/>
      <c r="H32" s="105"/>
      <c r="I32" s="106"/>
    </row>
    <row r="33" customHeight="1" spans="1:9">
      <c r="A33" s="6"/>
      <c r="C33" s="101"/>
      <c r="D33" s="102"/>
      <c r="E33" s="103"/>
      <c r="F33" s="104"/>
      <c r="G33" s="105"/>
      <c r="H33" s="105"/>
      <c r="I33" s="106"/>
    </row>
    <row r="34" customHeight="1" spans="1:9">
      <c r="A34" s="6"/>
      <c r="C34" s="101"/>
      <c r="D34" s="102"/>
      <c r="E34" s="103"/>
      <c r="F34" s="104"/>
      <c r="G34" s="105"/>
      <c r="H34" s="105"/>
      <c r="I34" s="106"/>
    </row>
    <row r="35" customHeight="1" spans="1:9">
      <c r="A35" s="6"/>
      <c r="C35" s="101"/>
      <c r="D35" s="102"/>
      <c r="E35" s="103"/>
      <c r="F35" s="104"/>
      <c r="G35" s="105"/>
      <c r="H35" s="105"/>
      <c r="I35" s="106"/>
    </row>
    <row r="36" customHeight="1" spans="1:9">
      <c r="A36" s="6"/>
      <c r="C36" s="101"/>
      <c r="D36" s="102"/>
      <c r="E36" s="103"/>
      <c r="F36" s="104"/>
      <c r="G36" s="105"/>
      <c r="H36" s="105"/>
      <c r="I36" s="106"/>
    </row>
    <row r="37" customHeight="1" spans="1:9">
      <c r="A37" s="6"/>
      <c r="C37" s="101"/>
      <c r="D37" s="102"/>
      <c r="E37" s="103"/>
      <c r="F37" s="104"/>
      <c r="G37" s="105"/>
      <c r="H37" s="105"/>
      <c r="I37" s="106"/>
    </row>
    <row r="38" customHeight="1" spans="1:9">
      <c r="A38" s="6"/>
      <c r="C38" s="101"/>
      <c r="D38" s="102"/>
      <c r="E38" s="103"/>
      <c r="F38" s="104"/>
      <c r="G38" s="105"/>
      <c r="H38" s="105"/>
      <c r="I38" s="106"/>
    </row>
    <row r="39" customHeight="1" spans="1:9">
      <c r="A39" s="6"/>
      <c r="C39" s="101"/>
      <c r="D39" s="102"/>
      <c r="E39" s="103"/>
      <c r="F39" s="104"/>
      <c r="G39" s="105"/>
      <c r="H39" s="105"/>
      <c r="I39" s="106"/>
    </row>
    <row r="40" customHeight="1" spans="1:9">
      <c r="A40" s="6"/>
      <c r="C40" s="101"/>
      <c r="D40" s="102"/>
      <c r="E40" s="103"/>
      <c r="F40" s="104"/>
      <c r="G40" s="105"/>
      <c r="H40" s="105"/>
      <c r="I40" s="106"/>
    </row>
    <row r="41" customHeight="1" spans="1:9">
      <c r="A41" s="6"/>
      <c r="C41" s="101"/>
      <c r="D41" s="102"/>
      <c r="E41" s="103"/>
      <c r="F41" s="104"/>
      <c r="G41" s="105"/>
      <c r="H41" s="105"/>
      <c r="I41" s="106"/>
    </row>
    <row r="42" customHeight="1" spans="1:9">
      <c r="A42" s="6"/>
      <c r="C42" s="101"/>
      <c r="D42" s="102"/>
      <c r="E42" s="103"/>
      <c r="F42" s="104"/>
      <c r="G42" s="105"/>
      <c r="H42" s="105"/>
      <c r="I42" s="106"/>
    </row>
  </sheetData>
  <mergeCells count="23">
    <mergeCell ref="A1:I1"/>
    <mergeCell ref="A2:E2"/>
    <mergeCell ref="F2:I2"/>
    <mergeCell ref="A3:I3"/>
    <mergeCell ref="F6:I6"/>
    <mergeCell ref="G7:H7"/>
    <mergeCell ref="A20:E20"/>
    <mergeCell ref="F20:I20"/>
    <mergeCell ref="A21:I21"/>
    <mergeCell ref="A7:A8"/>
    <mergeCell ref="A9:A19"/>
    <mergeCell ref="B7:B8"/>
    <mergeCell ref="B9:B19"/>
    <mergeCell ref="C7:C8"/>
    <mergeCell ref="D7:D8"/>
    <mergeCell ref="D10:D12"/>
    <mergeCell ref="E7:E8"/>
    <mergeCell ref="I7:I8"/>
    <mergeCell ref="P10:P12"/>
    <mergeCell ref="A4:E6"/>
    <mergeCell ref="F4:I5"/>
    <mergeCell ref="J3:L5"/>
    <mergeCell ref="N3:R4"/>
  </mergeCells>
  <printOptions horizontalCentered="1"/>
  <pageMargins left="0.393700787401575" right="0.393700787401575" top="0.590551181102362" bottom="0.590551181102362" header="0" footer="0"/>
  <pageSetup paperSize="9" scale="89" orientation="portrait"/>
  <headerFooter alignWithMargins="0" scaleWithDoc="0">
    <oddFooter>&amp;R&amp;"Arial,加粗"&amp;8&amp;P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D3w8y-200套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user</cp:lastModifiedBy>
  <dcterms:created xsi:type="dcterms:W3CDTF">2018-06-05T03:22:00Z</dcterms:created>
  <cp:lastPrinted>2020-11-04T09:04:00Z</cp:lastPrinted>
  <dcterms:modified xsi:type="dcterms:W3CDTF">2026-05-06T11:05:35Z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ICV">
    <vt:lpwstr>3949C22CF00E48E180A3F66A3B3AF997_13</vt:lpwstr>
  </property>
  <property fmtid="{D5CDD505-2E9C-101B-9397-08002B2CF9AE}" pid="4" name="CalculationRule">
    <vt:i4>0</vt:i4>
  </property>
</Properties>
</file>