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Users\Andrew\Documents\School Stuff\CECS491a\491_SharkToothSoftware\Archive\"/>
    </mc:Choice>
  </mc:AlternateContent>
  <xr:revisionPtr revIDLastSave="0" documentId="8_{620F210A-28E4-48CE-B49E-93BE76E2993F}" xr6:coauthVersionLast="47" xr6:coauthVersionMax="47" xr10:uidLastSave="{00000000-0000-0000-0000-000000000000}"/>
  <bookViews>
    <workbookView xWindow="-108" yWindow="-108" windowWidth="27288" windowHeight="18264"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2" i="11" l="1"/>
  <c r="F12" i="11" s="1"/>
  <c r="E11" i="11"/>
  <c r="E10" i="11"/>
  <c r="E9" i="11"/>
  <c r="H7" i="11"/>
  <c r="I5" i="11" l="1"/>
  <c r="H8" i="11"/>
  <c r="H22" i="11" l="1"/>
  <c r="H9" i="11"/>
  <c r="I6" i="11"/>
  <c r="H29" i="11" l="1"/>
  <c r="H24" i="11"/>
  <c r="H23" i="11"/>
  <c r="H13" i="11"/>
  <c r="H12" i="11"/>
  <c r="F10" i="11"/>
  <c r="J5" i="11"/>
  <c r="K5" i="11" s="1"/>
  <c r="L5" i="11" s="1"/>
  <c r="M5" i="11" s="1"/>
  <c r="N5" i="11" s="1"/>
  <c r="O5" i="11" s="1"/>
  <c r="P5" i="11" s="1"/>
  <c r="I4" i="11"/>
  <c r="H30" i="11" l="1"/>
  <c r="H25" i="11"/>
  <c r="H26" i="11"/>
  <c r="H14" i="11"/>
  <c r="H10" i="11"/>
  <c r="F11" i="11"/>
  <c r="H11" i="11" s="1"/>
  <c r="P4" i="11"/>
  <c r="Q5" i="11"/>
  <c r="R5" i="11" s="1"/>
  <c r="S5" i="11" s="1"/>
  <c r="T5" i="11" s="1"/>
  <c r="U5" i="11" s="1"/>
  <c r="V5" i="11" s="1"/>
  <c r="W5" i="11" s="1"/>
  <c r="J6" i="11"/>
  <c r="H28" i="11" l="1"/>
  <c r="H27" i="11"/>
  <c r="H21" i="11"/>
  <c r="H15" i="11"/>
  <c r="W4" i="11"/>
  <c r="X5" i="11"/>
  <c r="Y5" i="11" s="1"/>
  <c r="Z5" i="11" s="1"/>
  <c r="AA5" i="11" s="1"/>
  <c r="AB5" i="11" s="1"/>
  <c r="AC5" i="11" s="1"/>
  <c r="AD5" i="11" s="1"/>
  <c r="K6" i="11"/>
  <c r="H16" i="11" l="1"/>
  <c r="H17" i="11"/>
  <c r="AE5" i="1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M5" i="11" s="1"/>
  <c r="BK6" i="11"/>
  <c r="AF6" i="11"/>
  <c r="BM6" i="11" l="1"/>
  <c r="BN5" i="11"/>
  <c r="BM4" i="11"/>
  <c r="BL6" i="11"/>
  <c r="AG6" i="11"/>
  <c r="BO5" i="11" l="1"/>
  <c r="BN6" i="11"/>
  <c r="AH6" i="11"/>
  <c r="BP5" i="11" l="1"/>
  <c r="BO6" i="11"/>
  <c r="AI6" i="11"/>
  <c r="BQ5" i="11" l="1"/>
  <c r="BP6" i="11"/>
  <c r="AJ6" i="11"/>
  <c r="BR5" i="11" l="1"/>
  <c r="BQ6" i="11"/>
  <c r="AK6" i="11"/>
  <c r="BS5" i="11" l="1"/>
  <c r="BS6" i="11" s="1"/>
  <c r="BR6" i="11"/>
  <c r="AL6" i="11"/>
  <c r="AM6" i="11" l="1"/>
  <c r="AN6" i="11" l="1"/>
  <c r="AO6" i="11" l="1"/>
  <c r="AP6" i="11" l="1"/>
  <c r="AQ6" i="11" l="1"/>
  <c r="AR6" i="11" l="1"/>
</calcChain>
</file>

<file path=xl/sharedStrings.xml><?xml version="1.0" encoding="utf-8"?>
<sst xmlns="http://schemas.openxmlformats.org/spreadsheetml/2006/main" count="57" uniqueCount="49">
  <si>
    <t>Sharktooth Software</t>
  </si>
  <si>
    <t>Project start:</t>
  </si>
  <si>
    <t>Alexandru Cioanca, Andrew Dutton, Dustin Phan​, Gabriel Molina​, Roberto Carvalho Brigagao, Thuan Nguyen</t>
  </si>
  <si>
    <t>Display week:</t>
  </si>
  <si>
    <t>SIMPLE GANTT CHART by Vertex42.com</t>
  </si>
  <si>
    <t>https://www.vertex42.com/ExcelTemplates/simple-gantt-chart.html</t>
  </si>
  <si>
    <t>TASK</t>
  </si>
  <si>
    <t>ASSIGNED TO</t>
  </si>
  <si>
    <t>PROGRESS</t>
  </si>
  <si>
    <t>START</t>
  </si>
  <si>
    <t>END</t>
  </si>
  <si>
    <t xml:space="preserve">Do not delete this row. This row is hidden to preserve a formula that is used to highlight the current day within the project schedule. </t>
  </si>
  <si>
    <t>Initiation</t>
  </si>
  <si>
    <t>Define goals</t>
  </si>
  <si>
    <t>All Team</t>
  </si>
  <si>
    <t>Setup Gantt Chart</t>
  </si>
  <si>
    <t>Define Member Roles</t>
  </si>
  <si>
    <t>Build Team</t>
  </si>
  <si>
    <t>Planning and design</t>
  </si>
  <si>
    <t>Insert new rows ABOVE this one</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</si>
  <si>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</si>
  <si>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</si>
  <si>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</si>
  <si>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</si>
  <si>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</si>
  <si>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</si>
  <si>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</si>
  <si>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</si>
  <si>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</si>
  <si>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</si>
  <si>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</si>
  <si>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</si>
  <si>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</si>
  <si>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Defining Requirements</t>
  </si>
  <si>
    <t>Use Cases / User Stories</t>
  </si>
  <si>
    <t>Alex, Roberto</t>
  </si>
  <si>
    <t>Document Management</t>
  </si>
  <si>
    <t>Andrew</t>
  </si>
  <si>
    <t>Storyboards</t>
  </si>
  <si>
    <t>Thuan</t>
  </si>
  <si>
    <t>Andrew, Alex</t>
  </si>
  <si>
    <t>Updating Trello</t>
  </si>
  <si>
    <t>Setup Trello</t>
  </si>
  <si>
    <t>Gabriel. Dustin, Thuan</t>
  </si>
  <si>
    <t>Updating Gantt Cahrt</t>
  </si>
  <si>
    <t>Placeholder</t>
  </si>
  <si>
    <t>Picking systems we will use</t>
  </si>
  <si>
    <t>Picking technologies we will use</t>
  </si>
  <si>
    <t>Recurring (Current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</si>
</sst>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30"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
      <b/>
      <sz val="16"/>
      <color theme="9"/>
      <name val="Arial"/>
      <scheme val="minor"/>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s>
  <borders count="21">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09">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4" fillId="0" borderId="0" xfId="0" applyFont="1"/>
    <xf numFmtId="0" fontId="4" fillId="0" borderId="0" xfId="0" applyFont="1"/>
    <xf numFmtId="167" fontId="18" fillId="12" borderId="19" xfId="0" applyNumberFormat="1" applyFont="1" applyFill="1" applyBorder="1" applyAlignment="1">
      <alignment horizontal="center" vertical="center"/>
    </xf>
    <xf numFmtId="167" fontId="18" fillId="12" borderId="17" xfId="0" applyNumberFormat="1" applyFont="1" applyFill="1" applyBorder="1" applyAlignment="1">
      <alignment horizontal="center" vertical="center"/>
    </xf>
    <xf numFmtId="167" fontId="18" fillId="12" borderId="18" xfId="0" applyNumberFormat="1" applyFont="1" applyFill="1" applyBorder="1" applyAlignment="1">
      <alignment horizontal="center" vertical="center"/>
    </xf>
    <xf numFmtId="0" fontId="19" fillId="2" borderId="16" xfId="0" applyFont="1" applyFill="1" applyBorder="1" applyAlignment="1">
      <alignment horizontal="center" vertical="center" shrinkToFit="1"/>
    </xf>
    <xf numFmtId="0" fontId="19" fillId="2" borderId="13" xfId="0" applyFont="1" applyFill="1" applyBorder="1" applyAlignment="1">
      <alignment horizontal="center" vertical="center" shrinkToFit="1"/>
    </xf>
    <xf numFmtId="0" fontId="19" fillId="2" borderId="14" xfId="0" applyFont="1" applyFill="1" applyBorder="1" applyAlignment="1">
      <alignment horizontal="center" vertical="center" shrinkToFit="1"/>
    </xf>
    <xf numFmtId="0" fontId="16" fillId="0" borderId="0" xfId="0" applyFont="1"/>
    <xf numFmtId="0" fontId="16" fillId="0" borderId="0" xfId="0" applyFont="1" applyAlignment="1">
      <alignment wrapText="1"/>
    </xf>
    <xf numFmtId="0" fontId="4" fillId="0" borderId="3" xfId="0" applyFont="1" applyBorder="1" applyAlignment="1">
      <alignment vertical="center"/>
    </xf>
    <xf numFmtId="0" fontId="20" fillId="6" borderId="0" xfId="0" applyFont="1" applyFill="1" applyAlignment="1">
      <alignment horizontal="left" vertical="center" indent="1"/>
    </xf>
    <xf numFmtId="0" fontId="16" fillId="6" borderId="0" xfId="11" applyFont="1" applyFill="1" applyBorder="1" applyAlignment="1">
      <alignment vertical="center"/>
    </xf>
    <xf numFmtId="9" fontId="1" fillId="6" borderId="0" xfId="2" applyFont="1" applyFill="1" applyBorder="1" applyAlignment="1">
      <alignment horizontal="center" vertical="center"/>
    </xf>
    <xf numFmtId="164" fontId="16"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4" fillId="0" borderId="11" xfId="0" applyFont="1" applyBorder="1" applyAlignment="1">
      <alignment vertical="center"/>
    </xf>
    <xf numFmtId="0" fontId="4" fillId="0" borderId="0" xfId="0" applyFont="1" applyAlignment="1">
      <alignment vertical="center"/>
    </xf>
    <xf numFmtId="0" fontId="16" fillId="3" borderId="6" xfId="12" applyFont="1" applyFill="1" applyBorder="1">
      <alignment horizontal="left" vertical="center" indent="2"/>
    </xf>
    <xf numFmtId="0" fontId="16" fillId="3" borderId="6" xfId="11" applyFont="1" applyFill="1" applyBorder="1" applyAlignment="1">
      <alignment vertical="center"/>
    </xf>
    <xf numFmtId="9" fontId="1" fillId="3" borderId="6" xfId="2" applyFont="1" applyFill="1" applyBorder="1" applyAlignment="1">
      <alignment horizontal="center" vertical="center"/>
    </xf>
    <xf numFmtId="164" fontId="16" fillId="3" borderId="6" xfId="10" applyFont="1" applyFill="1" applyBorder="1">
      <alignment horizontal="center" vertical="center"/>
    </xf>
    <xf numFmtId="0" fontId="4" fillId="0" borderId="4" xfId="0" applyFont="1" applyBorder="1" applyAlignment="1">
      <alignment vertical="center"/>
    </xf>
    <xf numFmtId="0" fontId="16" fillId="3" borderId="7" xfId="12" applyFont="1" applyFill="1" applyBorder="1">
      <alignment horizontal="left" vertical="center" indent="2"/>
    </xf>
    <xf numFmtId="9" fontId="1" fillId="3" borderId="7" xfId="2" applyFont="1" applyFill="1" applyBorder="1" applyAlignment="1">
      <alignment horizontal="center" vertical="center"/>
    </xf>
    <xf numFmtId="164" fontId="16" fillId="3" borderId="7" xfId="10" applyFont="1" applyFill="1" applyBorder="1">
      <alignment horizontal="center" vertical="center"/>
    </xf>
    <xf numFmtId="0" fontId="4" fillId="0" borderId="4" xfId="0" applyFont="1" applyBorder="1" applyAlignment="1">
      <alignment horizontal="right" vertical="center"/>
    </xf>
    <xf numFmtId="0" fontId="20" fillId="7" borderId="0" xfId="0" applyFont="1" applyFill="1" applyAlignment="1">
      <alignment horizontal="left" vertical="center" indent="1"/>
    </xf>
    <xf numFmtId="0" fontId="16" fillId="7" borderId="0" xfId="11" applyFont="1" applyFill="1" applyBorder="1" applyAlignment="1">
      <alignment vertical="center"/>
    </xf>
    <xf numFmtId="9" fontId="1" fillId="7" borderId="0" xfId="2" applyFont="1" applyFill="1" applyBorder="1" applyAlignment="1">
      <alignment horizontal="center" vertical="center"/>
    </xf>
    <xf numFmtId="164" fontId="16" fillId="7" borderId="0" xfId="0" applyNumberFormat="1" applyFont="1" applyFill="1" applyAlignment="1">
      <alignment horizontal="center" vertical="center"/>
    </xf>
    <xf numFmtId="164" fontId="1" fillId="7" borderId="0" xfId="0" applyNumberFormat="1" applyFont="1" applyFill="1" applyAlignment="1">
      <alignment horizontal="center" vertical="center"/>
    </xf>
    <xf numFmtId="0" fontId="16" fillId="4" borderId="5" xfId="12" applyFont="1" applyFill="1" applyBorder="1">
      <alignment horizontal="left" vertical="center" indent="2"/>
    </xf>
    <xf numFmtId="0" fontId="16" fillId="4" borderId="5" xfId="11" applyFont="1" applyFill="1" applyBorder="1" applyAlignment="1">
      <alignment vertical="center"/>
    </xf>
    <xf numFmtId="9" fontId="1" fillId="4" borderId="5" xfId="2" applyFont="1" applyFill="1" applyBorder="1" applyAlignment="1">
      <alignment horizontal="center" vertical="center"/>
    </xf>
    <xf numFmtId="164" fontId="16" fillId="4" borderId="5" xfId="10" applyFont="1" applyFill="1" applyBorder="1">
      <alignment horizontal="center" vertical="center"/>
    </xf>
    <xf numFmtId="0" fontId="20" fillId="8" borderId="0" xfId="0" applyFont="1" applyFill="1" applyAlignment="1">
      <alignment horizontal="left" vertical="center" indent="1"/>
    </xf>
    <xf numFmtId="0" fontId="16" fillId="8" borderId="0" xfId="11" applyFont="1" applyFill="1" applyBorder="1" applyAlignment="1">
      <alignment vertical="center"/>
    </xf>
    <xf numFmtId="9" fontId="1" fillId="8" borderId="0" xfId="2" applyFont="1" applyFill="1" applyBorder="1" applyAlignment="1">
      <alignment horizontal="center" vertical="center"/>
    </xf>
    <xf numFmtId="164" fontId="16" fillId="8" borderId="0" xfId="0" applyNumberFormat="1" applyFont="1" applyFill="1" applyAlignment="1">
      <alignment horizontal="center" vertical="center"/>
    </xf>
    <xf numFmtId="164" fontId="1" fillId="8" borderId="0" xfId="0" applyNumberFormat="1" applyFont="1" applyFill="1" applyAlignment="1">
      <alignment horizontal="center" vertical="center"/>
    </xf>
    <xf numFmtId="0" fontId="4" fillId="0" borderId="10" xfId="0" applyFont="1" applyBorder="1" applyAlignment="1">
      <alignment vertical="center"/>
    </xf>
    <xf numFmtId="0" fontId="16" fillId="5" borderId="8" xfId="12" applyFont="1" applyFill="1" applyBorder="1">
      <alignment horizontal="left" vertical="center" indent="2"/>
    </xf>
    <xf numFmtId="0" fontId="16" fillId="5" borderId="8" xfId="11" applyFont="1" applyFill="1" applyBorder="1" applyAlignment="1">
      <alignment vertical="center"/>
    </xf>
    <xf numFmtId="9" fontId="1" fillId="5" borderId="8" xfId="2" applyFont="1" applyFill="1" applyBorder="1" applyAlignment="1">
      <alignment horizontal="center" vertical="center"/>
    </xf>
    <xf numFmtId="164" fontId="16" fillId="5" borderId="8" xfId="10" applyFont="1" applyFill="1" applyBorder="1">
      <alignment horizontal="center" vertical="center"/>
    </xf>
    <xf numFmtId="0" fontId="20" fillId="9" borderId="0" xfId="0" applyFont="1" applyFill="1" applyAlignment="1">
      <alignment horizontal="left" vertical="center" indent="1"/>
    </xf>
    <xf numFmtId="0" fontId="16" fillId="9" borderId="0" xfId="11" applyFont="1" applyFill="1" applyBorder="1" applyAlignment="1">
      <alignment vertical="center"/>
    </xf>
    <xf numFmtId="9" fontId="1" fillId="9" borderId="0" xfId="2" applyFont="1" applyFill="1" applyBorder="1" applyAlignment="1">
      <alignment horizontal="center" vertical="center"/>
    </xf>
    <xf numFmtId="164" fontId="16" fillId="9" borderId="0" xfId="0" applyNumberFormat="1" applyFont="1" applyFill="1" applyAlignment="1">
      <alignment horizontal="center" vertical="center"/>
    </xf>
    <xf numFmtId="164" fontId="1" fillId="9" borderId="0" xfId="0" applyNumberFormat="1" applyFont="1" applyFill="1" applyAlignment="1">
      <alignment horizontal="center" vertical="center"/>
    </xf>
    <xf numFmtId="0" fontId="16" fillId="10" borderId="9" xfId="12" applyFont="1" applyFill="1" applyBorder="1">
      <alignment horizontal="left" vertical="center" indent="2"/>
    </xf>
    <xf numFmtId="0" fontId="16" fillId="10" borderId="9" xfId="11" applyFont="1" applyFill="1" applyBorder="1" applyAlignment="1">
      <alignment vertical="center"/>
    </xf>
    <xf numFmtId="9" fontId="1" fillId="10" borderId="9" xfId="2" applyFont="1" applyFill="1" applyBorder="1" applyAlignment="1">
      <alignment horizontal="center" vertical="center"/>
    </xf>
    <xf numFmtId="164" fontId="16" fillId="10" borderId="9" xfId="10" applyFont="1" applyFill="1" applyBorder="1">
      <alignment horizontal="center" vertical="center"/>
    </xf>
    <xf numFmtId="0" fontId="21" fillId="2" borderId="0" xfId="0" applyFont="1" applyFill="1" applyAlignment="1">
      <alignment horizontal="left" vertical="center" indent="1"/>
    </xf>
    <xf numFmtId="0" fontId="21" fillId="2" borderId="0" xfId="0" applyFont="1" applyFill="1" applyAlignment="1">
      <alignment vertical="center"/>
    </xf>
    <xf numFmtId="9" fontId="1" fillId="2" borderId="0" xfId="2" applyFont="1" applyFill="1" applyBorder="1" applyAlignment="1">
      <alignment horizontal="center" vertical="center"/>
    </xf>
    <xf numFmtId="164" fontId="22"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0" fontId="4" fillId="2" borderId="0" xfId="0" applyFont="1" applyFill="1" applyAlignment="1">
      <alignment vertical="center"/>
    </xf>
    <xf numFmtId="0" fontId="9" fillId="0" borderId="0" xfId="0" applyFont="1" applyAlignment="1">
      <alignment horizontal="left" vertical="center" indent="1"/>
    </xf>
    <xf numFmtId="0" fontId="3" fillId="0" borderId="0" xfId="0" applyFont="1" applyAlignment="1">
      <alignment horizontal="left" vertical="top" indent="1"/>
    </xf>
    <xf numFmtId="0" fontId="23" fillId="0" borderId="0" xfId="0" applyFont="1" applyAlignment="1">
      <alignment horizontal="left" vertical="center" indent="1"/>
    </xf>
    <xf numFmtId="0" fontId="27" fillId="0" borderId="0" xfId="0" applyFont="1" applyAlignment="1">
      <alignment horizontal="left" vertical="top" wrapText="1" indent="1"/>
    </xf>
    <xf numFmtId="0" fontId="0" fillId="0" borderId="0" xfId="0" applyAlignment="1">
      <alignment horizontal="left" vertical="top" wrapText="1" indent="1"/>
    </xf>
    <xf numFmtId="0" fontId="28" fillId="0" borderId="0" xfId="1" applyFont="1" applyAlignment="1" applyProtection="1">
      <alignment horizontal="left" vertical="top" indent="1"/>
    </xf>
    <xf numFmtId="0" fontId="1" fillId="0" borderId="0" xfId="0" applyFont="1" applyAlignment="1">
      <alignment horizontal="left" vertical="top" indent="1"/>
    </xf>
    <xf numFmtId="166" fontId="16" fillId="2" borderId="12" xfId="0" applyNumberFormat="1" applyFont="1" applyFill="1" applyBorder="1" applyAlignment="1">
      <alignment horizontal="center" vertical="center" wrapText="1"/>
    </xf>
    <xf numFmtId="166" fontId="16" fillId="2" borderId="18" xfId="0" applyNumberFormat="1" applyFont="1" applyFill="1" applyBorder="1" applyAlignment="1">
      <alignment horizontal="center" vertical="center" wrapText="1"/>
    </xf>
    <xf numFmtId="0" fontId="17" fillId="11" borderId="15" xfId="0" applyFont="1" applyFill="1" applyBorder="1" applyAlignment="1">
      <alignment horizontal="center" vertical="center"/>
    </xf>
    <xf numFmtId="0" fontId="4" fillId="2" borderId="20" xfId="0" applyFont="1" applyFill="1" applyBorder="1"/>
    <xf numFmtId="0" fontId="24" fillId="0" borderId="0" xfId="0" applyFont="1" applyAlignment="1">
      <alignment horizontal="left"/>
    </xf>
    <xf numFmtId="0" fontId="25" fillId="0" borderId="0" xfId="0" applyFont="1"/>
    <xf numFmtId="165" fontId="24" fillId="0" borderId="0" xfId="9" applyFont="1" applyBorder="1" applyAlignment="1">
      <alignment horizontal="left"/>
    </xf>
    <xf numFmtId="0" fontId="23" fillId="0" borderId="0" xfId="8" applyFont="1" applyAlignment="1">
      <alignment horizontal="left"/>
    </xf>
    <xf numFmtId="0" fontId="4" fillId="0" borderId="0" xfId="0" applyFont="1"/>
    <xf numFmtId="0" fontId="26" fillId="0" borderId="0" xfId="5" applyFont="1" applyAlignment="1">
      <alignment horizontal="center"/>
    </xf>
    <xf numFmtId="166" fontId="16" fillId="2" borderId="17" xfId="0" applyNumberFormat="1" applyFont="1" applyFill="1" applyBorder="1" applyAlignment="1">
      <alignment horizontal="center" vertical="center" wrapText="1"/>
    </xf>
    <xf numFmtId="0" fontId="23" fillId="0" borderId="0" xfId="6" applyFont="1" applyAlignment="1">
      <alignment horizontal="center" vertical="center" wrapText="1"/>
    </xf>
    <xf numFmtId="0" fontId="29" fillId="0" borderId="0" xfId="6" applyFont="1" applyAlignment="1">
      <alignment horizontal="center" vertical="center" wrapText="1"/>
    </xf>
    <xf numFmtId="0" fontId="15" fillId="0" borderId="0" xfId="0" applyFont="1" applyAlignment="1">
      <alignment horizontal="center"/>
    </xf>
    <xf numFmtId="0" fontId="1" fillId="0" borderId="20" xfId="1" applyFont="1" applyBorder="1" applyAlignment="1" applyProtection="1">
      <alignment horizontal="center" vertical="top"/>
    </xf>
    <xf numFmtId="0" fontId="13" fillId="0" borderId="0" xfId="3" applyAlignment="1">
      <alignment wrapText="1"/>
    </xf>
    <xf numFmtId="0" fontId="17" fillId="11" borderId="15" xfId="0" applyFont="1" applyFill="1" applyBorder="1" applyAlignment="1">
      <alignment horizontal="left" vertical="center" indent="1"/>
    </xf>
    <xf numFmtId="0" fontId="4" fillId="2" borderId="20" xfId="0" applyFont="1" applyFill="1" applyBorder="1" applyAlignment="1">
      <alignment horizontal="left" indent="1"/>
    </xf>
    <xf numFmtId="0" fontId="17" fillId="11" borderId="15" xfId="0" applyFont="1" applyFill="1" applyBorder="1" applyAlignment="1">
      <alignment vertical="center"/>
    </xf>
    <xf numFmtId="0" fontId="16" fillId="4" borderId="0" xfId="12" applyFont="1" applyFill="1" applyBorder="1">
      <alignment horizontal="left" vertical="center" indent="2"/>
    </xf>
    <xf numFmtId="0" fontId="16" fillId="4" borderId="0" xfId="11" applyFont="1" applyFill="1" applyBorder="1" applyAlignment="1">
      <alignment vertical="center"/>
    </xf>
    <xf numFmtId="9" fontId="1" fillId="4" borderId="0" xfId="2" applyFont="1" applyFill="1" applyBorder="1" applyAlignment="1">
      <alignment horizontal="center" vertical="center"/>
    </xf>
    <xf numFmtId="164" fontId="16" fillId="4" borderId="0" xfId="10" applyFont="1" applyFill="1" applyBorder="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43">
    <dxf>
      <fill>
        <patternFill>
          <bgColor theme="4" tint="0.39994506668294322"/>
        </patternFill>
      </fill>
      <border>
        <left/>
        <right/>
        <top style="thin">
          <color theme="0" tint="-4.9989318521683403E-2"/>
        </top>
        <bottom style="thin">
          <color theme="0" tint="-4.9989318521683403E-2"/>
        </bottom>
      </border>
    </dxf>
    <dxf>
      <border>
        <left style="thin">
          <color theme="5"/>
        </left>
        <right style="thin">
          <color theme="5"/>
        </right>
        <vertical/>
        <horizontal/>
      </border>
    </dxf>
    <dxf>
      <fill>
        <patternFill>
          <bgColor theme="4" tint="0.79998168889431442"/>
        </patternFill>
      </fill>
      <border>
        <top style="thin">
          <color theme="0" tint="-4.9989318521683403E-2"/>
        </top>
        <bottom style="thin">
          <color theme="0" tint="-4.9989318521683403E-2"/>
        </bottom>
      </border>
    </dxf>
    <dxf>
      <fill>
        <patternFill>
          <bgColor theme="4" tint="0.39994506668294322"/>
        </patternFill>
      </fill>
      <border>
        <left/>
        <right/>
        <top style="thin">
          <color theme="0" tint="-4.9989318521683403E-2"/>
        </top>
        <bottom style="thin">
          <color theme="0" tint="-4.9989318521683403E-2"/>
        </bottom>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border>
        <left style="thin">
          <color theme="5"/>
        </left>
        <right style="thin">
          <color theme="5"/>
        </right>
        <vertical/>
        <horizontal/>
      </border>
    </dxf>
    <dxf>
      <fill>
        <patternFill>
          <bgColor theme="4" tint="0.79998168889431442"/>
        </patternFill>
      </fill>
      <border>
        <top style="thin">
          <color theme="0" tint="-4.9989318521683403E-2"/>
        </top>
        <bottom style="thin">
          <color theme="0" tint="-4.9989318521683403E-2"/>
        </bottom>
      </border>
    </dxf>
    <dxf>
      <fill>
        <patternFill>
          <bgColor theme="4" tint="0.39994506668294322"/>
        </patternFill>
      </fill>
      <border>
        <left/>
        <right/>
        <top style="thin">
          <color theme="0" tint="-4.9989318521683403E-2"/>
        </top>
        <bottom style="thin">
          <color theme="0" tint="-4.9989318521683403E-2"/>
        </bottom>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border>
        <left style="thin">
          <color theme="5"/>
        </left>
        <right style="thin">
          <color theme="5"/>
        </right>
        <vertical/>
        <horizontal/>
      </border>
    </dxf>
    <dxf>
      <fill>
        <patternFill>
          <bgColor theme="4" tint="0.79998168889431442"/>
        </patternFill>
      </fill>
      <border>
        <top style="thin">
          <color theme="0" tint="-4.9989318521683403E-2"/>
        </top>
        <bottom style="thin">
          <color theme="0" tint="-4.9989318521683403E-2"/>
        </bottom>
      </border>
    </dxf>
    <dxf>
      <fill>
        <patternFill>
          <bgColor theme="4" tint="0.39994506668294322"/>
        </patternFill>
      </fill>
      <border>
        <left/>
        <right/>
        <top style="thin">
          <color theme="0" tint="-4.9989318521683403E-2"/>
        </top>
        <bottom style="thin">
          <color theme="0" tint="-4.9989318521683403E-2"/>
        </bottom>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79998168889431442"/>
        </patternFill>
      </fill>
      <border>
        <top style="thin">
          <color theme="0" tint="-4.9989318521683403E-2"/>
        </top>
        <bottom style="thin">
          <color theme="0" tint="-4.9989318521683403E-2"/>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42"/>
      <tableStyleElement type="headerRow" dxfId="41"/>
      <tableStyleElement type="totalRow" dxfId="40"/>
      <tableStyleElement type="firstColumn" dxfId="39"/>
      <tableStyleElement type="lastColumn" dxfId="38"/>
      <tableStyleElement type="firstRowStripe" dxfId="37"/>
      <tableStyleElement type="secondRowStripe" dxfId="36"/>
      <tableStyleElement type="firstColumnStripe" dxfId="35"/>
      <tableStyleElement type="secondColumnStripe" dxfId="3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S33"/>
  <sheetViews>
    <sheetView tabSelected="1" showRuler="0" zoomScaleNormal="100" zoomScalePageLayoutView="70" workbookViewId="0">
      <selection activeCell="G26" sqref="G26"/>
    </sheetView>
  </sheetViews>
  <sheetFormatPr defaultColWidth="8.69921875" defaultRowHeight="30" customHeight="1" x14ac:dyDescent="0.25"/>
  <cols>
    <col min="1" max="1" width="2.69921875" style="13" customWidth="1"/>
    <col min="2" max="2" width="32.3984375" bestFit="1" customWidth="1"/>
    <col min="3" max="3" width="16.69921875" customWidth="1"/>
    <col min="4" max="4" width="10.69921875" customWidth="1"/>
    <col min="5" max="5" width="10.69921875" style="2" customWidth="1"/>
    <col min="6" max="6" width="19.69921875" customWidth="1"/>
    <col min="7" max="7" width="10.69921875" customWidth="1"/>
    <col min="8" max="8" width="15.19921875" hidden="1" customWidth="1"/>
    <col min="9" max="71" width="2.69921875" customWidth="1"/>
  </cols>
  <sheetData>
    <row r="1" spans="1:71" ht="90" customHeight="1" x14ac:dyDescent="1.45">
      <c r="A1" s="14"/>
      <c r="B1" s="95" t="s">
        <v>0</v>
      </c>
      <c r="C1" s="95"/>
      <c r="D1" s="95"/>
      <c r="E1" s="95"/>
      <c r="F1" s="95"/>
      <c r="H1" s="1"/>
      <c r="I1" s="93" t="s">
        <v>1</v>
      </c>
      <c r="J1" s="94"/>
      <c r="K1" s="94"/>
      <c r="L1" s="94"/>
      <c r="M1" s="94"/>
      <c r="N1" s="94"/>
      <c r="O1" s="94"/>
      <c r="P1" s="18"/>
      <c r="Q1" s="92">
        <v>45337</v>
      </c>
      <c r="R1" s="91"/>
      <c r="S1" s="91"/>
      <c r="T1" s="91"/>
      <c r="U1" s="91"/>
      <c r="V1" s="91"/>
      <c r="W1" s="91"/>
      <c r="X1" s="91"/>
      <c r="Y1" s="91"/>
      <c r="Z1" s="91"/>
    </row>
    <row r="2" spans="1:71" ht="51.6" customHeight="1" x14ac:dyDescent="0.6">
      <c r="B2" s="97" t="s">
        <v>2</v>
      </c>
      <c r="C2" s="98"/>
      <c r="D2" s="98"/>
      <c r="E2" s="98"/>
      <c r="F2" s="98"/>
      <c r="I2" s="93" t="s">
        <v>3</v>
      </c>
      <c r="J2" s="94"/>
      <c r="K2" s="94"/>
      <c r="L2" s="94"/>
      <c r="M2" s="94"/>
      <c r="N2" s="94"/>
      <c r="O2" s="94"/>
      <c r="P2" s="18"/>
      <c r="Q2" s="90">
        <v>1</v>
      </c>
      <c r="R2" s="91"/>
      <c r="S2" s="91"/>
      <c r="T2" s="91"/>
      <c r="U2" s="91"/>
      <c r="V2" s="91"/>
      <c r="W2" s="91"/>
      <c r="X2" s="91"/>
      <c r="Y2" s="91"/>
      <c r="Z2" s="91"/>
    </row>
    <row r="3" spans="1:71" s="19" customFormat="1" ht="30" customHeight="1" x14ac:dyDescent="0.25">
      <c r="A3" s="13"/>
      <c r="B3" s="99" t="s">
        <v>4</v>
      </c>
      <c r="C3" s="99"/>
      <c r="D3" s="99"/>
      <c r="E3" s="99"/>
      <c r="F3" s="99"/>
    </row>
    <row r="4" spans="1:71" s="19" customFormat="1" ht="30" customHeight="1" x14ac:dyDescent="0.25">
      <c r="A4" s="14"/>
      <c r="B4" s="100" t="s">
        <v>5</v>
      </c>
      <c r="C4" s="100"/>
      <c r="D4" s="100"/>
      <c r="E4" s="100"/>
      <c r="F4" s="100"/>
      <c r="G4"/>
      <c r="H4"/>
      <c r="I4" s="96">
        <f>I5</f>
        <v>45334</v>
      </c>
      <c r="J4" s="86"/>
      <c r="K4" s="86"/>
      <c r="L4" s="86"/>
      <c r="M4" s="86"/>
      <c r="N4" s="86"/>
      <c r="O4" s="86"/>
      <c r="P4" s="86">
        <f>P5</f>
        <v>45341</v>
      </c>
      <c r="Q4" s="86"/>
      <c r="R4" s="86"/>
      <c r="S4" s="86"/>
      <c r="T4" s="86"/>
      <c r="U4" s="86"/>
      <c r="V4" s="86"/>
      <c r="W4" s="86">
        <f>W5</f>
        <v>45348</v>
      </c>
      <c r="X4" s="86"/>
      <c r="Y4" s="86"/>
      <c r="Z4" s="86"/>
      <c r="AA4" s="86"/>
      <c r="AB4" s="86"/>
      <c r="AC4" s="86"/>
      <c r="AD4" s="86">
        <f>AD5</f>
        <v>45355</v>
      </c>
      <c r="AE4" s="86"/>
      <c r="AF4" s="86"/>
      <c r="AG4" s="86"/>
      <c r="AH4" s="86"/>
      <c r="AI4" s="86"/>
      <c r="AJ4" s="86"/>
      <c r="AK4" s="86">
        <f>AK5</f>
        <v>45362</v>
      </c>
      <c r="AL4" s="86"/>
      <c r="AM4" s="86"/>
      <c r="AN4" s="86"/>
      <c r="AO4" s="86"/>
      <c r="AP4" s="86"/>
      <c r="AQ4" s="86"/>
      <c r="AR4" s="86">
        <f>AR5</f>
        <v>45369</v>
      </c>
      <c r="AS4" s="86"/>
      <c r="AT4" s="86"/>
      <c r="AU4" s="86"/>
      <c r="AV4" s="86"/>
      <c r="AW4" s="86"/>
      <c r="AX4" s="86"/>
      <c r="AY4" s="86">
        <f>AY5</f>
        <v>45376</v>
      </c>
      <c r="AZ4" s="86"/>
      <c r="BA4" s="86"/>
      <c r="BB4" s="86"/>
      <c r="BC4" s="86"/>
      <c r="BD4" s="86"/>
      <c r="BE4" s="86"/>
      <c r="BF4" s="86">
        <f>BF5</f>
        <v>45383</v>
      </c>
      <c r="BG4" s="86"/>
      <c r="BH4" s="86"/>
      <c r="BI4" s="86"/>
      <c r="BJ4" s="86"/>
      <c r="BK4" s="86"/>
      <c r="BL4" s="87"/>
      <c r="BM4" s="86">
        <f>BM5</f>
        <v>45390</v>
      </c>
      <c r="BN4" s="86"/>
      <c r="BO4" s="86"/>
      <c r="BP4" s="86"/>
      <c r="BQ4" s="86"/>
      <c r="BR4" s="86"/>
      <c r="BS4" s="87"/>
    </row>
    <row r="5" spans="1:71" s="19" customFormat="1" ht="15" customHeight="1" x14ac:dyDescent="0.25">
      <c r="A5" s="101"/>
      <c r="B5" s="102" t="s">
        <v>6</v>
      </c>
      <c r="C5" s="104" t="s">
        <v>7</v>
      </c>
      <c r="D5" s="88" t="s">
        <v>8</v>
      </c>
      <c r="E5" s="88" t="s">
        <v>9</v>
      </c>
      <c r="F5" s="88" t="s">
        <v>10</v>
      </c>
      <c r="I5" s="20">
        <f>Project_Start-WEEKDAY(Project_Start,1)+2+7*(Display_Week-1)</f>
        <v>45334</v>
      </c>
      <c r="J5" s="20">
        <f>I5+1</f>
        <v>45335</v>
      </c>
      <c r="K5" s="20">
        <f t="shared" ref="K5:AX5" si="0">J5+1</f>
        <v>45336</v>
      </c>
      <c r="L5" s="20">
        <f t="shared" si="0"/>
        <v>45337</v>
      </c>
      <c r="M5" s="20">
        <f t="shared" si="0"/>
        <v>45338</v>
      </c>
      <c r="N5" s="20">
        <f t="shared" si="0"/>
        <v>45339</v>
      </c>
      <c r="O5" s="21">
        <f t="shared" si="0"/>
        <v>45340</v>
      </c>
      <c r="P5" s="22">
        <f>O5+1</f>
        <v>45341</v>
      </c>
      <c r="Q5" s="20">
        <f>P5+1</f>
        <v>45342</v>
      </c>
      <c r="R5" s="20">
        <f t="shared" si="0"/>
        <v>45343</v>
      </c>
      <c r="S5" s="20">
        <f t="shared" si="0"/>
        <v>45344</v>
      </c>
      <c r="T5" s="20">
        <f t="shared" si="0"/>
        <v>45345</v>
      </c>
      <c r="U5" s="20">
        <f t="shared" si="0"/>
        <v>45346</v>
      </c>
      <c r="V5" s="21">
        <f t="shared" si="0"/>
        <v>45347</v>
      </c>
      <c r="W5" s="22">
        <f>V5+1</f>
        <v>45348</v>
      </c>
      <c r="X5" s="20">
        <f>W5+1</f>
        <v>45349</v>
      </c>
      <c r="Y5" s="20">
        <f t="shared" si="0"/>
        <v>45350</v>
      </c>
      <c r="Z5" s="20">
        <f t="shared" si="0"/>
        <v>45351</v>
      </c>
      <c r="AA5" s="20">
        <f t="shared" si="0"/>
        <v>45352</v>
      </c>
      <c r="AB5" s="20">
        <f t="shared" si="0"/>
        <v>45353</v>
      </c>
      <c r="AC5" s="21">
        <f t="shared" si="0"/>
        <v>45354</v>
      </c>
      <c r="AD5" s="22">
        <f>AC5+1</f>
        <v>45355</v>
      </c>
      <c r="AE5" s="20">
        <f>AD5+1</f>
        <v>45356</v>
      </c>
      <c r="AF5" s="20">
        <f t="shared" si="0"/>
        <v>45357</v>
      </c>
      <c r="AG5" s="20">
        <f t="shared" si="0"/>
        <v>45358</v>
      </c>
      <c r="AH5" s="20">
        <f t="shared" si="0"/>
        <v>45359</v>
      </c>
      <c r="AI5" s="20">
        <f t="shared" si="0"/>
        <v>45360</v>
      </c>
      <c r="AJ5" s="21">
        <f t="shared" si="0"/>
        <v>45361</v>
      </c>
      <c r="AK5" s="22">
        <f>AJ5+1</f>
        <v>45362</v>
      </c>
      <c r="AL5" s="20">
        <f>AK5+1</f>
        <v>45363</v>
      </c>
      <c r="AM5" s="20">
        <f t="shared" si="0"/>
        <v>45364</v>
      </c>
      <c r="AN5" s="20">
        <f t="shared" si="0"/>
        <v>45365</v>
      </c>
      <c r="AO5" s="20">
        <f t="shared" si="0"/>
        <v>45366</v>
      </c>
      <c r="AP5" s="20">
        <f t="shared" si="0"/>
        <v>45367</v>
      </c>
      <c r="AQ5" s="21">
        <f t="shared" si="0"/>
        <v>45368</v>
      </c>
      <c r="AR5" s="22">
        <f>AQ5+1</f>
        <v>45369</v>
      </c>
      <c r="AS5" s="20">
        <f>AR5+1</f>
        <v>45370</v>
      </c>
      <c r="AT5" s="20">
        <f t="shared" si="0"/>
        <v>45371</v>
      </c>
      <c r="AU5" s="20">
        <f t="shared" si="0"/>
        <v>45372</v>
      </c>
      <c r="AV5" s="20">
        <f t="shared" si="0"/>
        <v>45373</v>
      </c>
      <c r="AW5" s="20">
        <f t="shared" si="0"/>
        <v>45374</v>
      </c>
      <c r="AX5" s="21">
        <f t="shared" si="0"/>
        <v>45375</v>
      </c>
      <c r="AY5" s="22">
        <f>AX5+1</f>
        <v>45376</v>
      </c>
      <c r="AZ5" s="20">
        <f>AY5+1</f>
        <v>45377</v>
      </c>
      <c r="BA5" s="20">
        <f t="shared" ref="BA5:BE5" si="1">AZ5+1</f>
        <v>45378</v>
      </c>
      <c r="BB5" s="20">
        <f t="shared" si="1"/>
        <v>45379</v>
      </c>
      <c r="BC5" s="20">
        <f t="shared" si="1"/>
        <v>45380</v>
      </c>
      <c r="BD5" s="20">
        <f t="shared" si="1"/>
        <v>45381</v>
      </c>
      <c r="BE5" s="21">
        <f t="shared" si="1"/>
        <v>45382</v>
      </c>
      <c r="BF5" s="22">
        <f>BE5+1</f>
        <v>45383</v>
      </c>
      <c r="BG5" s="20">
        <f>BF5+1</f>
        <v>45384</v>
      </c>
      <c r="BH5" s="20">
        <f t="shared" ref="BH5:BK5" si="2">BG5+1</f>
        <v>45385</v>
      </c>
      <c r="BI5" s="20">
        <f t="shared" si="2"/>
        <v>45386</v>
      </c>
      <c r="BJ5" s="20">
        <f t="shared" si="2"/>
        <v>45387</v>
      </c>
      <c r="BK5" s="20">
        <f t="shared" si="2"/>
        <v>45388</v>
      </c>
      <c r="BL5" s="20">
        <f>BK5+1</f>
        <v>45389</v>
      </c>
      <c r="BM5" s="22">
        <f>BL5+1</f>
        <v>45390</v>
      </c>
      <c r="BN5" s="20">
        <f>BM5+1</f>
        <v>45391</v>
      </c>
      <c r="BO5" s="20">
        <f t="shared" ref="BO5" si="3">BN5+1</f>
        <v>45392</v>
      </c>
      <c r="BP5" s="20">
        <f t="shared" ref="BP5" si="4">BO5+1</f>
        <v>45393</v>
      </c>
      <c r="BQ5" s="20">
        <f t="shared" ref="BQ5" si="5">BP5+1</f>
        <v>45394</v>
      </c>
      <c r="BR5" s="20">
        <f t="shared" ref="BR5" si="6">BQ5+1</f>
        <v>45395</v>
      </c>
      <c r="BS5" s="20">
        <f>BR5+1</f>
        <v>45396</v>
      </c>
    </row>
    <row r="6" spans="1:71" s="19" customFormat="1" ht="15" customHeight="1" thickBot="1" x14ac:dyDescent="0.3">
      <c r="A6" s="101"/>
      <c r="B6" s="103"/>
      <c r="C6" s="89"/>
      <c r="D6" s="89"/>
      <c r="E6" s="89"/>
      <c r="F6" s="89"/>
      <c r="I6" s="23" t="str">
        <f t="shared" ref="I6:AN6" si="7">LEFT(TEXT(I5,"ddd"),1)</f>
        <v>M</v>
      </c>
      <c r="J6" s="24" t="str">
        <f t="shared" si="7"/>
        <v>T</v>
      </c>
      <c r="K6" s="24" t="str">
        <f t="shared" si="7"/>
        <v>W</v>
      </c>
      <c r="L6" s="24" t="str">
        <f t="shared" si="7"/>
        <v>T</v>
      </c>
      <c r="M6" s="24" t="str">
        <f t="shared" si="7"/>
        <v>F</v>
      </c>
      <c r="N6" s="24" t="str">
        <f t="shared" si="7"/>
        <v>S</v>
      </c>
      <c r="O6" s="24" t="str">
        <f t="shared" si="7"/>
        <v>S</v>
      </c>
      <c r="P6" s="24" t="str">
        <f t="shared" si="7"/>
        <v>M</v>
      </c>
      <c r="Q6" s="24" t="str">
        <f t="shared" si="7"/>
        <v>T</v>
      </c>
      <c r="R6" s="24" t="str">
        <f t="shared" si="7"/>
        <v>W</v>
      </c>
      <c r="S6" s="24" t="str">
        <f t="shared" si="7"/>
        <v>T</v>
      </c>
      <c r="T6" s="24" t="str">
        <f t="shared" si="7"/>
        <v>F</v>
      </c>
      <c r="U6" s="24" t="str">
        <f t="shared" si="7"/>
        <v>S</v>
      </c>
      <c r="V6" s="24" t="str">
        <f t="shared" si="7"/>
        <v>S</v>
      </c>
      <c r="W6" s="24" t="str">
        <f t="shared" si="7"/>
        <v>M</v>
      </c>
      <c r="X6" s="24" t="str">
        <f t="shared" si="7"/>
        <v>T</v>
      </c>
      <c r="Y6" s="24" t="str">
        <f t="shared" si="7"/>
        <v>W</v>
      </c>
      <c r="Z6" s="24" t="str">
        <f t="shared" si="7"/>
        <v>T</v>
      </c>
      <c r="AA6" s="24" t="str">
        <f t="shared" si="7"/>
        <v>F</v>
      </c>
      <c r="AB6" s="24" t="str">
        <f t="shared" si="7"/>
        <v>S</v>
      </c>
      <c r="AC6" s="24" t="str">
        <f t="shared" si="7"/>
        <v>S</v>
      </c>
      <c r="AD6" s="24" t="str">
        <f t="shared" si="7"/>
        <v>M</v>
      </c>
      <c r="AE6" s="24" t="str">
        <f t="shared" si="7"/>
        <v>T</v>
      </c>
      <c r="AF6" s="24" t="str">
        <f t="shared" si="7"/>
        <v>W</v>
      </c>
      <c r="AG6" s="24" t="str">
        <f t="shared" si="7"/>
        <v>T</v>
      </c>
      <c r="AH6" s="24" t="str">
        <f t="shared" si="7"/>
        <v>F</v>
      </c>
      <c r="AI6" s="24" t="str">
        <f t="shared" si="7"/>
        <v>S</v>
      </c>
      <c r="AJ6" s="24" t="str">
        <f t="shared" si="7"/>
        <v>S</v>
      </c>
      <c r="AK6" s="24" t="str">
        <f t="shared" si="7"/>
        <v>M</v>
      </c>
      <c r="AL6" s="24" t="str">
        <f t="shared" si="7"/>
        <v>T</v>
      </c>
      <c r="AM6" s="24" t="str">
        <f t="shared" si="7"/>
        <v>W</v>
      </c>
      <c r="AN6" s="24" t="str">
        <f t="shared" si="7"/>
        <v>T</v>
      </c>
      <c r="AO6" s="24" t="str">
        <f t="shared" ref="AO6:BS6" si="8">LEFT(TEXT(AO5,"ddd"),1)</f>
        <v>F</v>
      </c>
      <c r="AP6" s="24" t="str">
        <f t="shared" si="8"/>
        <v>S</v>
      </c>
      <c r="AQ6" s="24" t="str">
        <f t="shared" si="8"/>
        <v>S</v>
      </c>
      <c r="AR6" s="24" t="str">
        <f t="shared" si="8"/>
        <v>M</v>
      </c>
      <c r="AS6" s="24" t="str">
        <f t="shared" si="8"/>
        <v>T</v>
      </c>
      <c r="AT6" s="24" t="str">
        <f t="shared" si="8"/>
        <v>W</v>
      </c>
      <c r="AU6" s="24" t="str">
        <f t="shared" si="8"/>
        <v>T</v>
      </c>
      <c r="AV6" s="24" t="str">
        <f t="shared" si="8"/>
        <v>F</v>
      </c>
      <c r="AW6" s="24" t="str">
        <f t="shared" si="8"/>
        <v>S</v>
      </c>
      <c r="AX6" s="24" t="str">
        <f t="shared" si="8"/>
        <v>S</v>
      </c>
      <c r="AY6" s="24" t="str">
        <f t="shared" si="8"/>
        <v>M</v>
      </c>
      <c r="AZ6" s="24" t="str">
        <f t="shared" si="8"/>
        <v>T</v>
      </c>
      <c r="BA6" s="24" t="str">
        <f t="shared" si="8"/>
        <v>W</v>
      </c>
      <c r="BB6" s="24" t="str">
        <f t="shared" si="8"/>
        <v>T</v>
      </c>
      <c r="BC6" s="24" t="str">
        <f t="shared" si="8"/>
        <v>F</v>
      </c>
      <c r="BD6" s="24" t="str">
        <f t="shared" si="8"/>
        <v>S</v>
      </c>
      <c r="BE6" s="24" t="str">
        <f t="shared" si="8"/>
        <v>S</v>
      </c>
      <c r="BF6" s="24" t="str">
        <f t="shared" si="8"/>
        <v>M</v>
      </c>
      <c r="BG6" s="24" t="str">
        <f t="shared" si="8"/>
        <v>T</v>
      </c>
      <c r="BH6" s="24" t="str">
        <f t="shared" si="8"/>
        <v>W</v>
      </c>
      <c r="BI6" s="24" t="str">
        <f t="shared" si="8"/>
        <v>T</v>
      </c>
      <c r="BJ6" s="24" t="str">
        <f t="shared" si="8"/>
        <v>F</v>
      </c>
      <c r="BK6" s="24" t="str">
        <f t="shared" si="8"/>
        <v>S</v>
      </c>
      <c r="BL6" s="25" t="str">
        <f t="shared" si="8"/>
        <v>S</v>
      </c>
      <c r="BM6" s="24" t="str">
        <f t="shared" si="8"/>
        <v>M</v>
      </c>
      <c r="BN6" s="24" t="str">
        <f t="shared" si="8"/>
        <v>T</v>
      </c>
      <c r="BO6" s="24" t="str">
        <f t="shared" si="8"/>
        <v>W</v>
      </c>
      <c r="BP6" s="24" t="str">
        <f t="shared" si="8"/>
        <v>T</v>
      </c>
      <c r="BQ6" s="24" t="str">
        <f t="shared" si="8"/>
        <v>F</v>
      </c>
      <c r="BR6" s="24" t="str">
        <f t="shared" si="8"/>
        <v>S</v>
      </c>
      <c r="BS6" s="25" t="str">
        <f t="shared" si="8"/>
        <v>S</v>
      </c>
    </row>
    <row r="7" spans="1:71" s="19" customFormat="1" ht="30" hidden="1" customHeight="1" thickBot="1" x14ac:dyDescent="0.3">
      <c r="A7" s="13" t="s">
        <v>11</v>
      </c>
      <c r="B7" s="26"/>
      <c r="C7" s="27"/>
      <c r="D7" s="26"/>
      <c r="E7" s="26"/>
      <c r="F7" s="26"/>
      <c r="H7" s="19" t="str">
        <f>IF(OR(ISBLANK(task_start),ISBLANK(task_end)),"",task_end-task_start+1)</f>
        <v/>
      </c>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row>
    <row r="8" spans="1:71" s="35" customFormat="1" ht="30" customHeight="1" thickBot="1" x14ac:dyDescent="0.3">
      <c r="A8" s="14"/>
      <c r="B8" s="29" t="s">
        <v>12</v>
      </c>
      <c r="C8" s="30"/>
      <c r="D8" s="31"/>
      <c r="E8" s="32"/>
      <c r="F8" s="33"/>
      <c r="G8" s="17"/>
      <c r="H8" s="5" t="str">
        <f t="shared" ref="H8:H30" si="9">IF(OR(ISBLANK(task_start),ISBLANK(task_end)),"",task_end-task_start+1)</f>
        <v/>
      </c>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row>
    <row r="9" spans="1:71" s="35" customFormat="1" ht="30" customHeight="1" thickBot="1" x14ac:dyDescent="0.3">
      <c r="A9" s="14"/>
      <c r="B9" s="36" t="s">
        <v>13</v>
      </c>
      <c r="C9" s="37" t="s">
        <v>14</v>
      </c>
      <c r="D9" s="38">
        <v>0.8</v>
      </c>
      <c r="E9" s="39">
        <f>Project_Start</f>
        <v>45337</v>
      </c>
      <c r="F9" s="39">
        <v>45344</v>
      </c>
      <c r="G9" s="17"/>
      <c r="H9" s="5">
        <f t="shared" si="9"/>
        <v>8</v>
      </c>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c r="BP9" s="40"/>
      <c r="BQ9" s="40"/>
      <c r="BR9" s="40"/>
      <c r="BS9" s="40"/>
    </row>
    <row r="10" spans="1:71" s="35" customFormat="1" ht="30" customHeight="1" thickBot="1" x14ac:dyDescent="0.3">
      <c r="A10" s="13"/>
      <c r="B10" s="41" t="s">
        <v>15</v>
      </c>
      <c r="C10" s="37" t="s">
        <v>14</v>
      </c>
      <c r="D10" s="42">
        <v>1</v>
      </c>
      <c r="E10" s="43">
        <f>Project_Start</f>
        <v>45337</v>
      </c>
      <c r="F10" s="43">
        <f>E10+4</f>
        <v>45341</v>
      </c>
      <c r="G10" s="17"/>
      <c r="H10" s="5">
        <f t="shared" si="9"/>
        <v>5</v>
      </c>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c r="BP10" s="40"/>
      <c r="BQ10" s="40"/>
      <c r="BR10" s="40"/>
      <c r="BS10" s="40"/>
    </row>
    <row r="11" spans="1:71" s="35" customFormat="1" ht="30" customHeight="1" thickBot="1" x14ac:dyDescent="0.3">
      <c r="A11" s="13"/>
      <c r="B11" s="41" t="s">
        <v>16</v>
      </c>
      <c r="C11" s="37" t="s">
        <v>14</v>
      </c>
      <c r="D11" s="42">
        <v>1</v>
      </c>
      <c r="E11" s="43">
        <f>Project_Start</f>
        <v>45337</v>
      </c>
      <c r="F11" s="43">
        <f>E11+5</f>
        <v>45342</v>
      </c>
      <c r="G11" s="17"/>
      <c r="H11" s="5">
        <f t="shared" si="9"/>
        <v>6</v>
      </c>
      <c r="I11" s="40"/>
      <c r="J11" s="40"/>
      <c r="K11" s="40"/>
      <c r="L11" s="40"/>
      <c r="M11" s="40"/>
      <c r="N11" s="40"/>
      <c r="O11" s="40"/>
      <c r="P11" s="40"/>
      <c r="Q11" s="40"/>
      <c r="R11" s="40"/>
      <c r="S11" s="40"/>
      <c r="T11" s="40"/>
      <c r="U11" s="40"/>
      <c r="V11" s="40"/>
      <c r="W11" s="40"/>
      <c r="X11" s="40"/>
      <c r="Y11" s="44"/>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c r="BP11" s="40"/>
      <c r="BQ11" s="40"/>
      <c r="BR11" s="40"/>
      <c r="BS11" s="40"/>
    </row>
    <row r="12" spans="1:71" s="35" customFormat="1" ht="30" customHeight="1" thickBot="1" x14ac:dyDescent="0.3">
      <c r="A12" s="13"/>
      <c r="B12" s="41" t="s">
        <v>17</v>
      </c>
      <c r="C12" s="37" t="s">
        <v>14</v>
      </c>
      <c r="D12" s="42">
        <v>1</v>
      </c>
      <c r="E12" s="43">
        <f>Project_Start</f>
        <v>45337</v>
      </c>
      <c r="F12" s="39">
        <f>E12</f>
        <v>45337</v>
      </c>
      <c r="G12" s="17"/>
      <c r="H12" s="5">
        <f t="shared" si="9"/>
        <v>1</v>
      </c>
      <c r="I12" s="40"/>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c r="BN12" s="40"/>
      <c r="BO12" s="40"/>
      <c r="BP12" s="40"/>
      <c r="BQ12" s="40"/>
      <c r="BR12" s="40"/>
      <c r="BS12" s="40"/>
    </row>
    <row r="13" spans="1:71" s="35" customFormat="1" ht="30" customHeight="1" thickBot="1" x14ac:dyDescent="0.3">
      <c r="A13" s="14"/>
      <c r="B13" s="45" t="s">
        <v>18</v>
      </c>
      <c r="C13" s="46"/>
      <c r="D13" s="47"/>
      <c r="E13" s="48"/>
      <c r="F13" s="49"/>
      <c r="G13" s="17"/>
      <c r="H13" s="5" t="str">
        <f t="shared" si="9"/>
        <v/>
      </c>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c r="BO13" s="40"/>
      <c r="BP13" s="40"/>
      <c r="BQ13" s="40"/>
      <c r="BR13" s="40"/>
      <c r="BS13" s="40"/>
    </row>
    <row r="14" spans="1:71" s="35" customFormat="1" ht="30" customHeight="1" thickBot="1" x14ac:dyDescent="0.3">
      <c r="A14" s="13"/>
      <c r="B14" s="50" t="s">
        <v>34</v>
      </c>
      <c r="C14" s="51" t="s">
        <v>35</v>
      </c>
      <c r="D14" s="52">
        <v>0.1</v>
      </c>
      <c r="E14" s="53">
        <v>45349</v>
      </c>
      <c r="F14" s="53">
        <v>45358</v>
      </c>
      <c r="G14" s="17"/>
      <c r="H14" s="5">
        <f t="shared" si="9"/>
        <v>10</v>
      </c>
      <c r="I14" s="40"/>
      <c r="J14" s="40"/>
      <c r="K14" s="40"/>
      <c r="L14" s="40"/>
      <c r="M14" s="40"/>
      <c r="N14" s="40"/>
      <c r="O14" s="40"/>
      <c r="P14" s="40"/>
      <c r="Q14" s="40"/>
      <c r="R14" s="40"/>
      <c r="S14" s="40"/>
      <c r="T14" s="40"/>
      <c r="U14" s="44"/>
      <c r="V14" s="44"/>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c r="BN14" s="40"/>
      <c r="BO14" s="40"/>
      <c r="BP14" s="40"/>
      <c r="BQ14" s="40"/>
      <c r="BR14" s="40"/>
      <c r="BS14" s="40"/>
    </row>
    <row r="15" spans="1:71" s="35" customFormat="1" ht="30" customHeight="1" thickBot="1" x14ac:dyDescent="0.3">
      <c r="A15" s="13"/>
      <c r="B15" s="50" t="s">
        <v>33</v>
      </c>
      <c r="C15" s="51" t="s">
        <v>43</v>
      </c>
      <c r="D15" s="52">
        <v>0.6</v>
      </c>
      <c r="E15" s="53">
        <v>45349</v>
      </c>
      <c r="F15" s="53">
        <v>45358</v>
      </c>
      <c r="G15" s="17"/>
      <c r="H15" s="5">
        <f t="shared" si="9"/>
        <v>10</v>
      </c>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c r="BN15" s="40"/>
      <c r="BO15" s="40"/>
      <c r="BP15" s="40"/>
      <c r="BQ15" s="40"/>
      <c r="BR15" s="40"/>
      <c r="BS15" s="40"/>
    </row>
    <row r="16" spans="1:71" s="35" customFormat="1" ht="30" customHeight="1" thickBot="1" x14ac:dyDescent="0.3">
      <c r="A16" s="13"/>
      <c r="B16" s="50" t="s">
        <v>36</v>
      </c>
      <c r="C16" s="51" t="s">
        <v>37</v>
      </c>
      <c r="D16" s="52">
        <v>0.6</v>
      </c>
      <c r="E16" s="53">
        <v>45349</v>
      </c>
      <c r="F16" s="53">
        <v>45403</v>
      </c>
      <c r="G16" s="17"/>
      <c r="H16" s="5">
        <f t="shared" si="9"/>
        <v>55</v>
      </c>
      <c r="I16" s="40"/>
      <c r="J16" s="40"/>
      <c r="K16" s="40"/>
      <c r="L16" s="40"/>
      <c r="M16" s="40"/>
      <c r="N16" s="40"/>
      <c r="O16" s="40"/>
      <c r="P16" s="40"/>
      <c r="Q16" s="40"/>
      <c r="R16" s="40"/>
      <c r="S16" s="40"/>
      <c r="T16" s="40"/>
      <c r="U16" s="40"/>
      <c r="V16" s="40"/>
      <c r="W16" s="40"/>
      <c r="X16" s="40"/>
      <c r="Y16" s="44"/>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row>
    <row r="17" spans="1:71" s="35" customFormat="1" ht="30" customHeight="1" thickBot="1" x14ac:dyDescent="0.3">
      <c r="A17" s="13"/>
      <c r="B17" s="50" t="s">
        <v>38</v>
      </c>
      <c r="C17" s="51" t="s">
        <v>39</v>
      </c>
      <c r="D17" s="52">
        <v>0</v>
      </c>
      <c r="E17" s="53">
        <v>45356</v>
      </c>
      <c r="F17" s="53">
        <v>45365</v>
      </c>
      <c r="G17" s="17"/>
      <c r="H17" s="5">
        <f t="shared" si="9"/>
        <v>10</v>
      </c>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c r="BN17" s="40"/>
      <c r="BO17" s="40"/>
      <c r="BP17" s="40"/>
      <c r="BQ17" s="40"/>
      <c r="BR17" s="40"/>
      <c r="BS17" s="40"/>
    </row>
    <row r="18" spans="1:71" s="35" customFormat="1" ht="30" customHeight="1" thickBot="1" x14ac:dyDescent="0.3">
      <c r="A18" s="13"/>
      <c r="B18" s="50" t="s">
        <v>42</v>
      </c>
      <c r="C18" s="51" t="s">
        <v>40</v>
      </c>
      <c r="D18" s="52">
        <v>0.9</v>
      </c>
      <c r="E18" s="53">
        <v>45349</v>
      </c>
      <c r="F18" s="53">
        <v>45358</v>
      </c>
      <c r="G18" s="17"/>
      <c r="H18" s="5"/>
      <c r="I18" s="59"/>
      <c r="J18" s="59"/>
      <c r="K18" s="59"/>
      <c r="L18" s="59"/>
      <c r="M18" s="59"/>
      <c r="N18" s="59"/>
      <c r="O18" s="59"/>
      <c r="P18" s="59"/>
      <c r="Q18" s="59"/>
      <c r="R18" s="59"/>
      <c r="S18" s="59"/>
      <c r="T18" s="59"/>
      <c r="U18" s="59"/>
      <c r="V18" s="59"/>
      <c r="W18" s="59"/>
      <c r="X18" s="59"/>
      <c r="Y18" s="59"/>
      <c r="Z18" s="59"/>
      <c r="AA18" s="59"/>
      <c r="AB18" s="59"/>
      <c r="AC18" s="59"/>
      <c r="AD18" s="59"/>
      <c r="AE18" s="59"/>
      <c r="AF18" s="59"/>
      <c r="AG18" s="59"/>
      <c r="AH18" s="59"/>
      <c r="AI18" s="59"/>
      <c r="AJ18" s="59"/>
      <c r="AK18" s="59"/>
      <c r="AL18" s="59"/>
      <c r="AM18" s="59"/>
      <c r="AN18" s="59"/>
      <c r="AO18" s="59"/>
      <c r="AP18" s="59"/>
      <c r="AQ18" s="59"/>
      <c r="AR18" s="59"/>
      <c r="AS18" s="59"/>
      <c r="AT18" s="59"/>
      <c r="AU18" s="59"/>
      <c r="AV18" s="59"/>
      <c r="AW18" s="59"/>
      <c r="AX18" s="59"/>
      <c r="AY18" s="59"/>
      <c r="AZ18" s="59"/>
      <c r="BA18" s="59"/>
      <c r="BB18" s="59"/>
      <c r="BC18" s="59"/>
      <c r="BD18" s="59"/>
      <c r="BE18" s="59"/>
      <c r="BF18" s="59"/>
      <c r="BG18" s="59"/>
      <c r="BH18" s="59"/>
      <c r="BI18" s="59"/>
      <c r="BJ18" s="59"/>
      <c r="BK18" s="59"/>
      <c r="BL18" s="59"/>
      <c r="BM18" s="59"/>
      <c r="BN18" s="59"/>
      <c r="BO18" s="59"/>
      <c r="BP18" s="59"/>
      <c r="BQ18" s="59"/>
      <c r="BR18" s="59"/>
      <c r="BS18" s="59"/>
    </row>
    <row r="19" spans="1:71" s="35" customFormat="1" ht="30" customHeight="1" thickBot="1" x14ac:dyDescent="0.3">
      <c r="A19" s="13"/>
      <c r="B19" s="105" t="s">
        <v>46</v>
      </c>
      <c r="C19" s="106" t="s">
        <v>14</v>
      </c>
      <c r="D19" s="107">
        <v>0</v>
      </c>
      <c r="E19" s="108">
        <v>45356</v>
      </c>
      <c r="F19" s="108">
        <v>45358</v>
      </c>
      <c r="G19" s="17"/>
      <c r="H19" s="5"/>
      <c r="I19" s="59"/>
      <c r="J19" s="59"/>
      <c r="K19" s="59"/>
      <c r="L19" s="59"/>
      <c r="M19" s="59"/>
      <c r="N19" s="59"/>
      <c r="O19" s="59"/>
      <c r="P19" s="59"/>
      <c r="Q19" s="59"/>
      <c r="R19" s="59"/>
      <c r="S19" s="59"/>
      <c r="T19" s="59"/>
      <c r="U19" s="59"/>
      <c r="V19" s="59"/>
      <c r="W19" s="59"/>
      <c r="X19" s="59"/>
      <c r="Y19" s="59"/>
      <c r="Z19" s="59"/>
      <c r="AA19" s="59"/>
      <c r="AB19" s="59"/>
      <c r="AC19" s="59"/>
      <c r="AD19" s="59"/>
      <c r="AE19" s="59"/>
      <c r="AF19" s="59"/>
      <c r="AG19" s="59"/>
      <c r="AH19" s="59"/>
      <c r="AI19" s="59"/>
      <c r="AJ19" s="59"/>
      <c r="AK19" s="59"/>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59"/>
      <c r="BS19" s="59"/>
    </row>
    <row r="20" spans="1:71" s="35" customFormat="1" ht="30" customHeight="1" thickBot="1" x14ac:dyDescent="0.3">
      <c r="A20" s="13"/>
      <c r="B20" s="105" t="s">
        <v>47</v>
      </c>
      <c r="C20" s="106" t="s">
        <v>14</v>
      </c>
      <c r="D20" s="107">
        <v>0</v>
      </c>
      <c r="E20" s="108">
        <v>45356</v>
      </c>
      <c r="F20" s="108">
        <v>45358</v>
      </c>
      <c r="G20" s="17"/>
      <c r="H20" s="5"/>
      <c r="I20" s="59"/>
      <c r="J20" s="59"/>
      <c r="K20" s="59"/>
      <c r="L20" s="59"/>
      <c r="M20" s="59"/>
      <c r="N20" s="59"/>
      <c r="O20" s="59"/>
      <c r="P20" s="59"/>
      <c r="Q20" s="59"/>
      <c r="R20" s="59"/>
      <c r="S20" s="59"/>
      <c r="T20" s="59"/>
      <c r="U20" s="59"/>
      <c r="V20" s="59"/>
      <c r="W20" s="59"/>
      <c r="X20" s="59"/>
      <c r="Y20" s="59"/>
      <c r="Z20" s="59"/>
      <c r="AA20" s="59"/>
      <c r="AB20" s="59"/>
      <c r="AC20" s="59"/>
      <c r="AD20" s="59"/>
      <c r="AE20" s="59"/>
      <c r="AF20" s="59"/>
      <c r="AG20" s="59"/>
      <c r="AH20" s="59"/>
      <c r="AI20" s="59"/>
      <c r="AJ20" s="59"/>
      <c r="AK20" s="59"/>
      <c r="AL20" s="59"/>
      <c r="AM20" s="59"/>
      <c r="AN20" s="59"/>
      <c r="AO20" s="59"/>
      <c r="AP20" s="59"/>
      <c r="AQ20" s="59"/>
      <c r="AR20" s="59"/>
      <c r="AS20" s="59"/>
      <c r="AT20" s="59"/>
      <c r="AU20" s="59"/>
      <c r="AV20" s="59"/>
      <c r="AW20" s="59"/>
      <c r="AX20" s="59"/>
      <c r="AY20" s="59"/>
      <c r="AZ20" s="59"/>
      <c r="BA20" s="59"/>
      <c r="BB20" s="59"/>
      <c r="BC20" s="59"/>
      <c r="BD20" s="59"/>
      <c r="BE20" s="59"/>
      <c r="BF20" s="59"/>
      <c r="BG20" s="59"/>
      <c r="BH20" s="59"/>
      <c r="BI20" s="59"/>
      <c r="BJ20" s="59"/>
      <c r="BK20" s="59"/>
      <c r="BL20" s="59"/>
      <c r="BM20" s="59"/>
      <c r="BN20" s="59"/>
      <c r="BO20" s="59"/>
      <c r="BP20" s="59"/>
      <c r="BQ20" s="59"/>
      <c r="BR20" s="59"/>
      <c r="BS20" s="59"/>
    </row>
    <row r="21" spans="1:71" s="35" customFormat="1" ht="30" customHeight="1" thickBot="1" x14ac:dyDescent="0.3">
      <c r="A21" s="13"/>
      <c r="B21" s="54" t="s">
        <v>48</v>
      </c>
      <c r="C21" s="55"/>
      <c r="D21" s="56"/>
      <c r="E21" s="57"/>
      <c r="F21" s="58"/>
      <c r="G21" s="17"/>
      <c r="H21" s="5" t="str">
        <f t="shared" si="9"/>
        <v/>
      </c>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c r="BN21" s="40"/>
      <c r="BO21" s="40"/>
      <c r="BP21" s="40"/>
      <c r="BQ21" s="40"/>
      <c r="BR21" s="40"/>
      <c r="BS21" s="40"/>
    </row>
    <row r="22" spans="1:71" s="35" customFormat="1" ht="30" customHeight="1" thickBot="1" x14ac:dyDescent="0.3">
      <c r="A22" s="13"/>
      <c r="B22" s="60" t="s">
        <v>41</v>
      </c>
      <c r="C22" s="61" t="s">
        <v>40</v>
      </c>
      <c r="D22" s="62">
        <v>1</v>
      </c>
      <c r="E22" s="63">
        <v>45358</v>
      </c>
      <c r="F22" s="63">
        <v>45403</v>
      </c>
      <c r="G22" s="17"/>
      <c r="H22" s="5">
        <f t="shared" si="9"/>
        <v>46</v>
      </c>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c r="BS22" s="40"/>
    </row>
    <row r="23" spans="1:71" s="35" customFormat="1" ht="30" customHeight="1" thickBot="1" x14ac:dyDescent="0.3">
      <c r="A23" s="13"/>
      <c r="B23" s="60" t="s">
        <v>44</v>
      </c>
      <c r="C23" s="61" t="s">
        <v>37</v>
      </c>
      <c r="D23" s="62">
        <v>1</v>
      </c>
      <c r="E23" s="63">
        <v>45358</v>
      </c>
      <c r="F23" s="63">
        <v>45403</v>
      </c>
      <c r="G23" s="17"/>
      <c r="H23" s="5">
        <f t="shared" si="9"/>
        <v>46</v>
      </c>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c r="BS23" s="40"/>
    </row>
    <row r="24" spans="1:71" s="35" customFormat="1" ht="30" customHeight="1" thickBot="1" x14ac:dyDescent="0.3">
      <c r="A24" s="13"/>
      <c r="B24" s="64" t="s">
        <v>45</v>
      </c>
      <c r="C24" s="65"/>
      <c r="D24" s="66"/>
      <c r="E24" s="67"/>
      <c r="F24" s="68"/>
      <c r="G24" s="17"/>
      <c r="H24" s="5" t="str">
        <f t="shared" si="9"/>
        <v/>
      </c>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c r="BN24" s="40"/>
      <c r="BO24" s="40"/>
      <c r="BP24" s="40"/>
      <c r="BQ24" s="40"/>
      <c r="BR24" s="40"/>
      <c r="BS24" s="40"/>
    </row>
    <row r="25" spans="1:71" s="35" customFormat="1" ht="30" customHeight="1" thickBot="1" x14ac:dyDescent="0.3">
      <c r="A25" s="13"/>
      <c r="B25" s="69"/>
      <c r="C25" s="70"/>
      <c r="D25" s="71"/>
      <c r="E25" s="72"/>
      <c r="F25" s="72"/>
      <c r="G25" s="17"/>
      <c r="H25" s="5" t="str">
        <f t="shared" si="9"/>
        <v/>
      </c>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c r="BN25" s="40"/>
      <c r="BO25" s="40"/>
      <c r="BP25" s="40"/>
      <c r="BQ25" s="40"/>
      <c r="BR25" s="40"/>
      <c r="BS25" s="40"/>
    </row>
    <row r="26" spans="1:71" s="35" customFormat="1" ht="30" customHeight="1" thickBot="1" x14ac:dyDescent="0.3">
      <c r="A26" s="13"/>
      <c r="B26" s="69"/>
      <c r="C26" s="70"/>
      <c r="D26" s="71"/>
      <c r="E26" s="72"/>
      <c r="F26" s="72"/>
      <c r="G26" s="17"/>
      <c r="H26" s="5" t="str">
        <f t="shared" si="9"/>
        <v/>
      </c>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c r="BO26" s="40"/>
      <c r="BP26" s="40"/>
      <c r="BQ26" s="40"/>
      <c r="BR26" s="40"/>
      <c r="BS26" s="40"/>
    </row>
    <row r="27" spans="1:71" s="35" customFormat="1" ht="30" customHeight="1" thickBot="1" x14ac:dyDescent="0.3">
      <c r="A27" s="13"/>
      <c r="B27" s="69"/>
      <c r="C27" s="70"/>
      <c r="D27" s="71"/>
      <c r="E27" s="72"/>
      <c r="F27" s="72"/>
      <c r="G27" s="17"/>
      <c r="H27" s="5" t="str">
        <f t="shared" si="9"/>
        <v/>
      </c>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c r="BN27" s="40"/>
      <c r="BO27" s="40"/>
      <c r="BP27" s="40"/>
      <c r="BQ27" s="40"/>
      <c r="BR27" s="40"/>
      <c r="BS27" s="40"/>
    </row>
    <row r="28" spans="1:71" s="35" customFormat="1" ht="30" customHeight="1" thickBot="1" x14ac:dyDescent="0.3">
      <c r="A28" s="13"/>
      <c r="B28" s="69"/>
      <c r="C28" s="70"/>
      <c r="D28" s="71"/>
      <c r="E28" s="72"/>
      <c r="F28" s="72"/>
      <c r="G28" s="17"/>
      <c r="H28" s="5" t="str">
        <f t="shared" si="9"/>
        <v/>
      </c>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c r="BN28" s="40"/>
      <c r="BO28" s="40"/>
      <c r="BP28" s="40"/>
      <c r="BQ28" s="40"/>
      <c r="BR28" s="40"/>
      <c r="BS28" s="40"/>
    </row>
    <row r="29" spans="1:71" s="35" customFormat="1" ht="30" customHeight="1" thickBot="1" x14ac:dyDescent="0.3">
      <c r="A29" s="13"/>
      <c r="B29" s="69"/>
      <c r="C29" s="70"/>
      <c r="D29" s="71"/>
      <c r="E29" s="72"/>
      <c r="F29" s="72"/>
      <c r="G29" s="17"/>
      <c r="H29" s="5" t="str">
        <f t="shared" si="9"/>
        <v/>
      </c>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row>
    <row r="30" spans="1:71" s="35" customFormat="1" ht="30" customHeight="1" thickBot="1" x14ac:dyDescent="0.3">
      <c r="A30" s="14"/>
      <c r="B30" s="73" t="s">
        <v>19</v>
      </c>
      <c r="C30" s="74"/>
      <c r="D30" s="75"/>
      <c r="E30" s="76"/>
      <c r="F30" s="77"/>
      <c r="G30" s="17"/>
      <c r="H30" s="6" t="str">
        <f t="shared" si="9"/>
        <v/>
      </c>
      <c r="I30" s="78"/>
      <c r="J30" s="78"/>
      <c r="K30" s="78"/>
      <c r="L30" s="78"/>
      <c r="M30" s="78"/>
      <c r="N30" s="78"/>
      <c r="O30" s="78"/>
      <c r="P30" s="78"/>
      <c r="Q30" s="78"/>
      <c r="R30" s="78"/>
      <c r="S30" s="78"/>
      <c r="T30" s="78"/>
      <c r="U30" s="78"/>
      <c r="V30" s="78"/>
      <c r="W30" s="78"/>
      <c r="X30" s="78"/>
      <c r="Y30" s="78"/>
      <c r="Z30" s="78"/>
      <c r="AA30" s="78"/>
      <c r="AB30" s="78"/>
      <c r="AC30" s="78"/>
      <c r="AD30" s="78"/>
      <c r="AE30" s="78"/>
      <c r="AF30" s="78"/>
      <c r="AG30" s="78"/>
      <c r="AH30" s="78"/>
      <c r="AI30" s="78"/>
      <c r="AJ30" s="78"/>
      <c r="AK30" s="78"/>
      <c r="AL30" s="78"/>
      <c r="AM30" s="78"/>
      <c r="AN30" s="78"/>
      <c r="AO30" s="78"/>
      <c r="AP30" s="78"/>
      <c r="AQ30" s="78"/>
      <c r="AR30" s="78"/>
      <c r="AS30" s="78"/>
      <c r="AT30" s="78"/>
      <c r="AU30" s="78"/>
      <c r="AV30" s="78"/>
      <c r="AW30" s="78"/>
      <c r="AX30" s="78"/>
      <c r="AY30" s="78"/>
      <c r="AZ30" s="78"/>
      <c r="BA30" s="78"/>
      <c r="BB30" s="78"/>
      <c r="BC30" s="78"/>
      <c r="BD30" s="78"/>
      <c r="BE30" s="78"/>
      <c r="BF30" s="78"/>
      <c r="BG30" s="78"/>
      <c r="BH30" s="78"/>
      <c r="BI30" s="78"/>
      <c r="BJ30" s="78"/>
      <c r="BK30" s="78"/>
      <c r="BL30" s="78"/>
    </row>
    <row r="31" spans="1:71" ht="30" customHeight="1" x14ac:dyDescent="0.25">
      <c r="G31" s="3"/>
    </row>
    <row r="32" spans="1:71" ht="30" customHeight="1" x14ac:dyDescent="0.25">
      <c r="C32" s="16"/>
      <c r="F32" s="15"/>
    </row>
    <row r="33" spans="3:3" ht="30" customHeight="1" x14ac:dyDescent="0.25">
      <c r="C33" s="4"/>
    </row>
  </sheetData>
  <mergeCells count="23">
    <mergeCell ref="A5:A6"/>
    <mergeCell ref="B5:B6"/>
    <mergeCell ref="C5:C6"/>
    <mergeCell ref="D5:D6"/>
    <mergeCell ref="E5:E6"/>
    <mergeCell ref="F5:F6"/>
    <mergeCell ref="Q2:Z2"/>
    <mergeCell ref="Q1:Z1"/>
    <mergeCell ref="I1:O1"/>
    <mergeCell ref="I2:O2"/>
    <mergeCell ref="B1:F1"/>
    <mergeCell ref="I4:O4"/>
    <mergeCell ref="B2:F2"/>
    <mergeCell ref="B3:F3"/>
    <mergeCell ref="B4:F4"/>
    <mergeCell ref="BM4:BS4"/>
    <mergeCell ref="BF4:BL4"/>
    <mergeCell ref="P4:V4"/>
    <mergeCell ref="W4:AC4"/>
    <mergeCell ref="AD4:AJ4"/>
    <mergeCell ref="AK4:AQ4"/>
    <mergeCell ref="AR4:AX4"/>
    <mergeCell ref="AY4:BE4"/>
  </mergeCells>
  <conditionalFormatting sqref="D7:D30">
    <cfRule type="dataBar" priority="44">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9:N9 BM9:BR9 P9:BK9 I10:BS12">
    <cfRule type="expression" dxfId="33" priority="27">
      <formula>AND(task_start&lt;=I$5,ROUNDDOWN((task_end-task_start+1)*task_progress,0)+task_start-1&gt;=I$5)</formula>
    </cfRule>
  </conditionalFormatting>
  <conditionalFormatting sqref="I13:BE20">
    <cfRule type="expression" dxfId="32" priority="25">
      <formula>AND(task_start&lt;=I$5,ROUNDDOWN((task_end-task_start+1)*task_progress,0)+task_start-1&gt;=I$5)</formula>
    </cfRule>
    <cfRule type="expression" dxfId="31" priority="26" stopIfTrue="1">
      <formula>AND(task_end&gt;=I$5,task_start&lt;J$5)</formula>
    </cfRule>
  </conditionalFormatting>
  <conditionalFormatting sqref="I21:BE23">
    <cfRule type="expression" dxfId="30" priority="23">
      <formula>AND(task_start&lt;=I$5,ROUNDDOWN((task_end-task_start+1)*task_progress,0)+task_start-1&gt;=I$5)</formula>
    </cfRule>
    <cfRule type="expression" dxfId="29" priority="24" stopIfTrue="1">
      <formula>AND(task_end&gt;=I$5,task_start&lt;J$5)</formula>
    </cfRule>
  </conditionalFormatting>
  <conditionalFormatting sqref="I24:BE28">
    <cfRule type="expression" dxfId="28" priority="57">
      <formula>AND(task_start&lt;=I$5,ROUNDDOWN((task_end-task_start+1)*task_progress,0)+task_start-1&gt;=I$5)</formula>
    </cfRule>
    <cfRule type="expression" dxfId="27" priority="58" stopIfTrue="1">
      <formula>AND(task_end&gt;=I$5,task_start&lt;J$5)</formula>
    </cfRule>
  </conditionalFormatting>
  <conditionalFormatting sqref="I9:N9 I4:BK7 P9:BE9 BM5:BS5 BM4:BR6 I8:BE8 I10:BS28">
    <cfRule type="expression" dxfId="26" priority="22">
      <formula>AND(TODAY()&gt;=I$5, TODAY()&lt;J$5)</formula>
    </cfRule>
  </conditionalFormatting>
  <conditionalFormatting sqref="I9:N9 I10:BE12 P9:BE9">
    <cfRule type="expression" dxfId="25" priority="28" stopIfTrue="1">
      <formula>AND(task_end&gt;=I$5,task_start&lt;J$5)</formula>
    </cfRule>
  </conditionalFormatting>
  <conditionalFormatting sqref="O9">
    <cfRule type="expression" dxfId="24" priority="60">
      <formula>AND(task_start&lt;=O$5,ROUNDDOWN((task_end-task_start+1)*task_progress,0)+task_start-1&gt;=O$5)</formula>
    </cfRule>
  </conditionalFormatting>
  <conditionalFormatting sqref="O9">
    <cfRule type="expression" dxfId="23" priority="63">
      <formula>AND(TODAY()&gt;=O$5, TODAY()&lt;P$5)</formula>
    </cfRule>
  </conditionalFormatting>
  <conditionalFormatting sqref="O9">
    <cfRule type="expression" dxfId="22" priority="69" stopIfTrue="1">
      <formula>AND(task_end&gt;=O$5,task_start&lt;P$5)</formula>
    </cfRule>
  </conditionalFormatting>
  <conditionalFormatting sqref="BL4:BL7 BS4:BS6">
    <cfRule type="expression" dxfId="21" priority="83">
      <formula>AND(TODAY()&gt;=BL$5, TODAY()&lt;#REF!)</formula>
    </cfRule>
  </conditionalFormatting>
  <conditionalFormatting sqref="BM13:BS20">
    <cfRule type="expression" dxfId="20" priority="14">
      <formula>AND(task_start&lt;=BM$5,ROUNDDOWN((task_end-task_start+1)*task_progress,0)+task_start-1&gt;=BM$5)</formula>
    </cfRule>
    <cfRule type="expression" dxfId="19" priority="15" stopIfTrue="1">
      <formula>AND(task_end&gt;=BM$5,task_start&lt;BN$5)</formula>
    </cfRule>
  </conditionalFormatting>
  <conditionalFormatting sqref="BM21:BS23">
    <cfRule type="expression" dxfId="18" priority="12">
      <formula>AND(task_start&lt;=BM$5,ROUNDDOWN((task_end-task_start+1)*task_progress,0)+task_start-1&gt;=BM$5)</formula>
    </cfRule>
    <cfRule type="expression" dxfId="17" priority="13" stopIfTrue="1">
      <formula>AND(task_end&gt;=BM$5,task_start&lt;BN$5)</formula>
    </cfRule>
  </conditionalFormatting>
  <conditionalFormatting sqref="BM24:BS28">
    <cfRule type="expression" dxfId="16" priority="17">
      <formula>AND(task_start&lt;=BM$5,ROUNDDOWN((task_end-task_start+1)*task_progress,0)+task_start-1&gt;=BM$5)</formula>
    </cfRule>
    <cfRule type="expression" dxfId="15" priority="18" stopIfTrue="1">
      <formula>AND(task_end&gt;=BM$5,task_start&lt;BN$5)</formula>
    </cfRule>
  </conditionalFormatting>
  <conditionalFormatting sqref="BM9:BR9 BF9:BK9 BF8:BS8">
    <cfRule type="expression" dxfId="14" priority="11">
      <formula>AND(TODAY()&gt;=BF$5, TODAY()&lt;BG$5)</formula>
    </cfRule>
  </conditionalFormatting>
  <conditionalFormatting sqref="BM9:BR9 BM10:BS12">
    <cfRule type="expression" dxfId="13" priority="16" stopIfTrue="1">
      <formula>AND(task_end&gt;=BM$5,task_start&lt;BN$5)</formula>
    </cfRule>
  </conditionalFormatting>
  <conditionalFormatting sqref="BS9">
    <cfRule type="expression" dxfId="12" priority="19">
      <formula>AND(task_start&lt;=BS$5,ROUNDDOWN((task_end-task_start+1)*task_progress,0)+task_start-1&gt;=BS$5)</formula>
    </cfRule>
  </conditionalFormatting>
  <conditionalFormatting sqref="BS9">
    <cfRule type="expression" dxfId="11" priority="20">
      <formula>AND(TODAY()&gt;=BS$5, TODAY()&lt;BT$5)</formula>
    </cfRule>
  </conditionalFormatting>
  <conditionalFormatting sqref="BS9">
    <cfRule type="expression" dxfId="10" priority="21" stopIfTrue="1">
      <formula>AND(task_end&gt;=BS$5,task_start&lt;BT$5)</formula>
    </cfRule>
  </conditionalFormatting>
  <conditionalFormatting sqref="BF13:BL20">
    <cfRule type="expression" dxfId="9" priority="3">
      <formula>AND(task_start&lt;=BF$5,ROUNDDOWN((task_end-task_start+1)*task_progress,0)+task_start-1&gt;=BF$5)</formula>
    </cfRule>
    <cfRule type="expression" dxfId="8" priority="4" stopIfTrue="1">
      <formula>AND(task_end&gt;=BF$5,task_start&lt;BG$5)</formula>
    </cfRule>
  </conditionalFormatting>
  <conditionalFormatting sqref="BF21:BL23">
    <cfRule type="expression" dxfId="7" priority="1">
      <formula>AND(task_start&lt;=BF$5,ROUNDDOWN((task_end-task_start+1)*task_progress,0)+task_start-1&gt;=BF$5)</formula>
    </cfRule>
    <cfRule type="expression" dxfId="6" priority="2" stopIfTrue="1">
      <formula>AND(task_end&gt;=BF$5,task_start&lt;BG$5)</formula>
    </cfRule>
  </conditionalFormatting>
  <conditionalFormatting sqref="BF24:BL28">
    <cfRule type="expression" dxfId="5" priority="6">
      <formula>AND(task_start&lt;=BF$5,ROUNDDOWN((task_end-task_start+1)*task_progress,0)+task_start-1&gt;=BF$5)</formula>
    </cfRule>
    <cfRule type="expression" dxfId="4" priority="7" stopIfTrue="1">
      <formula>AND(task_end&gt;=BF$5,task_start&lt;BG$5)</formula>
    </cfRule>
  </conditionalFormatting>
  <conditionalFormatting sqref="BF9:BK9 BF10:BL12">
    <cfRule type="expression" dxfId="3" priority="5" stopIfTrue="1">
      <formula>AND(task_end&gt;=BF$5,task_start&lt;BG$5)</formula>
    </cfRule>
  </conditionalFormatting>
  <conditionalFormatting sqref="BL9">
    <cfRule type="expression" dxfId="2" priority="8">
      <formula>AND(task_start&lt;=BL$5,ROUNDDOWN((task_end-task_start+1)*task_progress,0)+task_start-1&gt;=BL$5)</formula>
    </cfRule>
  </conditionalFormatting>
  <conditionalFormatting sqref="BL9">
    <cfRule type="expression" dxfId="1" priority="9">
      <formula>AND(TODAY()&gt;=BL$5, TODAY()&lt;BM$5)</formula>
    </cfRule>
  </conditionalFormatting>
  <conditionalFormatting sqref="BL9">
    <cfRule type="expression" dxfId="0" priority="10" stopIfTrue="1">
      <formula>AND(task_end&gt;=BL$5,task_start&lt;BM$5)</formula>
    </cfRule>
  </conditionalFormatting>
  <dataValidations disablePrompts="1" count="9">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This row marks the end of the Project Schedule. DO NOT enter anything in this row. _x000a_Insert new rows ABOVE this one to continue building out your Project Schedule." sqref="A30" xr:uid="{79B9237E-4DD3-4E0F-8ED6-E0B695A99D96}"/>
  </dataValidations>
  <hyperlinks>
    <hyperlink ref="B4" r:id="rId1" xr:uid="{00000000-0004-0000-0000-000000000000}"/>
    <hyperlink ref="B3"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3.2" x14ac:dyDescent="0.25"/>
  <cols>
    <col min="1" max="1" width="87" style="7" customWidth="1"/>
    <col min="2" max="16384" width="9" style="1"/>
  </cols>
  <sheetData>
    <row r="1" spans="1:2" ht="46.5" customHeight="1" x14ac:dyDescent="0.25"/>
    <row r="2" spans="1:2" s="9" customFormat="1" ht="15.6" x14ac:dyDescent="0.25">
      <c r="A2" s="79" t="s">
        <v>4</v>
      </c>
      <c r="B2" s="8"/>
    </row>
    <row r="3" spans="1:2" s="11" customFormat="1" ht="27" customHeight="1" x14ac:dyDescent="0.25">
      <c r="A3" s="80"/>
      <c r="B3" s="12"/>
    </row>
    <row r="4" spans="1:2" s="10" customFormat="1" ht="30" x14ac:dyDescent="0.7">
      <c r="A4" s="81" t="s">
        <v>20</v>
      </c>
    </row>
    <row r="5" spans="1:2" ht="74.25" customHeight="1" x14ac:dyDescent="0.25">
      <c r="A5" s="82" t="s">
        <v>21</v>
      </c>
    </row>
    <row r="6" spans="1:2" ht="26.25" customHeight="1" x14ac:dyDescent="0.25">
      <c r="A6" s="81" t="s">
        <v>22</v>
      </c>
    </row>
    <row r="7" spans="1:2" s="7" customFormat="1" ht="205.2" customHeight="1" x14ac:dyDescent="0.25">
      <c r="A7" s="83" t="s">
        <v>23</v>
      </c>
    </row>
    <row r="8" spans="1:2" s="10" customFormat="1" ht="30" x14ac:dyDescent="0.7">
      <c r="A8" s="81" t="s">
        <v>24</v>
      </c>
    </row>
    <row r="9" spans="1:2" ht="41.4" x14ac:dyDescent="0.25">
      <c r="A9" s="82" t="s">
        <v>25</v>
      </c>
    </row>
    <row r="10" spans="1:2" s="7" customFormat="1" ht="28.2" customHeight="1" x14ac:dyDescent="0.25">
      <c r="A10" s="84" t="s">
        <v>26</v>
      </c>
    </row>
    <row r="11" spans="1:2" s="10" customFormat="1" ht="30" x14ac:dyDescent="0.7">
      <c r="A11" s="81" t="s">
        <v>27</v>
      </c>
    </row>
    <row r="12" spans="1:2" ht="27.6" x14ac:dyDescent="0.25">
      <c r="A12" s="82" t="s">
        <v>28</v>
      </c>
    </row>
    <row r="13" spans="1:2" s="7" customFormat="1" ht="28.2" customHeight="1" x14ac:dyDescent="0.25">
      <c r="A13" s="84" t="s">
        <v>29</v>
      </c>
    </row>
    <row r="14" spans="1:2" s="10" customFormat="1" ht="30" x14ac:dyDescent="0.7">
      <c r="A14" s="81" t="s">
        <v>30</v>
      </c>
    </row>
    <row r="15" spans="1:2" ht="75" customHeight="1" x14ac:dyDescent="0.25">
      <c r="A15" s="82" t="s">
        <v>31</v>
      </c>
    </row>
    <row r="16" spans="1:2" ht="69" x14ac:dyDescent="0.25">
      <c r="A16" s="82" t="s">
        <v>32</v>
      </c>
    </row>
    <row r="17" spans="1:1" x14ac:dyDescent="0.25">
      <c r="A17" s="85"/>
    </row>
    <row r="18" spans="1:1" x14ac:dyDescent="0.25">
      <c r="A18" s="85"/>
    </row>
    <row r="19" spans="1:1" x14ac:dyDescent="0.25">
      <c r="A19" s="85"/>
    </row>
    <row r="20" spans="1:1" x14ac:dyDescent="0.25">
      <c r="A20" s="85"/>
    </row>
    <row r="21" spans="1:1" x14ac:dyDescent="0.25">
      <c r="A21" s="85"/>
    </row>
    <row r="22" spans="1:1" x14ac:dyDescent="0.25">
      <c r="A22" s="85"/>
    </row>
    <row r="23" spans="1:1" x14ac:dyDescent="0.25">
      <c r="A23" s="85"/>
    </row>
    <row r="24" spans="1:1" x14ac:dyDescent="0.25">
      <c r="A24" s="85"/>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c5bce405-8758-4dc6-98d6-2b6a48b3b83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81F154757184F43BA52CE86881EA819" ma:contentTypeVersion="13" ma:contentTypeDescription="Create a new document." ma:contentTypeScope="" ma:versionID="9d94a645f2130c5e16bede891e571fd0">
  <xsd:schema xmlns:xsd="http://www.w3.org/2001/XMLSchema" xmlns:xs="http://www.w3.org/2001/XMLSchema" xmlns:p="http://schemas.microsoft.com/office/2006/metadata/properties" xmlns:ns3="c5bce405-8758-4dc6-98d6-2b6a48b3b830" xmlns:ns4="563757dc-21ec-4026-8860-76aaf78db67e" targetNamespace="http://schemas.microsoft.com/office/2006/metadata/properties" ma:root="true" ma:fieldsID="41097a85dece5d34c086c9f38bf20c6a" ns3:_="" ns4:_="">
    <xsd:import namespace="c5bce405-8758-4dc6-98d6-2b6a48b3b830"/>
    <xsd:import namespace="563757dc-21ec-4026-8860-76aaf78db67e"/>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GenerationTime" minOccurs="0"/>
                <xsd:element ref="ns3:MediaServiceEventHashCode" minOccurs="0"/>
                <xsd:element ref="ns3:MediaLengthInSecond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bce405-8758-4dc6-98d6-2b6a48b3b830"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ystemTags" ma:index="16" nillable="true" ma:displayName="MediaServiceSystemTags" ma:hidden="true" ma:internalName="MediaServiceSystemTags" ma:readOnly="true">
      <xsd:simpleType>
        <xsd:restriction base="dms:Note"/>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63757dc-21ec-4026-8860-76aaf78db67e"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2239A0-E68C-493F-BEE6-C77FEA397FD6}">
  <ds:schemaRefs>
    <ds:schemaRef ds:uri="c5bce405-8758-4dc6-98d6-2b6a48b3b830"/>
    <ds:schemaRef ds:uri="http://www.w3.org/XML/1998/namespace"/>
    <ds:schemaRef ds:uri="http://schemas.microsoft.com/office/2006/metadata/properties"/>
    <ds:schemaRef ds:uri="http://schemas.openxmlformats.org/package/2006/metadata/core-properties"/>
    <ds:schemaRef ds:uri="563757dc-21ec-4026-8860-76aaf78db67e"/>
    <ds:schemaRef ds:uri="http://purl.org/dc/dcmitype/"/>
    <ds:schemaRef ds:uri="http://schemas.microsoft.com/office/2006/documentManagement/types"/>
    <ds:schemaRef ds:uri="http://purl.org/dc/elements/1.1/"/>
    <ds:schemaRef ds:uri="http://schemas.microsoft.com/office/infopath/2007/PartnerControls"/>
    <ds:schemaRef ds:uri="http://purl.org/dc/terms/"/>
  </ds:schemaRefs>
</ds:datastoreItem>
</file>

<file path=customXml/itemProps2.xml><?xml version="1.0" encoding="utf-8"?>
<ds:datastoreItem xmlns:ds="http://schemas.openxmlformats.org/officeDocument/2006/customXml" ds:itemID="{DF53DDAA-5D63-4CF4-99BE-38C920D431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bce405-8758-4dc6-98d6-2b6a48b3b830"/>
    <ds:schemaRef ds:uri="563757dc-21ec-4026-8860-76aaf78db6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7245281-08F3-4104-84BD-39F3D8CFB195}">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dc:creator>
  <cp:keywords/>
  <dc:description/>
  <cp:lastModifiedBy>Andrew</cp:lastModifiedBy>
  <cp:revision/>
  <dcterms:created xsi:type="dcterms:W3CDTF">2022-03-11T22:41:12Z</dcterms:created>
  <dcterms:modified xsi:type="dcterms:W3CDTF">2024-03-01T04:20:56Z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0x010100981F154757184F43BA52CE86881EA819</vt:lpwstr>
  </property>
  <property fmtid="{D5CDD505-2E9C-101B-9397-08002B2CF9AE}" pid="3" name="MediaServiceImageTags">
    <vt:lpwstr/>
  </property>
</Properties>
</file>