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Andrew\Documents\School Stuff\CECS491a\491_SharkToothSoftware\Living Documents\"/>
    </mc:Choice>
  </mc:AlternateContent>
  <xr:revisionPtr revIDLastSave="0" documentId="8_{25F9572A-A5A5-4946-A2B1-DA7595279489}" xr6:coauthVersionLast="47" xr6:coauthVersionMax="47" xr10:uidLastSave="{00000000-0000-0000-0000-000000000000}"/>
  <bookViews>
    <workbookView xWindow="5640" yWindow="0" windowWidth="20304" windowHeight="13236"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1" l="1"/>
  <c r="F12" i="11" s="1"/>
  <c r="E11" i="11"/>
  <c r="E10" i="11"/>
  <c r="E9" i="11"/>
  <c r="F9" i="11" s="1"/>
  <c r="H7" i="11"/>
  <c r="I5" i="11" l="1"/>
  <c r="H8" i="11"/>
  <c r="H20" i="11" l="1"/>
  <c r="H9" i="11"/>
  <c r="I6" i="11"/>
  <c r="H30" i="11" l="1"/>
  <c r="H25" i="11"/>
  <c r="H21" i="11"/>
  <c r="H13" i="11"/>
  <c r="H12" i="11"/>
  <c r="F10" i="11"/>
  <c r="J5" i="11"/>
  <c r="K5" i="11" s="1"/>
  <c r="L5" i="11" s="1"/>
  <c r="M5" i="11" s="1"/>
  <c r="N5" i="11" s="1"/>
  <c r="O5" i="11" s="1"/>
  <c r="P5" i="11" s="1"/>
  <c r="I4" i="11"/>
  <c r="H31" i="11" l="1"/>
  <c r="H26" i="11"/>
  <c r="H27" i="11"/>
  <c r="H22" i="11"/>
  <c r="H14" i="11"/>
  <c r="H10" i="11"/>
  <c r="F11" i="11"/>
  <c r="H11" i="11" s="1"/>
  <c r="P4" i="11"/>
  <c r="Q5" i="11"/>
  <c r="R5" i="11" s="1"/>
  <c r="S5" i="11" s="1"/>
  <c r="T5" i="11" s="1"/>
  <c r="U5" i="11" s="1"/>
  <c r="V5" i="11" s="1"/>
  <c r="W5" i="11" s="1"/>
  <c r="J6" i="11"/>
  <c r="H24" i="11" l="1"/>
  <c r="H29" i="11"/>
  <c r="H28" i="11"/>
  <c r="H23" i="11"/>
  <c r="H19" i="11"/>
  <c r="H15" i="11"/>
  <c r="W4" i="11"/>
  <c r="X5" i="11"/>
  <c r="Y5" i="11" s="1"/>
  <c r="Z5" i="11" s="1"/>
  <c r="AA5" i="11" s="1"/>
  <c r="AB5" i="11" s="1"/>
  <c r="AC5" i="11" s="1"/>
  <c r="AD5" i="11" s="1"/>
  <c r="K6" i="11"/>
  <c r="H16" i="11" l="1"/>
  <c r="H17" i="11"/>
  <c r="H18" i="1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M6" i="11" s="1"/>
  <c r="BK6" i="11"/>
  <c r="AF6" i="11"/>
  <c r="BN5" i="11" l="1"/>
  <c r="BM4" i="11"/>
  <c r="BL6" i="11"/>
  <c r="AG6" i="11"/>
  <c r="BO5" i="11" l="1"/>
  <c r="BN6" i="11"/>
  <c r="AH6" i="11"/>
  <c r="BP5" i="11" l="1"/>
  <c r="BO6" i="11"/>
  <c r="AI6" i="11"/>
  <c r="BQ5" i="11" l="1"/>
  <c r="BP6" i="11"/>
  <c r="AJ6" i="11"/>
  <c r="BR5" i="11" l="1"/>
  <c r="BQ6" i="11"/>
  <c r="AK6" i="11"/>
  <c r="BS5" i="11" l="1"/>
  <c r="BR6" i="11"/>
  <c r="AL6" i="11"/>
  <c r="BS6" i="11" l="1"/>
  <c r="BT5" i="11"/>
  <c r="AM6" i="11"/>
  <c r="BT6" i="11" l="1"/>
  <c r="BT4" i="11"/>
  <c r="BU5" i="11"/>
  <c r="AN6" i="11"/>
  <c r="BU6" i="11" l="1"/>
  <c r="BV5" i="11"/>
  <c r="AO6" i="11"/>
  <c r="BV6" i="11" l="1"/>
  <c r="BW5" i="11"/>
  <c r="AP6" i="11"/>
  <c r="BX5" i="11" l="1"/>
  <c r="BW6" i="11"/>
  <c r="AQ6" i="11"/>
  <c r="BY5" i="11" l="1"/>
  <c r="BX6" i="11"/>
  <c r="AR6" i="11"/>
  <c r="BZ5" i="11" l="1"/>
  <c r="BZ6" i="11" s="1"/>
  <c r="BY6" i="11"/>
</calcChain>
</file>

<file path=xl/sharedStrings.xml><?xml version="1.0" encoding="utf-8"?>
<sst xmlns="http://schemas.openxmlformats.org/spreadsheetml/2006/main" count="43" uniqueCount="37">
  <si>
    <t>Sharktooth Software</t>
  </si>
  <si>
    <t>Project start:</t>
  </si>
  <si>
    <t>Alexandru Cioanca, Andrew Dutton, Dustin Phan​, Gabriel Molina​, Roberto Carvalho Brigagao, Thuan Nguyen</t>
  </si>
  <si>
    <t>Display week:</t>
  </si>
  <si>
    <t>SIMPLE GANTT CHART by Vertex42.com</t>
  </si>
  <si>
    <t>https://www.vertex42.com/ExcelTemplates/simple-gantt-chart.html</t>
  </si>
  <si>
    <t>TASK</t>
  </si>
  <si>
    <t>ASSIGNED TO</t>
  </si>
  <si>
    <t>PROGRESS</t>
  </si>
  <si>
    <t>START</t>
  </si>
  <si>
    <t>END</t>
  </si>
  <si>
    <t xml:space="preserve">Do not delete this row. This row is hidden to preserve a formula that is used to highlight the current day within the project schedule. </t>
  </si>
  <si>
    <t>Initiation</t>
  </si>
  <si>
    <t>Define goals</t>
  </si>
  <si>
    <t>All Team</t>
  </si>
  <si>
    <t>Creating Use Cases</t>
  </si>
  <si>
    <t>Setup Gantt Chart</t>
  </si>
  <si>
    <t>Define Member Roles</t>
  </si>
  <si>
    <t>Build Team</t>
  </si>
  <si>
    <t>Planning and design</t>
  </si>
  <si>
    <t>Execution</t>
  </si>
  <si>
    <t>Evaluation</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</si>
  <si>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</si>
  <si>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</si>
  <si>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</si>
  <si>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</si>
  <si>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</si>
  <si>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</si>
  <si>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</si>
  <si>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</si>
  <si>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</si>
  <si>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</si>
  <si>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</si>
  <si>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</si>
  <si>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</si>
  <si>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</si>
  <si>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Defining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</si>
</sst>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0"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16"/>
      <color theme="9"/>
      <name val="Arial"/>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4" fillId="0" borderId="0" xfId="0" applyFont="1"/>
    <xf numFmtId="0" fontId="4" fillId="0" borderId="0" xfId="0" applyFont="1"/>
    <xf numFmtId="167" fontId="18" fillId="12" borderId="20" xfId="0" applyNumberFormat="1" applyFont="1" applyFill="1" applyBorder="1" applyAlignment="1">
      <alignment horizontal="center" vertical="center"/>
    </xf>
    <xf numFmtId="167" fontId="18" fillId="12" borderId="18" xfId="0" applyNumberFormat="1" applyFont="1" applyFill="1" applyBorder="1" applyAlignment="1">
      <alignment horizontal="center" vertical="center"/>
    </xf>
    <xf numFmtId="167" fontId="18" fillId="12" borderId="19" xfId="0" applyNumberFormat="1" applyFont="1" applyFill="1" applyBorder="1" applyAlignment="1">
      <alignment horizontal="center" vertical="center"/>
    </xf>
    <xf numFmtId="0" fontId="19" fillId="2" borderId="17" xfId="0" applyFont="1" applyFill="1" applyBorder="1" applyAlignment="1">
      <alignment horizontal="center" vertical="center" shrinkToFit="1"/>
    </xf>
    <xf numFmtId="0" fontId="19" fillId="2" borderId="14" xfId="0" applyFont="1" applyFill="1" applyBorder="1" applyAlignment="1">
      <alignment horizontal="center" vertical="center" shrinkToFit="1"/>
    </xf>
    <xf numFmtId="0" fontId="19" fillId="2" borderId="15" xfId="0" applyFont="1" applyFill="1" applyBorder="1" applyAlignment="1">
      <alignment horizontal="center" vertical="center" shrinkToFit="1"/>
    </xf>
    <xf numFmtId="0" fontId="16" fillId="0" borderId="0" xfId="0" applyFont="1"/>
    <xf numFmtId="0" fontId="16" fillId="0" borderId="0" xfId="0" applyFont="1" applyAlignment="1">
      <alignment wrapText="1"/>
    </xf>
    <xf numFmtId="0" fontId="4" fillId="0" borderId="3" xfId="0" applyFont="1" applyBorder="1" applyAlignment="1">
      <alignment vertical="center"/>
    </xf>
    <xf numFmtId="0" fontId="20" fillId="6" borderId="0" xfId="0" applyFont="1" applyFill="1" applyAlignment="1">
      <alignment horizontal="left" vertical="center" indent="1"/>
    </xf>
    <xf numFmtId="0" fontId="16" fillId="6" borderId="0" xfId="11" applyFont="1" applyFill="1" applyBorder="1" applyAlignment="1">
      <alignment vertical="center"/>
    </xf>
    <xf numFmtId="9" fontId="1" fillId="6" borderId="0" xfId="2" applyFont="1" applyFill="1" applyBorder="1" applyAlignment="1">
      <alignment horizontal="center" vertical="center"/>
    </xf>
    <xf numFmtId="164" fontId="16"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6" fillId="3" borderId="6" xfId="12" applyFont="1" applyFill="1" applyBorder="1">
      <alignment horizontal="left" vertical="center" indent="2"/>
    </xf>
    <xf numFmtId="0" fontId="16" fillId="3" borderId="6" xfId="11" applyFont="1" applyFill="1" applyBorder="1" applyAlignment="1">
      <alignment vertical="center"/>
    </xf>
    <xf numFmtId="9" fontId="1" fillId="3" borderId="6" xfId="2" applyFont="1" applyFill="1" applyBorder="1" applyAlignment="1">
      <alignment horizontal="center" vertical="center"/>
    </xf>
    <xf numFmtId="164" fontId="16" fillId="3" borderId="6" xfId="10" applyFont="1" applyFill="1" applyBorder="1">
      <alignment horizontal="center" vertical="center"/>
    </xf>
    <xf numFmtId="0" fontId="4" fillId="0" borderId="4" xfId="0" applyFont="1" applyBorder="1" applyAlignment="1">
      <alignment vertical="center"/>
    </xf>
    <xf numFmtId="0" fontId="16" fillId="3" borderId="7" xfId="12" applyFont="1" applyFill="1" applyBorder="1">
      <alignment horizontal="left" vertical="center" indent="2"/>
    </xf>
    <xf numFmtId="9" fontId="1" fillId="3" borderId="7" xfId="2" applyFont="1" applyFill="1" applyBorder="1" applyAlignment="1">
      <alignment horizontal="center" vertical="center"/>
    </xf>
    <xf numFmtId="164" fontId="16" fillId="3" borderId="7" xfId="10" applyFont="1" applyFill="1" applyBorder="1">
      <alignment horizontal="center" vertical="center"/>
    </xf>
    <xf numFmtId="0" fontId="4" fillId="0" borderId="4" xfId="0" applyFont="1" applyBorder="1" applyAlignment="1">
      <alignment horizontal="right" vertical="center"/>
    </xf>
    <xf numFmtId="0" fontId="20" fillId="7" borderId="0" xfId="0" applyFont="1" applyFill="1" applyAlignment="1">
      <alignment horizontal="left" vertical="center" indent="1"/>
    </xf>
    <xf numFmtId="0" fontId="16" fillId="7" borderId="0" xfId="11" applyFont="1" applyFill="1" applyBorder="1" applyAlignment="1">
      <alignment vertical="center"/>
    </xf>
    <xf numFmtId="9" fontId="1" fillId="7" borderId="0" xfId="2" applyFont="1" applyFill="1" applyBorder="1" applyAlignment="1">
      <alignment horizontal="center" vertical="center"/>
    </xf>
    <xf numFmtId="164" fontId="16"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6" fillId="4" borderId="5" xfId="12" applyFont="1" applyFill="1" applyBorder="1">
      <alignment horizontal="left" vertical="center" indent="2"/>
    </xf>
    <xf numFmtId="0" fontId="16" fillId="4" borderId="5" xfId="11" applyFont="1" applyFill="1" applyBorder="1" applyAlignment="1">
      <alignment vertical="center"/>
    </xf>
    <xf numFmtId="9" fontId="1" fillId="4" borderId="5" xfId="2" applyFont="1" applyFill="1" applyBorder="1" applyAlignment="1">
      <alignment horizontal="center" vertical="center"/>
    </xf>
    <xf numFmtId="164" fontId="16" fillId="4" borderId="5" xfId="10" applyFont="1" applyFill="1" applyBorder="1">
      <alignment horizontal="center" vertical="center"/>
    </xf>
    <xf numFmtId="0" fontId="20" fillId="8" borderId="0" xfId="0" applyFont="1" applyFill="1" applyAlignment="1">
      <alignment horizontal="left" vertical="center" indent="1"/>
    </xf>
    <xf numFmtId="0" fontId="16" fillId="8" borderId="0" xfId="11" applyFont="1" applyFill="1" applyBorder="1" applyAlignment="1">
      <alignment vertical="center"/>
    </xf>
    <xf numFmtId="9" fontId="1" fillId="8" borderId="0" xfId="2" applyFont="1" applyFill="1" applyBorder="1" applyAlignment="1">
      <alignment horizontal="center" vertical="center"/>
    </xf>
    <xf numFmtId="164" fontId="16"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6" fillId="5" borderId="8" xfId="12" applyFont="1" applyFill="1" applyBorder="1">
      <alignment horizontal="left" vertical="center" indent="2"/>
    </xf>
    <xf numFmtId="0" fontId="16" fillId="5" borderId="8" xfId="11" applyFont="1" applyFill="1" applyBorder="1" applyAlignment="1">
      <alignment vertical="center"/>
    </xf>
    <xf numFmtId="9" fontId="1" fillId="5" borderId="8" xfId="2" applyFont="1" applyFill="1" applyBorder="1" applyAlignment="1">
      <alignment horizontal="center" vertical="center"/>
    </xf>
    <xf numFmtId="164" fontId="16" fillId="5" borderId="8" xfId="10" applyFont="1" applyFill="1" applyBorder="1">
      <alignment horizontal="center" vertical="center"/>
    </xf>
    <xf numFmtId="0" fontId="20" fillId="9" borderId="0" xfId="0" applyFont="1" applyFill="1" applyAlignment="1">
      <alignment horizontal="left" vertical="center" indent="1"/>
    </xf>
    <xf numFmtId="0" fontId="16" fillId="9" borderId="0" xfId="11" applyFont="1" applyFill="1" applyBorder="1" applyAlignment="1">
      <alignment vertical="center"/>
    </xf>
    <xf numFmtId="9" fontId="1" fillId="9" borderId="0" xfId="2" applyFont="1" applyFill="1" applyBorder="1" applyAlignment="1">
      <alignment horizontal="center" vertical="center"/>
    </xf>
    <xf numFmtId="164" fontId="16"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6" fillId="10" borderId="9" xfId="12" applyFont="1" applyFill="1" applyBorder="1">
      <alignment horizontal="left" vertical="center" indent="2"/>
    </xf>
    <xf numFmtId="0" fontId="16" fillId="10" borderId="9" xfId="11" applyFont="1" applyFill="1" applyBorder="1" applyAlignment="1">
      <alignment vertical="center"/>
    </xf>
    <xf numFmtId="9" fontId="1" fillId="10" borderId="9" xfId="2" applyFont="1" applyFill="1" applyBorder="1" applyAlignment="1">
      <alignment horizontal="center" vertical="center"/>
    </xf>
    <xf numFmtId="164" fontId="16" fillId="10" borderId="9" xfId="10" applyFont="1" applyFill="1" applyBorder="1">
      <alignment horizontal="center" vertical="center"/>
    </xf>
    <xf numFmtId="0" fontId="21" fillId="2" borderId="0" xfId="0" applyFont="1" applyFill="1" applyAlignment="1">
      <alignment horizontal="left" vertical="center" indent="1"/>
    </xf>
    <xf numFmtId="0" fontId="21" fillId="2" borderId="0" xfId="0" applyFont="1" applyFill="1" applyAlignment="1">
      <alignment vertical="center"/>
    </xf>
    <xf numFmtId="9" fontId="1" fillId="2" borderId="0" xfId="2" applyFont="1" applyFill="1" applyBorder="1" applyAlignment="1">
      <alignment horizontal="center" vertical="center"/>
    </xf>
    <xf numFmtId="164" fontId="22"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9" fillId="0" borderId="0" xfId="0" applyFont="1" applyAlignment="1">
      <alignment horizontal="left" vertical="center" indent="1"/>
    </xf>
    <xf numFmtId="0" fontId="3" fillId="0" borderId="0" xfId="0" applyFont="1" applyAlignment="1">
      <alignment horizontal="left" vertical="top" indent="1"/>
    </xf>
    <xf numFmtId="0" fontId="23"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166" fontId="16" fillId="2" borderId="13" xfId="0" applyNumberFormat="1" applyFont="1" applyFill="1" applyBorder="1" applyAlignment="1">
      <alignment horizontal="center" vertical="center" wrapText="1"/>
    </xf>
    <xf numFmtId="166" fontId="16" fillId="2" borderId="19" xfId="0" applyNumberFormat="1" applyFont="1" applyFill="1" applyBorder="1" applyAlignment="1">
      <alignment horizontal="center" vertical="center" wrapText="1"/>
    </xf>
    <xf numFmtId="0" fontId="13" fillId="0" borderId="0" xfId="3" applyAlignment="1">
      <alignment wrapText="1"/>
    </xf>
    <xf numFmtId="0" fontId="17"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7" fillId="11" borderId="16" xfId="0" applyFont="1" applyFill="1" applyBorder="1" applyAlignment="1">
      <alignment vertical="center"/>
    </xf>
    <xf numFmtId="0" fontId="4" fillId="2" borderId="21" xfId="0" applyFont="1" applyFill="1" applyBorder="1"/>
    <xf numFmtId="0" fontId="17" fillId="11" borderId="16" xfId="0" applyFont="1" applyFill="1" applyBorder="1" applyAlignment="1">
      <alignment horizontal="center" vertical="center"/>
    </xf>
    <xf numFmtId="0" fontId="24" fillId="0" borderId="0" xfId="0" applyFont="1" applyAlignment="1">
      <alignment horizontal="left"/>
    </xf>
    <xf numFmtId="0" fontId="25" fillId="0" borderId="0" xfId="0" applyFont="1"/>
    <xf numFmtId="165" fontId="24" fillId="0" borderId="0" xfId="9" applyFont="1" applyBorder="1" applyAlignment="1">
      <alignment horizontal="left"/>
    </xf>
    <xf numFmtId="0" fontId="23" fillId="0" borderId="0" xfId="8" applyFont="1" applyAlignment="1">
      <alignment horizontal="left"/>
    </xf>
    <xf numFmtId="0" fontId="4" fillId="0" borderId="0" xfId="0" applyFont="1"/>
    <xf numFmtId="0" fontId="26" fillId="0" borderId="0" xfId="5" applyFont="1" applyAlignment="1">
      <alignment horizontal="center"/>
    </xf>
    <xf numFmtId="166" fontId="16" fillId="2" borderId="18" xfId="0" applyNumberFormat="1" applyFont="1" applyFill="1" applyBorder="1" applyAlignment="1">
      <alignment horizontal="center" vertical="center" wrapText="1"/>
    </xf>
    <xf numFmtId="166" fontId="16" fillId="2" borderId="13" xfId="0" applyNumberFormat="1" applyFont="1" applyFill="1" applyBorder="1" applyAlignment="1">
      <alignment horizontal="center" vertical="center" wrapText="1"/>
    </xf>
    <xf numFmtId="166" fontId="16" fillId="2" borderId="19" xfId="0" applyNumberFormat="1" applyFont="1" applyFill="1" applyBorder="1" applyAlignment="1">
      <alignment horizontal="center" vertical="center" wrapText="1"/>
    </xf>
    <xf numFmtId="0" fontId="23" fillId="0" borderId="0" xfId="6" applyFont="1" applyAlignment="1">
      <alignment horizontal="center" vertical="center" wrapText="1"/>
    </xf>
    <xf numFmtId="0" fontId="29" fillId="0" borderId="0" xfId="6" applyFont="1" applyAlignment="1">
      <alignment horizontal="center" vertical="center" wrapText="1"/>
    </xf>
    <xf numFmtId="0" fontId="15" fillId="0" borderId="0" xfId="0" applyFont="1" applyAlignment="1">
      <alignment horizontal="center"/>
    </xf>
    <xf numFmtId="0" fontId="1" fillId="0" borderId="21" xfId="1" applyFont="1" applyBorder="1" applyAlignment="1" applyProtection="1">
      <alignment horizontal="center" vertical="top"/>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1">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34"/>
  <sheetViews>
    <sheetView tabSelected="1" showRuler="0" topLeftCell="A3" zoomScaleNormal="100" zoomScalePageLayoutView="70" workbookViewId="0">
      <selection activeCell="G16" sqref="G16"/>
    </sheetView>
  </sheetViews>
  <sheetFormatPr defaultColWidth="8.69921875" defaultRowHeight="30" customHeight="1" x14ac:dyDescent="0.25"/>
  <cols>
    <col min="1" max="1" width="2.69921875" style="13" customWidth="1"/>
    <col min="2" max="2" width="22.69921875" customWidth="1"/>
    <col min="3" max="3" width="16.69921875" customWidth="1"/>
    <col min="4" max="4" width="10.69921875" customWidth="1"/>
    <col min="5" max="5" width="10.69921875" style="2" customWidth="1"/>
    <col min="6" max="6" width="19.69921875" customWidth="1"/>
    <col min="7" max="7" width="10.69921875" customWidth="1"/>
    <col min="8" max="8" width="15.19921875" hidden="1" customWidth="1"/>
    <col min="9" max="78" width="2.69921875" customWidth="1"/>
  </cols>
  <sheetData>
    <row r="1" spans="1:78" ht="90" customHeight="1" x14ac:dyDescent="1.45">
      <c r="A1" s="14"/>
      <c r="B1" s="100" t="s">
        <v>0</v>
      </c>
      <c r="C1" s="100"/>
      <c r="D1" s="100"/>
      <c r="E1" s="100"/>
      <c r="F1" s="100"/>
      <c r="H1" s="1"/>
      <c r="I1" s="98" t="s">
        <v>1</v>
      </c>
      <c r="J1" s="99"/>
      <c r="K1" s="99"/>
      <c r="L1" s="99"/>
      <c r="M1" s="99"/>
      <c r="N1" s="99"/>
      <c r="O1" s="99"/>
      <c r="P1" s="18"/>
      <c r="Q1" s="97">
        <v>45337</v>
      </c>
      <c r="R1" s="96"/>
      <c r="S1" s="96"/>
      <c r="T1" s="96"/>
      <c r="U1" s="96"/>
      <c r="V1" s="96"/>
      <c r="W1" s="96"/>
      <c r="X1" s="96"/>
      <c r="Y1" s="96"/>
      <c r="Z1" s="96"/>
    </row>
    <row r="2" spans="1:78" ht="51.6" customHeight="1" x14ac:dyDescent="0.6">
      <c r="B2" s="104" t="s">
        <v>2</v>
      </c>
      <c r="C2" s="105"/>
      <c r="D2" s="105"/>
      <c r="E2" s="105"/>
      <c r="F2" s="105"/>
      <c r="I2" s="98" t="s">
        <v>3</v>
      </c>
      <c r="J2" s="99"/>
      <c r="K2" s="99"/>
      <c r="L2" s="99"/>
      <c r="M2" s="99"/>
      <c r="N2" s="99"/>
      <c r="O2" s="99"/>
      <c r="P2" s="18"/>
      <c r="Q2" s="95">
        <v>1</v>
      </c>
      <c r="R2" s="96"/>
      <c r="S2" s="96"/>
      <c r="T2" s="96"/>
      <c r="U2" s="96"/>
      <c r="V2" s="96"/>
      <c r="W2" s="96"/>
      <c r="X2" s="96"/>
      <c r="Y2" s="96"/>
      <c r="Z2" s="96"/>
    </row>
    <row r="3" spans="1:78" s="19" customFormat="1" ht="30" customHeight="1" x14ac:dyDescent="0.25">
      <c r="A3" s="13"/>
      <c r="B3" s="106" t="s">
        <v>4</v>
      </c>
      <c r="C3" s="106"/>
      <c r="D3" s="106"/>
      <c r="E3" s="106"/>
      <c r="F3" s="106"/>
    </row>
    <row r="4" spans="1:78" s="19" customFormat="1" ht="30" customHeight="1" x14ac:dyDescent="0.25">
      <c r="A4" s="14"/>
      <c r="B4" s="107" t="s">
        <v>5</v>
      </c>
      <c r="C4" s="107"/>
      <c r="D4" s="107"/>
      <c r="E4" s="107"/>
      <c r="F4" s="107"/>
      <c r="G4"/>
      <c r="H4"/>
      <c r="I4" s="101">
        <f>I5</f>
        <v>45334</v>
      </c>
      <c r="J4" s="102"/>
      <c r="K4" s="102"/>
      <c r="L4" s="102"/>
      <c r="M4" s="102"/>
      <c r="N4" s="102"/>
      <c r="O4" s="102"/>
      <c r="P4" s="102">
        <f>P5</f>
        <v>45341</v>
      </c>
      <c r="Q4" s="102"/>
      <c r="R4" s="102"/>
      <c r="S4" s="102"/>
      <c r="T4" s="102"/>
      <c r="U4" s="102"/>
      <c r="V4" s="102"/>
      <c r="W4" s="102">
        <f>W5</f>
        <v>45348</v>
      </c>
      <c r="X4" s="102"/>
      <c r="Y4" s="102"/>
      <c r="Z4" s="102"/>
      <c r="AA4" s="102"/>
      <c r="AB4" s="102"/>
      <c r="AC4" s="102"/>
      <c r="AD4" s="102">
        <f>AD5</f>
        <v>45355</v>
      </c>
      <c r="AE4" s="102"/>
      <c r="AF4" s="102"/>
      <c r="AG4" s="102"/>
      <c r="AH4" s="102"/>
      <c r="AI4" s="102"/>
      <c r="AJ4" s="102"/>
      <c r="AK4" s="102">
        <f>AK5</f>
        <v>45362</v>
      </c>
      <c r="AL4" s="102"/>
      <c r="AM4" s="102"/>
      <c r="AN4" s="102"/>
      <c r="AO4" s="102"/>
      <c r="AP4" s="102"/>
      <c r="AQ4" s="102"/>
      <c r="AR4" s="102">
        <f>AR5</f>
        <v>45369</v>
      </c>
      <c r="AS4" s="102"/>
      <c r="AT4" s="102"/>
      <c r="AU4" s="102"/>
      <c r="AV4" s="102"/>
      <c r="AW4" s="102"/>
      <c r="AX4" s="102"/>
      <c r="AY4" s="102">
        <f>AY5</f>
        <v>45376</v>
      </c>
      <c r="AZ4" s="102"/>
      <c r="BA4" s="102"/>
      <c r="BB4" s="102"/>
      <c r="BC4" s="102"/>
      <c r="BD4" s="102"/>
      <c r="BE4" s="102"/>
      <c r="BF4" s="102">
        <f>BF5</f>
        <v>45383</v>
      </c>
      <c r="BG4" s="102"/>
      <c r="BH4" s="102"/>
      <c r="BI4" s="102"/>
      <c r="BJ4" s="102"/>
      <c r="BK4" s="102"/>
      <c r="BL4" s="103"/>
      <c r="BM4" s="87">
        <f>BM5</f>
        <v>45390</v>
      </c>
      <c r="BN4" s="87"/>
      <c r="BO4" s="87"/>
      <c r="BP4" s="87"/>
      <c r="BQ4" s="87"/>
      <c r="BR4" s="87"/>
      <c r="BS4" s="88"/>
      <c r="BT4" s="102">
        <f>BT5</f>
        <v>45397</v>
      </c>
      <c r="BU4" s="102"/>
      <c r="BV4" s="102"/>
      <c r="BW4" s="102"/>
      <c r="BX4" s="102"/>
      <c r="BY4" s="102"/>
      <c r="BZ4" s="103"/>
    </row>
    <row r="5" spans="1:78" s="19" customFormat="1" ht="15" customHeight="1" x14ac:dyDescent="0.25">
      <c r="A5" s="89"/>
      <c r="B5" s="90" t="s">
        <v>6</v>
      </c>
      <c r="C5" s="92" t="s">
        <v>7</v>
      </c>
      <c r="D5" s="94" t="s">
        <v>8</v>
      </c>
      <c r="E5" s="94" t="s">
        <v>9</v>
      </c>
      <c r="F5" s="94" t="s">
        <v>10</v>
      </c>
      <c r="I5" s="20">
        <f>Project_Start-WEEKDAY(Project_Start,1)+2+7*(Display_Week-1)</f>
        <v>45334</v>
      </c>
      <c r="J5" s="20">
        <f>I5+1</f>
        <v>45335</v>
      </c>
      <c r="K5" s="20">
        <f t="shared" ref="K5:AX5" si="0">J5+1</f>
        <v>45336</v>
      </c>
      <c r="L5" s="20">
        <f t="shared" si="0"/>
        <v>45337</v>
      </c>
      <c r="M5" s="20">
        <f t="shared" si="0"/>
        <v>45338</v>
      </c>
      <c r="N5" s="20">
        <f t="shared" si="0"/>
        <v>45339</v>
      </c>
      <c r="O5" s="21">
        <f t="shared" si="0"/>
        <v>45340</v>
      </c>
      <c r="P5" s="22">
        <f>O5+1</f>
        <v>45341</v>
      </c>
      <c r="Q5" s="20">
        <f>P5+1</f>
        <v>45342</v>
      </c>
      <c r="R5" s="20">
        <f t="shared" si="0"/>
        <v>45343</v>
      </c>
      <c r="S5" s="20">
        <f t="shared" si="0"/>
        <v>45344</v>
      </c>
      <c r="T5" s="20">
        <f t="shared" si="0"/>
        <v>45345</v>
      </c>
      <c r="U5" s="20">
        <f t="shared" si="0"/>
        <v>45346</v>
      </c>
      <c r="V5" s="21">
        <f t="shared" si="0"/>
        <v>45347</v>
      </c>
      <c r="W5" s="22">
        <f>V5+1</f>
        <v>45348</v>
      </c>
      <c r="X5" s="20">
        <f>W5+1</f>
        <v>45349</v>
      </c>
      <c r="Y5" s="20">
        <f t="shared" si="0"/>
        <v>45350</v>
      </c>
      <c r="Z5" s="20">
        <f t="shared" si="0"/>
        <v>45351</v>
      </c>
      <c r="AA5" s="20">
        <f t="shared" si="0"/>
        <v>45352</v>
      </c>
      <c r="AB5" s="20">
        <f t="shared" si="0"/>
        <v>45353</v>
      </c>
      <c r="AC5" s="21">
        <f t="shared" si="0"/>
        <v>45354</v>
      </c>
      <c r="AD5" s="22">
        <f>AC5+1</f>
        <v>45355</v>
      </c>
      <c r="AE5" s="20">
        <f>AD5+1</f>
        <v>45356</v>
      </c>
      <c r="AF5" s="20">
        <f t="shared" si="0"/>
        <v>45357</v>
      </c>
      <c r="AG5" s="20">
        <f t="shared" si="0"/>
        <v>45358</v>
      </c>
      <c r="AH5" s="20">
        <f t="shared" si="0"/>
        <v>45359</v>
      </c>
      <c r="AI5" s="20">
        <f t="shared" si="0"/>
        <v>45360</v>
      </c>
      <c r="AJ5" s="21">
        <f t="shared" si="0"/>
        <v>45361</v>
      </c>
      <c r="AK5" s="22">
        <f>AJ5+1</f>
        <v>45362</v>
      </c>
      <c r="AL5" s="20">
        <f>AK5+1</f>
        <v>45363</v>
      </c>
      <c r="AM5" s="20">
        <f t="shared" si="0"/>
        <v>45364</v>
      </c>
      <c r="AN5" s="20">
        <f t="shared" si="0"/>
        <v>45365</v>
      </c>
      <c r="AO5" s="20">
        <f t="shared" si="0"/>
        <v>45366</v>
      </c>
      <c r="AP5" s="20">
        <f t="shared" si="0"/>
        <v>45367</v>
      </c>
      <c r="AQ5" s="21">
        <f t="shared" si="0"/>
        <v>45368</v>
      </c>
      <c r="AR5" s="22">
        <f>AQ5+1</f>
        <v>45369</v>
      </c>
      <c r="AS5" s="20">
        <f>AR5+1</f>
        <v>45370</v>
      </c>
      <c r="AT5" s="20">
        <f t="shared" si="0"/>
        <v>45371</v>
      </c>
      <c r="AU5" s="20">
        <f t="shared" si="0"/>
        <v>45372</v>
      </c>
      <c r="AV5" s="20">
        <f t="shared" si="0"/>
        <v>45373</v>
      </c>
      <c r="AW5" s="20">
        <f t="shared" si="0"/>
        <v>45374</v>
      </c>
      <c r="AX5" s="21">
        <f t="shared" si="0"/>
        <v>45375</v>
      </c>
      <c r="AY5" s="22">
        <f>AX5+1</f>
        <v>45376</v>
      </c>
      <c r="AZ5" s="20">
        <f>AY5+1</f>
        <v>45377</v>
      </c>
      <c r="BA5" s="20">
        <f t="shared" ref="BA5:BE5" si="1">AZ5+1</f>
        <v>45378</v>
      </c>
      <c r="BB5" s="20">
        <f t="shared" si="1"/>
        <v>45379</v>
      </c>
      <c r="BC5" s="20">
        <f t="shared" si="1"/>
        <v>45380</v>
      </c>
      <c r="BD5" s="20">
        <f t="shared" si="1"/>
        <v>45381</v>
      </c>
      <c r="BE5" s="21">
        <f t="shared" si="1"/>
        <v>45382</v>
      </c>
      <c r="BF5" s="22">
        <f>BE5+1</f>
        <v>45383</v>
      </c>
      <c r="BG5" s="20">
        <f>BF5+1</f>
        <v>45384</v>
      </c>
      <c r="BH5" s="20">
        <f t="shared" ref="BH5:BN5" si="2">BG5+1</f>
        <v>45385</v>
      </c>
      <c r="BI5" s="20">
        <f t="shared" si="2"/>
        <v>45386</v>
      </c>
      <c r="BJ5" s="20">
        <f t="shared" si="2"/>
        <v>45387</v>
      </c>
      <c r="BK5" s="20">
        <f t="shared" si="2"/>
        <v>45388</v>
      </c>
      <c r="BL5" s="20">
        <f t="shared" si="2"/>
        <v>45389</v>
      </c>
      <c r="BM5" s="22">
        <f t="shared" si="2"/>
        <v>45390</v>
      </c>
      <c r="BN5" s="20">
        <f t="shared" si="2"/>
        <v>45391</v>
      </c>
      <c r="BO5" s="20">
        <f t="shared" ref="BO5" si="3">BN5+1</f>
        <v>45392</v>
      </c>
      <c r="BP5" s="20">
        <f t="shared" ref="BP5" si="4">BO5+1</f>
        <v>45393</v>
      </c>
      <c r="BQ5" s="20">
        <f t="shared" ref="BQ5" si="5">BP5+1</f>
        <v>45394</v>
      </c>
      <c r="BR5" s="20">
        <f t="shared" ref="BR5" si="6">BQ5+1</f>
        <v>45395</v>
      </c>
      <c r="BS5" s="20">
        <f t="shared" ref="BS5" si="7">BR5+1</f>
        <v>45396</v>
      </c>
      <c r="BT5" s="22">
        <f t="shared" ref="BT5" si="8">BS5+1</f>
        <v>45397</v>
      </c>
      <c r="BU5" s="20">
        <f t="shared" ref="BU5" si="9">BT5+1</f>
        <v>45398</v>
      </c>
      <c r="BV5" s="20">
        <f t="shared" ref="BV5" si="10">BU5+1</f>
        <v>45399</v>
      </c>
      <c r="BW5" s="20">
        <f t="shared" ref="BW5" si="11">BV5+1</f>
        <v>45400</v>
      </c>
      <c r="BX5" s="20">
        <f t="shared" ref="BX5" si="12">BW5+1</f>
        <v>45401</v>
      </c>
      <c r="BY5" s="20">
        <f t="shared" ref="BY5" si="13">BX5+1</f>
        <v>45402</v>
      </c>
      <c r="BZ5" s="20">
        <f t="shared" ref="BZ5" si="14">BY5+1</f>
        <v>45403</v>
      </c>
    </row>
    <row r="6" spans="1:78" s="19" customFormat="1" ht="15" customHeight="1" thickBot="1" x14ac:dyDescent="0.3">
      <c r="A6" s="89"/>
      <c r="B6" s="91"/>
      <c r="C6" s="93"/>
      <c r="D6" s="93"/>
      <c r="E6" s="93"/>
      <c r="F6" s="93"/>
      <c r="I6" s="23" t="str">
        <f t="shared" ref="I6:AN6" si="15">LEFT(TEXT(I5,"ddd"),1)</f>
        <v>M</v>
      </c>
      <c r="J6" s="24" t="str">
        <f t="shared" si="15"/>
        <v>T</v>
      </c>
      <c r="K6" s="24" t="str">
        <f t="shared" si="15"/>
        <v>W</v>
      </c>
      <c r="L6" s="24" t="str">
        <f t="shared" si="15"/>
        <v>T</v>
      </c>
      <c r="M6" s="24" t="str">
        <f t="shared" si="15"/>
        <v>F</v>
      </c>
      <c r="N6" s="24" t="str">
        <f t="shared" si="15"/>
        <v>S</v>
      </c>
      <c r="O6" s="24" t="str">
        <f t="shared" si="15"/>
        <v>S</v>
      </c>
      <c r="P6" s="24" t="str">
        <f t="shared" si="15"/>
        <v>M</v>
      </c>
      <c r="Q6" s="24" t="str">
        <f t="shared" si="15"/>
        <v>T</v>
      </c>
      <c r="R6" s="24" t="str">
        <f t="shared" si="15"/>
        <v>W</v>
      </c>
      <c r="S6" s="24" t="str">
        <f t="shared" si="15"/>
        <v>T</v>
      </c>
      <c r="T6" s="24" t="str">
        <f t="shared" si="15"/>
        <v>F</v>
      </c>
      <c r="U6" s="24" t="str">
        <f t="shared" si="15"/>
        <v>S</v>
      </c>
      <c r="V6" s="24" t="str">
        <f t="shared" si="15"/>
        <v>S</v>
      </c>
      <c r="W6" s="24" t="str">
        <f t="shared" si="15"/>
        <v>M</v>
      </c>
      <c r="X6" s="24" t="str">
        <f t="shared" si="15"/>
        <v>T</v>
      </c>
      <c r="Y6" s="24" t="str">
        <f t="shared" si="15"/>
        <v>W</v>
      </c>
      <c r="Z6" s="24" t="str">
        <f t="shared" si="15"/>
        <v>T</v>
      </c>
      <c r="AA6" s="24" t="str">
        <f t="shared" si="15"/>
        <v>F</v>
      </c>
      <c r="AB6" s="24" t="str">
        <f t="shared" si="15"/>
        <v>S</v>
      </c>
      <c r="AC6" s="24" t="str">
        <f t="shared" si="15"/>
        <v>S</v>
      </c>
      <c r="AD6" s="24" t="str">
        <f t="shared" si="15"/>
        <v>M</v>
      </c>
      <c r="AE6" s="24" t="str">
        <f t="shared" si="15"/>
        <v>T</v>
      </c>
      <c r="AF6" s="24" t="str">
        <f t="shared" si="15"/>
        <v>W</v>
      </c>
      <c r="AG6" s="24" t="str">
        <f t="shared" si="15"/>
        <v>T</v>
      </c>
      <c r="AH6" s="24" t="str">
        <f t="shared" si="15"/>
        <v>F</v>
      </c>
      <c r="AI6" s="24" t="str">
        <f t="shared" si="15"/>
        <v>S</v>
      </c>
      <c r="AJ6" s="24" t="str">
        <f t="shared" si="15"/>
        <v>S</v>
      </c>
      <c r="AK6" s="24" t="str">
        <f t="shared" si="15"/>
        <v>M</v>
      </c>
      <c r="AL6" s="24" t="str">
        <f t="shared" si="15"/>
        <v>T</v>
      </c>
      <c r="AM6" s="24" t="str">
        <f t="shared" si="15"/>
        <v>W</v>
      </c>
      <c r="AN6" s="24" t="str">
        <f t="shared" si="15"/>
        <v>T</v>
      </c>
      <c r="AO6" s="24" t="str">
        <f t="shared" ref="AO6:BZ6" si="16">LEFT(TEXT(AO5,"ddd"),1)</f>
        <v>F</v>
      </c>
      <c r="AP6" s="24" t="str">
        <f t="shared" si="16"/>
        <v>S</v>
      </c>
      <c r="AQ6" s="24" t="str">
        <f t="shared" si="16"/>
        <v>S</v>
      </c>
      <c r="AR6" s="24" t="str">
        <f t="shared" si="16"/>
        <v>M</v>
      </c>
      <c r="AS6" s="24" t="str">
        <f t="shared" si="16"/>
        <v>T</v>
      </c>
      <c r="AT6" s="24" t="str">
        <f t="shared" si="16"/>
        <v>W</v>
      </c>
      <c r="AU6" s="24" t="str">
        <f t="shared" si="16"/>
        <v>T</v>
      </c>
      <c r="AV6" s="24" t="str">
        <f t="shared" si="16"/>
        <v>F</v>
      </c>
      <c r="AW6" s="24" t="str">
        <f t="shared" si="16"/>
        <v>S</v>
      </c>
      <c r="AX6" s="24" t="str">
        <f t="shared" si="16"/>
        <v>S</v>
      </c>
      <c r="AY6" s="24" t="str">
        <f t="shared" si="16"/>
        <v>M</v>
      </c>
      <c r="AZ6" s="24" t="str">
        <f t="shared" si="16"/>
        <v>T</v>
      </c>
      <c r="BA6" s="24" t="str">
        <f t="shared" si="16"/>
        <v>W</v>
      </c>
      <c r="BB6" s="24" t="str">
        <f t="shared" si="16"/>
        <v>T</v>
      </c>
      <c r="BC6" s="24" t="str">
        <f t="shared" si="16"/>
        <v>F</v>
      </c>
      <c r="BD6" s="24" t="str">
        <f t="shared" si="16"/>
        <v>S</v>
      </c>
      <c r="BE6" s="24" t="str">
        <f t="shared" si="16"/>
        <v>S</v>
      </c>
      <c r="BF6" s="24" t="str">
        <f t="shared" si="16"/>
        <v>M</v>
      </c>
      <c r="BG6" s="24" t="str">
        <f t="shared" si="16"/>
        <v>T</v>
      </c>
      <c r="BH6" s="24" t="str">
        <f t="shared" si="16"/>
        <v>W</v>
      </c>
      <c r="BI6" s="24" t="str">
        <f t="shared" si="16"/>
        <v>T</v>
      </c>
      <c r="BJ6" s="24" t="str">
        <f t="shared" si="16"/>
        <v>F</v>
      </c>
      <c r="BK6" s="24" t="str">
        <f t="shared" si="16"/>
        <v>S</v>
      </c>
      <c r="BL6" s="25" t="str">
        <f t="shared" si="16"/>
        <v>S</v>
      </c>
      <c r="BM6" s="24" t="str">
        <f t="shared" si="16"/>
        <v>M</v>
      </c>
      <c r="BN6" s="24" t="str">
        <f t="shared" si="16"/>
        <v>T</v>
      </c>
      <c r="BO6" s="24" t="str">
        <f t="shared" si="16"/>
        <v>W</v>
      </c>
      <c r="BP6" s="24" t="str">
        <f t="shared" si="16"/>
        <v>T</v>
      </c>
      <c r="BQ6" s="24" t="str">
        <f t="shared" si="16"/>
        <v>F</v>
      </c>
      <c r="BR6" s="24" t="str">
        <f t="shared" si="16"/>
        <v>S</v>
      </c>
      <c r="BS6" s="25" t="str">
        <f t="shared" si="16"/>
        <v>S</v>
      </c>
      <c r="BT6" s="24" t="str">
        <f t="shared" si="16"/>
        <v>M</v>
      </c>
      <c r="BU6" s="24" t="str">
        <f t="shared" si="16"/>
        <v>T</v>
      </c>
      <c r="BV6" s="24" t="str">
        <f t="shared" si="16"/>
        <v>W</v>
      </c>
      <c r="BW6" s="24" t="str">
        <f t="shared" si="16"/>
        <v>T</v>
      </c>
      <c r="BX6" s="24" t="str">
        <f t="shared" si="16"/>
        <v>F</v>
      </c>
      <c r="BY6" s="24" t="str">
        <f t="shared" si="16"/>
        <v>S</v>
      </c>
      <c r="BZ6" s="25" t="str">
        <f t="shared" si="16"/>
        <v>S</v>
      </c>
    </row>
    <row r="7" spans="1:78" s="19" customFormat="1" ht="30" hidden="1" customHeight="1" thickBot="1" x14ac:dyDescent="0.3">
      <c r="A7" s="13" t="s">
        <v>11</v>
      </c>
      <c r="B7" s="26"/>
      <c r="C7" s="27"/>
      <c r="D7" s="26"/>
      <c r="E7" s="26"/>
      <c r="F7" s="26"/>
      <c r="H7" s="19" t="str">
        <f>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78" s="35" customFormat="1" ht="30" customHeight="1" thickBot="1" x14ac:dyDescent="0.3">
      <c r="A8" s="14"/>
      <c r="B8" s="29" t="s">
        <v>12</v>
      </c>
      <c r="C8" s="30"/>
      <c r="D8" s="31"/>
      <c r="E8" s="32"/>
      <c r="F8" s="33"/>
      <c r="G8" s="17"/>
      <c r="H8" s="5" t="str">
        <f t="shared" ref="H8:H31" si="17">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78" s="35" customFormat="1" ht="30" customHeight="1" thickBot="1" x14ac:dyDescent="0.3">
      <c r="A9" s="14"/>
      <c r="B9" s="36" t="s">
        <v>13</v>
      </c>
      <c r="C9" s="37" t="s">
        <v>14</v>
      </c>
      <c r="D9" s="38">
        <v>0.3</v>
      </c>
      <c r="E9" s="39">
        <f>Project_Start</f>
        <v>45337</v>
      </c>
      <c r="F9" s="39">
        <f>E9+7</f>
        <v>45344</v>
      </c>
      <c r="G9" s="17"/>
      <c r="H9" s="5">
        <f t="shared" si="17"/>
        <v>8</v>
      </c>
      <c r="I9" s="40"/>
      <c r="J9" s="40"/>
      <c r="K9" s="40"/>
      <c r="L9" s="40"/>
      <c r="M9" s="40"/>
      <c r="N9" s="40"/>
      <c r="O9" s="40"/>
      <c r="P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row>
    <row r="10" spans="1:78" s="35" customFormat="1" ht="30" customHeight="1" thickBot="1" x14ac:dyDescent="0.3">
      <c r="A10" s="13"/>
      <c r="B10" s="41" t="s">
        <v>16</v>
      </c>
      <c r="C10" s="37" t="s">
        <v>14</v>
      </c>
      <c r="D10" s="42">
        <v>0.3</v>
      </c>
      <c r="E10" s="43">
        <f>Project_Start</f>
        <v>45337</v>
      </c>
      <c r="F10" s="43">
        <f>E10+4</f>
        <v>45341</v>
      </c>
      <c r="G10" s="17"/>
      <c r="H10" s="5">
        <f t="shared" si="17"/>
        <v>5</v>
      </c>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row>
    <row r="11" spans="1:78" s="35" customFormat="1" ht="30" customHeight="1" thickBot="1" x14ac:dyDescent="0.3">
      <c r="A11" s="13"/>
      <c r="B11" s="41" t="s">
        <v>17</v>
      </c>
      <c r="C11" s="37" t="s">
        <v>14</v>
      </c>
      <c r="D11" s="42">
        <v>0.1</v>
      </c>
      <c r="E11" s="43">
        <f>Project_Start</f>
        <v>45337</v>
      </c>
      <c r="F11" s="43">
        <f>E11+5</f>
        <v>45342</v>
      </c>
      <c r="G11" s="17"/>
      <c r="H11" s="5">
        <f t="shared" si="17"/>
        <v>6</v>
      </c>
      <c r="I11" s="40"/>
      <c r="J11" s="40"/>
      <c r="K11" s="40"/>
      <c r="L11" s="40"/>
      <c r="M11" s="40"/>
      <c r="N11" s="40"/>
      <c r="O11" s="40"/>
      <c r="P11" s="40"/>
      <c r="Q11" s="40"/>
      <c r="R11" s="40"/>
      <c r="S11" s="40"/>
      <c r="T11" s="40"/>
      <c r="U11" s="40"/>
      <c r="V11" s="40"/>
      <c r="W11" s="40"/>
      <c r="X11" s="40"/>
      <c r="Y11" s="44"/>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row>
    <row r="12" spans="1:78" s="35" customFormat="1" ht="30" customHeight="1" thickBot="1" x14ac:dyDescent="0.3">
      <c r="A12" s="13"/>
      <c r="B12" s="41" t="s">
        <v>18</v>
      </c>
      <c r="C12" s="37" t="s">
        <v>14</v>
      </c>
      <c r="D12" s="42">
        <v>1</v>
      </c>
      <c r="E12" s="43">
        <f>Project_Start</f>
        <v>45337</v>
      </c>
      <c r="F12" s="39">
        <f>E12</f>
        <v>45337</v>
      </c>
      <c r="G12" s="17"/>
      <c r="H12" s="5">
        <f t="shared" si="17"/>
        <v>1</v>
      </c>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row>
    <row r="13" spans="1:78" s="35" customFormat="1" ht="30" customHeight="1" thickBot="1" x14ac:dyDescent="0.3">
      <c r="A13" s="14"/>
      <c r="B13" s="45" t="s">
        <v>19</v>
      </c>
      <c r="C13" s="46"/>
      <c r="D13" s="47"/>
      <c r="E13" s="48"/>
      <c r="F13" s="49"/>
      <c r="G13" s="17"/>
      <c r="H13" s="5" t="str">
        <f t="shared" si="17"/>
        <v/>
      </c>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row>
    <row r="14" spans="1:78" s="35" customFormat="1" ht="30" customHeight="1" thickBot="1" x14ac:dyDescent="0.3">
      <c r="A14" s="13"/>
      <c r="B14" s="50" t="s">
        <v>15</v>
      </c>
      <c r="C14" s="51" t="s">
        <v>14</v>
      </c>
      <c r="D14" s="52">
        <v>0.1</v>
      </c>
      <c r="E14" s="53">
        <v>45349</v>
      </c>
      <c r="F14" s="53">
        <v>45358</v>
      </c>
      <c r="G14" s="17"/>
      <c r="H14" s="5">
        <f t="shared" si="17"/>
        <v>10</v>
      </c>
      <c r="I14" s="40"/>
      <c r="J14" s="40"/>
      <c r="K14" s="40"/>
      <c r="L14" s="40"/>
      <c r="M14" s="40"/>
      <c r="N14" s="40"/>
      <c r="O14" s="40"/>
      <c r="P14" s="40"/>
      <c r="Q14" s="40"/>
      <c r="R14" s="40"/>
      <c r="S14" s="40"/>
      <c r="T14" s="40"/>
      <c r="U14" s="44"/>
      <c r="V14" s="44"/>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row>
    <row r="15" spans="1:78" s="35" customFormat="1" ht="30" customHeight="1" thickBot="1" x14ac:dyDescent="0.3">
      <c r="A15" s="13"/>
      <c r="B15" s="50" t="s">
        <v>36</v>
      </c>
      <c r="C15" s="51" t="s">
        <v>14</v>
      </c>
      <c r="D15" s="52"/>
      <c r="E15" s="53">
        <v>45349</v>
      </c>
      <c r="F15" s="53"/>
      <c r="G15" s="17"/>
      <c r="H15" s="5" t="str">
        <f t="shared" si="17"/>
        <v/>
      </c>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row>
    <row r="16" spans="1:78" s="35" customFormat="1" ht="30" customHeight="1" thickBot="1" x14ac:dyDescent="0.3">
      <c r="A16" s="13"/>
      <c r="B16" s="50"/>
      <c r="C16" s="51"/>
      <c r="D16" s="52"/>
      <c r="E16" s="53"/>
      <c r="F16" s="53"/>
      <c r="G16" s="17"/>
      <c r="H16" s="5" t="str">
        <f t="shared" si="17"/>
        <v/>
      </c>
      <c r="I16" s="40"/>
      <c r="J16" s="40"/>
      <c r="K16" s="40"/>
      <c r="L16" s="40"/>
      <c r="M16" s="40"/>
      <c r="N16" s="40"/>
      <c r="O16" s="40"/>
      <c r="P16" s="40"/>
      <c r="Q16" s="40"/>
      <c r="R16" s="40"/>
      <c r="S16" s="40"/>
      <c r="T16" s="40"/>
      <c r="U16" s="40"/>
      <c r="V16" s="40"/>
      <c r="W16" s="40"/>
      <c r="X16" s="40"/>
      <c r="Y16" s="44"/>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row>
    <row r="17" spans="1:64" s="35" customFormat="1" ht="30" customHeight="1" thickBot="1" x14ac:dyDescent="0.3">
      <c r="A17" s="13"/>
      <c r="B17" s="50"/>
      <c r="C17" s="51"/>
      <c r="D17" s="52"/>
      <c r="E17" s="53"/>
      <c r="F17" s="53"/>
      <c r="G17" s="17"/>
      <c r="H17" s="5" t="str">
        <f t="shared" si="17"/>
        <v/>
      </c>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row>
    <row r="18" spans="1:64" s="35" customFormat="1" ht="30" customHeight="1" thickBot="1" x14ac:dyDescent="0.3">
      <c r="A18" s="13"/>
      <c r="B18" s="50"/>
      <c r="C18" s="51"/>
      <c r="D18" s="52"/>
      <c r="E18" s="53"/>
      <c r="F18" s="53"/>
      <c r="G18" s="17"/>
      <c r="H18" s="5" t="str">
        <f t="shared" si="17"/>
        <v/>
      </c>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row>
    <row r="19" spans="1:64" s="35" customFormat="1" ht="30" customHeight="1" thickBot="1" x14ac:dyDescent="0.3">
      <c r="A19" s="13"/>
      <c r="B19" s="54" t="s">
        <v>20</v>
      </c>
      <c r="C19" s="55"/>
      <c r="D19" s="56"/>
      <c r="E19" s="57"/>
      <c r="F19" s="58"/>
      <c r="G19" s="17"/>
      <c r="H19" s="5" t="str">
        <f t="shared" si="17"/>
        <v/>
      </c>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row>
    <row r="20" spans="1:64" s="35" customFormat="1" ht="30" customHeight="1" thickBot="1" x14ac:dyDescent="0.3">
      <c r="A20" s="13"/>
      <c r="B20" s="60"/>
      <c r="C20" s="61"/>
      <c r="D20" s="62"/>
      <c r="E20" s="63"/>
      <c r="F20" s="63"/>
      <c r="G20" s="17"/>
      <c r="H20" s="5" t="str">
        <f t="shared" si="17"/>
        <v/>
      </c>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row>
    <row r="21" spans="1:64" s="35" customFormat="1" ht="30" customHeight="1" thickBot="1" x14ac:dyDescent="0.3">
      <c r="A21" s="13"/>
      <c r="B21" s="60"/>
      <c r="C21" s="61"/>
      <c r="D21" s="62"/>
      <c r="E21" s="63"/>
      <c r="F21" s="63"/>
      <c r="G21" s="17"/>
      <c r="H21" s="5" t="str">
        <f t="shared" si="17"/>
        <v/>
      </c>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row>
    <row r="22" spans="1:64" s="35" customFormat="1" ht="30" customHeight="1" thickBot="1" x14ac:dyDescent="0.3">
      <c r="A22" s="13"/>
      <c r="B22" s="60"/>
      <c r="C22" s="61"/>
      <c r="D22" s="62"/>
      <c r="E22" s="63"/>
      <c r="F22" s="63"/>
      <c r="G22" s="17"/>
      <c r="H22" s="5" t="str">
        <f t="shared" si="17"/>
        <v/>
      </c>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row>
    <row r="23" spans="1:64" s="35" customFormat="1" ht="30" customHeight="1" thickBot="1" x14ac:dyDescent="0.3">
      <c r="A23" s="13"/>
      <c r="B23" s="60"/>
      <c r="C23" s="61"/>
      <c r="D23" s="62"/>
      <c r="E23" s="63"/>
      <c r="F23" s="63"/>
      <c r="G23" s="17"/>
      <c r="H23" s="5" t="str">
        <f t="shared" si="17"/>
        <v/>
      </c>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row>
    <row r="24" spans="1:64" s="35" customFormat="1" ht="30" customHeight="1" thickBot="1" x14ac:dyDescent="0.3">
      <c r="A24" s="13"/>
      <c r="B24" s="60"/>
      <c r="C24" s="61"/>
      <c r="D24" s="62"/>
      <c r="E24" s="63"/>
      <c r="F24" s="63"/>
      <c r="G24" s="17"/>
      <c r="H24" s="5" t="str">
        <f t="shared" si="17"/>
        <v/>
      </c>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row>
    <row r="25" spans="1:64" s="35" customFormat="1" ht="30" customHeight="1" thickBot="1" x14ac:dyDescent="0.3">
      <c r="A25" s="13"/>
      <c r="B25" s="64" t="s">
        <v>21</v>
      </c>
      <c r="C25" s="65"/>
      <c r="D25" s="66"/>
      <c r="E25" s="67"/>
      <c r="F25" s="68"/>
      <c r="G25" s="17"/>
      <c r="H25" s="5" t="str">
        <f t="shared" si="17"/>
        <v/>
      </c>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row>
    <row r="26" spans="1:64" s="35" customFormat="1" ht="30" customHeight="1" thickBot="1" x14ac:dyDescent="0.3">
      <c r="A26" s="13"/>
      <c r="B26" s="70"/>
      <c r="C26" s="71"/>
      <c r="D26" s="72"/>
      <c r="E26" s="73"/>
      <c r="F26" s="73"/>
      <c r="G26" s="17"/>
      <c r="H26" s="5" t="str">
        <f t="shared" si="17"/>
        <v/>
      </c>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row>
    <row r="27" spans="1:64" s="35" customFormat="1" ht="30" customHeight="1" thickBot="1" x14ac:dyDescent="0.3">
      <c r="A27" s="13"/>
      <c r="B27" s="70"/>
      <c r="C27" s="71"/>
      <c r="D27" s="72"/>
      <c r="E27" s="73"/>
      <c r="F27" s="73"/>
      <c r="G27" s="17"/>
      <c r="H27" s="5" t="str">
        <f t="shared" si="17"/>
        <v/>
      </c>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row>
    <row r="28" spans="1:64" s="35" customFormat="1" ht="30" customHeight="1" thickBot="1" x14ac:dyDescent="0.3">
      <c r="A28" s="13"/>
      <c r="B28" s="70"/>
      <c r="C28" s="71"/>
      <c r="D28" s="72"/>
      <c r="E28" s="73"/>
      <c r="F28" s="73"/>
      <c r="G28" s="17"/>
      <c r="H28" s="5" t="str">
        <f t="shared" si="17"/>
        <v/>
      </c>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row>
    <row r="29" spans="1:64" s="35" customFormat="1" ht="30" customHeight="1" thickBot="1" x14ac:dyDescent="0.3">
      <c r="A29" s="13"/>
      <c r="B29" s="70"/>
      <c r="C29" s="71"/>
      <c r="D29" s="72"/>
      <c r="E29" s="73"/>
      <c r="F29" s="73"/>
      <c r="G29" s="17"/>
      <c r="H29" s="5" t="str">
        <f t="shared" si="17"/>
        <v/>
      </c>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row>
    <row r="30" spans="1:64" s="35" customFormat="1" ht="30" customHeight="1" thickBot="1" x14ac:dyDescent="0.3">
      <c r="A30" s="13"/>
      <c r="B30" s="70"/>
      <c r="C30" s="71"/>
      <c r="D30" s="72"/>
      <c r="E30" s="73"/>
      <c r="F30" s="73"/>
      <c r="G30" s="17"/>
      <c r="H30" s="5" t="str">
        <f t="shared" si="17"/>
        <v/>
      </c>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row>
    <row r="31" spans="1:64" s="35" customFormat="1" ht="30" customHeight="1" thickBot="1" x14ac:dyDescent="0.3">
      <c r="A31" s="14"/>
      <c r="B31" s="74" t="s">
        <v>22</v>
      </c>
      <c r="C31" s="75"/>
      <c r="D31" s="76"/>
      <c r="E31" s="77"/>
      <c r="F31" s="78"/>
      <c r="G31" s="17"/>
      <c r="H31" s="6" t="str">
        <f t="shared" si="17"/>
        <v/>
      </c>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row>
    <row r="32" spans="1:64" ht="30" customHeight="1" x14ac:dyDescent="0.25">
      <c r="G32" s="3"/>
    </row>
    <row r="33" spans="3:6" ht="30" customHeight="1" x14ac:dyDescent="0.25">
      <c r="C33" s="16"/>
      <c r="F33" s="15"/>
    </row>
    <row r="34" spans="3:6" ht="30" customHeight="1" x14ac:dyDescent="0.25">
      <c r="C34" s="4"/>
    </row>
  </sheetData>
  <mergeCells count="23">
    <mergeCell ref="BT4:BZ4"/>
    <mergeCell ref="B2:F2"/>
    <mergeCell ref="B3:F3"/>
    <mergeCell ref="B4:F4"/>
    <mergeCell ref="BF4:BL4"/>
    <mergeCell ref="P4:V4"/>
    <mergeCell ref="W4:AC4"/>
    <mergeCell ref="AD4:AJ4"/>
    <mergeCell ref="AK4:AQ4"/>
    <mergeCell ref="AR4:AX4"/>
    <mergeCell ref="AY4:BE4"/>
    <mergeCell ref="F5:F6"/>
    <mergeCell ref="Q2:Z2"/>
    <mergeCell ref="Q1:Z1"/>
    <mergeCell ref="I1:O1"/>
    <mergeCell ref="I2:O2"/>
    <mergeCell ref="B1:F1"/>
    <mergeCell ref="I4:O4"/>
    <mergeCell ref="A5:A6"/>
    <mergeCell ref="B5:B6"/>
    <mergeCell ref="C5:C6"/>
    <mergeCell ref="D5:D6"/>
    <mergeCell ref="E5:E6"/>
  </mergeCells>
  <conditionalFormatting sqref="D7:D31">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N9 R9:BL9 P9 I10:BL12">
    <cfRule type="expression" dxfId="11" priority="6">
      <formula>AND(task_start&lt;=I$5,ROUNDDOWN((task_end-task_start+1)*task_progress,0)+task_start-1&gt;=I$5)</formula>
    </cfRule>
  </conditionalFormatting>
  <conditionalFormatting sqref="I13:BL17">
    <cfRule type="expression" dxfId="10" priority="4">
      <formula>AND(task_start&lt;=I$5,ROUNDDOWN((task_end-task_start+1)*task_progress,0)+task_start-1&gt;=I$5)</formula>
    </cfRule>
    <cfRule type="expression" dxfId="9" priority="5" stopIfTrue="1">
      <formula>AND(task_end&gt;=I$5,task_start&lt;J$5)</formula>
    </cfRule>
  </conditionalFormatting>
  <conditionalFormatting sqref="I19:BL23">
    <cfRule type="expression" dxfId="8" priority="2">
      <formula>AND(task_start&lt;=I$5,ROUNDDOWN((task_end-task_start+1)*task_progress,0)+task_start-1&gt;=I$5)</formula>
    </cfRule>
    <cfRule type="expression" dxfId="7" priority="3" stopIfTrue="1">
      <formula>AND(task_end&gt;=I$5,task_start&lt;J$5)</formula>
    </cfRule>
  </conditionalFormatting>
  <conditionalFormatting sqref="I25:BL29">
    <cfRule type="expression" dxfId="6" priority="36">
      <formula>AND(task_start&lt;=I$5,ROUNDDOWN((task_end-task_start+1)*task_progress,0)+task_start-1&gt;=I$5)</formula>
    </cfRule>
    <cfRule type="expression" dxfId="5" priority="37" stopIfTrue="1">
      <formula>AND(task_end&gt;=I$5,task_start&lt;J$5)</formula>
    </cfRule>
  </conditionalFormatting>
  <conditionalFormatting sqref="I4:BL8 I9:N9 R9:BL9 P9 BM5:BZ6 I10:BL29">
    <cfRule type="expression" dxfId="4" priority="1">
      <formula>AND(TODAY()&gt;=I$5, TODAY()&lt;J$5)</formula>
    </cfRule>
  </conditionalFormatting>
  <conditionalFormatting sqref="I9:N9 R9:BL9 P9 I10:BL12">
    <cfRule type="expression" dxfId="3" priority="7" stopIfTrue="1">
      <formula>AND(task_end&gt;=I$5,task_start&lt;J$5)</formula>
    </cfRule>
  </conditionalFormatting>
  <conditionalFormatting sqref="O9">
    <cfRule type="expression" dxfId="2" priority="39">
      <formula>AND(task_start&lt;=O$5,ROUNDDOWN((task_end-task_start+1)*task_progress,0)+task_start-1&gt;=O$5)</formula>
    </cfRule>
  </conditionalFormatting>
  <conditionalFormatting sqref="O9">
    <cfRule type="expression" dxfId="1" priority="42">
      <formula>AND(TODAY()&gt;=O$5, TODAY()&lt;P$5)</formula>
    </cfRule>
  </conditionalFormatting>
  <conditionalFormatting sqref="O9">
    <cfRule type="expression" dxfId="0" priority="48" stopIfTrue="1">
      <formula>AND(task_end&gt;=O$5,task_start&lt;P$5)</formula>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Phase 3's sample block starts in cell B20." sqref="A18" xr:uid="{956902D1-D3B5-416D-BB69-9362D193BC0A}"/>
    <dataValidation allowBlank="1" showInputMessage="1" showErrorMessage="1" prompt="Phase 4's sample block starts in cell B26." sqref="A24"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1"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80" t="s">
        <v>4</v>
      </c>
      <c r="B2" s="8"/>
    </row>
    <row r="3" spans="1:2" s="11" customFormat="1" ht="27" customHeight="1" x14ac:dyDescent="0.25">
      <c r="A3" s="81"/>
      <c r="B3" s="12"/>
    </row>
    <row r="4" spans="1:2" s="10" customFormat="1" ht="30" x14ac:dyDescent="0.7">
      <c r="A4" s="82" t="s">
        <v>23</v>
      </c>
    </row>
    <row r="5" spans="1:2" ht="74.25" customHeight="1" x14ac:dyDescent="0.25">
      <c r="A5" s="83" t="s">
        <v>24</v>
      </c>
    </row>
    <row r="6" spans="1:2" ht="26.25" customHeight="1" x14ac:dyDescent="0.25">
      <c r="A6" s="82" t="s">
        <v>25</v>
      </c>
    </row>
    <row r="7" spans="1:2" s="7" customFormat="1" ht="205.2" customHeight="1" x14ac:dyDescent="0.25">
      <c r="A7" s="84" t="s">
        <v>26</v>
      </c>
    </row>
    <row r="8" spans="1:2" s="10" customFormat="1" ht="30" x14ac:dyDescent="0.7">
      <c r="A8" s="82" t="s">
        <v>27</v>
      </c>
    </row>
    <row r="9" spans="1:2" ht="41.4" x14ac:dyDescent="0.25">
      <c r="A9" s="83" t="s">
        <v>28</v>
      </c>
    </row>
    <row r="10" spans="1:2" s="7" customFormat="1" ht="28.2" customHeight="1" x14ac:dyDescent="0.25">
      <c r="A10" s="85" t="s">
        <v>29</v>
      </c>
    </row>
    <row r="11" spans="1:2" s="10" customFormat="1" ht="30" x14ac:dyDescent="0.7">
      <c r="A11" s="82" t="s">
        <v>30</v>
      </c>
    </row>
    <row r="12" spans="1:2" ht="27.6" x14ac:dyDescent="0.25">
      <c r="A12" s="83" t="s">
        <v>31</v>
      </c>
    </row>
    <row r="13" spans="1:2" s="7" customFormat="1" ht="28.2" customHeight="1" x14ac:dyDescent="0.25">
      <c r="A13" s="85" t="s">
        <v>32</v>
      </c>
    </row>
    <row r="14" spans="1:2" s="10" customFormat="1" ht="30" x14ac:dyDescent="0.7">
      <c r="A14" s="82" t="s">
        <v>33</v>
      </c>
    </row>
    <row r="15" spans="1:2" ht="75" customHeight="1" x14ac:dyDescent="0.25">
      <c r="A15" s="83" t="s">
        <v>34</v>
      </c>
    </row>
    <row r="16" spans="1:2" ht="69" x14ac:dyDescent="0.25">
      <c r="A16" s="83" t="s">
        <v>35</v>
      </c>
    </row>
    <row r="17" spans="1:1" x14ac:dyDescent="0.25">
      <c r="A17" s="86"/>
    </row>
    <row r="18" spans="1:1" x14ac:dyDescent="0.25">
      <c r="A18" s="86"/>
    </row>
    <row r="19" spans="1:1" x14ac:dyDescent="0.25">
      <c r="A19" s="86"/>
    </row>
    <row r="20" spans="1:1" x14ac:dyDescent="0.25">
      <c r="A20" s="86"/>
    </row>
    <row r="21" spans="1:1" x14ac:dyDescent="0.25">
      <c r="A21" s="86"/>
    </row>
    <row r="22" spans="1:1" x14ac:dyDescent="0.25">
      <c r="A22" s="86"/>
    </row>
    <row r="23" spans="1:1" x14ac:dyDescent="0.25">
      <c r="A23" s="86"/>
    </row>
    <row r="24" spans="1:1" x14ac:dyDescent="0.25">
      <c r="A24" s="86"/>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5bce405-8758-4dc6-98d6-2b6a48b3b83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81F154757184F43BA52CE86881EA819" ma:contentTypeVersion="13" ma:contentTypeDescription="Create a new document." ma:contentTypeScope="" ma:versionID="9d94a645f2130c5e16bede891e571fd0">
  <xsd:schema xmlns:xsd="http://www.w3.org/2001/XMLSchema" xmlns:xs="http://www.w3.org/2001/XMLSchema" xmlns:p="http://schemas.microsoft.com/office/2006/metadata/properties" xmlns:ns3="c5bce405-8758-4dc6-98d6-2b6a48b3b830" xmlns:ns4="563757dc-21ec-4026-8860-76aaf78db67e" targetNamespace="http://schemas.microsoft.com/office/2006/metadata/properties" ma:root="true" ma:fieldsID="41097a85dece5d34c086c9f38bf20c6a" ns3:_="" ns4:_="">
    <xsd:import namespace="c5bce405-8758-4dc6-98d6-2b6a48b3b830"/>
    <xsd:import namespace="563757dc-21ec-4026-8860-76aaf78db67e"/>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GenerationTime" minOccurs="0"/>
                <xsd:element ref="ns3:MediaServiceEventHashCode" minOccurs="0"/>
                <xsd:element ref="ns3:MediaLengthInSecond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bce405-8758-4dc6-98d6-2b6a48b3b830"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3757dc-21ec-4026-8860-76aaf78db67e"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schemas.microsoft.com/office/2006/documentManagement/types"/>
    <ds:schemaRef ds:uri="http://www.w3.org/XML/1998/namespace"/>
    <ds:schemaRef ds:uri="http://purl.org/dc/dcmitype/"/>
    <ds:schemaRef ds:uri="http://purl.org/dc/elements/1.1/"/>
    <ds:schemaRef ds:uri="http://purl.org/dc/terms/"/>
    <ds:schemaRef ds:uri="http://schemas.microsoft.com/office/2006/metadata/properties"/>
    <ds:schemaRef ds:uri="http://schemas.microsoft.com/office/infopath/2007/PartnerControls"/>
    <ds:schemaRef ds:uri="http://schemas.openxmlformats.org/package/2006/metadata/core-properties"/>
    <ds:schemaRef ds:uri="563757dc-21ec-4026-8860-76aaf78db67e"/>
    <ds:schemaRef ds:uri="c5bce405-8758-4dc6-98d6-2b6a48b3b830"/>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DF53DDAA-5D63-4CF4-99BE-38C920D431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bce405-8758-4dc6-98d6-2b6a48b3b830"/>
    <ds:schemaRef ds:uri="563757dc-21ec-4026-8860-76aaf78db6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dc:creator>
  <cp:keywords/>
  <dc:description/>
  <cp:lastModifiedBy>Andrew Dutton</cp:lastModifiedBy>
  <cp:revision/>
  <dcterms:created xsi:type="dcterms:W3CDTF">2022-03-11T22:41:12Z</dcterms:created>
  <dcterms:modified xsi:type="dcterms:W3CDTF">2024-02-28T04:09:30Z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0x010100981F154757184F43BA52CE86881EA819</vt:lpwstr>
  </property>
  <property fmtid="{D5CDD505-2E9C-101B-9397-08002B2CF9AE}" pid="3" name="MediaServiceImageTags">
    <vt:lpwstr/>
  </property>
</Properties>
</file>