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yixin21\Desktop\产品中心月会\202211\10月周报数据\汇总\"/>
    </mc:Choice>
  </mc:AlternateContent>
  <bookViews>
    <workbookView xWindow="0" yWindow="0" windowWidth="23040" windowHeight="8832" activeTab="4"/>
  </bookViews>
  <sheets>
    <sheet name="本月工作要点" sheetId="2" r:id="rId1"/>
    <sheet name="第1周工作计划" sheetId="6" r:id="rId2"/>
    <sheet name="第2周工作计划" sheetId="3" r:id="rId3"/>
    <sheet name="第3周工作计划" sheetId="4" r:id="rId4"/>
    <sheet name="第4周工作计划" sheetId="5" r:id="rId5"/>
    <sheet name="附表-1" sheetId="7" r:id="rId6"/>
    <sheet name="附表-2" sheetId="8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0" i="6" l="1"/>
  <c r="R11" i="6"/>
  <c r="R12" i="6"/>
  <c r="R13" i="6"/>
  <c r="R9" i="6"/>
  <c r="R7" i="6"/>
  <c r="R8" i="6"/>
  <c r="R5" i="6"/>
  <c r="R6" i="6"/>
  <c r="B14" i="6"/>
  <c r="B13" i="6"/>
  <c r="B12" i="6"/>
  <c r="B11" i="6"/>
  <c r="B10" i="6"/>
  <c r="B9" i="6"/>
  <c r="B8" i="6"/>
  <c r="B7" i="6"/>
  <c r="B6" i="6"/>
  <c r="B5" i="6"/>
  <c r="B4" i="6"/>
  <c r="G147" i="7"/>
  <c r="G146" i="7"/>
  <c r="G145" i="7"/>
  <c r="G144" i="7"/>
  <c r="G143" i="7"/>
  <c r="G142" i="7"/>
  <c r="G141" i="7"/>
  <c r="G140" i="7"/>
  <c r="G139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Q15" i="6"/>
  <c r="P15" i="6"/>
  <c r="O15" i="6"/>
  <c r="N15" i="6"/>
  <c r="M15" i="6"/>
  <c r="L15" i="6"/>
  <c r="K15" i="6"/>
  <c r="R14" i="6"/>
  <c r="R4" i="6"/>
  <c r="A2" i="6"/>
  <c r="Q14" i="5"/>
  <c r="P14" i="5"/>
  <c r="O14" i="5"/>
  <c r="N14" i="5"/>
  <c r="M14" i="5"/>
  <c r="L14" i="5"/>
  <c r="K14" i="5"/>
  <c r="R13" i="5"/>
  <c r="B13" i="5"/>
  <c r="R12" i="5"/>
  <c r="B12" i="5"/>
  <c r="R11" i="5"/>
  <c r="B11" i="5"/>
  <c r="R10" i="5"/>
  <c r="B10" i="5"/>
  <c r="R9" i="5"/>
  <c r="B9" i="5"/>
  <c r="R8" i="5"/>
  <c r="B8" i="5"/>
  <c r="R7" i="5"/>
  <c r="B7" i="5"/>
  <c r="R6" i="5"/>
  <c r="B6" i="5"/>
  <c r="R5" i="5"/>
  <c r="R14" i="5" s="1"/>
  <c r="B5" i="5"/>
  <c r="R4" i="5"/>
  <c r="B4" i="5"/>
  <c r="A2" i="5"/>
  <c r="R14" i="4"/>
  <c r="Q14" i="4"/>
  <c r="P14" i="4"/>
  <c r="O14" i="4"/>
  <c r="N14" i="4"/>
  <c r="M14" i="4"/>
  <c r="L14" i="4"/>
  <c r="K14" i="4"/>
  <c r="B13" i="4"/>
  <c r="B12" i="4"/>
  <c r="B11" i="4"/>
  <c r="B10" i="4"/>
  <c r="B9" i="4"/>
  <c r="B8" i="4"/>
  <c r="B7" i="4"/>
  <c r="B6" i="4"/>
  <c r="B5" i="4"/>
  <c r="B4" i="4"/>
  <c r="A2" i="4"/>
  <c r="R15" i="3"/>
  <c r="Q15" i="3"/>
  <c r="P15" i="3"/>
  <c r="O15" i="3"/>
  <c r="N15" i="3"/>
  <c r="M15" i="3"/>
  <c r="L15" i="3"/>
  <c r="K15" i="3"/>
  <c r="R14" i="3"/>
  <c r="B14" i="3"/>
  <c r="R13" i="3"/>
  <c r="B13" i="3"/>
  <c r="R12" i="3"/>
  <c r="B12" i="3"/>
  <c r="R11" i="3"/>
  <c r="B11" i="3"/>
  <c r="R10" i="3"/>
  <c r="B10" i="3"/>
  <c r="R9" i="3"/>
  <c r="B9" i="3"/>
  <c r="R8" i="3"/>
  <c r="B8" i="3"/>
  <c r="R7" i="3"/>
  <c r="B7" i="3"/>
  <c r="R6" i="3"/>
  <c r="B6" i="3"/>
  <c r="R5" i="3"/>
  <c r="B5" i="3"/>
  <c r="R4" i="3"/>
  <c r="B4" i="3"/>
  <c r="A2" i="3"/>
  <c r="R15" i="6" l="1"/>
</calcChain>
</file>

<file path=xl/sharedStrings.xml><?xml version="1.0" encoding="utf-8"?>
<sst xmlns="http://schemas.openxmlformats.org/spreadsheetml/2006/main" count="1326" uniqueCount="419">
  <si>
    <r>
      <rPr>
        <b/>
        <sz val="9"/>
        <color rgb="FF000000"/>
        <rFont val="Calibri"/>
        <family val="2"/>
      </rPr>
      <t>目标</t>
    </r>
    <r>
      <rPr>
        <b/>
        <sz val="9"/>
        <color rgb="FF000000"/>
        <rFont val="Calibri"/>
        <family val="2"/>
      </rPr>
      <t>1</t>
    </r>
    <r>
      <rPr>
        <b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 xml:space="preserve">周例会、系统优化
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周报、优化评估、问题清单</t>
    </r>
  </si>
  <si>
    <r>
      <t>CRM</t>
    </r>
    <r>
      <rPr>
        <sz val="9"/>
        <color rgb="FF000000"/>
        <rFont val="Calibri"/>
        <family val="2"/>
      </rPr>
      <t>客户关系管理系统一期项目</t>
    </r>
  </si>
  <si>
    <r>
      <rPr>
        <b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ERP集成方案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ERP集成方案文档</t>
    </r>
  </si>
  <si>
    <r>
      <rPr>
        <b/>
        <sz val="9"/>
        <color rgb="FF000000"/>
        <rFont val="Calibri"/>
        <family val="2"/>
      </rPr>
      <t>目标</t>
    </r>
    <r>
      <rPr>
        <b/>
        <sz val="9"/>
        <color rgb="FF000000"/>
        <rFont val="Calibri"/>
        <family val="2"/>
      </rPr>
      <t>1</t>
    </r>
    <r>
      <rPr>
        <b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>ERP</t>
    </r>
    <r>
      <rPr>
        <sz val="9"/>
        <color rgb="FF000000"/>
        <rFont val="Calibri"/>
        <family val="2"/>
      </rPr>
      <t xml:space="preserve">集成方案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ERP</t>
    </r>
    <r>
      <rPr>
        <sz val="9"/>
        <color rgb="FF000000"/>
        <rFont val="Calibri"/>
        <family val="2"/>
      </rPr>
      <t>集成方案文档</t>
    </r>
  </si>
  <si>
    <r>
      <rPr>
        <b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月结问题处理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问题清单</t>
    </r>
  </si>
  <si>
    <r>
      <rPr>
        <b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ERP功能优化、日常问题处理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问题清单</t>
    </r>
  </si>
  <si>
    <r>
      <rPr>
        <b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>ERP功能优化、日常问题处理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功能设计文档、问题清单</t>
    </r>
  </si>
  <si>
    <r>
      <rPr>
        <b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>ERP接口优化、日常问题处理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功能设计文档、问题清单</t>
    </r>
  </si>
  <si>
    <r>
      <t>目标1：</t>
    </r>
    <r>
      <rPr>
        <sz val="9"/>
        <color rgb="FF000000"/>
        <rFont val="Calibri"/>
        <family val="2"/>
      </rPr>
      <t>ERP接口优化及日常问题处理</t>
    </r>
    <r>
      <rPr>
        <b/>
        <sz val="9"/>
        <color rgb="FF000000"/>
        <rFont val="Calibri"/>
        <family val="2"/>
      </rPr>
      <t xml:space="preserve">
交付件：</t>
    </r>
    <r>
      <rPr>
        <sz val="9"/>
        <color rgb="FF000000"/>
        <rFont val="Calibri"/>
        <family val="2"/>
      </rPr>
      <t>功能设计文档、问题清单</t>
    </r>
  </si>
  <si>
    <r>
      <rPr>
        <b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周报、月报材料整理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周报、工作方案、管理事项</t>
    </r>
  </si>
  <si>
    <r>
      <rPr>
        <b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临时会议、其他临时事项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会议通知等</t>
    </r>
  </si>
  <si>
    <r>
      <t xml:space="preserve">项目名称
</t>
    </r>
    <r>
      <rPr>
        <b/>
        <sz val="9"/>
        <color rgb="FFFF0000"/>
        <rFont val="Calibri"/>
        <family val="2"/>
      </rPr>
      <t/>
    </r>
  </si>
  <si>
    <r>
      <rPr>
        <b/>
        <sz val="9"/>
        <color rgb="FF000000"/>
        <rFont val="Calibri"/>
        <family val="2"/>
      </rPr>
      <t>目标</t>
    </r>
    <r>
      <rPr>
        <b/>
        <sz val="9"/>
        <color rgb="FF000000"/>
        <rFont val="Calibri"/>
        <family val="2"/>
      </rPr>
      <t>1</t>
    </r>
    <r>
      <rPr>
        <b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>石材</t>
    </r>
    <r>
      <rPr>
        <sz val="9"/>
        <color rgb="FF000000"/>
        <rFont val="Calibri"/>
        <family val="2"/>
      </rPr>
      <t>ERP</t>
    </r>
    <r>
      <rPr>
        <sz val="9"/>
        <color rgb="FF000000"/>
        <rFont val="Calibri"/>
        <family val="2"/>
      </rPr>
      <t xml:space="preserve">项目商务招采、调研、方案设计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合同、调用报告、解决方案</t>
    </r>
  </si>
  <si>
    <r>
      <rPr>
        <b/>
        <sz val="9"/>
        <color rgb="FF000000"/>
        <rFont val="Calibri"/>
        <family val="2"/>
      </rPr>
      <t>目标</t>
    </r>
    <r>
      <rPr>
        <b/>
        <sz val="9"/>
        <color rgb="FF000000"/>
        <rFont val="Calibri"/>
        <family val="2"/>
      </rPr>
      <t>1</t>
    </r>
    <r>
      <rPr>
        <b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>石材</t>
    </r>
    <r>
      <rPr>
        <sz val="9"/>
        <color rgb="FF000000"/>
        <rFont val="Calibri"/>
        <family val="2"/>
      </rPr>
      <t>ERP</t>
    </r>
    <r>
      <rPr>
        <sz val="9"/>
        <color rgb="FF000000"/>
        <rFont val="Calibri"/>
        <family val="2"/>
      </rPr>
      <t xml:space="preserve">项目商务招采、调研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合同、调用报告</t>
    </r>
  </si>
  <si>
    <r>
      <rPr>
        <sz val="9"/>
        <color rgb="FF000000"/>
        <rFont val="Calibri"/>
        <family val="2"/>
      </rPr>
      <t>石材</t>
    </r>
    <r>
      <rPr>
        <sz val="9"/>
        <color rgb="FF000000"/>
        <rFont val="Calibri"/>
        <family val="2"/>
      </rPr>
      <t>ERP</t>
    </r>
    <r>
      <rPr>
        <sz val="9"/>
        <color rgb="FF000000"/>
        <rFont val="Calibri"/>
        <family val="2"/>
      </rPr>
      <t>一期建设项目（石材工厂</t>
    </r>
    <r>
      <rPr>
        <sz val="9"/>
        <color rgb="FF000000"/>
        <rFont val="Calibri"/>
        <family val="2"/>
      </rPr>
      <t>ERP</t>
    </r>
    <r>
      <rPr>
        <sz val="9"/>
        <color rgb="FF000000"/>
        <rFont val="Calibri"/>
        <family val="2"/>
      </rPr>
      <t>和石材销售一体化）</t>
    </r>
  </si>
  <si>
    <r>
      <rPr>
        <b/>
        <sz val="9"/>
        <color rgb="FF000000"/>
        <rFont val="Calibri"/>
        <family val="2"/>
      </rPr>
      <t>目标</t>
    </r>
    <r>
      <rPr>
        <b/>
        <sz val="9"/>
        <color rgb="FF000000"/>
        <rFont val="Calibri"/>
        <family val="2"/>
      </rPr>
      <t>1</t>
    </r>
    <r>
      <rPr>
        <b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 xml:space="preserve">新基地上线系统配置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配置文档</t>
    </r>
  </si>
  <si>
    <r>
      <rPr>
        <b/>
        <sz val="9"/>
        <color rgb="FF000000"/>
        <rFont val="Calibri"/>
        <family val="2"/>
      </rPr>
      <t>目标</t>
    </r>
    <r>
      <rPr>
        <b/>
        <sz val="9"/>
        <color rgb="FF000000"/>
        <rFont val="Calibri"/>
        <family val="2"/>
      </rPr>
      <t>1</t>
    </r>
    <r>
      <rPr>
        <b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 xml:space="preserve">新基地系统配置、用户培训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配置文档、培训材料</t>
    </r>
  </si>
  <si>
    <r>
      <rPr>
        <b/>
        <sz val="9"/>
        <color rgb="FF000000"/>
        <rFont val="Calibri"/>
        <family val="2"/>
      </rPr>
      <t>目标</t>
    </r>
    <r>
      <rPr>
        <b/>
        <sz val="9"/>
        <color rgb="FF000000"/>
        <rFont val="Calibri"/>
        <family val="2"/>
      </rPr>
      <t>1</t>
    </r>
    <r>
      <rPr>
        <b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 xml:space="preserve">新基地上线用户培训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培训材料</t>
    </r>
  </si>
  <si>
    <r>
      <rPr>
        <b/>
        <sz val="9"/>
        <color rgb="FF000000"/>
        <rFont val="Calibri"/>
        <family val="2"/>
      </rPr>
      <t>目标</t>
    </r>
    <r>
      <rPr>
        <b/>
        <sz val="9"/>
        <color rgb="FF000000"/>
        <rFont val="Calibri"/>
        <family val="2"/>
      </rPr>
      <t>1</t>
    </r>
    <r>
      <rPr>
        <b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 xml:space="preserve">新基地上线支持、月结支持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培训教材、问题清单</t>
    </r>
  </si>
  <si>
    <r>
      <rPr>
        <b/>
        <sz val="9"/>
        <color rgb="FF000000"/>
        <rFont val="Calibri"/>
        <family val="2"/>
      </rPr>
      <t>目标</t>
    </r>
    <r>
      <rPr>
        <b/>
        <sz val="9"/>
        <color rgb="FF000000"/>
        <rFont val="Calibri"/>
        <family val="2"/>
      </rPr>
      <t>1</t>
    </r>
    <r>
      <rPr>
        <b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>ERP</t>
    </r>
    <r>
      <rPr>
        <sz val="9"/>
        <color rgb="FF000000"/>
        <rFont val="Calibri"/>
        <family val="2"/>
      </rPr>
      <t xml:space="preserve">功能优化、日常问题处理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功能设计文档、问题清单</t>
    </r>
  </si>
  <si>
    <r>
      <rPr>
        <b/>
        <sz val="9"/>
        <color rgb="FF000000"/>
        <rFont val="Calibri"/>
        <family val="2"/>
      </rPr>
      <t>目标</t>
    </r>
    <r>
      <rPr>
        <b/>
        <sz val="9"/>
        <color rgb="FF000000"/>
        <rFont val="Calibri"/>
        <family val="2"/>
      </rPr>
      <t>1</t>
    </r>
    <r>
      <rPr>
        <b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>科技公司</t>
    </r>
    <r>
      <rPr>
        <sz val="9"/>
        <color rgb="FF000000"/>
        <rFont val="Calibri"/>
        <family val="2"/>
      </rPr>
      <t>2022</t>
    </r>
    <r>
      <rPr>
        <sz val="9"/>
        <color rgb="FF000000"/>
        <rFont val="Calibri"/>
        <family val="2"/>
      </rPr>
      <t xml:space="preserve">年战略检讨报告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战略检讨报告材料</t>
    </r>
  </si>
  <si>
    <r>
      <rPr>
        <b/>
        <sz val="9"/>
        <color rgb="FF000000"/>
        <rFont val="Calibri"/>
        <family val="2"/>
      </rPr>
      <t>目标</t>
    </r>
    <r>
      <rPr>
        <b/>
        <sz val="9"/>
        <color rgb="FF000000"/>
        <rFont val="Calibri"/>
        <family val="2"/>
      </rPr>
      <t>1</t>
    </r>
    <r>
      <rPr>
        <b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 xml:space="preserve">周报、月报材料整理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周报、工作方案、管理事项</t>
    </r>
  </si>
  <si>
    <r>
      <rPr>
        <b/>
        <sz val="9"/>
        <color rgb="FF000000"/>
        <rFont val="Calibri"/>
        <family val="2"/>
      </rPr>
      <t>目标</t>
    </r>
    <r>
      <rPr>
        <b/>
        <sz val="9"/>
        <color rgb="FF000000"/>
        <rFont val="Calibri"/>
        <family val="2"/>
      </rPr>
      <t>1</t>
    </r>
    <r>
      <rPr>
        <b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 xml:space="preserve">新基地上线支持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调研问卷、调研纪要</t>
    </r>
  </si>
  <si>
    <r>
      <rPr>
        <b/>
        <sz val="9"/>
        <color rgb="FF000000"/>
        <rFont val="Calibri"/>
        <family val="2"/>
      </rPr>
      <t>目标</t>
    </r>
    <r>
      <rPr>
        <b/>
        <sz val="9"/>
        <color rgb="FF000000"/>
        <rFont val="Calibri"/>
        <family val="2"/>
      </rPr>
      <t>1</t>
    </r>
    <r>
      <rPr>
        <b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>ERP</t>
    </r>
    <r>
      <rPr>
        <sz val="9"/>
        <color rgb="FF000000"/>
        <rFont val="Calibri"/>
        <family val="2"/>
      </rPr>
      <t xml:space="preserve">接口优化、日常问题处理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功能设计文档、问题清单</t>
    </r>
  </si>
  <si>
    <r>
      <rPr>
        <b/>
        <sz val="9"/>
        <color rgb="FF000000"/>
        <rFont val="Calibri"/>
        <family val="2"/>
      </rPr>
      <t>目标</t>
    </r>
    <r>
      <rPr>
        <b/>
        <sz val="9"/>
        <color rgb="FF000000"/>
        <rFont val="Calibri"/>
        <family val="2"/>
      </rPr>
      <t>1</t>
    </r>
    <r>
      <rPr>
        <b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 xml:space="preserve">临时会议、其他临时事项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会议通知等</t>
    </r>
  </si>
  <si>
    <r>
      <rPr>
        <b/>
        <sz val="9"/>
        <color rgb="FF000000"/>
        <rFont val="Calibri"/>
        <family val="2"/>
      </rPr>
      <t>目标</t>
    </r>
    <r>
      <rPr>
        <b/>
        <sz val="9"/>
        <color rgb="FF000000"/>
        <rFont val="Calibri"/>
        <family val="2"/>
      </rPr>
      <t>1</t>
    </r>
    <r>
      <rPr>
        <b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>石材</t>
    </r>
    <r>
      <rPr>
        <sz val="9"/>
        <color rgb="FF000000"/>
        <rFont val="Calibri"/>
        <family val="2"/>
      </rPr>
      <t>ERP</t>
    </r>
    <r>
      <rPr>
        <sz val="9"/>
        <color rgb="FF000000"/>
        <rFont val="Calibri"/>
        <family val="2"/>
      </rPr>
      <t xml:space="preserve">项目合同签署、解决方案、启动会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项目合同、解决方案、启动会材料</t>
    </r>
  </si>
  <si>
    <r>
      <rPr>
        <b/>
        <sz val="9"/>
        <color rgb="FF000000"/>
        <rFont val="Calibri"/>
        <family val="2"/>
      </rPr>
      <t>目标</t>
    </r>
    <r>
      <rPr>
        <b/>
        <sz val="9"/>
        <color rgb="FF000000"/>
        <rFont val="Calibri"/>
        <family val="2"/>
      </rPr>
      <t>1</t>
    </r>
    <r>
      <rPr>
        <b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 xml:space="preserve">周例会、项目推广工作
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周报、推广计划、问题清单</t>
    </r>
  </si>
  <si>
    <r>
      <rPr>
        <b/>
        <sz val="9.5"/>
        <color rgb="FF000000"/>
        <rFont val="Calibri"/>
        <family val="2"/>
      </rPr>
      <t>目标</t>
    </r>
    <r>
      <rPr>
        <b/>
        <sz val="9.5"/>
        <color rgb="FF000000"/>
        <rFont val="Calibri"/>
        <family val="2"/>
      </rPr>
      <t>1</t>
    </r>
    <r>
      <rPr>
        <b/>
        <sz val="9.5"/>
        <color rgb="FF000000"/>
        <rFont val="Calibri"/>
        <family val="2"/>
      </rPr>
      <t>：</t>
    </r>
    <r>
      <rPr>
        <sz val="10"/>
        <color theme="1"/>
        <rFont val="等线"/>
        <family val="2"/>
        <scheme val="minor"/>
      </rPr>
      <t xml:space="preserve">2023年度项目预算编制
 </t>
    </r>
    <r>
      <rPr>
        <b/>
        <sz val="9.5"/>
        <color rgb="FF000000"/>
        <rFont val="Calibri"/>
        <family val="2"/>
      </rPr>
      <t>交付件：</t>
    </r>
    <r>
      <rPr>
        <sz val="10"/>
        <color theme="1"/>
        <rFont val="等线"/>
        <family val="2"/>
        <scheme val="minor"/>
      </rPr>
      <t>2023年度预算明细表</t>
    </r>
  </si>
  <si>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</si>
  <si>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</si>
  <si>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</si>
  <si>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r>
      <rPr>
        <b/>
        <sz val="11"/>
        <color rgb="FF000000"/>
        <rFont val="Calibri"/>
        <family val="2"/>
      </rPr>
      <t>说明</t>
    </r>
    <r>
      <rPr>
        <b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</si>
  <si>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r>
      <t>PMO</t>
    </r>
    <r>
      <rPr>
        <sz val="11"/>
        <color rgb="FF000000"/>
        <rFont val="Calibri"/>
        <family val="2"/>
      </rPr>
      <t>（工作周报、管理月报）</t>
    </r>
  </si>
  <si>
    <t>月度计划性工作&lt;2022年10月3日-2022年10月30日&gt;</t>
  </si>
  <si>
    <t>备注</t>
  </si>
  <si>
    <t>任务编号</t>
  </si>
  <si>
    <t>任务属性</t>
  </si>
  <si>
    <t>当前进度</t>
  </si>
  <si>
    <t>任务</t>
  </si>
  <si>
    <t>负责人</t>
  </si>
  <si>
    <t>干系人</t>
  </si>
  <si>
    <t>目标
完成</t>
  </si>
  <si>
    <t>实际
完成情况</t>
  </si>
  <si>
    <t>第1周</t>
  </si>
  <si>
    <t>第2周</t>
  </si>
  <si>
    <t>第3周</t>
  </si>
  <si>
    <t>第4周</t>
  </si>
  <si>
    <t>第五周</t>
  </si>
  <si>
    <t>建设</t>
  </si>
  <si>
    <t>黎庆奋</t>
  </si>
  <si>
    <t>新业态基础信息化系统推广项目</t>
  </si>
  <si>
    <t>许伟兴</t>
  </si>
  <si>
    <t>装配式生产管理系统推广及系统集成项目</t>
  </si>
  <si>
    <t>黄国杰</t>
  </si>
  <si>
    <t>华润化学材料智慧物流项目</t>
  </si>
  <si>
    <t>陈其达</t>
  </si>
  <si>
    <t>运维</t>
  </si>
  <si>
    <t>ERP系统</t>
  </si>
  <si>
    <t>电商</t>
  </si>
  <si>
    <t>谭文辉</t>
  </si>
  <si>
    <t>通用</t>
  </si>
  <si>
    <t>临时会议（非项目建设、运维）</t>
  </si>
  <si>
    <t>其他工作(不属于以上工作，请选此项）</t>
  </si>
  <si>
    <t>填报日期-周日</t>
  </si>
  <si>
    <t>项目用时统计
（小时）</t>
  </si>
  <si>
    <t>code</t>
  </si>
  <si>
    <t>任务分类</t>
  </si>
  <si>
    <t>项目名称</t>
  </si>
  <si>
    <t>协助人</t>
  </si>
  <si>
    <t>交付件/工作文档</t>
  </si>
  <si>
    <t>实际
完成</t>
  </si>
  <si>
    <t>星期六</t>
  </si>
  <si>
    <t>星期日</t>
  </si>
  <si>
    <t>星期一</t>
  </si>
  <si>
    <t>星期二</t>
  </si>
  <si>
    <t>星期三</t>
  </si>
  <si>
    <t>星期四</t>
  </si>
  <si>
    <t>星期五</t>
  </si>
  <si>
    <t>石材ERP一期建设项目（石材工厂ERP和石材销售一体化）</t>
  </si>
  <si>
    <t>进行中</t>
  </si>
  <si>
    <t>延迟</t>
  </si>
  <si>
    <t>合同签署未完成</t>
  </si>
  <si>
    <t>CRM客户关系管理系统一期项目</t>
  </si>
  <si>
    <t>已上线</t>
  </si>
  <si>
    <t>完成</t>
  </si>
  <si>
    <t>智数材料编制</t>
  </si>
  <si>
    <t>请假</t>
  </si>
  <si>
    <t>请假申请</t>
  </si>
  <si>
    <t>小计</t>
  </si>
  <si>
    <t>任务完成情况</t>
  </si>
  <si>
    <t>上午</t>
  </si>
  <si>
    <t>09:00 ~ 10:00</t>
  </si>
  <si>
    <t>任务1：石材EPR项目早会，节后一周工作计划及开发人员资源协调沟通</t>
  </si>
  <si>
    <t>任务9：数科ERP资源订单合并整理（ERP技术、功能实施）</t>
  </si>
  <si>
    <t>任务3：德庆盈启信息化需求沟通会议</t>
  </si>
  <si>
    <t>任务2：整理CRM混凝土信控系统上线及推广情况，提供林先</t>
  </si>
  <si>
    <t>任务1：石材ERP项目周例会</t>
  </si>
  <si>
    <t>任务10：科技公司2022年战略检讨报告初稿调整</t>
  </si>
  <si>
    <t>任务10：科技公司2022年战略检讨报告第二版调整</t>
  </si>
  <si>
    <t>10:00 ~ 11:00</t>
  </si>
  <si>
    <t>任务8：标准化项目管理方案-项目预算编制&amp;预算执行材料整理（月会介绍）</t>
  </si>
  <si>
    <t>任务4：装配式建筑项目，ERP资源面试及进场安排（销售实施）</t>
  </si>
  <si>
    <t>任务7：电商订单占用客户余额问题，配合技术开发进行具体原因分析</t>
  </si>
  <si>
    <t>任务10：科技公司2022年战略检讨报告任务分派及报告内容整理讨论</t>
  </si>
  <si>
    <t>任务6：巫山骨料船运混装业务发运方案讨论</t>
  </si>
  <si>
    <t>任务10：科技公司2022年战略检讨报告汇报及二次修改讨论</t>
  </si>
  <si>
    <t>任务9：2023年度智数化预算编制的工作安排会议</t>
  </si>
  <si>
    <t>11:00 ~ 12:00</t>
  </si>
  <si>
    <t>任务1：石材ERP项目，合同审批问题沟通（蒋敏娟、强艳、林先）</t>
  </si>
  <si>
    <t>任务3：新材料人造石销售业务，订单单价小数位沟通，财务端仅允许2位小数</t>
  </si>
  <si>
    <t>任务1：石材ERP项目，与东莞厂沟通，收集业务单据样板</t>
  </si>
  <si>
    <t>任务10：科技公司2022年战略检讨报告初稿编写</t>
  </si>
  <si>
    <t>任务10：外部人员账号梳理（关停或继续使用）</t>
  </si>
  <si>
    <t>任务1：石材EPR项目合同审批问题沟通</t>
  </si>
  <si>
    <t>12:00 ~ 13:00</t>
  </si>
  <si>
    <t>下午</t>
  </si>
  <si>
    <t>13:30 ~ 14:30</t>
  </si>
  <si>
    <t>任务1：石材EPR项目，启动会材料整理初稿讨论</t>
  </si>
  <si>
    <t>任务1：2022年度预算评审，功能建材事业部需求；石材ERP二期、CRM二期</t>
  </si>
  <si>
    <t>任务1：石材EPR项目，山东润赫调研安排初步沟通并了解山东疫情管控政策</t>
  </si>
  <si>
    <t>任务2：关于石材CRM项目预算，与功能建材事业部沟通并安排后续产品交流事项</t>
  </si>
  <si>
    <t>任务1：石材ERP项目，合同管理方案讨论（基于东莞常平提供合同单据样板及管理流程）</t>
  </si>
  <si>
    <t>任务10：科技公司2022年战略检讨报告第三版修改</t>
  </si>
  <si>
    <t>14:30 ~ 15:30</t>
  </si>
  <si>
    <t>任务6：关于海南销售区域名称修改需求及影响范围的沟通（华南大区市场部 潘永华）</t>
  </si>
  <si>
    <t>任务2：2022年度预算评审，控股市场部需求，CRM优化升级、ERP优化</t>
  </si>
  <si>
    <t>任务2：2022年度预算评审，结构建材事业部，CRM信控系统优化升级、混凝土基地一卡通推广</t>
  </si>
  <si>
    <t>任务9：与数科交流科技公司业务、财务、信息系统等事项 ，了解信息化项目管理工具</t>
  </si>
  <si>
    <t>15:30 ~ 16:30</t>
  </si>
  <si>
    <t>任务7：关于电商平台事事前调价业务优化方案讨论</t>
  </si>
  <si>
    <t>任务9：产品中心月度会议</t>
  </si>
  <si>
    <t>任务1：石材EPR项目，启动会材料、解决方案思路讨论（根据领导要求调整）</t>
  </si>
  <si>
    <t>任务10：科技公司2022年战略检讨报告初稿汇报及修改讨论</t>
  </si>
  <si>
    <t>任务9：2023年度项目预算评审会议</t>
  </si>
  <si>
    <t>16:30 ~ 17:30</t>
  </si>
  <si>
    <t>任务2：CRM系统功能简介材料整理，功能建材事业部预算评审会议介绍用</t>
  </si>
  <si>
    <t>任务1：石材ERP项目，总体解决方案及主业务流程讨论</t>
  </si>
  <si>
    <t>任务2：CRM优化升级工作安排及石材ERP产品交流安排，与德勤项目负责人沟通</t>
  </si>
  <si>
    <t>任务2：CRM混凝土信控优化升级，德勤项目组工作安排沟通</t>
  </si>
  <si>
    <t>任务2：CRM混凝土信控二阶段人天评估讨论（针对德勤提供人天需求）</t>
  </si>
  <si>
    <t>加班</t>
  </si>
  <si>
    <t>17:30 ~ 18:30</t>
  </si>
  <si>
    <t>任务7：电商订单占用客户余额问题，原因分析（个别客户占用金额较大，影响发货）</t>
  </si>
  <si>
    <t>任务3：结合新业务产品结算单位及发运方式，ERP优化方案初步讨论</t>
  </si>
  <si>
    <t>任务10：科技公司2022年战略检讨报告第二版编写</t>
  </si>
  <si>
    <t>任务8：个人工作周报整理</t>
  </si>
  <si>
    <t>18:30 ~ 19:30</t>
  </si>
  <si>
    <t>19:30 ~ 20:30</t>
  </si>
  <si>
    <t>任务10：2023年度预算编制，销售物流项目建设预算明细表编制</t>
  </si>
  <si>
    <t>任务10：2023年度销售物流项目建设预算明细表调整</t>
  </si>
  <si>
    <t>任务10：科技公司2022年战略检讨报告汇报及第三次修改讨论</t>
  </si>
  <si>
    <t>任务9：与相关项目负责人沟通专利申请、软著申请材料补充问题</t>
  </si>
  <si>
    <t>任务2：CRM混凝土信控，与德勤及审计部沟通系统优化工作安排</t>
  </si>
  <si>
    <t>任务1：石材ERP项目，销售一体化主流程及解决方案与德勤项目组讨论</t>
  </si>
  <si>
    <t>任务10：科技公司2022年战略检讨报告，项目管理内容修改</t>
  </si>
  <si>
    <t>任务1：石材ERP项目，常平公司管理层方案汇报（线上参加）</t>
  </si>
  <si>
    <t>任务6：ERP系统，协助许伟兴分析配送订单流向错误原因分析</t>
  </si>
  <si>
    <t>11:00 ~ 12:0</t>
  </si>
  <si>
    <t>任务1：石材ERP项目，与来宾公司关键用户沟通项目计划安排（林先、方亮、来宾公司业务骨干）</t>
  </si>
  <si>
    <t>任务9：与数科联系，沟通装配式项目生产顾问离职及重新安排资源事项</t>
  </si>
  <si>
    <t>任务1：石材ERP项目，收集整理外部人员信息，办公场地及相关权限申请</t>
  </si>
  <si>
    <t>任务1：石材ERP项目，与常平公司联系解决方案汇报及详细讨论事项安排计划</t>
  </si>
  <si>
    <t>任务10：协助付华核对2023年科技公司整体预算明细信息</t>
  </si>
  <si>
    <t>任务9：毕业生面试</t>
  </si>
  <si>
    <t>任务1：石材ERP项目，石材系统蓝图方案初稿讨论（德勤项目组，陈林先）</t>
  </si>
  <si>
    <t>任务1：石材ERP项目，周例会</t>
  </si>
  <si>
    <t>任务7：电商项目，已退货订单执行事后调价（退货订单不应执行），造成应收事务错误问题，应对解决方案讨论</t>
  </si>
  <si>
    <t>任务1：石材ERP项目，整理合同审批说明，并与强总、谢总确认</t>
  </si>
  <si>
    <t>任务1：石材ERP，东莞常平公司对系统解决方案修改意见&amp;补充需求进行讨论</t>
  </si>
  <si>
    <t>任务3：石材业务ERP系统客户账期临时延长无法提交问题处理。</t>
  </si>
  <si>
    <t>任务1：石材ERP项目，补充协议初稿讨论（德勤项目组）</t>
  </si>
  <si>
    <t>任务2：新业务智数化支持汇报材料，补充CRM项目材料</t>
  </si>
  <si>
    <t>任务9：应届毕业生简历筛选</t>
  </si>
  <si>
    <t>任务1：石材ERP项目，2023年商业计划石材项目材料编写</t>
  </si>
  <si>
    <t>任务2：CRM项目，与供应商沟通准备石材CRM项目产品交流材料</t>
  </si>
  <si>
    <t>任务9：与怡宝交流会准备，预览交流材料</t>
  </si>
  <si>
    <t>任务1：石材ERP项目，商务招采问题沟通（强总、谢总、强艳）</t>
  </si>
  <si>
    <t>目标1：2023年度商业计划编制
 交付件：2023年度商业计划材料</t>
  </si>
  <si>
    <t>任务2：CRM优化工作与审计部沟通、同时联系市场部与德勤项目组，组织线上会议</t>
  </si>
  <si>
    <t>任务7：电商项目，电商来源订单，配送计划下发至ERP系统关联流向地址信息错误接口优化功能设计文档编写</t>
  </si>
  <si>
    <t>任务10：科技商业计划编写，根据领导要求修改2022年工作回顾中高效运营内容，量化相关成效数据</t>
  </si>
  <si>
    <t>任务6：ERP系统优化需求，与控股财务部、封开公司财务、财务共享中心相关人员讨论内部交易结算规则调整可行性</t>
  </si>
  <si>
    <t>任务1：石材ERP项目组内部周例会</t>
  </si>
  <si>
    <t>任务7：电商项目，电商来源订单ERP配送计划关联流向地址错误，ERP系统接口优化调整逻辑讨论</t>
  </si>
  <si>
    <t>任务2：CRM产品交流，控股市场部陆总、功能建材销售相关人员参会</t>
  </si>
  <si>
    <t>任务1：石材ERP系统详细解决方案，项目组内部讨论（销售重点方案）</t>
  </si>
  <si>
    <t>任务7：电商项目，电商来源配送计划流向信息关联测试验证60%</t>
  </si>
  <si>
    <t>任务1：石材ERP项目，与控股财务部钟景强详细沟通系统解决方案</t>
  </si>
  <si>
    <t>任务10：科技公司商业计划编写研讨会及分工安排</t>
  </si>
  <si>
    <t>任务1：石材ERP系统详细解决方案，项目组内部讨论（采购、生产重点方案）</t>
  </si>
  <si>
    <t>任务7：电商项目，电商来源配送计划流向信息关联测试验证100%，并整理测试报告</t>
  </si>
  <si>
    <t>任务1：石材ERP项目，与控股财务部钟景强详细沟通系统解决方案，包括前端业务方案、财务结算方案（应收、应付、成本、固定资产、总账）等</t>
  </si>
  <si>
    <t>任务1：石材ERP项目，与功能建材事业部财务骨干详细沟通系统解决方案。事业部财务总监、财务结算相关人员、博瑞格财务经理参会</t>
  </si>
  <si>
    <t>任务10：科技公司商业计划编写，2022年战略检讨内容调整，主要涉及服务与产品打造、高效运营；2023年销售物流相关项目战略举措等</t>
  </si>
  <si>
    <t>任务3：西南大区统销7月完成切换，剩余未切换重大客户11月1日切换应注意事项沟通</t>
  </si>
  <si>
    <t>任务1：石材ERP系统详细解决方案，项目组内部讨论（财务重点方案），包括生产成本、应收、应付、固定资产、总账等</t>
  </si>
  <si>
    <t>任务2：CRM系统优化工作安排沟通会，市场部、审计部、德勤项目参会</t>
  </si>
  <si>
    <t>任务10：科技公司商业计划汇总版初稿，强总点评需补充调整内容</t>
  </si>
  <si>
    <t>任务10：科技公司商业计划编写，2022年战略检讨内容调整（产品打造与高效运营内容合并调整）</t>
  </si>
  <si>
    <t>任务10：根据强总要求对相关内容进行补充、调整</t>
  </si>
  <si>
    <t>任务1：结合已制定的系统解决方案，梳理水泥现有ERP系统通用功能需优化调整功能清单</t>
  </si>
  <si>
    <t>任务3：西南大区统销7月完成切换，剩余未切换重大客户11月1日切换，客户数据迁移至新统销平台后影响原统销平台发货问题处理</t>
  </si>
  <si>
    <t>任务1：石材ERP项目，与功能建材事业部财务骨干详细沟通系统解决方案</t>
  </si>
  <si>
    <t>任务8：个人周报整理</t>
  </si>
  <si>
    <t>10:00 ~ 11:0</t>
  </si>
  <si>
    <t>项目/任务CODE</t>
  </si>
  <si>
    <t>大类</t>
  </si>
  <si>
    <t>说明</t>
  </si>
  <si>
    <t>中类</t>
  </si>
  <si>
    <t>小类</t>
  </si>
  <si>
    <t>CODE代码</t>
  </si>
  <si>
    <t>BU</t>
  </si>
  <si>
    <t>01</t>
  </si>
  <si>
    <t>经营治理</t>
  </si>
  <si>
    <t>001</t>
  </si>
  <si>
    <t>BI人民币报表优化</t>
  </si>
  <si>
    <t>002</t>
  </si>
  <si>
    <t>销项发票管理系统优化</t>
  </si>
  <si>
    <t>003</t>
  </si>
  <si>
    <t>ERP财务优化</t>
  </si>
  <si>
    <t>004</t>
  </si>
  <si>
    <t>财务系统优化：报账系统组织架构调整项目</t>
  </si>
  <si>
    <t>005</t>
  </si>
  <si>
    <t>财务系统优化：报账系统收款平台建设项目</t>
  </si>
  <si>
    <t>006</t>
  </si>
  <si>
    <t>财务系统优化：管理合并系统架构调整、应用升级及上云项目</t>
  </si>
  <si>
    <t>007</t>
  </si>
  <si>
    <t>财务系统优化：报账系统上云及数据库升级</t>
  </si>
  <si>
    <t>008</t>
  </si>
  <si>
    <t>财务系统优化：资金系统优化</t>
  </si>
  <si>
    <t>009</t>
  </si>
  <si>
    <t>财务系统优化：RPA机器人三期及流程挖掘项目</t>
  </si>
  <si>
    <t>010</t>
  </si>
  <si>
    <t>全面预算系统优化（财务及人力）</t>
  </si>
  <si>
    <t>011</t>
  </si>
  <si>
    <t>智税平台项目实施</t>
  </si>
  <si>
    <t>012</t>
  </si>
  <si>
    <t>数字化报表自助分析</t>
  </si>
  <si>
    <t>013</t>
  </si>
  <si>
    <t>共享运营指标及大屏展示</t>
  </si>
  <si>
    <t>014</t>
  </si>
  <si>
    <t>人力资源数据分析（BI）项目</t>
  </si>
  <si>
    <t>015</t>
  </si>
  <si>
    <t>考勤升级切换</t>
  </si>
  <si>
    <t>016</t>
  </si>
  <si>
    <t>人力资源管理系统流程平台优化</t>
  </si>
  <si>
    <t>017</t>
  </si>
  <si>
    <t>组织架构管理优化</t>
  </si>
  <si>
    <t>018</t>
  </si>
  <si>
    <t>培训管理模块优化</t>
  </si>
  <si>
    <t>019</t>
  </si>
  <si>
    <t>招聘管理平台优化</t>
  </si>
  <si>
    <t>020</t>
  </si>
  <si>
    <t>档案管理系统优化</t>
  </si>
  <si>
    <t>021</t>
  </si>
  <si>
    <t>集团督办系统推广</t>
  </si>
  <si>
    <t>022</t>
  </si>
  <si>
    <t>中文网站优化</t>
  </si>
  <si>
    <t>023</t>
  </si>
  <si>
    <t>非现场审计系统</t>
  </si>
  <si>
    <t>024</t>
  </si>
  <si>
    <t>智慧审计平台</t>
  </si>
  <si>
    <t>025</t>
  </si>
  <si>
    <t>审计整改系统优化</t>
  </si>
  <si>
    <t>026</t>
  </si>
  <si>
    <t>集团数据定期采集报送</t>
  </si>
  <si>
    <t>027</t>
  </si>
  <si>
    <t>数据标准化项目</t>
  </si>
  <si>
    <t>028</t>
  </si>
  <si>
    <t>现场数字化管理</t>
  </si>
  <si>
    <t>029</t>
  </si>
  <si>
    <t>数字化大屏二期</t>
  </si>
  <si>
    <t>030</t>
  </si>
  <si>
    <t>基地报表线上化推广三期项目</t>
  </si>
  <si>
    <t>031</t>
  </si>
  <si>
    <t>辅材备件共享平台优化项目</t>
  </si>
  <si>
    <t>032</t>
  </si>
  <si>
    <t>SRM升级项目</t>
  </si>
  <si>
    <t>033</t>
  </si>
  <si>
    <t>SRM与守正对接项目</t>
  </si>
  <si>
    <t>034</t>
  </si>
  <si>
    <t>研发项目管理</t>
  </si>
  <si>
    <t>035</t>
  </si>
  <si>
    <t>一卡通系统推广</t>
  </si>
  <si>
    <t>036</t>
  </si>
  <si>
    <t>一卡通系统迭代优化</t>
  </si>
  <si>
    <t>037</t>
  </si>
  <si>
    <t>汽运调度管理系统升级项目</t>
  </si>
  <si>
    <t>038</t>
  </si>
  <si>
    <t>039</t>
  </si>
  <si>
    <t>CRM客户关系管理系统二期项目</t>
  </si>
  <si>
    <t>040</t>
  </si>
  <si>
    <t>041</t>
  </si>
  <si>
    <t>042</t>
  </si>
  <si>
    <t>043</t>
  </si>
  <si>
    <t>新业态基础信息化系统改造</t>
  </si>
  <si>
    <t>044</t>
  </si>
  <si>
    <t>045</t>
  </si>
  <si>
    <t>华润电力粉煤灰挂牌销售管理系统项目</t>
  </si>
  <si>
    <t>046</t>
  </si>
  <si>
    <t>巡察整改系统项目</t>
  </si>
  <si>
    <t>02</t>
  </si>
  <si>
    <t>通用服务</t>
  </si>
  <si>
    <t>总部会议系统升级及维保</t>
  </si>
  <si>
    <t>总部桌面云建设</t>
  </si>
  <si>
    <t>2022年网络、服务器硬件第三方维保</t>
  </si>
  <si>
    <t>系统迁移上云</t>
  </si>
  <si>
    <t>微软软件采购（EA）</t>
  </si>
  <si>
    <t>亚信防病毒软件维保</t>
  </si>
  <si>
    <t>终端安全维保</t>
  </si>
  <si>
    <t>沙河机房搬迁</t>
  </si>
  <si>
    <t>03</t>
  </si>
  <si>
    <t>智能制造</t>
  </si>
  <si>
    <t>04</t>
  </si>
  <si>
    <t>华润集团临时</t>
  </si>
  <si>
    <t>集团临时项目建设任务</t>
  </si>
  <si>
    <t>OP</t>
  </si>
  <si>
    <t>经营类</t>
  </si>
  <si>
    <t>办公类</t>
  </si>
  <si>
    <t>OA系统</t>
  </si>
  <si>
    <t>综合内网</t>
  </si>
  <si>
    <t>润工作3.0</t>
  </si>
  <si>
    <t>LDAP</t>
  </si>
  <si>
    <t>智能客服系统</t>
  </si>
  <si>
    <t>知识库管理系统（K-cool）</t>
  </si>
  <si>
    <t>公文管理系统</t>
  </si>
  <si>
    <t>审计整改跟进系统</t>
  </si>
  <si>
    <t>商旅平台</t>
  </si>
  <si>
    <t>水泥官网</t>
  </si>
  <si>
    <t>党建e站</t>
  </si>
  <si>
    <t>档案管理系统</t>
  </si>
  <si>
    <t>巡察整改系统</t>
  </si>
  <si>
    <t>财务类</t>
  </si>
  <si>
    <t>报账系统</t>
  </si>
  <si>
    <t>报账系统-收款工作台</t>
  </si>
  <si>
    <t>RPA机器人</t>
  </si>
  <si>
    <t>电票平台</t>
  </si>
  <si>
    <t>资金系统</t>
  </si>
  <si>
    <t>电子签章</t>
  </si>
  <si>
    <t>进项发票管理</t>
  </si>
  <si>
    <t>销项发票管理系统</t>
  </si>
  <si>
    <t>管理合并系统</t>
  </si>
  <si>
    <t>会计电子档案</t>
  </si>
  <si>
    <t>全面预算管理系统</t>
  </si>
  <si>
    <t>财务合并系统（HFM）</t>
  </si>
  <si>
    <t>税务管理系统</t>
  </si>
  <si>
    <t>人力类</t>
  </si>
  <si>
    <t>人力资源系统(PS)</t>
  </si>
  <si>
    <t>考勤系统</t>
  </si>
  <si>
    <t>集团电子学习系统</t>
  </si>
  <si>
    <t>招聘管理系统</t>
  </si>
  <si>
    <t>人力资源数据挖掘</t>
  </si>
  <si>
    <t>05</t>
  </si>
  <si>
    <t>供应生产</t>
  </si>
  <si>
    <t>辅材备件共享系统（SISC）</t>
  </si>
  <si>
    <t>供应商关系管理系统（SRM）</t>
  </si>
  <si>
    <t>06</t>
  </si>
  <si>
    <t>销售物流</t>
  </si>
  <si>
    <t>一卡通发运</t>
  </si>
  <si>
    <t>客户关系管理系统</t>
  </si>
  <si>
    <t>销售移动APP</t>
  </si>
  <si>
    <t>汽运GPS</t>
  </si>
  <si>
    <t>CRM</t>
  </si>
  <si>
    <t>07</t>
  </si>
  <si>
    <t>水泥全流程先进控制系统</t>
  </si>
  <si>
    <t>质量管理系统</t>
  </si>
  <si>
    <t>08</t>
  </si>
  <si>
    <t>数据应用</t>
  </si>
  <si>
    <t>商业智能平台（BI）</t>
  </si>
  <si>
    <t>生产月报管理系统</t>
  </si>
  <si>
    <t>人民币报表</t>
  </si>
  <si>
    <t>上报资料表</t>
  </si>
  <si>
    <t>基地报表线上化系统</t>
  </si>
  <si>
    <t>控股数字化大屏</t>
  </si>
  <si>
    <t>污染物排放在线监控平台（EPM）</t>
  </si>
  <si>
    <t>主数据运维</t>
  </si>
  <si>
    <t>09</t>
  </si>
  <si>
    <t>基础设施及桌面</t>
  </si>
  <si>
    <t>桌面设施</t>
  </si>
  <si>
    <t>网络</t>
  </si>
  <si>
    <t>主机系统</t>
  </si>
  <si>
    <t>AD活动目录</t>
  </si>
  <si>
    <t>IT基础设施管理平台</t>
  </si>
  <si>
    <t>邮箱</t>
  </si>
  <si>
    <t>亚信防病毒平台</t>
  </si>
  <si>
    <t>IT安全运维管理系统</t>
  </si>
  <si>
    <t>桌面云系统</t>
  </si>
  <si>
    <t>信息安全相关运维</t>
  </si>
  <si>
    <t>10</t>
  </si>
  <si>
    <t>通用技术平台</t>
  </si>
  <si>
    <t>数字化中台</t>
  </si>
  <si>
    <t>容器云</t>
  </si>
  <si>
    <t>企业云服务总线（ECSB）</t>
  </si>
  <si>
    <t>企业服务总线（ESB）</t>
  </si>
  <si>
    <t>数据库运维服务</t>
  </si>
  <si>
    <t>11</t>
  </si>
  <si>
    <t>其他</t>
  </si>
  <si>
    <t>创新平台小程序</t>
  </si>
  <si>
    <t>现场数字化管理平台</t>
  </si>
  <si>
    <t>IT服务管理系统（ITSM）</t>
  </si>
  <si>
    <t>运维服务（热线咨询，用户回访）</t>
  </si>
  <si>
    <t>有效投诉</t>
  </si>
  <si>
    <t>华润电力污泥运输管理平台</t>
  </si>
  <si>
    <t>12</t>
  </si>
  <si>
    <t>营销</t>
  </si>
  <si>
    <t>营销支持</t>
  </si>
  <si>
    <t>MT01001</t>
  </si>
  <si>
    <t>GE</t>
  </si>
  <si>
    <t>临时会议</t>
  </si>
  <si>
    <t>党建</t>
  </si>
  <si>
    <t>行政工作</t>
  </si>
  <si>
    <t>其他工作</t>
  </si>
  <si>
    <t>PMO</t>
  </si>
  <si>
    <t>集团工作</t>
  </si>
  <si>
    <t>华润集团临时工作</t>
  </si>
  <si>
    <t>信创工作规划与推进</t>
  </si>
  <si>
    <t>VA</t>
  </si>
  <si>
    <t>----</t>
  </si>
  <si>
    <t>IOT对接-超融合试点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</si>
</sst>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0.0_);[Red]\(0.0\)"/>
  </numFmts>
  <fonts count="103" x14ac:knownFonts="1">
    <font>
      <sz val="10"/>
      <color theme="1"/>
      <name val="等线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F54A45"/>
      <name val="Calibri"/>
      <family val="2"/>
    </font>
    <font>
      <sz val="9"/>
      <color rgb="FFF54A45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5"/>
      <color rgb="FFFF0000"/>
      <name val="Calibri"/>
      <family val="2"/>
    </font>
    <font>
      <sz val="10.45"/>
      <color rgb="FFFF0000"/>
      <name val="Calibri"/>
      <family val="2"/>
    </font>
    <font>
      <sz val="10.45"/>
      <color rgb="FFFF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5"/>
      <color rgb="FF000000"/>
      <name val="Calibri"/>
      <family val="2"/>
    </font>
    <font>
      <sz val="10.4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5"/>
      <color rgb="FFFF0000"/>
      <name val="Calibri"/>
      <family val="2"/>
    </font>
    <font>
      <sz val="10.45"/>
      <color rgb="FFFF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FF0000"/>
      <name val="Calibri"/>
      <family val="2"/>
    </font>
    <font>
      <b/>
      <sz val="9.5"/>
      <color rgb="FF000000"/>
      <name val="Calibri"/>
      <family val="2"/>
    </font>
    <font>
      <sz val="9"/>
      <name val="等线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54A45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2DCDB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2DCDB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5B9BD5"/>
      </patternFill>
    </fill>
  </fills>
  <borders count="10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3">
    <xf numFmtId="0" fontId="0" fillId="0" borderId="0" xfId="0" applyAlignment="1">
      <alignment vertical="center"/>
    </xf>
    <xf numFmtId="176" fontId="4" fillId="5" borderId="4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9" fontId="6" fillId="0" borderId="6" xfId="0" applyNumberFormat="1" applyFont="1" applyBorder="1" applyAlignment="1">
      <alignment horizontal="center" vertical="center" wrapText="1"/>
    </xf>
    <xf numFmtId="176" fontId="7" fillId="0" borderId="7" xfId="0" applyNumberFormat="1" applyFont="1" applyBorder="1" applyAlignment="1">
      <alignment vertical="center" wrapText="1"/>
    </xf>
    <xf numFmtId="176" fontId="8" fillId="0" borderId="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176" fontId="11" fillId="0" borderId="11" xfId="0" applyNumberFormat="1" applyFont="1" applyBorder="1" applyAlignment="1">
      <alignment horizontal="left" vertical="center" wrapText="1"/>
    </xf>
    <xf numFmtId="177" fontId="12" fillId="0" borderId="12" xfId="0" applyNumberFormat="1" applyFont="1" applyBorder="1" applyAlignment="1">
      <alignment horizontal="center" vertical="center" wrapText="1"/>
    </xf>
    <xf numFmtId="176" fontId="13" fillId="0" borderId="13" xfId="0" applyNumberFormat="1" applyFont="1" applyBorder="1" applyAlignment="1">
      <alignment vertical="center" wrapText="1"/>
    </xf>
    <xf numFmtId="176" fontId="14" fillId="6" borderId="14" xfId="0" applyNumberFormat="1" applyFont="1" applyFill="1" applyBorder="1" applyAlignment="1">
      <alignment horizontal="center" vertical="center" wrapText="1"/>
    </xf>
    <xf numFmtId="176" fontId="17" fillId="0" borderId="17" xfId="0" applyNumberFormat="1" applyFont="1" applyBorder="1" applyAlignment="1">
      <alignment horizontal="left" vertical="top" wrapText="1"/>
    </xf>
    <xf numFmtId="176" fontId="19" fillId="0" borderId="19" xfId="0" applyNumberFormat="1" applyFont="1" applyBorder="1" applyAlignment="1">
      <alignment horizontal="center" vertical="top" wrapText="1"/>
    </xf>
    <xf numFmtId="177" fontId="25" fillId="8" borderId="25" xfId="0" applyNumberFormat="1" applyFont="1" applyFill="1" applyBorder="1" applyAlignment="1">
      <alignment horizontal="center" vertical="center"/>
    </xf>
    <xf numFmtId="177" fontId="26" fillId="0" borderId="26" xfId="0" applyNumberFormat="1" applyFont="1" applyBorder="1" applyAlignment="1">
      <alignment horizontal="center" vertical="center"/>
    </xf>
    <xf numFmtId="9" fontId="27" fillId="0" borderId="27" xfId="0" applyNumberFormat="1" applyFont="1" applyBorder="1" applyAlignment="1">
      <alignment horizontal="center" vertical="center"/>
    </xf>
    <xf numFmtId="177" fontId="28" fillId="9" borderId="28" xfId="0" applyNumberFormat="1" applyFont="1" applyFill="1" applyBorder="1" applyAlignment="1">
      <alignment horizontal="center" vertical="center"/>
    </xf>
    <xf numFmtId="176" fontId="29" fillId="0" borderId="29" xfId="0" applyNumberFormat="1" applyFont="1" applyBorder="1" applyAlignment="1">
      <alignment vertical="center" wrapText="1"/>
    </xf>
    <xf numFmtId="176" fontId="35" fillId="0" borderId="35" xfId="0" applyNumberFormat="1" applyFont="1" applyBorder="1" applyAlignment="1">
      <alignment horizontal="center" vertical="center"/>
    </xf>
    <xf numFmtId="30" fontId="36" fillId="0" borderId="36" xfId="0" applyNumberFormat="1" applyFont="1" applyBorder="1" applyAlignment="1">
      <alignment horizontal="center" vertical="center"/>
    </xf>
    <xf numFmtId="176" fontId="39" fillId="11" borderId="39" xfId="0" applyNumberFormat="1" applyFont="1" applyFill="1" applyBorder="1" applyAlignment="1">
      <alignment horizontal="center" vertical="center" wrapText="1"/>
    </xf>
    <xf numFmtId="176" fontId="42" fillId="14" borderId="42" xfId="0" applyNumberFormat="1" applyFont="1" applyFill="1" applyBorder="1" applyAlignment="1">
      <alignment horizontal="left" vertical="center" wrapText="1"/>
    </xf>
    <xf numFmtId="176" fontId="43" fillId="15" borderId="43" xfId="0" applyNumberFormat="1" applyFont="1" applyFill="1" applyBorder="1" applyAlignment="1">
      <alignment horizontal="center" vertical="center"/>
    </xf>
    <xf numFmtId="177" fontId="46" fillId="18" borderId="46" xfId="0" applyNumberFormat="1" applyFont="1" applyFill="1" applyBorder="1" applyAlignment="1">
      <alignment horizontal="center" vertical="center"/>
    </xf>
    <xf numFmtId="176" fontId="47" fillId="0" borderId="47" xfId="0" applyNumberFormat="1" applyFont="1" applyBorder="1" applyAlignment="1">
      <alignment horizontal="center" vertical="center" wrapText="1"/>
    </xf>
    <xf numFmtId="9" fontId="48" fillId="0" borderId="48" xfId="0" applyNumberFormat="1" applyFont="1" applyBorder="1" applyAlignment="1">
      <alignment horizontal="center" vertical="center"/>
    </xf>
    <xf numFmtId="176" fontId="51" fillId="21" borderId="51" xfId="0" applyNumberFormat="1" applyFont="1" applyFill="1" applyBorder="1" applyAlignment="1">
      <alignment horizontal="center" vertical="center" wrapText="1"/>
    </xf>
    <xf numFmtId="177" fontId="52" fillId="0" borderId="52" xfId="0" applyNumberFormat="1" applyFont="1" applyBorder="1" applyAlignment="1">
      <alignment horizontal="center" vertical="center"/>
    </xf>
    <xf numFmtId="9" fontId="53" fillId="0" borderId="53" xfId="0" applyNumberFormat="1" applyFont="1" applyBorder="1" applyAlignment="1">
      <alignment horizontal="center" vertical="center"/>
    </xf>
    <xf numFmtId="176" fontId="54" fillId="0" borderId="54" xfId="0" applyNumberFormat="1" applyFont="1" applyBorder="1" applyAlignment="1">
      <alignment horizontal="center" vertical="center" wrapText="1"/>
    </xf>
    <xf numFmtId="176" fontId="55" fillId="0" borderId="55" xfId="0" applyNumberFormat="1" applyFont="1" applyBorder="1" applyAlignment="1">
      <alignment horizontal="left" vertical="center" wrapText="1"/>
    </xf>
    <xf numFmtId="177" fontId="56" fillId="22" borderId="56" xfId="0" applyNumberFormat="1" applyFont="1" applyFill="1" applyBorder="1" applyAlignment="1">
      <alignment horizontal="center" vertical="center"/>
    </xf>
    <xf numFmtId="176" fontId="57" fillId="0" borderId="57" xfId="0" applyNumberFormat="1" applyFont="1" applyBorder="1" applyAlignment="1">
      <alignment horizontal="left" vertical="center" wrapText="1"/>
    </xf>
    <xf numFmtId="176" fontId="58" fillId="0" borderId="58" xfId="0" applyNumberFormat="1" applyFont="1" applyBorder="1" applyAlignment="1">
      <alignment vertical="top" wrapText="1"/>
    </xf>
    <xf numFmtId="176" fontId="61" fillId="0" borderId="61" xfId="0" applyNumberFormat="1" applyFont="1" applyBorder="1" applyAlignment="1">
      <alignment horizontal="left" vertical="center" wrapText="1"/>
    </xf>
    <xf numFmtId="176" fontId="62" fillId="0" borderId="62" xfId="0" applyNumberFormat="1" applyFont="1" applyBorder="1" applyAlignment="1">
      <alignment horizontal="left" vertical="top" wrapText="1"/>
    </xf>
    <xf numFmtId="176" fontId="63" fillId="23" borderId="63" xfId="0" applyNumberFormat="1" applyFont="1" applyFill="1" applyBorder="1" applyAlignment="1">
      <alignment horizontal="center" vertical="center" wrapText="1"/>
    </xf>
    <xf numFmtId="176" fontId="64" fillId="24" borderId="64" xfId="0" applyNumberFormat="1" applyFont="1" applyFill="1" applyBorder="1" applyAlignment="1">
      <alignment horizontal="left" vertical="center" wrapText="1"/>
    </xf>
    <xf numFmtId="176" fontId="65" fillId="25" borderId="65" xfId="0" applyNumberFormat="1" applyFont="1" applyFill="1" applyBorder="1" applyAlignment="1">
      <alignment horizontal="left" vertical="center" wrapText="1"/>
    </xf>
    <xf numFmtId="176" fontId="66" fillId="0" borderId="66" xfId="0" applyNumberFormat="1" applyFont="1" applyBorder="1" applyAlignment="1">
      <alignment vertical="center" wrapText="1"/>
    </xf>
    <xf numFmtId="177" fontId="67" fillId="26" borderId="67" xfId="0" applyNumberFormat="1" applyFont="1" applyFill="1" applyBorder="1" applyAlignment="1">
      <alignment horizontal="center" vertical="center"/>
    </xf>
    <xf numFmtId="9" fontId="68" fillId="0" borderId="68" xfId="0" applyNumberFormat="1" applyFont="1" applyBorder="1" applyAlignment="1">
      <alignment vertical="center" wrapText="1"/>
    </xf>
    <xf numFmtId="176" fontId="69" fillId="0" borderId="69" xfId="0" applyNumberFormat="1" applyFont="1" applyBorder="1" applyAlignment="1">
      <alignment horizontal="center" vertical="center" wrapText="1"/>
    </xf>
    <xf numFmtId="176" fontId="70" fillId="0" borderId="70" xfId="0" applyNumberFormat="1" applyFont="1" applyBorder="1" applyAlignment="1">
      <alignment horizontal="center" vertical="top" wrapText="1"/>
    </xf>
    <xf numFmtId="176" fontId="71" fillId="27" borderId="71" xfId="0" applyNumberFormat="1" applyFont="1" applyFill="1" applyBorder="1" applyAlignment="1">
      <alignment horizontal="center" vertical="center" wrapText="1"/>
    </xf>
    <xf numFmtId="176" fontId="72" fillId="28" borderId="72" xfId="0" applyNumberFormat="1" applyFont="1" applyFill="1" applyBorder="1" applyAlignment="1">
      <alignment horizontal="center" vertical="center" wrapText="1"/>
    </xf>
    <xf numFmtId="177" fontId="73" fillId="29" borderId="73" xfId="0" applyNumberFormat="1" applyFont="1" applyFill="1" applyBorder="1" applyAlignment="1">
      <alignment horizontal="center" vertical="center"/>
    </xf>
    <xf numFmtId="177" fontId="74" fillId="0" borderId="74" xfId="0" applyNumberFormat="1" applyFont="1" applyBorder="1" applyAlignment="1">
      <alignment horizontal="center" vertical="center"/>
    </xf>
    <xf numFmtId="177" fontId="75" fillId="30" borderId="75" xfId="0" applyNumberFormat="1" applyFont="1" applyFill="1" applyBorder="1" applyAlignment="1">
      <alignment horizontal="center" vertical="center"/>
    </xf>
    <xf numFmtId="176" fontId="76" fillId="0" borderId="76" xfId="0" applyNumberFormat="1" applyFont="1" applyBorder="1" applyAlignment="1">
      <alignment horizontal="left" vertical="top" wrapText="1"/>
    </xf>
    <xf numFmtId="177" fontId="77" fillId="31" borderId="77" xfId="0" applyNumberFormat="1" applyFont="1" applyFill="1" applyBorder="1" applyAlignment="1">
      <alignment horizontal="center" vertical="center"/>
    </xf>
    <xf numFmtId="177" fontId="78" fillId="0" borderId="78" xfId="0" applyNumberFormat="1" applyFont="1" applyBorder="1" applyAlignment="1">
      <alignment horizontal="center" vertical="center"/>
    </xf>
    <xf numFmtId="176" fontId="80" fillId="33" borderId="80" xfId="0" applyNumberFormat="1" applyFont="1" applyFill="1" applyBorder="1" applyAlignment="1">
      <alignment horizontal="left" vertical="top" wrapText="1"/>
    </xf>
    <xf numFmtId="177" fontId="81" fillId="0" borderId="81" xfId="0" applyNumberFormat="1" applyFont="1" applyBorder="1" applyAlignment="1">
      <alignment horizontal="center" vertical="center"/>
    </xf>
    <xf numFmtId="176" fontId="83" fillId="0" borderId="83" xfId="0" applyNumberFormat="1" applyFont="1" applyBorder="1" applyAlignment="1">
      <alignment horizontal="left" vertical="top" wrapText="1"/>
    </xf>
    <xf numFmtId="176" fontId="84" fillId="0" borderId="84" xfId="0" applyNumberFormat="1" applyFont="1" applyBorder="1" applyAlignment="1">
      <alignment horizontal="left" vertical="top" wrapText="1"/>
    </xf>
    <xf numFmtId="176" fontId="85" fillId="0" borderId="85" xfId="0" applyNumberFormat="1" applyFont="1" applyBorder="1" applyAlignment="1">
      <alignment horizontal="center" vertical="center"/>
    </xf>
    <xf numFmtId="176" fontId="86" fillId="0" borderId="86" xfId="0" applyNumberFormat="1" applyFont="1" applyBorder="1" applyAlignment="1">
      <alignment horizontal="center" vertical="center"/>
    </xf>
    <xf numFmtId="49" fontId="87" fillId="0" borderId="87" xfId="0" applyNumberFormat="1" applyFont="1" applyBorder="1" applyAlignment="1">
      <alignment horizontal="center" vertical="center"/>
    </xf>
    <xf numFmtId="176" fontId="88" fillId="0" borderId="88" xfId="0" applyNumberFormat="1" applyFont="1" applyBorder="1" applyAlignment="1">
      <alignment horizontal="center" vertical="center"/>
    </xf>
    <xf numFmtId="49" fontId="89" fillId="0" borderId="89" xfId="0" applyNumberFormat="1" applyFont="1" applyBorder="1" applyAlignment="1">
      <alignment horizontal="center" vertical="center"/>
    </xf>
    <xf numFmtId="176" fontId="90" fillId="0" borderId="90" xfId="0" applyNumberFormat="1" applyFont="1" applyBorder="1" applyAlignment="1">
      <alignment horizontal="center" vertical="center"/>
    </xf>
    <xf numFmtId="49" fontId="92" fillId="0" borderId="92" xfId="0" applyNumberFormat="1" applyFont="1" applyBorder="1" applyAlignment="1">
      <alignment horizontal="center" vertical="center"/>
    </xf>
    <xf numFmtId="176" fontId="97" fillId="37" borderId="97" xfId="0" applyNumberFormat="1" applyFont="1" applyFill="1" applyBorder="1" applyAlignment="1">
      <alignment horizontal="center" vertical="center"/>
    </xf>
    <xf numFmtId="176" fontId="98" fillId="0" borderId="98" xfId="0" applyNumberFormat="1" applyFont="1" applyBorder="1" applyAlignment="1">
      <alignment vertical="center"/>
    </xf>
    <xf numFmtId="176" fontId="99" fillId="0" borderId="99" xfId="0" applyNumberFormat="1" applyFont="1" applyBorder="1" applyAlignment="1">
      <alignment vertical="center"/>
    </xf>
    <xf numFmtId="176" fontId="4" fillId="5" borderId="4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3" fillId="4" borderId="3" xfId="0" applyNumberFormat="1" applyFont="1" applyFill="1" applyBorder="1" applyAlignment="1">
      <alignment horizontal="center" vertical="center"/>
    </xf>
    <xf numFmtId="176" fontId="37" fillId="0" borderId="37" xfId="0" applyNumberFormat="1" applyFont="1" applyBorder="1" applyAlignment="1">
      <alignment horizontal="center" vertical="center"/>
    </xf>
    <xf numFmtId="176" fontId="15" fillId="0" borderId="15" xfId="0" applyNumberFormat="1" applyFont="1" applyBorder="1" applyAlignment="1">
      <alignment horizontal="left" vertical="top" wrapText="1"/>
    </xf>
    <xf numFmtId="176" fontId="23" fillId="0" borderId="23" xfId="0" applyNumberFormat="1" applyFont="1" applyBorder="1" applyAlignment="1">
      <alignment horizontal="left" vertical="top" wrapText="1"/>
    </xf>
    <xf numFmtId="176" fontId="24" fillId="7" borderId="24" xfId="0" applyNumberFormat="1" applyFont="1" applyFill="1" applyBorder="1" applyAlignment="1">
      <alignment horizontal="center" vertical="top" wrapText="1"/>
    </xf>
    <xf numFmtId="176" fontId="44" fillId="16" borderId="44" xfId="0" applyNumberFormat="1" applyFont="1" applyFill="1" applyBorder="1" applyAlignment="1">
      <alignment horizontal="center" vertical="top" wrapText="1"/>
    </xf>
    <xf numFmtId="176" fontId="41" fillId="13" borderId="41" xfId="0" applyNumberFormat="1" applyFont="1" applyFill="1" applyBorder="1" applyAlignment="1">
      <alignment horizontal="left" vertical="top" wrapText="1"/>
    </xf>
    <xf numFmtId="176" fontId="49" fillId="19" borderId="49" xfId="0" applyNumberFormat="1" applyFont="1" applyFill="1" applyBorder="1" applyAlignment="1">
      <alignment horizontal="left" vertical="top" wrapText="1"/>
    </xf>
    <xf numFmtId="0" fontId="30" fillId="10" borderId="30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176" fontId="16" fillId="0" borderId="16" xfId="0" applyNumberFormat="1" applyFont="1" applyBorder="1" applyAlignment="1">
      <alignment horizontal="center" vertical="center"/>
    </xf>
    <xf numFmtId="176" fontId="20" fillId="0" borderId="20" xfId="0" applyNumberFormat="1" applyFont="1" applyBorder="1" applyAlignment="1">
      <alignment horizontal="center" vertical="center"/>
    </xf>
    <xf numFmtId="176" fontId="18" fillId="0" borderId="18" xfId="0" applyNumberFormat="1" applyFont="1" applyBorder="1" applyAlignment="1">
      <alignment horizontal="center" vertical="center"/>
    </xf>
    <xf numFmtId="176" fontId="21" fillId="0" borderId="21" xfId="0" applyNumberFormat="1" applyFont="1" applyBorder="1" applyAlignment="1">
      <alignment horizontal="center" vertical="center"/>
    </xf>
    <xf numFmtId="176" fontId="31" fillId="0" borderId="31" xfId="0" applyNumberFormat="1" applyFont="1" applyBorder="1" applyAlignment="1">
      <alignment horizontal="center" vertical="center"/>
    </xf>
    <xf numFmtId="176" fontId="33" fillId="0" borderId="33" xfId="0" applyNumberFormat="1" applyFont="1" applyBorder="1" applyAlignment="1">
      <alignment horizontal="center" vertical="center"/>
    </xf>
    <xf numFmtId="176" fontId="32" fillId="0" borderId="32" xfId="0" applyNumberFormat="1" applyFont="1" applyBorder="1" applyAlignment="1">
      <alignment horizontal="center" vertical="center"/>
    </xf>
    <xf numFmtId="176" fontId="43" fillId="15" borderId="43" xfId="0" applyNumberFormat="1" applyFont="1" applyFill="1" applyBorder="1" applyAlignment="1">
      <alignment horizontal="center" vertical="center"/>
    </xf>
    <xf numFmtId="176" fontId="40" fillId="12" borderId="40" xfId="0" applyNumberFormat="1" applyFont="1" applyFill="1" applyBorder="1" applyAlignment="1">
      <alignment horizontal="center" vertical="center"/>
    </xf>
    <xf numFmtId="176" fontId="22" fillId="0" borderId="22" xfId="0" applyNumberFormat="1" applyFont="1" applyBorder="1" applyAlignment="1">
      <alignment horizontal="left" vertical="top" wrapText="1"/>
    </xf>
    <xf numFmtId="176" fontId="45" fillId="17" borderId="45" xfId="0" applyNumberFormat="1" applyFont="1" applyFill="1" applyBorder="1" applyAlignment="1">
      <alignment horizontal="center" vertical="center"/>
    </xf>
    <xf numFmtId="176" fontId="14" fillId="6" borderId="14" xfId="0" applyNumberFormat="1" applyFont="1" applyFill="1" applyBorder="1" applyAlignment="1">
      <alignment horizontal="center" vertical="center" wrapText="1"/>
    </xf>
    <xf numFmtId="176" fontId="38" fillId="0" borderId="38" xfId="0" applyNumberFormat="1" applyFont="1" applyBorder="1" applyAlignment="1">
      <alignment horizontal="left" vertical="center" wrapText="1"/>
    </xf>
    <xf numFmtId="176" fontId="34" fillId="0" borderId="34" xfId="0" applyNumberFormat="1" applyFont="1" applyBorder="1" applyAlignment="1">
      <alignment horizontal="left" vertical="center" wrapText="1"/>
    </xf>
    <xf numFmtId="176" fontId="50" fillId="20" borderId="50" xfId="0" applyNumberFormat="1" applyFont="1" applyFill="1" applyBorder="1" applyAlignment="1">
      <alignment horizontal="left" vertical="top" wrapText="1"/>
    </xf>
    <xf numFmtId="176" fontId="11" fillId="0" borderId="11" xfId="0" applyNumberFormat="1" applyFont="1" applyBorder="1" applyAlignment="1">
      <alignment horizontal="left" vertical="center" wrapText="1"/>
    </xf>
    <xf numFmtId="176" fontId="59" fillId="0" borderId="59" xfId="0" applyNumberFormat="1" applyFont="1" applyBorder="1" applyAlignment="1">
      <alignment horizontal="left" vertical="center" wrapText="1"/>
    </xf>
    <xf numFmtId="176" fontId="60" fillId="0" borderId="60" xfId="0" applyNumberFormat="1" applyFont="1" applyBorder="1" applyAlignment="1">
      <alignment horizontal="left" vertical="center" wrapText="1"/>
    </xf>
    <xf numFmtId="176" fontId="82" fillId="0" borderId="82" xfId="0" applyNumberFormat="1" applyFont="1" applyBorder="1" applyAlignment="1">
      <alignment vertical="top" wrapText="1"/>
    </xf>
    <xf numFmtId="176" fontId="83" fillId="0" borderId="83" xfId="0" applyNumberFormat="1" applyFont="1" applyBorder="1" applyAlignment="1">
      <alignment horizontal="left" vertical="top" wrapText="1"/>
    </xf>
    <xf numFmtId="176" fontId="76" fillId="0" borderId="76" xfId="0" applyNumberFormat="1" applyFont="1" applyBorder="1" applyAlignment="1">
      <alignment horizontal="left" vertical="top" wrapText="1"/>
    </xf>
    <xf numFmtId="176" fontId="79" fillId="32" borderId="79" xfId="0" applyNumberFormat="1" applyFont="1" applyFill="1" applyBorder="1" applyAlignment="1">
      <alignment horizontal="left" vertical="top" wrapText="1"/>
    </xf>
    <xf numFmtId="49" fontId="87" fillId="0" borderId="87" xfId="0" applyNumberFormat="1" applyFont="1" applyBorder="1" applyAlignment="1">
      <alignment horizontal="center" vertical="center"/>
    </xf>
    <xf numFmtId="49" fontId="91" fillId="0" borderId="91" xfId="0" applyNumberFormat="1" applyFont="1" applyBorder="1" applyAlignment="1">
      <alignment horizontal="center" vertical="center"/>
    </xf>
    <xf numFmtId="49" fontId="92" fillId="0" borderId="92" xfId="0" applyNumberFormat="1" applyFont="1" applyBorder="1" applyAlignment="1">
      <alignment horizontal="center" vertical="center"/>
    </xf>
    <xf numFmtId="176" fontId="88" fillId="0" borderId="88" xfId="0" applyNumberFormat="1" applyFont="1" applyBorder="1" applyAlignment="1">
      <alignment horizontal="center" vertical="center"/>
    </xf>
    <xf numFmtId="176" fontId="86" fillId="0" borderId="86" xfId="0" applyNumberFormat="1" applyFont="1" applyBorder="1" applyAlignment="1">
      <alignment horizontal="center" vertical="center"/>
    </xf>
    <xf numFmtId="176" fontId="93" fillId="0" borderId="93" xfId="0" applyNumberFormat="1" applyFont="1" applyBorder="1" applyAlignment="1">
      <alignment horizontal="center" vertical="center"/>
    </xf>
    <xf numFmtId="176" fontId="95" fillId="35" borderId="95" xfId="0" applyNumberFormat="1" applyFont="1" applyFill="1" applyBorder="1" applyAlignment="1">
      <alignment horizontal="left" vertical="center" wrapText="1"/>
    </xf>
    <xf numFmtId="176" fontId="94" fillId="34" borderId="94" xfId="0" applyNumberFormat="1" applyFont="1" applyFill="1" applyBorder="1" applyAlignment="1">
      <alignment horizontal="left" vertical="center"/>
    </xf>
    <xf numFmtId="176" fontId="96" fillId="36" borderId="96" xfId="0" applyNumberFormat="1" applyFont="1" applyFill="1" applyBorder="1" applyAlignment="1">
      <alignment horizontal="center" vertical="center"/>
    </xf>
    <xf numFmtId="176" fontId="8" fillId="0" borderId="98" xfId="0" applyNumberFormat="1" applyFont="1" applyBorder="1" applyAlignment="1">
      <alignment horizontal="center" vertical="center" wrapText="1"/>
    </xf>
    <xf numFmtId="177" fontId="26" fillId="0" borderId="98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pane xSplit="7" ySplit="2" topLeftCell="H3" activePane="bottomRight" state="frozen"/>
      <selection pane="topRight"/>
      <selection pane="bottomLeft"/>
      <selection pane="bottomRight" activeCell="H3" sqref="H3"/>
    </sheetView>
  </sheetViews>
  <sheetFormatPr defaultColWidth="14" defaultRowHeight="13.2" x14ac:dyDescent="0.25"/>
  <cols>
    <col min="1" max="2" width="8" customWidth="1"/>
    <col min="3" max="3" width="27" customWidth="1"/>
    <col min="4" max="4" width="9" customWidth="1"/>
    <col min="5" max="5" width="29" customWidth="1"/>
    <col min="6" max="7" width="7" customWidth="1"/>
    <col min="8" max="8" width="11" customWidth="1"/>
    <col min="9" max="9" width="9" customWidth="1"/>
    <col min="10" max="10" width="30" customWidth="1"/>
    <col min="11" max="11" width="25" customWidth="1"/>
    <col min="12" max="12" width="22" customWidth="1"/>
    <col min="13" max="14" width="24" customWidth="1"/>
    <col min="15" max="15" width="12" customWidth="1"/>
    <col min="16" max="20" width="10" customWidth="1"/>
  </cols>
  <sheetData>
    <row r="1" spans="1:15" ht="18" customHeight="1" x14ac:dyDescent="0.25">
      <c r="A1" s="68" t="s">
        <v>33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70"/>
      <c r="O1" s="67" t="s">
        <v>34</v>
      </c>
    </row>
    <row r="2" spans="1:15" ht="27" customHeight="1" x14ac:dyDescent="0.25">
      <c r="A2" s="1" t="s">
        <v>35</v>
      </c>
      <c r="B2" s="1" t="s">
        <v>36</v>
      </c>
      <c r="C2" s="11" t="s">
        <v>11</v>
      </c>
      <c r="D2" s="1" t="s">
        <v>37</v>
      </c>
      <c r="E2" s="11" t="s">
        <v>38</v>
      </c>
      <c r="F2" s="11" t="s">
        <v>39</v>
      </c>
      <c r="G2" s="11" t="s">
        <v>40</v>
      </c>
      <c r="H2" s="11" t="s">
        <v>41</v>
      </c>
      <c r="I2" s="1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67"/>
    </row>
    <row r="3" spans="1:15" ht="49.95" customHeight="1" x14ac:dyDescent="0.25">
      <c r="A3" s="2">
        <v>1</v>
      </c>
      <c r="B3" s="2" t="s">
        <v>48</v>
      </c>
      <c r="C3" s="7" t="s">
        <v>14</v>
      </c>
      <c r="D3" s="6"/>
      <c r="E3" s="4" t="s">
        <v>12</v>
      </c>
      <c r="F3" s="2" t="s">
        <v>49</v>
      </c>
      <c r="G3" s="2"/>
      <c r="H3" s="3"/>
      <c r="I3" s="3"/>
      <c r="J3" s="4" t="s">
        <v>13</v>
      </c>
      <c r="K3" s="4" t="s">
        <v>13</v>
      </c>
      <c r="L3" s="4" t="s">
        <v>12</v>
      </c>
      <c r="M3" s="4" t="s">
        <v>12</v>
      </c>
      <c r="N3" s="5"/>
      <c r="O3" s="5"/>
    </row>
    <row r="4" spans="1:15" ht="37.950000000000003" customHeight="1" x14ac:dyDescent="0.25">
      <c r="A4" s="2">
        <v>2</v>
      </c>
      <c r="B4" s="2" t="s">
        <v>48</v>
      </c>
      <c r="C4" s="7" t="s">
        <v>1</v>
      </c>
      <c r="D4" s="6"/>
      <c r="E4" s="4" t="s">
        <v>0</v>
      </c>
      <c r="F4" s="2" t="s">
        <v>49</v>
      </c>
      <c r="G4" s="6"/>
      <c r="H4" s="3"/>
      <c r="I4" s="3"/>
      <c r="J4" s="4" t="s">
        <v>0</v>
      </c>
      <c r="K4" s="4" t="s">
        <v>0</v>
      </c>
      <c r="L4" s="4" t="s">
        <v>0</v>
      </c>
      <c r="M4" s="4" t="s">
        <v>0</v>
      </c>
      <c r="N4" s="5"/>
      <c r="O4" s="5"/>
    </row>
    <row r="5" spans="1:15" ht="37.950000000000003" customHeight="1" x14ac:dyDescent="0.25">
      <c r="A5" s="2">
        <v>3</v>
      </c>
      <c r="B5" s="2" t="s">
        <v>48</v>
      </c>
      <c r="C5" s="7" t="s">
        <v>50</v>
      </c>
      <c r="D5" s="6"/>
      <c r="E5" s="4" t="s">
        <v>16</v>
      </c>
      <c r="F5" s="2" t="s">
        <v>51</v>
      </c>
      <c r="G5" s="2" t="s">
        <v>49</v>
      </c>
      <c r="H5" s="3"/>
      <c r="I5" s="3"/>
      <c r="J5" s="4" t="s">
        <v>15</v>
      </c>
      <c r="K5" s="4" t="s">
        <v>15</v>
      </c>
      <c r="L5" s="4" t="s">
        <v>17</v>
      </c>
      <c r="M5" s="4" t="s">
        <v>18</v>
      </c>
      <c r="N5" s="5"/>
      <c r="O5" s="5"/>
    </row>
    <row r="6" spans="1:15" ht="25.05" customHeight="1" x14ac:dyDescent="0.25">
      <c r="A6" s="2">
        <v>4</v>
      </c>
      <c r="B6" s="2" t="s">
        <v>48</v>
      </c>
      <c r="C6" s="8" t="s">
        <v>52</v>
      </c>
      <c r="D6" s="6"/>
      <c r="E6" s="7" t="s">
        <v>3</v>
      </c>
      <c r="F6" s="6" t="s">
        <v>53</v>
      </c>
      <c r="G6" s="2" t="s">
        <v>49</v>
      </c>
      <c r="H6" s="6"/>
      <c r="I6" s="6"/>
      <c r="J6" s="7"/>
      <c r="K6" s="7"/>
      <c r="L6" s="7" t="s">
        <v>2</v>
      </c>
      <c r="M6" s="7" t="s">
        <v>2</v>
      </c>
      <c r="N6" s="6"/>
      <c r="O6" s="5"/>
    </row>
    <row r="7" spans="1:15" ht="25.05" customHeight="1" x14ac:dyDescent="0.25">
      <c r="A7" s="2">
        <v>5</v>
      </c>
      <c r="B7" s="2" t="s">
        <v>48</v>
      </c>
      <c r="C7" s="8" t="s">
        <v>54</v>
      </c>
      <c r="D7" s="5"/>
      <c r="E7" s="7" t="s">
        <v>2</v>
      </c>
      <c r="F7" s="2" t="s">
        <v>55</v>
      </c>
      <c r="G7" s="2" t="s">
        <v>49</v>
      </c>
      <c r="H7" s="3"/>
      <c r="I7" s="3"/>
      <c r="J7" s="7" t="s">
        <v>2</v>
      </c>
      <c r="K7" s="7" t="s">
        <v>2</v>
      </c>
      <c r="L7" s="7" t="s">
        <v>2</v>
      </c>
      <c r="M7" s="7" t="s">
        <v>2</v>
      </c>
      <c r="N7" s="9"/>
      <c r="O7" s="5"/>
    </row>
    <row r="8" spans="1:15" ht="37.950000000000003" customHeight="1" x14ac:dyDescent="0.25">
      <c r="A8" s="2">
        <v>6</v>
      </c>
      <c r="B8" s="2" t="s">
        <v>56</v>
      </c>
      <c r="C8" s="8" t="s">
        <v>57</v>
      </c>
      <c r="D8" s="5"/>
      <c r="E8" s="8" t="s">
        <v>6</v>
      </c>
      <c r="F8" s="2" t="s">
        <v>51</v>
      </c>
      <c r="G8" s="2" t="s">
        <v>49</v>
      </c>
      <c r="H8" s="3"/>
      <c r="I8" s="3"/>
      <c r="J8" s="8" t="s">
        <v>4</v>
      </c>
      <c r="K8" s="8" t="s">
        <v>5</v>
      </c>
      <c r="L8" s="8" t="s">
        <v>5</v>
      </c>
      <c r="M8" s="8" t="s">
        <v>5</v>
      </c>
      <c r="N8" s="9"/>
      <c r="O8" s="5"/>
    </row>
    <row r="9" spans="1:15" ht="37.950000000000003" customHeight="1" x14ac:dyDescent="0.25">
      <c r="A9" s="2">
        <v>7</v>
      </c>
      <c r="B9" s="2" t="s">
        <v>56</v>
      </c>
      <c r="C9" s="8" t="s">
        <v>58</v>
      </c>
      <c r="D9" s="5"/>
      <c r="E9" s="8" t="s">
        <v>7</v>
      </c>
      <c r="F9" s="2" t="s">
        <v>59</v>
      </c>
      <c r="G9" s="2" t="s">
        <v>49</v>
      </c>
      <c r="H9" s="3"/>
      <c r="I9" s="3"/>
      <c r="J9" s="10" t="s">
        <v>8</v>
      </c>
      <c r="K9" s="10" t="s">
        <v>8</v>
      </c>
      <c r="L9" s="10" t="s">
        <v>8</v>
      </c>
      <c r="M9" s="10" t="s">
        <v>8</v>
      </c>
      <c r="N9" s="9"/>
      <c r="O9" s="5"/>
    </row>
    <row r="10" spans="1:15" ht="37.950000000000003" customHeight="1" x14ac:dyDescent="0.25">
      <c r="A10" s="2">
        <v>8</v>
      </c>
      <c r="B10" s="2" t="s">
        <v>60</v>
      </c>
      <c r="C10" s="8" t="s">
        <v>61</v>
      </c>
      <c r="D10" s="5"/>
      <c r="E10" s="4" t="s">
        <v>9</v>
      </c>
      <c r="F10" s="2" t="s">
        <v>49</v>
      </c>
      <c r="G10" s="2"/>
      <c r="H10" s="3"/>
      <c r="I10" s="3"/>
      <c r="J10" s="4" t="s">
        <v>9</v>
      </c>
      <c r="K10" s="4" t="s">
        <v>9</v>
      </c>
      <c r="L10" s="4" t="s">
        <v>9</v>
      </c>
      <c r="M10" s="4" t="s">
        <v>9</v>
      </c>
      <c r="N10" s="9"/>
      <c r="O10" s="5"/>
    </row>
    <row r="11" spans="1:15" ht="37.950000000000003" customHeight="1" x14ac:dyDescent="0.25">
      <c r="A11" s="2">
        <v>9</v>
      </c>
      <c r="B11" s="2" t="s">
        <v>60</v>
      </c>
      <c r="C11" s="8" t="s">
        <v>62</v>
      </c>
      <c r="D11" s="5"/>
      <c r="E11" s="4" t="s">
        <v>10</v>
      </c>
      <c r="F11" s="2" t="s">
        <v>49</v>
      </c>
      <c r="G11" s="2"/>
      <c r="H11" s="3"/>
      <c r="I11" s="3"/>
      <c r="J11" s="4" t="s">
        <v>10</v>
      </c>
      <c r="K11" s="4" t="s">
        <v>10</v>
      </c>
      <c r="L11" s="4" t="s">
        <v>10</v>
      </c>
      <c r="M11" s="4" t="s">
        <v>10</v>
      </c>
      <c r="N11" s="9"/>
      <c r="O11" s="5"/>
    </row>
    <row r="12" spans="1:15" ht="15" customHeight="1" x14ac:dyDescent="0.25"/>
    <row r="13" spans="1:15" ht="15" customHeight="1" x14ac:dyDescent="0.25"/>
    <row r="14" spans="1:15" ht="15" customHeight="1" x14ac:dyDescent="0.25"/>
    <row r="15" spans="1:15" ht="15" customHeight="1" x14ac:dyDescent="0.25"/>
    <row r="16" spans="1:1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mergeCells count="2">
    <mergeCell ref="O1:O2"/>
    <mergeCell ref="A1:N1"/>
  </mergeCells>
  <phoneticPr fontId="102" type="noConversion"/>
  <dataValidations count="2">
    <dataValidation type="list" allowBlank="1" showErrorMessage="1" sqref="B3:B8">
      <formula1>"建设,运维,通用,请假"</formula1>
    </dataValidation>
    <dataValidation type="list" allowBlank="1" showErrorMessage="1" sqref="B2">
      <formula1>"建设,运维,通用"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opLeftCell="I4" workbookViewId="0">
      <selection activeCell="R15" sqref="R15"/>
    </sheetView>
  </sheetViews>
  <sheetFormatPr defaultColWidth="14" defaultRowHeight="13.2" x14ac:dyDescent="0.25"/>
  <cols>
    <col min="1" max="1" width="9" customWidth="1"/>
    <col min="2" max="2" width="10" customWidth="1"/>
    <col min="3" max="3" width="9" customWidth="1"/>
    <col min="4" max="4" width="49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6.95" customHeight="1" x14ac:dyDescent="0.25">
      <c r="A1" s="71" t="s">
        <v>63</v>
      </c>
      <c r="B1" s="71"/>
      <c r="C1" s="19"/>
      <c r="D1" s="20">
        <v>44864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19" ht="19.05" customHeight="1" x14ac:dyDescent="0.25">
      <c r="A2" s="90" t="e">
        <f>CONCATENATE("周总结&lt;",TEXT(#REF!-6,"yyyy年mm月dd日"),"-",TEXT(#REF!,"yyyy年mm月dd日"),"&gt;")</f>
        <v>#REF!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1" t="s">
        <v>64</v>
      </c>
      <c r="S2" s="67" t="s">
        <v>34</v>
      </c>
    </row>
    <row r="3" spans="1:19" ht="27" customHeight="1" x14ac:dyDescent="0.25">
      <c r="A3" s="1" t="s">
        <v>35</v>
      </c>
      <c r="B3" s="1" t="s">
        <v>65</v>
      </c>
      <c r="C3" s="1" t="s">
        <v>66</v>
      </c>
      <c r="D3" s="11" t="s">
        <v>67</v>
      </c>
      <c r="E3" s="11" t="s">
        <v>37</v>
      </c>
      <c r="F3" s="11" t="s">
        <v>39</v>
      </c>
      <c r="G3" s="11" t="s">
        <v>68</v>
      </c>
      <c r="H3" s="1" t="s">
        <v>69</v>
      </c>
      <c r="I3" s="11" t="s">
        <v>41</v>
      </c>
      <c r="J3" s="11" t="s">
        <v>70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71</v>
      </c>
      <c r="Q3" s="1" t="s">
        <v>72</v>
      </c>
      <c r="R3" s="67"/>
      <c r="S3" s="67"/>
    </row>
    <row r="4" spans="1:19" ht="31.95" customHeight="1" x14ac:dyDescent="0.25">
      <c r="A4" s="2">
        <v>1</v>
      </c>
      <c r="B4" s="2" t="str">
        <f>VLOOKUP(D4,'附表-1'!$F$7:$G$147,2,FALSE)</f>
        <v>BU01044</v>
      </c>
      <c r="C4" s="6" t="s">
        <v>48</v>
      </c>
      <c r="D4" s="6" t="s">
        <v>78</v>
      </c>
      <c r="E4" s="6" t="s">
        <v>79</v>
      </c>
      <c r="F4" s="2" t="s">
        <v>49</v>
      </c>
      <c r="G4" s="2"/>
      <c r="H4" s="4" t="s">
        <v>25</v>
      </c>
      <c r="I4" s="26">
        <v>0.8</v>
      </c>
      <c r="J4" s="25" t="s">
        <v>80</v>
      </c>
      <c r="K4" s="15"/>
      <c r="L4" s="15"/>
      <c r="M4" s="15"/>
      <c r="N4" s="15"/>
      <c r="O4" s="15"/>
      <c r="P4" s="24">
        <v>3</v>
      </c>
      <c r="Q4" s="24">
        <v>4</v>
      </c>
      <c r="R4" s="17">
        <f>SUM(K4:Q4)</f>
        <v>7</v>
      </c>
      <c r="S4" s="5"/>
    </row>
    <row r="5" spans="1:19" ht="31.95" customHeight="1" x14ac:dyDescent="0.25">
      <c r="A5" s="2">
        <v>2</v>
      </c>
      <c r="B5" s="2" t="str">
        <f>VLOOKUP(D5,'附表-1'!$F$7:$G$147,2,FALSE)</f>
        <v>BU01038</v>
      </c>
      <c r="C5" s="2" t="s">
        <v>48</v>
      </c>
      <c r="D5" s="6" t="s">
        <v>82</v>
      </c>
      <c r="E5" s="6" t="s">
        <v>83</v>
      </c>
      <c r="F5" s="2" t="s">
        <v>49</v>
      </c>
      <c r="G5" s="5"/>
      <c r="H5" s="4" t="s">
        <v>26</v>
      </c>
      <c r="I5" s="16">
        <v>1</v>
      </c>
      <c r="J5" s="16" t="s">
        <v>84</v>
      </c>
      <c r="K5" s="15"/>
      <c r="L5" s="15"/>
      <c r="M5" s="15"/>
      <c r="N5" s="15"/>
      <c r="O5" s="15"/>
      <c r="P5" s="14">
        <v>2</v>
      </c>
      <c r="Q5" s="15"/>
      <c r="R5" s="17">
        <f t="shared" ref="R5:R8" si="0">SUM(K5:Q5)</f>
        <v>2</v>
      </c>
      <c r="S5" s="5"/>
    </row>
    <row r="6" spans="1:19" ht="31.95" customHeight="1" x14ac:dyDescent="0.25">
      <c r="A6" s="2">
        <v>3</v>
      </c>
      <c r="B6" s="2" t="str">
        <f>VLOOKUP(D6,'附表-1'!$F$7:$G$147,2,FALSE)</f>
        <v>BU01042</v>
      </c>
      <c r="C6" s="2" t="s">
        <v>48</v>
      </c>
      <c r="D6" s="6" t="s">
        <v>50</v>
      </c>
      <c r="E6" s="6" t="s">
        <v>79</v>
      </c>
      <c r="F6" s="2" t="s">
        <v>51</v>
      </c>
      <c r="G6" s="5" t="s">
        <v>49</v>
      </c>
      <c r="H6" s="4" t="s">
        <v>22</v>
      </c>
      <c r="I6" s="16">
        <v>1</v>
      </c>
      <c r="J6" s="16" t="s">
        <v>84</v>
      </c>
      <c r="K6" s="15"/>
      <c r="L6" s="15"/>
      <c r="M6" s="15"/>
      <c r="N6" s="15"/>
      <c r="O6" s="15"/>
      <c r="P6" s="15"/>
      <c r="Q6" s="15"/>
      <c r="R6" s="17">
        <f t="shared" si="0"/>
        <v>0</v>
      </c>
      <c r="S6" s="5"/>
    </row>
    <row r="7" spans="1:19" ht="31.95" customHeight="1" x14ac:dyDescent="0.25">
      <c r="A7" s="2">
        <v>4</v>
      </c>
      <c r="B7" s="2" t="str">
        <f>VLOOKUP(D7,'附表-1'!$F$7:$G$147,2,FALSE)</f>
        <v>BU01041</v>
      </c>
      <c r="C7" s="2" t="s">
        <v>48</v>
      </c>
      <c r="D7" s="6" t="s">
        <v>52</v>
      </c>
      <c r="E7" s="6" t="s">
        <v>79</v>
      </c>
      <c r="F7" s="2" t="s">
        <v>53</v>
      </c>
      <c r="G7" s="5" t="s">
        <v>49</v>
      </c>
      <c r="H7" s="8" t="s">
        <v>3</v>
      </c>
      <c r="I7" s="16">
        <v>1</v>
      </c>
      <c r="J7" s="16" t="s">
        <v>84</v>
      </c>
      <c r="K7" s="15"/>
      <c r="L7" s="15"/>
      <c r="M7" s="15"/>
      <c r="N7" s="15"/>
      <c r="O7" s="15"/>
      <c r="P7" s="15"/>
      <c r="Q7" s="14">
        <v>1</v>
      </c>
      <c r="R7" s="17">
        <f>SUM(K7:Q7)</f>
        <v>1</v>
      </c>
      <c r="S7" s="5"/>
    </row>
    <row r="8" spans="1:19" ht="31.95" customHeight="1" x14ac:dyDescent="0.25">
      <c r="A8" s="2">
        <v>5</v>
      </c>
      <c r="B8" s="2" t="str">
        <f>VLOOKUP(D8,'附表-1'!$F$7:$G$147,2,FALSE)</f>
        <v>BU01040</v>
      </c>
      <c r="C8" s="2" t="s">
        <v>48</v>
      </c>
      <c r="D8" s="6" t="s">
        <v>54</v>
      </c>
      <c r="E8" s="6" t="s">
        <v>79</v>
      </c>
      <c r="F8" s="2" t="s">
        <v>55</v>
      </c>
      <c r="G8" s="5" t="s">
        <v>49</v>
      </c>
      <c r="H8" s="8" t="s">
        <v>3</v>
      </c>
      <c r="I8" s="16"/>
      <c r="J8" s="16"/>
      <c r="K8" s="15"/>
      <c r="L8" s="15"/>
      <c r="M8" s="15"/>
      <c r="N8" s="15"/>
      <c r="O8" s="15"/>
      <c r="P8" s="15"/>
      <c r="Q8" s="15"/>
      <c r="R8" s="17">
        <f t="shared" si="0"/>
        <v>0</v>
      </c>
      <c r="S8" s="5"/>
    </row>
    <row r="9" spans="1:19" ht="31.95" customHeight="1" x14ac:dyDescent="0.25">
      <c r="A9" s="2">
        <v>6</v>
      </c>
      <c r="B9" s="2" t="str">
        <f>VLOOKUP(D9,'附表-1'!$F$7:$G$147,2,FALSE)</f>
        <v>OP01001</v>
      </c>
      <c r="C9" s="2" t="s">
        <v>56</v>
      </c>
      <c r="D9" s="5" t="s">
        <v>57</v>
      </c>
      <c r="E9" s="6" t="s">
        <v>79</v>
      </c>
      <c r="F9" s="2" t="s">
        <v>51</v>
      </c>
      <c r="G9" s="5" t="s">
        <v>49</v>
      </c>
      <c r="H9" s="8" t="s">
        <v>19</v>
      </c>
      <c r="I9" s="16">
        <v>1</v>
      </c>
      <c r="J9" s="16" t="s">
        <v>84</v>
      </c>
      <c r="K9" s="15"/>
      <c r="L9" s="15"/>
      <c r="M9" s="15"/>
      <c r="N9" s="15"/>
      <c r="O9" s="15"/>
      <c r="P9" s="15"/>
      <c r="Q9" s="14">
        <v>1</v>
      </c>
      <c r="R9" s="17">
        <f>SUM(K9:Q9)</f>
        <v>1</v>
      </c>
      <c r="S9" s="5"/>
    </row>
    <row r="10" spans="1:19" ht="31.95" customHeight="1" x14ac:dyDescent="0.25">
      <c r="A10" s="2">
        <v>7</v>
      </c>
      <c r="B10" s="2" t="str">
        <f>VLOOKUP(D10,'附表-1'!$F$7:$G$147,2,FALSE)</f>
        <v>OP12001</v>
      </c>
      <c r="C10" s="2" t="s">
        <v>56</v>
      </c>
      <c r="D10" s="5" t="s">
        <v>58</v>
      </c>
      <c r="E10" s="6" t="s">
        <v>79</v>
      </c>
      <c r="F10" s="2" t="s">
        <v>59</v>
      </c>
      <c r="G10" s="5" t="s">
        <v>49</v>
      </c>
      <c r="H10" s="8" t="s">
        <v>23</v>
      </c>
      <c r="I10" s="16">
        <v>1</v>
      </c>
      <c r="J10" s="16" t="s">
        <v>84</v>
      </c>
      <c r="K10" s="15"/>
      <c r="L10" s="15"/>
      <c r="M10" s="15"/>
      <c r="N10" s="15"/>
      <c r="O10" s="15"/>
      <c r="P10" s="14">
        <v>1</v>
      </c>
      <c r="Q10" s="15"/>
      <c r="R10" s="17">
        <f>SUM(K10:Q10)</f>
        <v>1</v>
      </c>
      <c r="S10" s="5"/>
    </row>
    <row r="11" spans="1:19" ht="31.95" customHeight="1" x14ac:dyDescent="0.25">
      <c r="A11" s="2">
        <v>8</v>
      </c>
      <c r="B11" s="2" t="str">
        <f>VLOOKUP(D11,'附表-1'!$F$7:$G$147,2,FALSE)</f>
        <v>GE05001</v>
      </c>
      <c r="C11" s="2" t="s">
        <v>60</v>
      </c>
      <c r="D11" s="5" t="s">
        <v>62</v>
      </c>
      <c r="E11" s="6" t="s">
        <v>79</v>
      </c>
      <c r="F11" s="5" t="s">
        <v>49</v>
      </c>
      <c r="G11" s="5"/>
      <c r="H11" s="4" t="s">
        <v>21</v>
      </c>
      <c r="I11" s="16">
        <v>1</v>
      </c>
      <c r="J11" s="16" t="s">
        <v>84</v>
      </c>
      <c r="K11" s="15"/>
      <c r="L11" s="15"/>
      <c r="M11" s="15"/>
      <c r="N11" s="15"/>
      <c r="O11" s="15"/>
      <c r="P11" s="14">
        <v>2</v>
      </c>
      <c r="Q11" s="14">
        <v>2</v>
      </c>
      <c r="R11" s="17">
        <f t="shared" ref="R11:R12" si="1">SUM(K11:Q11)</f>
        <v>4</v>
      </c>
      <c r="S11" s="5"/>
    </row>
    <row r="12" spans="1:19" ht="31.95" customHeight="1" x14ac:dyDescent="0.25">
      <c r="A12" s="2">
        <v>9</v>
      </c>
      <c r="B12" s="2" t="str">
        <f>VLOOKUP(D12,'附表-1'!$F$7:$G$147,2,FALSE)</f>
        <v>GE01001</v>
      </c>
      <c r="C12" s="2" t="s">
        <v>60</v>
      </c>
      <c r="D12" s="5" t="s">
        <v>61</v>
      </c>
      <c r="E12" s="6" t="s">
        <v>79</v>
      </c>
      <c r="F12" s="5" t="s">
        <v>49</v>
      </c>
      <c r="G12" s="5"/>
      <c r="H12" s="4" t="s">
        <v>24</v>
      </c>
      <c r="I12" s="16">
        <v>1</v>
      </c>
      <c r="J12" s="16" t="s">
        <v>84</v>
      </c>
      <c r="K12" s="112"/>
      <c r="L12" s="112"/>
      <c r="M12" s="112"/>
      <c r="N12" s="112"/>
      <c r="O12" s="112"/>
      <c r="P12" s="15"/>
      <c r="Q12" s="15"/>
      <c r="R12" s="17">
        <f t="shared" si="1"/>
        <v>0</v>
      </c>
      <c r="S12" s="111"/>
    </row>
    <row r="13" spans="1:19" ht="31.95" customHeight="1" x14ac:dyDescent="0.25">
      <c r="A13" s="2">
        <v>10</v>
      </c>
      <c r="B13" s="2" t="str">
        <f>VLOOKUP(D13,'附表-1'!$F$7:$G$147,2,FALSE)</f>
        <v>GE04001</v>
      </c>
      <c r="C13" s="2" t="s">
        <v>60</v>
      </c>
      <c r="D13" s="5" t="s">
        <v>85</v>
      </c>
      <c r="E13" s="6" t="s">
        <v>79</v>
      </c>
      <c r="F13" s="5" t="s">
        <v>49</v>
      </c>
      <c r="G13" s="5" t="s">
        <v>49</v>
      </c>
      <c r="H13" s="18" t="s">
        <v>20</v>
      </c>
      <c r="I13" s="16">
        <v>1</v>
      </c>
      <c r="J13" s="16" t="s">
        <v>84</v>
      </c>
      <c r="K13" s="15"/>
      <c r="L13" s="15"/>
      <c r="M13" s="15"/>
      <c r="N13" s="15"/>
      <c r="O13" s="15"/>
      <c r="P13" s="15"/>
      <c r="Q13" s="15"/>
      <c r="R13" s="17">
        <f>SUM(K13:Q13)</f>
        <v>0</v>
      </c>
      <c r="S13" s="5"/>
    </row>
    <row r="14" spans="1:19" ht="25.95" customHeight="1" x14ac:dyDescent="0.25">
      <c r="A14" s="2">
        <v>11</v>
      </c>
      <c r="B14" s="2" t="str">
        <f>VLOOKUP(D14,'附表-1'!$F$7:$G$147,2,FALSE)</f>
        <v>VA01001</v>
      </c>
      <c r="C14" s="2" t="s">
        <v>48</v>
      </c>
      <c r="D14" s="5" t="s">
        <v>86</v>
      </c>
      <c r="E14" s="5"/>
      <c r="F14" s="5" t="s">
        <v>49</v>
      </c>
      <c r="G14" s="5"/>
      <c r="H14" s="16" t="s">
        <v>87</v>
      </c>
      <c r="I14" s="16"/>
      <c r="J14" s="5"/>
      <c r="K14" s="15"/>
      <c r="L14" s="15"/>
      <c r="M14" s="15"/>
      <c r="N14" s="15"/>
      <c r="O14" s="15"/>
      <c r="P14" s="15"/>
      <c r="Q14" s="15"/>
      <c r="R14" s="17">
        <f>SUM(J14:Q14)</f>
        <v>0</v>
      </c>
      <c r="S14" s="5"/>
    </row>
    <row r="15" spans="1:19" ht="25.05" customHeight="1" x14ac:dyDescent="0.25">
      <c r="A15" s="78" t="s">
        <v>88</v>
      </c>
      <c r="B15" s="78"/>
      <c r="C15" s="78"/>
      <c r="D15" s="78"/>
      <c r="E15" s="78"/>
      <c r="F15" s="78"/>
      <c r="G15" s="78"/>
      <c r="H15" s="78"/>
      <c r="I15" s="78"/>
      <c r="J15" s="78"/>
      <c r="K15" s="17">
        <f t="shared" ref="K15:R15" si="2">SUM(K4:K14)</f>
        <v>0</v>
      </c>
      <c r="L15" s="17">
        <f t="shared" si="2"/>
        <v>0</v>
      </c>
      <c r="M15" s="17">
        <f t="shared" si="2"/>
        <v>0</v>
      </c>
      <c r="N15" s="17">
        <f t="shared" si="2"/>
        <v>0</v>
      </c>
      <c r="O15" s="17">
        <f t="shared" si="2"/>
        <v>0</v>
      </c>
      <c r="P15" s="17">
        <f t="shared" si="2"/>
        <v>8</v>
      </c>
      <c r="Q15" s="17">
        <f t="shared" si="2"/>
        <v>8</v>
      </c>
      <c r="R15" s="17">
        <f>SUM(R4:R14)</f>
        <v>16</v>
      </c>
      <c r="S15" s="5"/>
    </row>
    <row r="16" spans="1:19" ht="16.95" customHeight="1" x14ac:dyDescent="0.25">
      <c r="A16" s="79" t="s">
        <v>89</v>
      </c>
      <c r="B16" s="79"/>
      <c r="C16" s="79"/>
      <c r="D16" s="80" t="s">
        <v>90</v>
      </c>
      <c r="E16" s="80"/>
      <c r="F16" s="80"/>
      <c r="G16" s="80" t="s">
        <v>91</v>
      </c>
      <c r="H16" s="80"/>
      <c r="I16" s="80"/>
      <c r="J16" s="80"/>
      <c r="K16" s="5"/>
      <c r="L16" s="5"/>
      <c r="M16" s="5"/>
      <c r="N16" s="5"/>
      <c r="O16" s="5"/>
      <c r="P16" s="12" t="s">
        <v>92</v>
      </c>
      <c r="Q16" s="12" t="s">
        <v>93</v>
      </c>
      <c r="R16" s="5"/>
      <c r="S16" s="5"/>
    </row>
    <row r="17" spans="1:19" ht="16.95" customHeight="1" x14ac:dyDescent="0.25">
      <c r="A17" s="79"/>
      <c r="B17" s="79"/>
      <c r="C17" s="79"/>
      <c r="D17" s="80"/>
      <c r="E17" s="80"/>
      <c r="F17" s="80"/>
      <c r="G17" s="80" t="s">
        <v>204</v>
      </c>
      <c r="H17" s="80"/>
      <c r="I17" s="80"/>
      <c r="J17" s="80"/>
      <c r="K17" s="5"/>
      <c r="L17" s="5"/>
      <c r="M17" s="5"/>
      <c r="N17" s="5"/>
      <c r="O17" s="5"/>
      <c r="P17" s="72" t="s">
        <v>100</v>
      </c>
      <c r="Q17" s="12" t="s">
        <v>101</v>
      </c>
      <c r="R17" s="5"/>
      <c r="S17" s="5"/>
    </row>
    <row r="18" spans="1:19" ht="16.95" customHeight="1" x14ac:dyDescent="0.25">
      <c r="A18" s="79"/>
      <c r="B18" s="79"/>
      <c r="C18" s="79"/>
      <c r="D18" s="80"/>
      <c r="E18" s="80"/>
      <c r="F18" s="80"/>
      <c r="G18" s="80" t="s">
        <v>107</v>
      </c>
      <c r="H18" s="80"/>
      <c r="I18" s="80"/>
      <c r="J18" s="80"/>
      <c r="K18" s="5"/>
      <c r="L18" s="5"/>
      <c r="M18" s="5"/>
      <c r="N18" s="5"/>
      <c r="O18" s="5"/>
      <c r="P18" s="73"/>
      <c r="Q18" s="12" t="s">
        <v>108</v>
      </c>
      <c r="R18" s="5"/>
      <c r="S18" s="5"/>
    </row>
    <row r="19" spans="1:19" ht="16.95" customHeight="1" x14ac:dyDescent="0.25">
      <c r="A19" s="79"/>
      <c r="B19" s="79"/>
      <c r="C19" s="79"/>
      <c r="D19" s="80"/>
      <c r="E19" s="80"/>
      <c r="F19" s="80"/>
      <c r="G19" s="80" t="s">
        <v>114</v>
      </c>
      <c r="H19" s="80"/>
      <c r="I19" s="80"/>
      <c r="J19" s="80"/>
      <c r="K19" s="5"/>
      <c r="L19" s="5"/>
      <c r="M19" s="5"/>
      <c r="N19" s="5"/>
      <c r="O19" s="5"/>
      <c r="P19" s="13"/>
      <c r="Q19" s="13"/>
      <c r="R19" s="5"/>
      <c r="S19" s="5"/>
    </row>
    <row r="20" spans="1:19" ht="16.95" customHeight="1" x14ac:dyDescent="0.25">
      <c r="A20" s="79"/>
      <c r="B20" s="79"/>
      <c r="C20" s="79"/>
      <c r="D20" s="80" t="s">
        <v>115</v>
      </c>
      <c r="E20" s="80"/>
      <c r="F20" s="80"/>
      <c r="G20" s="80" t="s">
        <v>116</v>
      </c>
      <c r="H20" s="80"/>
      <c r="I20" s="80"/>
      <c r="J20" s="80"/>
      <c r="K20" s="5"/>
      <c r="L20" s="5"/>
      <c r="M20" s="5"/>
      <c r="N20" s="5"/>
      <c r="O20" s="5"/>
      <c r="P20" s="72" t="s">
        <v>117</v>
      </c>
      <c r="Q20" s="12" t="s">
        <v>118</v>
      </c>
      <c r="R20" s="5"/>
      <c r="S20" s="5"/>
    </row>
    <row r="21" spans="1:19" ht="13.95" customHeight="1" x14ac:dyDescent="0.25">
      <c r="A21" s="79"/>
      <c r="B21" s="79"/>
      <c r="C21" s="79"/>
      <c r="D21" s="80"/>
      <c r="E21" s="80"/>
      <c r="F21" s="80"/>
      <c r="G21" s="80" t="s">
        <v>123</v>
      </c>
      <c r="H21" s="80"/>
      <c r="I21" s="80"/>
      <c r="J21" s="80"/>
      <c r="K21" s="5"/>
      <c r="L21" s="5"/>
      <c r="M21" s="5"/>
      <c r="N21" s="5"/>
      <c r="O21" s="5"/>
      <c r="P21" s="73"/>
      <c r="Q21" s="12" t="s">
        <v>124</v>
      </c>
      <c r="R21" s="5"/>
      <c r="S21" s="5"/>
    </row>
    <row r="22" spans="1:19" ht="13.95" customHeight="1" x14ac:dyDescent="0.25">
      <c r="A22" s="79"/>
      <c r="B22" s="79"/>
      <c r="C22" s="79"/>
      <c r="D22" s="80"/>
      <c r="E22" s="80"/>
      <c r="F22" s="80"/>
      <c r="G22" s="80" t="s">
        <v>128</v>
      </c>
      <c r="H22" s="80"/>
      <c r="I22" s="80"/>
      <c r="J22" s="80"/>
      <c r="K22" s="5"/>
      <c r="L22" s="5"/>
      <c r="M22" s="5"/>
      <c r="N22" s="5"/>
      <c r="O22" s="5"/>
      <c r="P22" s="12" t="s">
        <v>129</v>
      </c>
      <c r="Q22" s="8" t="s">
        <v>130</v>
      </c>
      <c r="R22" s="5"/>
      <c r="S22" s="5"/>
    </row>
    <row r="23" spans="1:19" ht="13.95" customHeight="1" x14ac:dyDescent="0.25">
      <c r="A23" s="79"/>
      <c r="B23" s="79"/>
      <c r="C23" s="79"/>
      <c r="D23" s="80"/>
      <c r="E23" s="80"/>
      <c r="F23" s="80"/>
      <c r="G23" s="80" t="s">
        <v>134</v>
      </c>
      <c r="H23" s="80"/>
      <c r="I23" s="80"/>
      <c r="J23" s="80"/>
      <c r="K23" s="5"/>
      <c r="L23" s="5"/>
      <c r="M23" s="5"/>
      <c r="N23" s="5"/>
      <c r="O23" s="5"/>
      <c r="P23" s="74" t="s">
        <v>135</v>
      </c>
      <c r="Q23" s="72" t="s">
        <v>136</v>
      </c>
      <c r="R23" s="5"/>
      <c r="S23" s="5"/>
    </row>
    <row r="24" spans="1:19" ht="15" customHeight="1" x14ac:dyDescent="0.25">
      <c r="A24" s="79"/>
      <c r="B24" s="79"/>
      <c r="C24" s="79"/>
      <c r="D24" s="87" t="s">
        <v>140</v>
      </c>
      <c r="E24" s="87"/>
      <c r="F24" s="87"/>
      <c r="G24" s="88" t="s">
        <v>141</v>
      </c>
      <c r="H24" s="88"/>
      <c r="I24" s="88"/>
      <c r="J24" s="88"/>
      <c r="K24" s="21"/>
      <c r="L24" s="21"/>
      <c r="M24" s="21"/>
      <c r="N24" s="21"/>
      <c r="O24" s="21"/>
      <c r="P24" s="75"/>
      <c r="Q24" s="73"/>
      <c r="R24" s="21"/>
      <c r="S24" s="23"/>
    </row>
    <row r="25" spans="1:19" ht="15" customHeight="1" x14ac:dyDescent="0.25">
      <c r="A25" s="79"/>
      <c r="B25" s="79"/>
      <c r="C25" s="79"/>
      <c r="D25" s="87"/>
      <c r="E25" s="87"/>
      <c r="F25" s="87"/>
      <c r="G25" s="88" t="s">
        <v>146</v>
      </c>
      <c r="H25" s="88"/>
      <c r="I25" s="88"/>
      <c r="J25" s="88"/>
      <c r="K25" s="21"/>
      <c r="L25" s="21"/>
      <c r="M25" s="21"/>
      <c r="N25" s="21"/>
      <c r="O25" s="21"/>
      <c r="P25" s="21"/>
      <c r="Q25" s="21"/>
      <c r="R25" s="23"/>
      <c r="S25" s="23"/>
    </row>
    <row r="26" spans="1:19" ht="15" customHeight="1" x14ac:dyDescent="0.25">
      <c r="A26" s="79"/>
      <c r="B26" s="79"/>
      <c r="C26" s="79"/>
      <c r="D26" s="87"/>
      <c r="E26" s="87"/>
      <c r="F26" s="87"/>
      <c r="G26" s="88" t="s">
        <v>147</v>
      </c>
      <c r="H26" s="88"/>
      <c r="I26" s="88"/>
      <c r="J26" s="88"/>
      <c r="K26" s="27"/>
      <c r="L26" s="27"/>
      <c r="M26" s="27"/>
      <c r="N26" s="27"/>
      <c r="O26" s="27"/>
      <c r="P26" s="27"/>
      <c r="Q26" s="27"/>
      <c r="R26" s="23"/>
      <c r="S26" s="23"/>
    </row>
  </sheetData>
  <mergeCells count="24">
    <mergeCell ref="P17:P18"/>
    <mergeCell ref="P20:P21"/>
    <mergeCell ref="P23:P24"/>
    <mergeCell ref="Q23:Q24"/>
    <mergeCell ref="A16:C26"/>
    <mergeCell ref="D16:F19"/>
    <mergeCell ref="G16:J16"/>
    <mergeCell ref="G18:J18"/>
    <mergeCell ref="G19:J19"/>
    <mergeCell ref="D20:F23"/>
    <mergeCell ref="G20:J20"/>
    <mergeCell ref="G21:J21"/>
    <mergeCell ref="G22:J22"/>
    <mergeCell ref="G23:J23"/>
    <mergeCell ref="D24:F26"/>
    <mergeCell ref="G24:J24"/>
    <mergeCell ref="G25:J25"/>
    <mergeCell ref="G26:J26"/>
    <mergeCell ref="G17:J17"/>
    <mergeCell ref="A1:B1"/>
    <mergeCell ref="A2:Q2"/>
    <mergeCell ref="R2:R3"/>
    <mergeCell ref="S2:S3"/>
    <mergeCell ref="A15:J15"/>
  </mergeCells>
  <phoneticPr fontId="102" type="noConversion"/>
  <dataValidations count="2">
    <dataValidation type="list" allowBlank="1" showErrorMessage="1" sqref="C15:C26">
      <formula1>"建设,运维,通用"</formula1>
    </dataValidation>
    <dataValidation type="list" allowBlank="1" showErrorMessage="1" sqref="J4 J14">
      <formula1>"完成,延迟"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'附表-2'!$A$1:$E$1</xm:f>
          </x14:formula1>
          <xm:sqref>C4:C14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opLeftCell="J7" workbookViewId="0">
      <selection activeCell="L6" sqref="L6"/>
    </sheetView>
  </sheetViews>
  <sheetFormatPr defaultColWidth="14" defaultRowHeight="13.2" x14ac:dyDescent="0.25"/>
  <cols>
    <col min="1" max="1" width="7" customWidth="1"/>
    <col min="2" max="2" width="10" customWidth="1"/>
    <col min="3" max="3" width="9" customWidth="1"/>
    <col min="4" max="4" width="43" customWidth="1"/>
    <col min="5" max="5" width="9" customWidth="1"/>
    <col min="6" max="7" width="8" customWidth="1"/>
    <col min="8" max="8" width="32" customWidth="1"/>
    <col min="9" max="9" width="5" customWidth="1"/>
    <col min="10" max="10" width="7" customWidth="1"/>
    <col min="11" max="17" width="22" customWidth="1"/>
    <col min="18" max="18" width="15" customWidth="1"/>
    <col min="19" max="19" width="22" customWidth="1"/>
  </cols>
  <sheetData>
    <row r="1" spans="1:19" ht="16.95" customHeight="1" x14ac:dyDescent="0.25">
      <c r="A1" s="71" t="s">
        <v>63</v>
      </c>
      <c r="B1" s="71"/>
      <c r="C1" s="19"/>
      <c r="D1" s="20">
        <v>44850</v>
      </c>
    </row>
    <row r="2" spans="1:19" ht="19.05" customHeight="1" x14ac:dyDescent="0.25">
      <c r="A2" s="90" t="str">
        <f>CONCATENATE("周总结&lt;",TEXT(D1-6,"yyyy年mm月dd日"),"-",TEXT(D1,"yyyy年mm月dd日"),"&gt;")</f>
        <v>周总结&lt;2022年10月10日-2022年10月16日&gt;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1" t="s">
        <v>64</v>
      </c>
      <c r="S2" s="67" t="s">
        <v>34</v>
      </c>
    </row>
    <row r="3" spans="1:19" ht="27" customHeight="1" x14ac:dyDescent="0.25">
      <c r="A3" s="1" t="s">
        <v>35</v>
      </c>
      <c r="B3" s="1" t="s">
        <v>65</v>
      </c>
      <c r="C3" s="1" t="s">
        <v>66</v>
      </c>
      <c r="D3" s="11" t="s">
        <v>67</v>
      </c>
      <c r="E3" s="11" t="s">
        <v>37</v>
      </c>
      <c r="F3" s="11" t="s">
        <v>39</v>
      </c>
      <c r="G3" s="11" t="s">
        <v>68</v>
      </c>
      <c r="H3" s="1" t="s">
        <v>69</v>
      </c>
      <c r="I3" s="11" t="s">
        <v>41</v>
      </c>
      <c r="J3" s="11" t="s">
        <v>70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71</v>
      </c>
      <c r="Q3" s="1" t="s">
        <v>72</v>
      </c>
      <c r="R3" s="67"/>
      <c r="S3" s="67"/>
    </row>
    <row r="4" spans="1:19" ht="31.95" customHeight="1" x14ac:dyDescent="0.25">
      <c r="A4" s="2">
        <v>1</v>
      </c>
      <c r="B4" s="2" t="str">
        <f>VLOOKUP(D4,'附表-1'!$F$7:$G$147,2,FALSE)</f>
        <v>BU01044</v>
      </c>
      <c r="C4" s="6" t="s">
        <v>48</v>
      </c>
      <c r="D4" s="6" t="s">
        <v>78</v>
      </c>
      <c r="E4" s="6" t="s">
        <v>79</v>
      </c>
      <c r="F4" s="2" t="s">
        <v>49</v>
      </c>
      <c r="G4" s="2"/>
      <c r="H4" s="4" t="s">
        <v>25</v>
      </c>
      <c r="I4" s="26">
        <v>0.8</v>
      </c>
      <c r="J4" s="25" t="s">
        <v>80</v>
      </c>
      <c r="K4" s="24">
        <v>3</v>
      </c>
      <c r="L4" s="24">
        <v>1</v>
      </c>
      <c r="M4" s="24">
        <v>1</v>
      </c>
      <c r="N4" s="24">
        <v>2</v>
      </c>
      <c r="O4" s="24">
        <v>1</v>
      </c>
      <c r="P4" s="15"/>
      <c r="Q4" s="15"/>
      <c r="R4" s="17">
        <f>SUM(K4:Q4)</f>
        <v>8</v>
      </c>
      <c r="S4" s="5" t="s">
        <v>81</v>
      </c>
    </row>
    <row r="5" spans="1:19" ht="31.95" customHeight="1" x14ac:dyDescent="0.25">
      <c r="A5" s="2">
        <v>2</v>
      </c>
      <c r="B5" s="2" t="str">
        <f>VLOOKUP(D5,'附表-1'!$F$7:$G$147,2,FALSE)</f>
        <v>BU01038</v>
      </c>
      <c r="C5" s="2" t="s">
        <v>48</v>
      </c>
      <c r="D5" s="6" t="s">
        <v>82</v>
      </c>
      <c r="E5" s="6" t="s">
        <v>83</v>
      </c>
      <c r="F5" s="2" t="s">
        <v>49</v>
      </c>
      <c r="G5" s="5"/>
      <c r="H5" s="4" t="s">
        <v>26</v>
      </c>
      <c r="I5" s="16">
        <v>1</v>
      </c>
      <c r="J5" s="16" t="s">
        <v>84</v>
      </c>
      <c r="K5" s="14">
        <v>1</v>
      </c>
      <c r="L5" s="14">
        <v>5</v>
      </c>
      <c r="M5" s="15"/>
      <c r="N5" s="14">
        <v>1</v>
      </c>
      <c r="O5" s="14">
        <v>1</v>
      </c>
      <c r="P5" s="15"/>
      <c r="Q5" s="15"/>
      <c r="R5" s="17">
        <f>SUM(K5:Q5)</f>
        <v>8</v>
      </c>
      <c r="S5" s="5"/>
    </row>
    <row r="6" spans="1:19" ht="31.95" customHeight="1" x14ac:dyDescent="0.25">
      <c r="A6" s="2">
        <v>3</v>
      </c>
      <c r="B6" s="2" t="str">
        <f>VLOOKUP(D6,'附表-1'!$F$7:$G$147,2,FALSE)</f>
        <v>BU01042</v>
      </c>
      <c r="C6" s="2" t="s">
        <v>48</v>
      </c>
      <c r="D6" s="6" t="s">
        <v>50</v>
      </c>
      <c r="E6" s="6" t="s">
        <v>79</v>
      </c>
      <c r="F6" s="2" t="s">
        <v>51</v>
      </c>
      <c r="G6" s="5" t="s">
        <v>49</v>
      </c>
      <c r="H6" s="4" t="s">
        <v>22</v>
      </c>
      <c r="I6" s="16">
        <v>1</v>
      </c>
      <c r="J6" s="16" t="s">
        <v>84</v>
      </c>
      <c r="K6" s="14">
        <v>3</v>
      </c>
      <c r="L6" s="14">
        <v>2</v>
      </c>
      <c r="M6" s="15"/>
      <c r="N6" s="15"/>
      <c r="O6" s="15"/>
      <c r="P6" s="15"/>
      <c r="Q6" s="15"/>
      <c r="R6" s="17">
        <f>SUM(K6:Q6)</f>
        <v>5</v>
      </c>
      <c r="S6" s="5"/>
    </row>
    <row r="7" spans="1:19" ht="31.95" customHeight="1" x14ac:dyDescent="0.25">
      <c r="A7" s="2">
        <v>4</v>
      </c>
      <c r="B7" s="2" t="str">
        <f>VLOOKUP(D7,'附表-1'!$F$7:$G$147,2,FALSE)</f>
        <v>BU01041</v>
      </c>
      <c r="C7" s="2" t="s">
        <v>48</v>
      </c>
      <c r="D7" s="6" t="s">
        <v>52</v>
      </c>
      <c r="E7" s="6" t="s">
        <v>79</v>
      </c>
      <c r="F7" s="2" t="s">
        <v>53</v>
      </c>
      <c r="G7" s="5" t="s">
        <v>49</v>
      </c>
      <c r="H7" s="8" t="s">
        <v>3</v>
      </c>
      <c r="I7" s="16">
        <v>1</v>
      </c>
      <c r="J7" s="16" t="s">
        <v>84</v>
      </c>
      <c r="K7" s="15"/>
      <c r="L7" s="15"/>
      <c r="M7" s="15"/>
      <c r="N7" s="15"/>
      <c r="O7" s="15"/>
      <c r="P7" s="15"/>
      <c r="Q7" s="15"/>
      <c r="R7" s="17">
        <f>SUM(K7:Q7)</f>
        <v>0</v>
      </c>
      <c r="S7" s="5"/>
    </row>
    <row r="8" spans="1:19" ht="31.95" customHeight="1" x14ac:dyDescent="0.25">
      <c r="A8" s="2">
        <v>5</v>
      </c>
      <c r="B8" s="2" t="str">
        <f>VLOOKUP(D8,'附表-1'!$F$7:$G$147,2,FALSE)</f>
        <v>BU01040</v>
      </c>
      <c r="C8" s="2" t="s">
        <v>48</v>
      </c>
      <c r="D8" s="6" t="s">
        <v>54</v>
      </c>
      <c r="E8" s="6" t="s">
        <v>79</v>
      </c>
      <c r="F8" s="2" t="s">
        <v>55</v>
      </c>
      <c r="G8" s="5" t="s">
        <v>49</v>
      </c>
      <c r="H8" s="8" t="s">
        <v>3</v>
      </c>
      <c r="I8" s="16"/>
      <c r="J8" s="16"/>
      <c r="K8" s="15"/>
      <c r="L8" s="15"/>
      <c r="M8" s="15"/>
      <c r="N8" s="15"/>
      <c r="O8" s="15"/>
      <c r="P8" s="15"/>
      <c r="Q8" s="15"/>
      <c r="R8" s="17">
        <f>SUM(K8:Q8)</f>
        <v>0</v>
      </c>
      <c r="S8" s="5"/>
    </row>
    <row r="9" spans="1:19" ht="31.95" customHeight="1" x14ac:dyDescent="0.25">
      <c r="A9" s="2">
        <v>6</v>
      </c>
      <c r="B9" s="2" t="str">
        <f>VLOOKUP(D9,'附表-1'!$F$7:$G$147,2,FALSE)</f>
        <v>OP01001</v>
      </c>
      <c r="C9" s="2" t="s">
        <v>56</v>
      </c>
      <c r="D9" s="5" t="s">
        <v>57</v>
      </c>
      <c r="E9" s="6" t="s">
        <v>79</v>
      </c>
      <c r="F9" s="2" t="s">
        <v>51</v>
      </c>
      <c r="G9" s="5" t="s">
        <v>49</v>
      </c>
      <c r="H9" s="8" t="s">
        <v>19</v>
      </c>
      <c r="I9" s="16">
        <v>1</v>
      </c>
      <c r="J9" s="16" t="s">
        <v>84</v>
      </c>
      <c r="K9" s="15"/>
      <c r="L9" s="15"/>
      <c r="M9" s="15"/>
      <c r="N9" s="15"/>
      <c r="O9" s="15"/>
      <c r="P9" s="15"/>
      <c r="Q9" s="15"/>
      <c r="R9" s="17">
        <f>SUM(K9:Q9)</f>
        <v>0</v>
      </c>
      <c r="S9" s="5"/>
    </row>
    <row r="10" spans="1:19" ht="31.95" customHeight="1" x14ac:dyDescent="0.25">
      <c r="A10" s="2">
        <v>7</v>
      </c>
      <c r="B10" s="2" t="str">
        <f>VLOOKUP(D10,'附表-1'!$F$7:$G$147,2,FALSE)</f>
        <v>OP12001</v>
      </c>
      <c r="C10" s="2" t="s">
        <v>56</v>
      </c>
      <c r="D10" s="5" t="s">
        <v>58</v>
      </c>
      <c r="E10" s="6" t="s">
        <v>79</v>
      </c>
      <c r="F10" s="2" t="s">
        <v>59</v>
      </c>
      <c r="G10" s="5" t="s">
        <v>49</v>
      </c>
      <c r="H10" s="8" t="s">
        <v>23</v>
      </c>
      <c r="I10" s="16">
        <v>1</v>
      </c>
      <c r="J10" s="16" t="s">
        <v>84</v>
      </c>
      <c r="K10" s="14">
        <v>2</v>
      </c>
      <c r="L10" s="14">
        <v>1</v>
      </c>
      <c r="M10" s="15"/>
      <c r="N10" s="15"/>
      <c r="O10" s="15"/>
      <c r="P10" s="15"/>
      <c r="Q10" s="15"/>
      <c r="R10" s="17">
        <f>SUM(K10:Q10)</f>
        <v>3</v>
      </c>
      <c r="S10" s="5"/>
    </row>
    <row r="11" spans="1:19" ht="31.95" customHeight="1" x14ac:dyDescent="0.25">
      <c r="A11" s="2">
        <v>8</v>
      </c>
      <c r="B11" s="2" t="str">
        <f>VLOOKUP(D11,'附表-1'!$F$7:$G$147,2,FALSE)</f>
        <v>GE05001</v>
      </c>
      <c r="C11" s="2" t="s">
        <v>60</v>
      </c>
      <c r="D11" s="5" t="s">
        <v>62</v>
      </c>
      <c r="E11" s="6" t="s">
        <v>79</v>
      </c>
      <c r="F11" s="5" t="s">
        <v>49</v>
      </c>
      <c r="G11" s="5"/>
      <c r="H11" s="4" t="s">
        <v>21</v>
      </c>
      <c r="I11" s="16">
        <v>1</v>
      </c>
      <c r="J11" s="16" t="s">
        <v>84</v>
      </c>
      <c r="K11" s="15"/>
      <c r="L11" s="15"/>
      <c r="M11" s="15"/>
      <c r="N11" s="15"/>
      <c r="O11" s="14">
        <v>1</v>
      </c>
      <c r="P11" s="15"/>
      <c r="Q11" s="15"/>
      <c r="R11" s="17">
        <f>SUM(K11:Q11)</f>
        <v>1</v>
      </c>
      <c r="S11" s="5"/>
    </row>
    <row r="12" spans="1:19" ht="31.95" customHeight="1" x14ac:dyDescent="0.25">
      <c r="A12" s="2">
        <v>9</v>
      </c>
      <c r="B12" s="2" t="str">
        <f>VLOOKUP(D12,'附表-1'!$F$7:$G$147,2,FALSE)</f>
        <v>GE01001</v>
      </c>
      <c r="C12" s="2" t="s">
        <v>60</v>
      </c>
      <c r="D12" s="5" t="s">
        <v>61</v>
      </c>
      <c r="E12" s="6" t="s">
        <v>79</v>
      </c>
      <c r="F12" s="5" t="s">
        <v>49</v>
      </c>
      <c r="G12" s="5"/>
      <c r="H12" s="4" t="s">
        <v>24</v>
      </c>
      <c r="I12" s="16">
        <v>1</v>
      </c>
      <c r="J12" s="16" t="s">
        <v>84</v>
      </c>
      <c r="K12" s="15"/>
      <c r="L12" s="15"/>
      <c r="M12" s="14">
        <v>3</v>
      </c>
      <c r="N12" s="15"/>
      <c r="O12" s="14">
        <v>1</v>
      </c>
      <c r="P12" s="14">
        <v>2</v>
      </c>
      <c r="Q12" s="15"/>
      <c r="R12" s="17">
        <f>SUM(K12:Q12)</f>
        <v>6</v>
      </c>
      <c r="S12" s="5"/>
    </row>
    <row r="13" spans="1:19" ht="31.95" customHeight="1" x14ac:dyDescent="0.25">
      <c r="A13" s="2">
        <v>10</v>
      </c>
      <c r="B13" s="2" t="str">
        <f>VLOOKUP(D13,'附表-1'!$F$7:$G$147,2,FALSE)</f>
        <v>GE04001</v>
      </c>
      <c r="C13" s="2" t="s">
        <v>60</v>
      </c>
      <c r="D13" s="5" t="s">
        <v>85</v>
      </c>
      <c r="E13" s="6" t="s">
        <v>79</v>
      </c>
      <c r="F13" s="5" t="s">
        <v>49</v>
      </c>
      <c r="G13" s="5" t="s">
        <v>49</v>
      </c>
      <c r="H13" s="18" t="s">
        <v>20</v>
      </c>
      <c r="I13" s="16">
        <v>1</v>
      </c>
      <c r="J13" s="16" t="s">
        <v>84</v>
      </c>
      <c r="K13" s="15"/>
      <c r="L13" s="15"/>
      <c r="M13" s="14">
        <v>5</v>
      </c>
      <c r="N13" s="14">
        <v>6</v>
      </c>
      <c r="O13" s="14">
        <v>4</v>
      </c>
      <c r="P13" s="15"/>
      <c r="Q13" s="15"/>
      <c r="R13" s="17">
        <f>SUM(K13:Q13)</f>
        <v>15</v>
      </c>
      <c r="S13" s="5"/>
    </row>
    <row r="14" spans="1:19" ht="25.95" customHeight="1" x14ac:dyDescent="0.25">
      <c r="A14" s="2">
        <v>11</v>
      </c>
      <c r="B14" s="2" t="str">
        <f>VLOOKUP(D14,'附表-1'!$F$7:$G$147,2,FALSE)</f>
        <v>VA01001</v>
      </c>
      <c r="C14" s="2" t="s">
        <v>48</v>
      </c>
      <c r="D14" s="5" t="s">
        <v>86</v>
      </c>
      <c r="E14" s="5"/>
      <c r="F14" s="5" t="s">
        <v>49</v>
      </c>
      <c r="G14" s="5"/>
      <c r="H14" s="16" t="s">
        <v>87</v>
      </c>
      <c r="I14" s="16"/>
      <c r="J14" s="5"/>
      <c r="K14" s="15"/>
      <c r="L14" s="15"/>
      <c r="M14" s="15"/>
      <c r="N14" s="15"/>
      <c r="O14" s="15"/>
      <c r="P14" s="15"/>
      <c r="Q14" s="15"/>
      <c r="R14" s="17">
        <f>SUM(K14:Q14)</f>
        <v>0</v>
      </c>
      <c r="S14" s="5"/>
    </row>
    <row r="15" spans="1:19" ht="25.05" customHeight="1" x14ac:dyDescent="0.25">
      <c r="A15" s="78" t="s">
        <v>88</v>
      </c>
      <c r="B15" s="78"/>
      <c r="C15" s="78"/>
      <c r="D15" s="78"/>
      <c r="E15" s="78"/>
      <c r="F15" s="78"/>
      <c r="G15" s="78"/>
      <c r="H15" s="78"/>
      <c r="I15" s="78"/>
      <c r="J15" s="78"/>
      <c r="K15" s="17">
        <f t="shared" ref="K15:Q15" si="0">SUM(K4:K14)</f>
        <v>9</v>
      </c>
      <c r="L15" s="17">
        <f t="shared" si="0"/>
        <v>9</v>
      </c>
      <c r="M15" s="17">
        <f t="shared" si="0"/>
        <v>9</v>
      </c>
      <c r="N15" s="17">
        <f t="shared" si="0"/>
        <v>9</v>
      </c>
      <c r="O15" s="17">
        <f t="shared" si="0"/>
        <v>8</v>
      </c>
      <c r="P15" s="17">
        <f t="shared" si="0"/>
        <v>2</v>
      </c>
      <c r="Q15" s="17">
        <f t="shared" si="0"/>
        <v>0</v>
      </c>
      <c r="R15" s="17">
        <f>SUM(K4:Q14)</f>
        <v>46</v>
      </c>
      <c r="S15" s="5"/>
    </row>
    <row r="16" spans="1:19" ht="30" customHeight="1" x14ac:dyDescent="0.25">
      <c r="A16" s="79" t="s">
        <v>89</v>
      </c>
      <c r="B16" s="79"/>
      <c r="C16" s="79"/>
      <c r="D16" s="81" t="s">
        <v>90</v>
      </c>
      <c r="E16" s="82"/>
      <c r="F16" s="83"/>
      <c r="G16" s="80" t="s">
        <v>91</v>
      </c>
      <c r="H16" s="80"/>
      <c r="I16" s="80"/>
      <c r="J16" s="80"/>
      <c r="K16" s="72" t="s">
        <v>94</v>
      </c>
      <c r="L16" s="12" t="s">
        <v>95</v>
      </c>
      <c r="M16" s="12" t="s">
        <v>96</v>
      </c>
      <c r="N16" s="13" t="s">
        <v>97</v>
      </c>
      <c r="O16" s="8" t="s">
        <v>98</v>
      </c>
      <c r="P16" s="5"/>
      <c r="Q16" s="5"/>
      <c r="R16" s="5"/>
      <c r="S16" s="5"/>
    </row>
    <row r="17" spans="1:19" ht="40.049999999999997" customHeight="1" x14ac:dyDescent="0.25">
      <c r="A17" s="79"/>
      <c r="B17" s="79"/>
      <c r="C17" s="79"/>
      <c r="D17" s="84"/>
      <c r="E17" s="85"/>
      <c r="F17" s="86"/>
      <c r="G17" s="80" t="s">
        <v>99</v>
      </c>
      <c r="H17" s="80"/>
      <c r="I17" s="80"/>
      <c r="J17" s="80"/>
      <c r="K17" s="73"/>
      <c r="L17" s="12" t="s">
        <v>102</v>
      </c>
      <c r="M17" s="12" t="s">
        <v>103</v>
      </c>
      <c r="N17" s="12" t="s">
        <v>104</v>
      </c>
      <c r="O17" s="12" t="s">
        <v>105</v>
      </c>
      <c r="P17" s="95" t="s">
        <v>106</v>
      </c>
      <c r="Q17" s="5"/>
      <c r="R17" s="5"/>
      <c r="S17" s="5"/>
    </row>
    <row r="18" spans="1:19" ht="42" customHeight="1" x14ac:dyDescent="0.25">
      <c r="A18" s="79"/>
      <c r="B18" s="79"/>
      <c r="C18" s="79"/>
      <c r="D18" s="84"/>
      <c r="E18" s="85"/>
      <c r="F18" s="86"/>
      <c r="G18" s="80" t="s">
        <v>107</v>
      </c>
      <c r="H18" s="80"/>
      <c r="I18" s="80"/>
      <c r="J18" s="80"/>
      <c r="K18" s="13" t="s">
        <v>109</v>
      </c>
      <c r="L18" s="12" t="s">
        <v>110</v>
      </c>
      <c r="M18" s="13" t="s">
        <v>111</v>
      </c>
      <c r="N18" s="12" t="s">
        <v>112</v>
      </c>
      <c r="O18" s="8" t="s">
        <v>113</v>
      </c>
      <c r="P18" s="95"/>
      <c r="Q18" s="5"/>
      <c r="R18" s="5"/>
      <c r="S18" s="5"/>
    </row>
    <row r="19" spans="1:19" ht="16.95" customHeight="1" x14ac:dyDescent="0.25">
      <c r="A19" s="79"/>
      <c r="B19" s="79"/>
      <c r="C19" s="79"/>
      <c r="D19" s="84"/>
      <c r="E19" s="85"/>
      <c r="F19" s="86"/>
      <c r="G19" s="80" t="s">
        <v>114</v>
      </c>
      <c r="H19" s="80"/>
      <c r="I19" s="80"/>
      <c r="J19" s="80"/>
      <c r="K19" s="13"/>
      <c r="L19" s="13"/>
      <c r="M19" s="13"/>
      <c r="N19" s="13"/>
      <c r="O19" s="5"/>
      <c r="P19" s="5"/>
      <c r="Q19" s="5"/>
      <c r="R19" s="5"/>
      <c r="S19" s="5"/>
    </row>
    <row r="20" spans="1:19" ht="37.950000000000003" customHeight="1" x14ac:dyDescent="0.25">
      <c r="A20" s="79"/>
      <c r="B20" s="79"/>
      <c r="C20" s="79"/>
      <c r="D20" s="80" t="s">
        <v>115</v>
      </c>
      <c r="E20" s="80"/>
      <c r="F20" s="80"/>
      <c r="G20" s="80" t="s">
        <v>116</v>
      </c>
      <c r="H20" s="80"/>
      <c r="I20" s="80"/>
      <c r="J20" s="80"/>
      <c r="K20" s="12" t="s">
        <v>119</v>
      </c>
      <c r="L20" s="12" t="s">
        <v>120</v>
      </c>
      <c r="M20" s="12" t="s">
        <v>111</v>
      </c>
      <c r="N20" s="72" t="s">
        <v>121</v>
      </c>
      <c r="O20" s="92" t="s">
        <v>122</v>
      </c>
      <c r="P20" s="5"/>
      <c r="Q20" s="5"/>
      <c r="R20" s="5"/>
      <c r="S20" s="5"/>
    </row>
    <row r="21" spans="1:19" ht="40.049999999999997" customHeight="1" x14ac:dyDescent="0.25">
      <c r="A21" s="79"/>
      <c r="B21" s="79"/>
      <c r="C21" s="79"/>
      <c r="D21" s="80"/>
      <c r="E21" s="80"/>
      <c r="F21" s="80"/>
      <c r="G21" s="80" t="s">
        <v>123</v>
      </c>
      <c r="H21" s="80"/>
      <c r="I21" s="80"/>
      <c r="J21" s="80"/>
      <c r="K21" s="12" t="s">
        <v>125</v>
      </c>
      <c r="L21" s="89" t="s">
        <v>126</v>
      </c>
      <c r="M21" s="72" t="s">
        <v>127</v>
      </c>
      <c r="N21" s="73"/>
      <c r="O21" s="93"/>
      <c r="P21" s="5"/>
      <c r="Q21" s="5"/>
      <c r="R21" s="5"/>
      <c r="S21" s="5"/>
    </row>
    <row r="22" spans="1:19" ht="40.049999999999997" customHeight="1" x14ac:dyDescent="0.25">
      <c r="A22" s="79"/>
      <c r="B22" s="79"/>
      <c r="C22" s="79"/>
      <c r="D22" s="80"/>
      <c r="E22" s="80"/>
      <c r="F22" s="80"/>
      <c r="G22" s="80" t="s">
        <v>128</v>
      </c>
      <c r="H22" s="80"/>
      <c r="I22" s="80"/>
      <c r="J22" s="80"/>
      <c r="K22" s="72" t="s">
        <v>131</v>
      </c>
      <c r="L22" s="73"/>
      <c r="M22" s="89"/>
      <c r="N22" s="12" t="s">
        <v>132</v>
      </c>
      <c r="O22" s="8" t="s">
        <v>133</v>
      </c>
      <c r="P22" s="5"/>
      <c r="Q22" s="5"/>
      <c r="R22" s="5"/>
      <c r="S22" s="5"/>
    </row>
    <row r="23" spans="1:19" ht="45" customHeight="1" x14ac:dyDescent="0.25">
      <c r="A23" s="79"/>
      <c r="B23" s="79"/>
      <c r="C23" s="79"/>
      <c r="D23" s="80"/>
      <c r="E23" s="80"/>
      <c r="F23" s="80"/>
      <c r="G23" s="80" t="s">
        <v>134</v>
      </c>
      <c r="H23" s="80"/>
      <c r="I23" s="80"/>
      <c r="J23" s="80"/>
      <c r="K23" s="73"/>
      <c r="L23" s="12" t="s">
        <v>137</v>
      </c>
      <c r="M23" s="73"/>
      <c r="N23" s="12" t="s">
        <v>138</v>
      </c>
      <c r="O23" s="8" t="s">
        <v>139</v>
      </c>
      <c r="P23" s="5"/>
      <c r="Q23" s="5"/>
      <c r="R23" s="5"/>
      <c r="S23" s="5"/>
    </row>
    <row r="24" spans="1:19" ht="28.95" customHeight="1" x14ac:dyDescent="0.25">
      <c r="A24" s="79"/>
      <c r="B24" s="79"/>
      <c r="C24" s="79"/>
      <c r="D24" s="87" t="s">
        <v>140</v>
      </c>
      <c r="E24" s="87"/>
      <c r="F24" s="87"/>
      <c r="G24" s="88" t="s">
        <v>141</v>
      </c>
      <c r="H24" s="88"/>
      <c r="I24" s="88"/>
      <c r="J24" s="88"/>
      <c r="K24" s="76" t="s">
        <v>142</v>
      </c>
      <c r="L24" s="76" t="s">
        <v>143</v>
      </c>
      <c r="M24" s="76" t="s">
        <v>111</v>
      </c>
      <c r="N24" s="76" t="s">
        <v>144</v>
      </c>
      <c r="O24" s="22" t="s">
        <v>145</v>
      </c>
      <c r="P24" s="21"/>
      <c r="Q24" s="21"/>
      <c r="R24" s="21"/>
      <c r="S24" s="23"/>
    </row>
    <row r="25" spans="1:19" ht="15" customHeight="1" x14ac:dyDescent="0.25">
      <c r="A25" s="79"/>
      <c r="B25" s="79"/>
      <c r="C25" s="79"/>
      <c r="D25" s="87"/>
      <c r="E25" s="87"/>
      <c r="F25" s="87"/>
      <c r="G25" s="88" t="s">
        <v>146</v>
      </c>
      <c r="H25" s="88"/>
      <c r="I25" s="88"/>
      <c r="J25" s="88"/>
      <c r="K25" s="77"/>
      <c r="L25" s="77"/>
      <c r="M25" s="77"/>
      <c r="N25" s="94"/>
      <c r="O25" s="21"/>
      <c r="P25" s="21"/>
      <c r="Q25" s="21"/>
      <c r="R25" s="23"/>
      <c r="S25" s="23"/>
    </row>
    <row r="26" spans="1:19" ht="15" customHeight="1" x14ac:dyDescent="0.25">
      <c r="A26" s="79"/>
      <c r="B26" s="79"/>
      <c r="C26" s="79"/>
      <c r="D26" s="87"/>
      <c r="E26" s="87"/>
      <c r="F26" s="87"/>
      <c r="G26" s="88" t="s">
        <v>147</v>
      </c>
      <c r="H26" s="88"/>
      <c r="I26" s="88"/>
      <c r="J26" s="88"/>
      <c r="K26" s="27"/>
      <c r="L26" s="27"/>
      <c r="M26" s="27"/>
      <c r="N26" s="77"/>
      <c r="O26" s="27"/>
      <c r="P26" s="27"/>
      <c r="Q26" s="27"/>
      <c r="R26" s="23"/>
      <c r="S26" s="23"/>
    </row>
  </sheetData>
  <mergeCells count="31">
    <mergeCell ref="G26:J26"/>
    <mergeCell ref="G18:J18"/>
    <mergeCell ref="A2:Q2"/>
    <mergeCell ref="L21:L22"/>
    <mergeCell ref="R2:R3"/>
    <mergeCell ref="M24:M25"/>
    <mergeCell ref="O20:O21"/>
    <mergeCell ref="N24:N26"/>
    <mergeCell ref="N20:N21"/>
    <mergeCell ref="L24:L25"/>
    <mergeCell ref="P17:P18"/>
    <mergeCell ref="S2:S3"/>
    <mergeCell ref="A15:J15"/>
    <mergeCell ref="A16:C26"/>
    <mergeCell ref="G16:J16"/>
    <mergeCell ref="G17:J17"/>
    <mergeCell ref="D20:F23"/>
    <mergeCell ref="D16:F19"/>
    <mergeCell ref="G19:J19"/>
    <mergeCell ref="G20:J20"/>
    <mergeCell ref="G21:J21"/>
    <mergeCell ref="G22:J22"/>
    <mergeCell ref="G23:J23"/>
    <mergeCell ref="D24:F26"/>
    <mergeCell ref="G24:J24"/>
    <mergeCell ref="G25:J25"/>
    <mergeCell ref="M21:M23"/>
    <mergeCell ref="A1:B1"/>
    <mergeCell ref="K16:K17"/>
    <mergeCell ref="K22:K23"/>
    <mergeCell ref="K24:K25"/>
  </mergeCells>
  <phoneticPr fontId="102" type="noConversion"/>
  <dataValidations count="2">
    <dataValidation type="list" allowBlank="1" showErrorMessage="1" sqref="C15:C26">
      <formula1>"建设,运维,通用"</formula1>
    </dataValidation>
    <dataValidation type="list" allowBlank="1" showErrorMessage="1" sqref="J4 J14">
      <formula1>"完成,延迟"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'附表-2'!$A$1:$E$1</xm:f>
          </x14:formula1>
          <xm:sqref>C4:C14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showGridLines="0" workbookViewId="0">
      <selection sqref="A1:B1"/>
    </sheetView>
  </sheetViews>
  <sheetFormatPr defaultColWidth="14" defaultRowHeight="13.2" x14ac:dyDescent="0.25"/>
  <cols>
    <col min="1" max="1" width="7" customWidth="1"/>
    <col min="2" max="2" width="8" customWidth="1"/>
    <col min="3" max="3" width="7" customWidth="1"/>
    <col min="4" max="4" width="43" customWidth="1"/>
    <col min="5" max="5" width="7" customWidth="1"/>
    <col min="6" max="7" width="6" customWidth="1"/>
    <col min="8" max="8" width="38" customWidth="1"/>
    <col min="9" max="9" width="5" customWidth="1"/>
    <col min="10" max="10" width="7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6.95" customHeight="1" x14ac:dyDescent="0.25">
      <c r="A1" s="71" t="s">
        <v>63</v>
      </c>
      <c r="B1" s="71"/>
      <c r="C1" s="19"/>
      <c r="D1" s="20">
        <v>44857</v>
      </c>
    </row>
    <row r="2" spans="1:19" ht="19.05" customHeight="1" x14ac:dyDescent="0.25">
      <c r="A2" s="90" t="str">
        <f>CONCATENATE("周总结&lt;",TEXT(D1-6,"yyyy年mm月dd日"),"-",TEXT(D1,"yyyy年mm月dd日"),"&gt;")</f>
        <v>周总结&lt;2022年10月17日-2022年10月23日&gt;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1" t="s">
        <v>64</v>
      </c>
      <c r="S2" s="67" t="s">
        <v>34</v>
      </c>
    </row>
    <row r="3" spans="1:19" ht="27" customHeight="1" x14ac:dyDescent="0.25">
      <c r="A3" s="1" t="s">
        <v>35</v>
      </c>
      <c r="B3" s="1" t="s">
        <v>65</v>
      </c>
      <c r="C3" s="1" t="s">
        <v>66</v>
      </c>
      <c r="D3" s="11" t="s">
        <v>67</v>
      </c>
      <c r="E3" s="11" t="s">
        <v>37</v>
      </c>
      <c r="F3" s="11" t="s">
        <v>39</v>
      </c>
      <c r="G3" s="11" t="s">
        <v>68</v>
      </c>
      <c r="H3" s="1" t="s">
        <v>69</v>
      </c>
      <c r="I3" s="11" t="s">
        <v>41</v>
      </c>
      <c r="J3" s="11" t="s">
        <v>70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71</v>
      </c>
      <c r="Q3" s="1" t="s">
        <v>72</v>
      </c>
      <c r="R3" s="67"/>
      <c r="S3" s="67"/>
    </row>
    <row r="4" spans="1:19" ht="24" x14ac:dyDescent="0.25">
      <c r="A4" s="2">
        <v>1</v>
      </c>
      <c r="B4" s="2" t="str">
        <f>VLOOKUP(D4,'附表-1'!$F$7:$G$147,2,FALSE)</f>
        <v>BU01044</v>
      </c>
      <c r="C4" s="6" t="s">
        <v>48</v>
      </c>
      <c r="D4" s="6" t="s">
        <v>78</v>
      </c>
      <c r="E4" s="6" t="s">
        <v>79</v>
      </c>
      <c r="F4" s="2" t="s">
        <v>49</v>
      </c>
      <c r="G4" s="2"/>
      <c r="H4" s="40" t="s">
        <v>25</v>
      </c>
      <c r="I4" s="26">
        <v>0.8</v>
      </c>
      <c r="J4" s="25" t="s">
        <v>80</v>
      </c>
      <c r="K4" s="47">
        <v>1</v>
      </c>
      <c r="L4" s="47">
        <v>6</v>
      </c>
      <c r="M4" s="47">
        <v>4</v>
      </c>
      <c r="N4" s="47">
        <v>4</v>
      </c>
      <c r="O4" s="47">
        <v>2</v>
      </c>
      <c r="P4" s="48"/>
      <c r="Q4" s="48"/>
      <c r="R4" s="49">
        <v>17</v>
      </c>
      <c r="S4" s="5"/>
    </row>
    <row r="5" spans="1:19" ht="31.95" customHeight="1" x14ac:dyDescent="0.25">
      <c r="A5" s="2">
        <v>2</v>
      </c>
      <c r="B5" s="2" t="str">
        <f>VLOOKUP(D5,'附表-1'!$F$7:$G$147,2,FALSE)</f>
        <v>BU01038</v>
      </c>
      <c r="C5" s="2" t="s">
        <v>48</v>
      </c>
      <c r="D5" s="6" t="s">
        <v>82</v>
      </c>
      <c r="E5" s="6" t="s">
        <v>83</v>
      </c>
      <c r="F5" s="2" t="s">
        <v>49</v>
      </c>
      <c r="G5" s="5"/>
      <c r="H5" s="40" t="s">
        <v>26</v>
      </c>
      <c r="I5" s="29">
        <v>1</v>
      </c>
      <c r="J5" s="30" t="s">
        <v>84</v>
      </c>
      <c r="K5" s="41">
        <v>1</v>
      </c>
      <c r="L5" s="41">
        <v>1</v>
      </c>
      <c r="M5" s="28"/>
      <c r="N5" s="28"/>
      <c r="O5" s="41">
        <v>1</v>
      </c>
      <c r="P5" s="28"/>
      <c r="Q5" s="28"/>
      <c r="R5" s="32">
        <v>3</v>
      </c>
      <c r="S5" s="5"/>
    </row>
    <row r="6" spans="1:19" ht="31.95" customHeight="1" x14ac:dyDescent="0.25">
      <c r="A6" s="2">
        <v>3</v>
      </c>
      <c r="B6" s="2" t="str">
        <f>VLOOKUP(D6,'附表-1'!$F$7:$G$147,2,FALSE)</f>
        <v>BU01042</v>
      </c>
      <c r="C6" s="2" t="s">
        <v>48</v>
      </c>
      <c r="D6" s="6" t="s">
        <v>50</v>
      </c>
      <c r="E6" s="6" t="s">
        <v>79</v>
      </c>
      <c r="F6" s="2" t="s">
        <v>51</v>
      </c>
      <c r="G6" s="5" t="s">
        <v>49</v>
      </c>
      <c r="H6" s="40" t="s">
        <v>22</v>
      </c>
      <c r="I6" s="29">
        <v>1</v>
      </c>
      <c r="J6" s="30" t="s">
        <v>84</v>
      </c>
      <c r="K6" s="28"/>
      <c r="L6" s="28"/>
      <c r="M6" s="28"/>
      <c r="N6" s="41">
        <v>1</v>
      </c>
      <c r="O6" s="41">
        <v>1</v>
      </c>
      <c r="P6" s="28"/>
      <c r="Q6" s="28"/>
      <c r="R6" s="32">
        <v>2</v>
      </c>
      <c r="S6" s="5"/>
    </row>
    <row r="7" spans="1:19" ht="31.95" customHeight="1" x14ac:dyDescent="0.25">
      <c r="A7" s="2">
        <v>4</v>
      </c>
      <c r="B7" s="2" t="str">
        <f>VLOOKUP(D7,'附表-1'!$F$7:$G$147,2,FALSE)</f>
        <v>BU01041</v>
      </c>
      <c r="C7" s="2" t="s">
        <v>48</v>
      </c>
      <c r="D7" s="6" t="s">
        <v>52</v>
      </c>
      <c r="E7" s="6" t="s">
        <v>79</v>
      </c>
      <c r="F7" s="2" t="s">
        <v>53</v>
      </c>
      <c r="G7" s="5" t="s">
        <v>49</v>
      </c>
      <c r="H7" s="31" t="s">
        <v>3</v>
      </c>
      <c r="I7" s="29"/>
      <c r="J7" s="30"/>
      <c r="K7" s="28"/>
      <c r="L7" s="28"/>
      <c r="M7" s="28"/>
      <c r="N7" s="28"/>
      <c r="O7" s="28"/>
      <c r="P7" s="28"/>
      <c r="Q7" s="28"/>
      <c r="R7" s="32">
        <v>0</v>
      </c>
      <c r="S7" s="5"/>
    </row>
    <row r="8" spans="1:19" ht="31.95" customHeight="1" x14ac:dyDescent="0.25">
      <c r="A8" s="2">
        <v>5</v>
      </c>
      <c r="B8" s="2" t="str">
        <f>VLOOKUP(D8,'附表-1'!$F$7:$G$147,2,FALSE)</f>
        <v>BU01040</v>
      </c>
      <c r="C8" s="2" t="s">
        <v>48</v>
      </c>
      <c r="D8" s="6" t="s">
        <v>54</v>
      </c>
      <c r="E8" s="6" t="s">
        <v>79</v>
      </c>
      <c r="F8" s="2" t="s">
        <v>55</v>
      </c>
      <c r="G8" s="5" t="s">
        <v>49</v>
      </c>
      <c r="H8" s="8" t="s">
        <v>3</v>
      </c>
      <c r="I8" s="29"/>
      <c r="J8" s="30"/>
      <c r="K8" s="28"/>
      <c r="L8" s="28"/>
      <c r="M8" s="28"/>
      <c r="N8" s="28"/>
      <c r="O8" s="28"/>
      <c r="P8" s="28"/>
      <c r="Q8" s="28"/>
      <c r="R8" s="32">
        <v>0</v>
      </c>
      <c r="S8" s="5"/>
    </row>
    <row r="9" spans="1:19" ht="31.95" customHeight="1" x14ac:dyDescent="0.25">
      <c r="A9" s="2">
        <v>6</v>
      </c>
      <c r="B9" s="2" t="str">
        <f>VLOOKUP(D9,'附表-1'!$F$7:$G$147,2,FALSE)</f>
        <v>OP01001</v>
      </c>
      <c r="C9" s="2" t="s">
        <v>56</v>
      </c>
      <c r="D9" s="5" t="s">
        <v>57</v>
      </c>
      <c r="E9" s="6" t="s">
        <v>79</v>
      </c>
      <c r="F9" s="2" t="s">
        <v>51</v>
      </c>
      <c r="G9" s="5" t="s">
        <v>49</v>
      </c>
      <c r="H9" s="8" t="s">
        <v>19</v>
      </c>
      <c r="I9" s="29"/>
      <c r="J9" s="30"/>
      <c r="K9" s="28"/>
      <c r="L9" s="28"/>
      <c r="M9" s="28"/>
      <c r="N9" s="28"/>
      <c r="O9" s="28"/>
      <c r="P9" s="28"/>
      <c r="Q9" s="28"/>
      <c r="R9" s="32">
        <v>0</v>
      </c>
      <c r="S9" s="5"/>
    </row>
    <row r="10" spans="1:19" ht="31.95" customHeight="1" x14ac:dyDescent="0.25">
      <c r="A10" s="2">
        <v>7</v>
      </c>
      <c r="B10" s="2" t="str">
        <f>VLOOKUP(D10,'附表-1'!$F$7:$G$147,2,FALSE)</f>
        <v>OP12001</v>
      </c>
      <c r="C10" s="2" t="s">
        <v>56</v>
      </c>
      <c r="D10" s="5" t="s">
        <v>58</v>
      </c>
      <c r="E10" s="6" t="s">
        <v>79</v>
      </c>
      <c r="F10" s="2" t="s">
        <v>59</v>
      </c>
      <c r="G10" s="5" t="s">
        <v>49</v>
      </c>
      <c r="H10" s="8" t="s">
        <v>23</v>
      </c>
      <c r="I10" s="29">
        <v>1</v>
      </c>
      <c r="J10" s="30" t="s">
        <v>84</v>
      </c>
      <c r="K10" s="28"/>
      <c r="L10" s="28"/>
      <c r="M10" s="41">
        <v>2</v>
      </c>
      <c r="N10" s="28"/>
      <c r="O10" s="28"/>
      <c r="P10" s="28"/>
      <c r="Q10" s="28"/>
      <c r="R10" s="32">
        <v>2</v>
      </c>
      <c r="S10" s="5"/>
    </row>
    <row r="11" spans="1:19" ht="31.95" customHeight="1" x14ac:dyDescent="0.25">
      <c r="A11" s="2">
        <v>8</v>
      </c>
      <c r="B11" s="2" t="str">
        <f>VLOOKUP(D11,'附表-1'!$F$7:$G$147,2,FALSE)</f>
        <v>GE05001</v>
      </c>
      <c r="C11" s="2" t="s">
        <v>60</v>
      </c>
      <c r="D11" s="5" t="s">
        <v>62</v>
      </c>
      <c r="E11" s="6" t="s">
        <v>79</v>
      </c>
      <c r="F11" s="5" t="s">
        <v>49</v>
      </c>
      <c r="G11" s="5"/>
      <c r="H11" s="4" t="s">
        <v>21</v>
      </c>
      <c r="I11" s="29">
        <v>1</v>
      </c>
      <c r="J11" s="30" t="s">
        <v>84</v>
      </c>
      <c r="K11" s="28"/>
      <c r="L11" s="28"/>
      <c r="M11" s="28"/>
      <c r="N11" s="28"/>
      <c r="O11" s="41">
        <v>1</v>
      </c>
      <c r="P11" s="28"/>
      <c r="Q11" s="28"/>
      <c r="R11" s="32">
        <v>1</v>
      </c>
      <c r="S11" s="5"/>
    </row>
    <row r="12" spans="1:19" ht="31.95" customHeight="1" x14ac:dyDescent="0.25">
      <c r="A12" s="2">
        <v>9</v>
      </c>
      <c r="B12" s="2" t="str">
        <f>VLOOKUP(D12,'附表-1'!$F$7:$G$147,2,FALSE)</f>
        <v>GE01001</v>
      </c>
      <c r="C12" s="2" t="s">
        <v>60</v>
      </c>
      <c r="D12" s="5" t="s">
        <v>61</v>
      </c>
      <c r="E12" s="6" t="s">
        <v>79</v>
      </c>
      <c r="F12" s="5" t="s">
        <v>49</v>
      </c>
      <c r="G12" s="5"/>
      <c r="H12" s="4" t="s">
        <v>24</v>
      </c>
      <c r="I12" s="29">
        <v>1</v>
      </c>
      <c r="J12" s="30" t="s">
        <v>84</v>
      </c>
      <c r="K12" s="28"/>
      <c r="L12" s="28"/>
      <c r="M12" s="41">
        <v>2</v>
      </c>
      <c r="N12" s="41">
        <v>1</v>
      </c>
      <c r="O12" s="41">
        <v>3</v>
      </c>
      <c r="P12" s="28"/>
      <c r="Q12" s="28"/>
      <c r="R12" s="32">
        <v>6</v>
      </c>
      <c r="S12" s="5"/>
    </row>
    <row r="13" spans="1:19" ht="25.95" customHeight="1" x14ac:dyDescent="0.25">
      <c r="A13" s="2">
        <v>10</v>
      </c>
      <c r="B13" s="2" t="str">
        <f>VLOOKUP(D13,'附表-1'!$F$7:$G$147,2,FALSE)</f>
        <v>GE04001</v>
      </c>
      <c r="C13" s="2" t="s">
        <v>60</v>
      </c>
      <c r="D13" s="5" t="s">
        <v>85</v>
      </c>
      <c r="E13" s="6" t="s">
        <v>79</v>
      </c>
      <c r="F13" s="5" t="s">
        <v>49</v>
      </c>
      <c r="G13" s="5"/>
      <c r="H13" s="42" t="s">
        <v>27</v>
      </c>
      <c r="I13" s="29">
        <v>1</v>
      </c>
      <c r="J13" s="30" t="s">
        <v>84</v>
      </c>
      <c r="K13" s="41">
        <v>7</v>
      </c>
      <c r="L13" s="41">
        <v>1</v>
      </c>
      <c r="M13" s="41">
        <v>2</v>
      </c>
      <c r="N13" s="41">
        <v>2</v>
      </c>
      <c r="O13" s="28"/>
      <c r="P13" s="28"/>
      <c r="Q13" s="28"/>
      <c r="R13" s="32">
        <v>12</v>
      </c>
      <c r="S13" s="5"/>
    </row>
    <row r="14" spans="1:19" ht="25.05" customHeight="1" x14ac:dyDescent="0.25">
      <c r="A14" s="78" t="s">
        <v>88</v>
      </c>
      <c r="B14" s="78"/>
      <c r="C14" s="78"/>
      <c r="D14" s="78"/>
      <c r="E14" s="78"/>
      <c r="F14" s="78"/>
      <c r="G14" s="78"/>
      <c r="H14" s="78"/>
      <c r="I14" s="78"/>
      <c r="J14" s="78"/>
      <c r="K14" s="17">
        <f t="shared" ref="K14:R14" si="0">SUM(K4:K13)</f>
        <v>9</v>
      </c>
      <c r="L14" s="17">
        <f t="shared" si="0"/>
        <v>8</v>
      </c>
      <c r="M14" s="17">
        <f t="shared" si="0"/>
        <v>10</v>
      </c>
      <c r="N14" s="17">
        <f t="shared" si="0"/>
        <v>8</v>
      </c>
      <c r="O14" s="17">
        <f t="shared" si="0"/>
        <v>8</v>
      </c>
      <c r="P14" s="17">
        <f t="shared" si="0"/>
        <v>0</v>
      </c>
      <c r="Q14" s="17">
        <f t="shared" si="0"/>
        <v>0</v>
      </c>
      <c r="R14" s="17">
        <f t="shared" si="0"/>
        <v>43</v>
      </c>
      <c r="S14" s="5"/>
    </row>
    <row r="15" spans="1:19" ht="16.95" customHeight="1" x14ac:dyDescent="0.25">
      <c r="A15" s="79" t="s">
        <v>89</v>
      </c>
      <c r="B15" s="79"/>
      <c r="C15" s="79"/>
      <c r="D15" s="80" t="s">
        <v>90</v>
      </c>
      <c r="E15" s="80"/>
      <c r="F15" s="80"/>
      <c r="G15" s="80" t="s">
        <v>91</v>
      </c>
      <c r="H15" s="80"/>
      <c r="I15" s="80"/>
      <c r="J15" s="80"/>
      <c r="K15" s="96" t="s">
        <v>148</v>
      </c>
      <c r="L15" s="34" t="s">
        <v>149</v>
      </c>
      <c r="M15" s="33" t="s">
        <v>150</v>
      </c>
      <c r="N15" s="33" t="s">
        <v>151</v>
      </c>
      <c r="O15" s="33" t="s">
        <v>152</v>
      </c>
      <c r="P15" s="5"/>
      <c r="Q15" s="5"/>
      <c r="R15" s="5"/>
      <c r="S15" s="5"/>
    </row>
    <row r="16" spans="1:19" ht="16.95" customHeight="1" x14ac:dyDescent="0.25">
      <c r="A16" s="79"/>
      <c r="B16" s="79"/>
      <c r="C16" s="79"/>
      <c r="D16" s="80"/>
      <c r="E16" s="80"/>
      <c r="F16" s="80"/>
      <c r="G16" s="80" t="s">
        <v>99</v>
      </c>
      <c r="H16" s="80"/>
      <c r="I16" s="80"/>
      <c r="J16" s="80"/>
      <c r="K16" s="96"/>
      <c r="L16" s="97" t="s">
        <v>153</v>
      </c>
      <c r="M16" s="36" t="s">
        <v>154</v>
      </c>
      <c r="N16" s="97" t="s">
        <v>155</v>
      </c>
      <c r="O16" s="35" t="s">
        <v>156</v>
      </c>
      <c r="P16" s="5"/>
      <c r="Q16" s="5"/>
      <c r="R16" s="5"/>
      <c r="S16" s="5"/>
    </row>
    <row r="17" spans="1:19" ht="16.95" customHeight="1" x14ac:dyDescent="0.25">
      <c r="A17" s="79"/>
      <c r="B17" s="79"/>
      <c r="C17" s="79"/>
      <c r="D17" s="80"/>
      <c r="E17" s="80"/>
      <c r="F17" s="80"/>
      <c r="G17" s="80" t="s">
        <v>157</v>
      </c>
      <c r="H17" s="80"/>
      <c r="I17" s="80"/>
      <c r="J17" s="80"/>
      <c r="K17" s="96"/>
      <c r="L17" s="97"/>
      <c r="M17" s="36" t="s">
        <v>158</v>
      </c>
      <c r="N17" s="97"/>
      <c r="O17" s="35" t="s">
        <v>159</v>
      </c>
      <c r="P17" s="5"/>
      <c r="Q17" s="5"/>
      <c r="R17" s="5"/>
      <c r="S17" s="5"/>
    </row>
    <row r="18" spans="1:19" ht="16.95" customHeight="1" x14ac:dyDescent="0.25">
      <c r="A18" s="79"/>
      <c r="B18" s="79"/>
      <c r="C18" s="79"/>
      <c r="D18" s="80"/>
      <c r="E18" s="80"/>
      <c r="F18" s="80"/>
      <c r="G18" s="80" t="s">
        <v>114</v>
      </c>
      <c r="H18" s="80"/>
      <c r="I18" s="80"/>
      <c r="J18" s="80"/>
      <c r="K18" s="43"/>
      <c r="L18" s="30"/>
      <c r="M18" s="30"/>
      <c r="N18" s="30"/>
      <c r="O18" s="30"/>
      <c r="P18" s="5"/>
      <c r="Q18" s="5"/>
      <c r="R18" s="5"/>
      <c r="S18" s="5"/>
    </row>
    <row r="19" spans="1:19" ht="16.95" customHeight="1" x14ac:dyDescent="0.25">
      <c r="A19" s="79"/>
      <c r="B19" s="79"/>
      <c r="C19" s="79"/>
      <c r="D19" s="80" t="s">
        <v>115</v>
      </c>
      <c r="E19" s="80"/>
      <c r="F19" s="80"/>
      <c r="G19" s="80" t="s">
        <v>116</v>
      </c>
      <c r="H19" s="80"/>
      <c r="I19" s="80"/>
      <c r="J19" s="80"/>
      <c r="K19" s="97" t="s">
        <v>148</v>
      </c>
      <c r="L19" s="44" t="s">
        <v>160</v>
      </c>
      <c r="M19" s="35" t="s">
        <v>161</v>
      </c>
      <c r="N19" s="97" t="s">
        <v>162</v>
      </c>
      <c r="O19" s="97" t="s">
        <v>163</v>
      </c>
      <c r="P19" s="5"/>
      <c r="Q19" s="5"/>
      <c r="R19" s="5"/>
      <c r="S19" s="5"/>
    </row>
    <row r="20" spans="1:19" ht="13.95" customHeight="1" x14ac:dyDescent="0.25">
      <c r="A20" s="79"/>
      <c r="B20" s="79"/>
      <c r="C20" s="79"/>
      <c r="D20" s="80"/>
      <c r="E20" s="80"/>
      <c r="F20" s="80"/>
      <c r="G20" s="80" t="s">
        <v>123</v>
      </c>
      <c r="H20" s="80"/>
      <c r="I20" s="80"/>
      <c r="J20" s="80"/>
      <c r="K20" s="97"/>
      <c r="L20" s="97" t="s">
        <v>164</v>
      </c>
      <c r="M20" s="35" t="s">
        <v>165</v>
      </c>
      <c r="N20" s="97"/>
      <c r="O20" s="97"/>
      <c r="P20" s="5"/>
      <c r="Q20" s="5"/>
      <c r="R20" s="5"/>
      <c r="S20" s="5"/>
    </row>
    <row r="21" spans="1:19" ht="13.95" customHeight="1" x14ac:dyDescent="0.25">
      <c r="A21" s="79"/>
      <c r="B21" s="79"/>
      <c r="C21" s="79"/>
      <c r="D21" s="80"/>
      <c r="E21" s="80"/>
      <c r="F21" s="80"/>
      <c r="G21" s="80" t="s">
        <v>128</v>
      </c>
      <c r="H21" s="80"/>
      <c r="I21" s="80"/>
      <c r="J21" s="80"/>
      <c r="K21" s="97"/>
      <c r="L21" s="97"/>
      <c r="M21" s="97" t="s">
        <v>166</v>
      </c>
      <c r="N21" s="35" t="s">
        <v>167</v>
      </c>
      <c r="O21" s="97" t="s">
        <v>168</v>
      </c>
      <c r="P21" s="5"/>
      <c r="Q21" s="5"/>
      <c r="R21" s="5"/>
      <c r="S21" s="5"/>
    </row>
    <row r="22" spans="1:19" ht="13.95" customHeight="1" x14ac:dyDescent="0.25">
      <c r="A22" s="79"/>
      <c r="B22" s="79"/>
      <c r="C22" s="79"/>
      <c r="D22" s="80"/>
      <c r="E22" s="80"/>
      <c r="F22" s="80"/>
      <c r="G22" s="80" t="s">
        <v>134</v>
      </c>
      <c r="H22" s="80"/>
      <c r="I22" s="80"/>
      <c r="J22" s="80"/>
      <c r="K22" s="97"/>
      <c r="L22" s="97"/>
      <c r="M22" s="97"/>
      <c r="N22" s="35" t="s">
        <v>169</v>
      </c>
      <c r="O22" s="97"/>
      <c r="P22" s="5"/>
      <c r="Q22" s="5"/>
      <c r="R22" s="5"/>
      <c r="S22" s="5"/>
    </row>
    <row r="23" spans="1:19" ht="15" customHeight="1" x14ac:dyDescent="0.25">
      <c r="A23" s="79"/>
      <c r="B23" s="79"/>
      <c r="C23" s="79"/>
      <c r="D23" s="87" t="s">
        <v>140</v>
      </c>
      <c r="E23" s="87"/>
      <c r="F23" s="87"/>
      <c r="G23" s="88" t="s">
        <v>141</v>
      </c>
      <c r="H23" s="88"/>
      <c r="I23" s="88"/>
      <c r="J23" s="88"/>
      <c r="K23" s="39" t="s">
        <v>170</v>
      </c>
      <c r="L23" s="38" t="s">
        <v>171</v>
      </c>
      <c r="M23" s="38" t="s">
        <v>172</v>
      </c>
      <c r="N23" s="38" t="s">
        <v>173</v>
      </c>
      <c r="O23" s="38" t="s">
        <v>145</v>
      </c>
      <c r="P23" s="21"/>
      <c r="Q23" s="21"/>
      <c r="R23" s="21"/>
      <c r="S23" s="23"/>
    </row>
    <row r="24" spans="1:19" ht="15" customHeight="1" x14ac:dyDescent="0.25">
      <c r="A24" s="79"/>
      <c r="B24" s="79"/>
      <c r="C24" s="79"/>
      <c r="D24" s="87"/>
      <c r="E24" s="87"/>
      <c r="F24" s="87"/>
      <c r="G24" s="88" t="s">
        <v>146</v>
      </c>
      <c r="H24" s="88"/>
      <c r="I24" s="88"/>
      <c r="J24" s="88"/>
      <c r="K24" s="39" t="s">
        <v>174</v>
      </c>
      <c r="L24" s="37"/>
      <c r="M24" s="38" t="s">
        <v>175</v>
      </c>
      <c r="N24" s="38"/>
      <c r="O24" s="37"/>
      <c r="P24" s="21"/>
      <c r="Q24" s="21"/>
      <c r="R24" s="23"/>
      <c r="S24" s="23"/>
    </row>
    <row r="25" spans="1:19" ht="15" customHeight="1" x14ac:dyDescent="0.25">
      <c r="A25" s="79"/>
      <c r="B25" s="79"/>
      <c r="C25" s="79"/>
      <c r="D25" s="87"/>
      <c r="E25" s="87"/>
      <c r="F25" s="87"/>
      <c r="G25" s="88" t="s">
        <v>147</v>
      </c>
      <c r="H25" s="88"/>
      <c r="I25" s="88"/>
      <c r="J25" s="88"/>
      <c r="K25" s="46"/>
      <c r="L25" s="45"/>
      <c r="M25" s="38" t="s">
        <v>176</v>
      </c>
      <c r="N25" s="45"/>
      <c r="O25" s="45"/>
      <c r="P25" s="27"/>
      <c r="Q25" s="27"/>
      <c r="R25" s="23"/>
      <c r="S25" s="23"/>
    </row>
  </sheetData>
  <mergeCells count="29">
    <mergeCell ref="O19:O20"/>
    <mergeCell ref="L20:L22"/>
    <mergeCell ref="M21:M22"/>
    <mergeCell ref="O21:O22"/>
    <mergeCell ref="K15:K17"/>
    <mergeCell ref="L16:L17"/>
    <mergeCell ref="N16:N17"/>
    <mergeCell ref="K19:K22"/>
    <mergeCell ref="N19:N20"/>
    <mergeCell ref="A15:C25"/>
    <mergeCell ref="D15:F18"/>
    <mergeCell ref="G15:J15"/>
    <mergeCell ref="G16:J16"/>
    <mergeCell ref="G18:J18"/>
    <mergeCell ref="D19:F22"/>
    <mergeCell ref="G19:J19"/>
    <mergeCell ref="G20:J20"/>
    <mergeCell ref="G21:J21"/>
    <mergeCell ref="G22:J22"/>
    <mergeCell ref="D23:F25"/>
    <mergeCell ref="G23:J23"/>
    <mergeCell ref="G24:J24"/>
    <mergeCell ref="G25:J25"/>
    <mergeCell ref="G17:J17"/>
    <mergeCell ref="A1:B1"/>
    <mergeCell ref="A2:Q2"/>
    <mergeCell ref="R2:R3"/>
    <mergeCell ref="S2:S3"/>
    <mergeCell ref="A14:J14"/>
  </mergeCells>
  <phoneticPr fontId="102" type="noConversion"/>
  <dataValidations count="2">
    <dataValidation type="list" allowBlank="1" showErrorMessage="1" sqref="C14:C25">
      <formula1>"建设,运维,通用"</formula1>
    </dataValidation>
    <dataValidation type="list" allowBlank="1" showErrorMessage="1" sqref="J4:J13">
      <formula1>"完成,延迟"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'附表-2'!$A$1:$E$1</xm:f>
          </x14:formula1>
          <xm:sqref>C4:C13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showGridLines="0" tabSelected="1" workbookViewId="0">
      <selection sqref="A1:B1"/>
    </sheetView>
  </sheetViews>
  <sheetFormatPr defaultColWidth="14" defaultRowHeight="13.2" x14ac:dyDescent="0.25"/>
  <cols>
    <col min="1" max="1" width="7" customWidth="1"/>
    <col min="2" max="2" width="8" customWidth="1"/>
    <col min="3" max="3" width="7" customWidth="1"/>
    <col min="4" max="4" width="45" customWidth="1"/>
    <col min="5" max="5" width="9" customWidth="1"/>
    <col min="6" max="7" width="8" customWidth="1"/>
    <col min="8" max="8" width="32" customWidth="1"/>
    <col min="9" max="9" width="5" customWidth="1"/>
    <col min="10" max="10" width="7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6.95" customHeight="1" x14ac:dyDescent="0.25">
      <c r="A1" s="71" t="s">
        <v>63</v>
      </c>
      <c r="B1" s="71"/>
      <c r="C1" s="19"/>
      <c r="D1" s="20">
        <v>44864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19" ht="19.05" customHeight="1" x14ac:dyDescent="0.25">
      <c r="A2" s="90" t="str">
        <f>CONCATENATE("周总结&lt;",TEXT(D1-6,"yyyy年mm月dd日"),"-",TEXT(D1,"yyyy年mm月dd日"),"&gt;")</f>
        <v>周总结&lt;2022年10月24日-2022年10月30日&gt;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1" t="s">
        <v>64</v>
      </c>
      <c r="S2" s="67" t="s">
        <v>34</v>
      </c>
    </row>
    <row r="3" spans="1:19" ht="27" customHeight="1" x14ac:dyDescent="0.25">
      <c r="A3" s="1" t="s">
        <v>35</v>
      </c>
      <c r="B3" s="1" t="s">
        <v>65</v>
      </c>
      <c r="C3" s="1" t="s">
        <v>66</v>
      </c>
      <c r="D3" s="11" t="s">
        <v>67</v>
      </c>
      <c r="E3" s="11" t="s">
        <v>37</v>
      </c>
      <c r="F3" s="11" t="s">
        <v>39</v>
      </c>
      <c r="G3" s="11" t="s">
        <v>68</v>
      </c>
      <c r="H3" s="1" t="s">
        <v>69</v>
      </c>
      <c r="I3" s="11" t="s">
        <v>41</v>
      </c>
      <c r="J3" s="11" t="s">
        <v>70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71</v>
      </c>
      <c r="Q3" s="1" t="s">
        <v>72</v>
      </c>
      <c r="R3" s="67"/>
      <c r="S3" s="67"/>
    </row>
    <row r="4" spans="1:19" ht="31.95" customHeight="1" x14ac:dyDescent="0.25">
      <c r="A4" s="2">
        <v>1</v>
      </c>
      <c r="B4" s="2" t="str">
        <f>VLOOKUP(D4,'附表-1'!$F$7:$G$147,2,FALSE)</f>
        <v>BU01044</v>
      </c>
      <c r="C4" s="6" t="s">
        <v>48</v>
      </c>
      <c r="D4" s="6" t="s">
        <v>78</v>
      </c>
      <c r="E4" s="6" t="s">
        <v>79</v>
      </c>
      <c r="F4" s="2" t="s">
        <v>49</v>
      </c>
      <c r="G4" s="2"/>
      <c r="H4" s="4" t="s">
        <v>25</v>
      </c>
      <c r="I4" s="26">
        <v>0.8</v>
      </c>
      <c r="J4" s="25" t="s">
        <v>80</v>
      </c>
      <c r="K4" s="54"/>
      <c r="L4" s="47">
        <v>3</v>
      </c>
      <c r="M4" s="47">
        <v>4</v>
      </c>
      <c r="N4" s="47">
        <v>5</v>
      </c>
      <c r="O4" s="47">
        <v>6</v>
      </c>
      <c r="P4" s="15"/>
      <c r="Q4" s="15"/>
      <c r="R4" s="17">
        <f t="shared" ref="R4:R13" si="0">SUM(K4:Q4)</f>
        <v>18</v>
      </c>
      <c r="S4" s="5"/>
    </row>
    <row r="5" spans="1:19" ht="31.95" customHeight="1" x14ac:dyDescent="0.25">
      <c r="A5" s="2">
        <v>2</v>
      </c>
      <c r="B5" s="2" t="str">
        <f>VLOOKUP(D5,'附表-1'!$F$7:$G$147,2,FALSE)</f>
        <v>BU01038</v>
      </c>
      <c r="C5" s="2" t="s">
        <v>48</v>
      </c>
      <c r="D5" s="6" t="s">
        <v>82</v>
      </c>
      <c r="E5" s="6" t="s">
        <v>83</v>
      </c>
      <c r="F5" s="2" t="s">
        <v>49</v>
      </c>
      <c r="G5" s="5"/>
      <c r="H5" s="4" t="s">
        <v>26</v>
      </c>
      <c r="I5" s="16">
        <v>1</v>
      </c>
      <c r="J5" s="5" t="s">
        <v>84</v>
      </c>
      <c r="K5" s="51">
        <v>2</v>
      </c>
      <c r="L5" s="28"/>
      <c r="M5" s="28"/>
      <c r="N5" s="28"/>
      <c r="O5" s="41">
        <v>2</v>
      </c>
      <c r="P5" s="15"/>
      <c r="Q5" s="15"/>
      <c r="R5" s="17">
        <f t="shared" si="0"/>
        <v>4</v>
      </c>
      <c r="S5" s="5"/>
    </row>
    <row r="6" spans="1:19" ht="31.95" customHeight="1" x14ac:dyDescent="0.25">
      <c r="A6" s="2">
        <v>3</v>
      </c>
      <c r="B6" s="2" t="str">
        <f>VLOOKUP(D6,'附表-1'!$F$7:$G$147,2,FALSE)</f>
        <v>BU01042</v>
      </c>
      <c r="C6" s="2" t="s">
        <v>48</v>
      </c>
      <c r="D6" s="6" t="s">
        <v>50</v>
      </c>
      <c r="E6" s="6" t="s">
        <v>79</v>
      </c>
      <c r="F6" s="2" t="s">
        <v>51</v>
      </c>
      <c r="G6" s="5" t="s">
        <v>49</v>
      </c>
      <c r="H6" s="4" t="s">
        <v>22</v>
      </c>
      <c r="I6" s="16">
        <v>1</v>
      </c>
      <c r="J6" s="5" t="s">
        <v>84</v>
      </c>
      <c r="K6" s="52"/>
      <c r="L6" s="41">
        <v>1</v>
      </c>
      <c r="M6" s="28"/>
      <c r="N6" s="41">
        <v>1</v>
      </c>
      <c r="O6" s="28"/>
      <c r="P6" s="15"/>
      <c r="Q6" s="15"/>
      <c r="R6" s="17">
        <f t="shared" si="0"/>
        <v>2</v>
      </c>
      <c r="S6" s="5"/>
    </row>
    <row r="7" spans="1:19" ht="31.95" customHeight="1" x14ac:dyDescent="0.25">
      <c r="A7" s="2">
        <v>4</v>
      </c>
      <c r="B7" s="2" t="str">
        <f>VLOOKUP(D7,'附表-1'!$F$7:$G$147,2,FALSE)</f>
        <v>BU01041</v>
      </c>
      <c r="C7" s="2" t="s">
        <v>48</v>
      </c>
      <c r="D7" s="6" t="s">
        <v>52</v>
      </c>
      <c r="E7" s="6" t="s">
        <v>79</v>
      </c>
      <c r="F7" s="2" t="s">
        <v>53</v>
      </c>
      <c r="G7" s="5" t="s">
        <v>49</v>
      </c>
      <c r="H7" s="8" t="s">
        <v>3</v>
      </c>
      <c r="I7" s="16"/>
      <c r="J7" s="5"/>
      <c r="K7" s="52"/>
      <c r="L7" s="28"/>
      <c r="M7" s="28"/>
      <c r="N7" s="28"/>
      <c r="O7" s="28"/>
      <c r="P7" s="15"/>
      <c r="Q7" s="15"/>
      <c r="R7" s="17">
        <f t="shared" si="0"/>
        <v>0</v>
      </c>
      <c r="S7" s="5"/>
    </row>
    <row r="8" spans="1:19" ht="31.95" customHeight="1" x14ac:dyDescent="0.25">
      <c r="A8" s="2">
        <v>5</v>
      </c>
      <c r="B8" s="2" t="str">
        <f>VLOOKUP(D8,'附表-1'!$F$7:$G$147,2,FALSE)</f>
        <v>BU01040</v>
      </c>
      <c r="C8" s="2" t="s">
        <v>48</v>
      </c>
      <c r="D8" s="6" t="s">
        <v>54</v>
      </c>
      <c r="E8" s="6" t="s">
        <v>79</v>
      </c>
      <c r="F8" s="2" t="s">
        <v>55</v>
      </c>
      <c r="G8" s="5" t="s">
        <v>49</v>
      </c>
      <c r="H8" s="8" t="s">
        <v>3</v>
      </c>
      <c r="I8" s="16"/>
      <c r="J8" s="5"/>
      <c r="K8" s="52"/>
      <c r="L8" s="28"/>
      <c r="M8" s="28"/>
      <c r="N8" s="28"/>
      <c r="O8" s="28"/>
      <c r="P8" s="15"/>
      <c r="Q8" s="15"/>
      <c r="R8" s="17">
        <f t="shared" si="0"/>
        <v>0</v>
      </c>
      <c r="S8" s="5"/>
    </row>
    <row r="9" spans="1:19" ht="31.95" customHeight="1" x14ac:dyDescent="0.25">
      <c r="A9" s="2">
        <v>6</v>
      </c>
      <c r="B9" s="2" t="str">
        <f>VLOOKUP(D9,'附表-1'!$F$7:$G$147,2,FALSE)</f>
        <v>OP01001</v>
      </c>
      <c r="C9" s="2" t="s">
        <v>56</v>
      </c>
      <c r="D9" s="5" t="s">
        <v>57</v>
      </c>
      <c r="E9" s="6" t="s">
        <v>79</v>
      </c>
      <c r="F9" s="2" t="s">
        <v>51</v>
      </c>
      <c r="G9" s="5" t="s">
        <v>49</v>
      </c>
      <c r="H9" s="8" t="s">
        <v>19</v>
      </c>
      <c r="I9" s="16">
        <v>1</v>
      </c>
      <c r="J9" s="5" t="s">
        <v>84</v>
      </c>
      <c r="K9" s="52"/>
      <c r="L9" s="28"/>
      <c r="M9" s="28"/>
      <c r="N9" s="41">
        <v>2</v>
      </c>
      <c r="O9" s="28"/>
      <c r="P9" s="15"/>
      <c r="Q9" s="15"/>
      <c r="R9" s="17">
        <f t="shared" si="0"/>
        <v>2</v>
      </c>
      <c r="S9" s="5"/>
    </row>
    <row r="10" spans="1:19" ht="31.95" customHeight="1" x14ac:dyDescent="0.25">
      <c r="A10" s="2">
        <v>7</v>
      </c>
      <c r="B10" s="2" t="str">
        <f>VLOOKUP(D10,'附表-1'!$F$7:$G$147,2,FALSE)</f>
        <v>OP12001</v>
      </c>
      <c r="C10" s="2" t="s">
        <v>56</v>
      </c>
      <c r="D10" s="5" t="s">
        <v>58</v>
      </c>
      <c r="E10" s="6" t="s">
        <v>79</v>
      </c>
      <c r="F10" s="2" t="s">
        <v>59</v>
      </c>
      <c r="G10" s="5" t="s">
        <v>49</v>
      </c>
      <c r="H10" s="8" t="s">
        <v>23</v>
      </c>
      <c r="I10" s="16">
        <v>1</v>
      </c>
      <c r="J10" s="5" t="s">
        <v>84</v>
      </c>
      <c r="K10" s="51">
        <v>2</v>
      </c>
      <c r="L10" s="41">
        <v>2</v>
      </c>
      <c r="M10" s="41">
        <v>3</v>
      </c>
      <c r="N10" s="28"/>
      <c r="O10" s="28"/>
      <c r="P10" s="15"/>
      <c r="Q10" s="15"/>
      <c r="R10" s="17">
        <f t="shared" si="0"/>
        <v>7</v>
      </c>
      <c r="S10" s="5"/>
    </row>
    <row r="11" spans="1:19" ht="31.95" customHeight="1" x14ac:dyDescent="0.25">
      <c r="A11" s="2">
        <v>8</v>
      </c>
      <c r="B11" s="2" t="str">
        <f>VLOOKUP(D11,'附表-1'!$F$7:$G$147,2,FALSE)</f>
        <v>GE05001</v>
      </c>
      <c r="C11" s="2" t="s">
        <v>60</v>
      </c>
      <c r="D11" s="5" t="s">
        <v>62</v>
      </c>
      <c r="E11" s="6" t="s">
        <v>79</v>
      </c>
      <c r="F11" s="5" t="s">
        <v>49</v>
      </c>
      <c r="G11" s="5"/>
      <c r="H11" s="4" t="s">
        <v>21</v>
      </c>
      <c r="I11" s="16">
        <v>1</v>
      </c>
      <c r="J11" s="5" t="s">
        <v>84</v>
      </c>
      <c r="K11" s="52"/>
      <c r="L11" s="28"/>
      <c r="M11" s="28"/>
      <c r="N11" s="28"/>
      <c r="O11" s="41">
        <v>1</v>
      </c>
      <c r="P11" s="15"/>
      <c r="Q11" s="15"/>
      <c r="R11" s="17">
        <f t="shared" si="0"/>
        <v>1</v>
      </c>
      <c r="S11" s="5"/>
    </row>
    <row r="12" spans="1:19" ht="31.95" customHeight="1" x14ac:dyDescent="0.25">
      <c r="A12" s="2">
        <v>9</v>
      </c>
      <c r="B12" s="2" t="str">
        <f>VLOOKUP(D12,'附表-1'!$F$7:$G$147,2,FALSE)</f>
        <v>GE01001</v>
      </c>
      <c r="C12" s="2" t="s">
        <v>60</v>
      </c>
      <c r="D12" s="5" t="s">
        <v>61</v>
      </c>
      <c r="E12" s="6" t="s">
        <v>79</v>
      </c>
      <c r="F12" s="5" t="s">
        <v>49</v>
      </c>
      <c r="G12" s="5"/>
      <c r="H12" s="40" t="s">
        <v>24</v>
      </c>
      <c r="I12" s="16"/>
      <c r="J12" s="5"/>
      <c r="K12" s="52"/>
      <c r="L12" s="28"/>
      <c r="M12" s="28"/>
      <c r="N12" s="28"/>
      <c r="O12" s="28"/>
      <c r="P12" s="15"/>
      <c r="Q12" s="15"/>
      <c r="R12" s="17">
        <f t="shared" si="0"/>
        <v>0</v>
      </c>
      <c r="S12" s="5"/>
    </row>
    <row r="13" spans="1:19" ht="25.95" customHeight="1" x14ac:dyDescent="0.25">
      <c r="A13" s="2">
        <v>10</v>
      </c>
      <c r="B13" s="2" t="str">
        <f>VLOOKUP(D13,'附表-1'!$F$7:$G$147,2,FALSE)</f>
        <v>GE04001</v>
      </c>
      <c r="C13" s="2" t="s">
        <v>60</v>
      </c>
      <c r="D13" s="5" t="s">
        <v>85</v>
      </c>
      <c r="E13" s="6" t="s">
        <v>79</v>
      </c>
      <c r="F13" s="5" t="s">
        <v>49</v>
      </c>
      <c r="G13" s="5"/>
      <c r="H13" s="40" t="s">
        <v>177</v>
      </c>
      <c r="I13" s="16">
        <v>1</v>
      </c>
      <c r="J13" s="5" t="s">
        <v>84</v>
      </c>
      <c r="K13" s="51">
        <v>5</v>
      </c>
      <c r="L13" s="41">
        <v>3</v>
      </c>
      <c r="M13" s="41">
        <v>2</v>
      </c>
      <c r="N13" s="28"/>
      <c r="O13" s="28"/>
      <c r="P13" s="15"/>
      <c r="Q13" s="15"/>
      <c r="R13" s="17">
        <f t="shared" si="0"/>
        <v>10</v>
      </c>
      <c r="S13" s="5"/>
    </row>
    <row r="14" spans="1:19" ht="25.05" customHeight="1" x14ac:dyDescent="0.25">
      <c r="A14" s="78" t="s">
        <v>88</v>
      </c>
      <c r="B14" s="78"/>
      <c r="C14" s="78"/>
      <c r="D14" s="78"/>
      <c r="E14" s="78"/>
      <c r="F14" s="78"/>
      <c r="G14" s="78"/>
      <c r="H14" s="78"/>
      <c r="I14" s="78"/>
      <c r="J14" s="78"/>
      <c r="K14" s="17">
        <f t="shared" ref="K14:R14" si="1">SUM(K4:K13)</f>
        <v>9</v>
      </c>
      <c r="L14" s="17">
        <f t="shared" si="1"/>
        <v>9</v>
      </c>
      <c r="M14" s="17">
        <f t="shared" si="1"/>
        <v>9</v>
      </c>
      <c r="N14" s="17">
        <f t="shared" si="1"/>
        <v>8</v>
      </c>
      <c r="O14" s="17">
        <f t="shared" si="1"/>
        <v>9</v>
      </c>
      <c r="P14" s="17">
        <f t="shared" si="1"/>
        <v>0</v>
      </c>
      <c r="Q14" s="17">
        <f t="shared" si="1"/>
        <v>0</v>
      </c>
      <c r="R14" s="17">
        <f t="shared" si="1"/>
        <v>44</v>
      </c>
      <c r="S14" s="5"/>
    </row>
    <row r="15" spans="1:19" ht="16.95" customHeight="1" x14ac:dyDescent="0.25">
      <c r="A15" s="79" t="s">
        <v>89</v>
      </c>
      <c r="B15" s="79"/>
      <c r="C15" s="79"/>
      <c r="D15" s="80" t="s">
        <v>90</v>
      </c>
      <c r="E15" s="80"/>
      <c r="F15" s="80"/>
      <c r="G15" s="80" t="s">
        <v>91</v>
      </c>
      <c r="H15" s="80"/>
      <c r="I15" s="80"/>
      <c r="J15" s="80"/>
      <c r="K15" s="55" t="s">
        <v>178</v>
      </c>
      <c r="L15" s="98" t="s">
        <v>179</v>
      </c>
      <c r="M15" s="99" t="s">
        <v>180</v>
      </c>
      <c r="N15" s="99" t="s">
        <v>181</v>
      </c>
      <c r="O15" s="56" t="s">
        <v>182</v>
      </c>
      <c r="P15" s="5"/>
      <c r="Q15" s="5"/>
      <c r="R15" s="5"/>
      <c r="S15" s="5"/>
    </row>
    <row r="16" spans="1:19" ht="16.95" customHeight="1" x14ac:dyDescent="0.25">
      <c r="A16" s="79"/>
      <c r="B16" s="79"/>
      <c r="C16" s="79"/>
      <c r="D16" s="80"/>
      <c r="E16" s="80"/>
      <c r="F16" s="80"/>
      <c r="G16" s="80" t="s">
        <v>99</v>
      </c>
      <c r="H16" s="80"/>
      <c r="I16" s="80"/>
      <c r="J16" s="80"/>
      <c r="K16" s="100" t="s">
        <v>183</v>
      </c>
      <c r="L16" s="98"/>
      <c r="M16" s="99"/>
      <c r="N16" s="99"/>
      <c r="O16" s="100" t="s">
        <v>184</v>
      </c>
      <c r="P16" s="5"/>
      <c r="Q16" s="5"/>
      <c r="R16" s="5"/>
      <c r="S16" s="5"/>
    </row>
    <row r="17" spans="1:19" ht="16.95" customHeight="1" x14ac:dyDescent="0.25">
      <c r="A17" s="79"/>
      <c r="B17" s="79"/>
      <c r="C17" s="79"/>
      <c r="D17" s="80"/>
      <c r="E17" s="80"/>
      <c r="F17" s="80"/>
      <c r="G17" s="80" t="s">
        <v>107</v>
      </c>
      <c r="H17" s="80"/>
      <c r="I17" s="80"/>
      <c r="J17" s="80"/>
      <c r="K17" s="100"/>
      <c r="L17" s="36" t="s">
        <v>185</v>
      </c>
      <c r="M17" s="36" t="s">
        <v>186</v>
      </c>
      <c r="N17" s="36" t="s">
        <v>187</v>
      </c>
      <c r="O17" s="100"/>
      <c r="P17" s="5"/>
      <c r="Q17" s="5"/>
      <c r="R17" s="5"/>
      <c r="S17" s="5"/>
    </row>
    <row r="18" spans="1:19" ht="16.95" customHeight="1" x14ac:dyDescent="0.25">
      <c r="A18" s="79"/>
      <c r="B18" s="79"/>
      <c r="C18" s="79"/>
      <c r="D18" s="80"/>
      <c r="E18" s="80"/>
      <c r="F18" s="80"/>
      <c r="G18" s="80" t="s">
        <v>114</v>
      </c>
      <c r="H18" s="80"/>
      <c r="I18" s="80"/>
      <c r="J18" s="80"/>
      <c r="K18" s="50"/>
      <c r="L18" s="36"/>
      <c r="M18" s="36"/>
      <c r="N18" s="36"/>
      <c r="O18" s="36"/>
      <c r="P18" s="5"/>
      <c r="Q18" s="5"/>
      <c r="R18" s="5"/>
      <c r="S18" s="5"/>
    </row>
    <row r="19" spans="1:19" ht="16.95" customHeight="1" x14ac:dyDescent="0.25">
      <c r="A19" s="79"/>
      <c r="B19" s="79"/>
      <c r="C19" s="79"/>
      <c r="D19" s="80" t="s">
        <v>115</v>
      </c>
      <c r="E19" s="80"/>
      <c r="F19" s="80"/>
      <c r="G19" s="80" t="s">
        <v>116</v>
      </c>
      <c r="H19" s="80"/>
      <c r="I19" s="80"/>
      <c r="J19" s="80"/>
      <c r="K19" s="50" t="s">
        <v>188</v>
      </c>
      <c r="L19" s="100" t="s">
        <v>189</v>
      </c>
      <c r="M19" s="100" t="s">
        <v>190</v>
      </c>
      <c r="N19" s="100" t="s">
        <v>191</v>
      </c>
      <c r="O19" s="100" t="s">
        <v>192</v>
      </c>
      <c r="P19" s="5"/>
      <c r="Q19" s="5"/>
      <c r="R19" s="5"/>
      <c r="S19" s="5"/>
    </row>
    <row r="20" spans="1:19" ht="13.95" customHeight="1" x14ac:dyDescent="0.25">
      <c r="A20" s="79"/>
      <c r="B20" s="79"/>
      <c r="C20" s="79"/>
      <c r="D20" s="80"/>
      <c r="E20" s="80"/>
      <c r="F20" s="80"/>
      <c r="G20" s="80" t="s">
        <v>123</v>
      </c>
      <c r="H20" s="80"/>
      <c r="I20" s="80"/>
      <c r="J20" s="80"/>
      <c r="K20" s="100" t="s">
        <v>193</v>
      </c>
      <c r="L20" s="100"/>
      <c r="M20" s="100"/>
      <c r="N20" s="100"/>
      <c r="O20" s="100"/>
      <c r="P20" s="5"/>
      <c r="Q20" s="5"/>
      <c r="R20" s="5"/>
      <c r="S20" s="5"/>
    </row>
    <row r="21" spans="1:19" ht="13.95" customHeight="1" x14ac:dyDescent="0.25">
      <c r="A21" s="79"/>
      <c r="B21" s="79"/>
      <c r="C21" s="79"/>
      <c r="D21" s="80"/>
      <c r="E21" s="80"/>
      <c r="F21" s="80"/>
      <c r="G21" s="80" t="s">
        <v>128</v>
      </c>
      <c r="H21" s="80"/>
      <c r="I21" s="80"/>
      <c r="J21" s="80"/>
      <c r="K21" s="100"/>
      <c r="L21" s="36" t="s">
        <v>194</v>
      </c>
      <c r="M21" s="100" t="s">
        <v>195</v>
      </c>
      <c r="N21" s="100"/>
      <c r="O21" s="100"/>
      <c r="P21" s="5"/>
      <c r="Q21" s="5"/>
      <c r="R21" s="5"/>
      <c r="S21" s="5"/>
    </row>
    <row r="22" spans="1:19" ht="13.95" customHeight="1" x14ac:dyDescent="0.25">
      <c r="A22" s="79"/>
      <c r="B22" s="79"/>
      <c r="C22" s="79"/>
      <c r="D22" s="80"/>
      <c r="E22" s="80"/>
      <c r="F22" s="80"/>
      <c r="G22" s="80" t="s">
        <v>134</v>
      </c>
      <c r="H22" s="80"/>
      <c r="I22" s="80"/>
      <c r="J22" s="80"/>
      <c r="K22" s="50" t="s">
        <v>196</v>
      </c>
      <c r="L22" s="36" t="s">
        <v>197</v>
      </c>
      <c r="M22" s="100"/>
      <c r="N22" s="100"/>
      <c r="O22" s="100"/>
      <c r="P22" s="5"/>
      <c r="Q22" s="5"/>
      <c r="R22" s="5"/>
      <c r="S22" s="5"/>
    </row>
    <row r="23" spans="1:19" ht="15" customHeight="1" x14ac:dyDescent="0.25">
      <c r="A23" s="79"/>
      <c r="B23" s="79"/>
      <c r="C23" s="79"/>
      <c r="D23" s="87" t="s">
        <v>140</v>
      </c>
      <c r="E23" s="87"/>
      <c r="F23" s="87"/>
      <c r="G23" s="88" t="s">
        <v>141</v>
      </c>
      <c r="H23" s="88"/>
      <c r="I23" s="88"/>
      <c r="J23" s="88"/>
      <c r="K23" s="101" t="s">
        <v>198</v>
      </c>
      <c r="L23" s="101" t="s">
        <v>199</v>
      </c>
      <c r="M23" s="101" t="s">
        <v>200</v>
      </c>
      <c r="N23" s="53" t="s">
        <v>201</v>
      </c>
      <c r="O23" s="53" t="s">
        <v>202</v>
      </c>
      <c r="P23" s="21"/>
      <c r="Q23" s="21"/>
      <c r="R23" s="21"/>
      <c r="S23" s="23"/>
    </row>
    <row r="24" spans="1:19" ht="15" customHeight="1" x14ac:dyDescent="0.25">
      <c r="A24" s="79"/>
      <c r="B24" s="79"/>
      <c r="C24" s="79"/>
      <c r="D24" s="87"/>
      <c r="E24" s="87"/>
      <c r="F24" s="87"/>
      <c r="G24" s="88" t="s">
        <v>146</v>
      </c>
      <c r="H24" s="88"/>
      <c r="I24" s="88"/>
      <c r="J24" s="88"/>
      <c r="K24" s="101"/>
      <c r="L24" s="101"/>
      <c r="M24" s="101"/>
      <c r="N24" s="53"/>
      <c r="O24" s="53" t="s">
        <v>203</v>
      </c>
      <c r="P24" s="21"/>
      <c r="Q24" s="21"/>
      <c r="R24" s="23"/>
      <c r="S24" s="23"/>
    </row>
    <row r="25" spans="1:19" ht="15" customHeight="1" x14ac:dyDescent="0.25">
      <c r="A25" s="79"/>
      <c r="B25" s="79"/>
      <c r="C25" s="79"/>
      <c r="D25" s="87"/>
      <c r="E25" s="87"/>
      <c r="F25" s="87"/>
      <c r="G25" s="88" t="s">
        <v>147</v>
      </c>
      <c r="H25" s="88"/>
      <c r="I25" s="88"/>
      <c r="J25" s="88"/>
      <c r="K25" s="27"/>
      <c r="L25" s="27"/>
      <c r="M25" s="27"/>
      <c r="N25" s="27"/>
      <c r="O25" s="27"/>
      <c r="P25" s="27"/>
      <c r="Q25" s="27"/>
      <c r="R25" s="23"/>
      <c r="S25" s="23"/>
    </row>
  </sheetData>
  <mergeCells count="34">
    <mergeCell ref="K23:K24"/>
    <mergeCell ref="L23:L24"/>
    <mergeCell ref="M23:M24"/>
    <mergeCell ref="L19:L20"/>
    <mergeCell ref="M19:M20"/>
    <mergeCell ref="N19:N22"/>
    <mergeCell ref="O19:O22"/>
    <mergeCell ref="K20:K21"/>
    <mergeCell ref="M21:M22"/>
    <mergeCell ref="L15:L16"/>
    <mergeCell ref="M15:M16"/>
    <mergeCell ref="N15:N16"/>
    <mergeCell ref="K16:K17"/>
    <mergeCell ref="O16:O17"/>
    <mergeCell ref="A15:C25"/>
    <mergeCell ref="D15:F18"/>
    <mergeCell ref="G15:J15"/>
    <mergeCell ref="G16:J16"/>
    <mergeCell ref="G18:J18"/>
    <mergeCell ref="D19:F22"/>
    <mergeCell ref="G19:J19"/>
    <mergeCell ref="G20:J20"/>
    <mergeCell ref="G21:J21"/>
    <mergeCell ref="G22:J22"/>
    <mergeCell ref="D23:F25"/>
    <mergeCell ref="G23:J23"/>
    <mergeCell ref="G24:J24"/>
    <mergeCell ref="G25:J25"/>
    <mergeCell ref="G17:J17"/>
    <mergeCell ref="A1:B1"/>
    <mergeCell ref="A2:Q2"/>
    <mergeCell ref="R2:R3"/>
    <mergeCell ref="S2:S3"/>
    <mergeCell ref="A14:J14"/>
  </mergeCells>
  <phoneticPr fontId="102" type="noConversion"/>
  <dataValidations count="2">
    <dataValidation type="list" allowBlank="1" showErrorMessage="1" sqref="C14:C25">
      <formula1>"建设,运维,通用"</formula1>
    </dataValidation>
    <dataValidation type="list" allowBlank="1" showErrorMessage="1" sqref="J4:J13">
      <formula1>"完成,延迟"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'附表-2'!$A$1:$E$1</xm:f>
          </x14:formula1>
          <xm:sqref>C4:C13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workbookViewId="0"/>
  </sheetViews>
  <sheetFormatPr defaultColWidth="14" defaultRowHeight="13.2" x14ac:dyDescent="0.25"/>
  <cols>
    <col min="1" max="1" width="11" customWidth="1"/>
    <col min="2" max="2" width="42" customWidth="1"/>
    <col min="3" max="3" width="7" customWidth="1"/>
    <col min="4" max="4" width="21" customWidth="1"/>
    <col min="5" max="5" width="7" customWidth="1"/>
    <col min="6" max="6" width="77" customWidth="1"/>
    <col min="7" max="7" width="17" customWidth="1"/>
  </cols>
  <sheetData>
    <row r="1" spans="1:7" ht="22.95" customHeight="1" x14ac:dyDescent="0.25">
      <c r="A1" s="108" t="s">
        <v>31</v>
      </c>
      <c r="B1" s="109"/>
      <c r="C1" s="109"/>
      <c r="D1" s="109"/>
      <c r="E1" s="109"/>
      <c r="F1" s="109"/>
      <c r="G1" s="109"/>
    </row>
    <row r="2" spans="1:7" ht="22.95" customHeight="1" x14ac:dyDescent="0.25">
      <c r="A2" s="109"/>
      <c r="B2" s="109"/>
      <c r="C2" s="109"/>
      <c r="D2" s="109"/>
      <c r="E2" s="109"/>
      <c r="F2" s="109"/>
      <c r="G2" s="109"/>
    </row>
    <row r="3" spans="1:7" ht="22.95" customHeight="1" x14ac:dyDescent="0.25">
      <c r="A3" s="109"/>
      <c r="B3" s="109"/>
      <c r="C3" s="109"/>
      <c r="D3" s="109"/>
      <c r="E3" s="109"/>
      <c r="F3" s="109"/>
      <c r="G3" s="109"/>
    </row>
    <row r="4" spans="1:7" ht="22.95" customHeight="1" x14ac:dyDescent="0.25">
      <c r="A4" s="110" t="s">
        <v>205</v>
      </c>
      <c r="B4" s="110"/>
      <c r="C4" s="110"/>
      <c r="D4" s="110"/>
      <c r="E4" s="110"/>
      <c r="F4" s="110"/>
      <c r="G4" s="110"/>
    </row>
    <row r="5" spans="1:7" ht="22.95" customHeight="1" x14ac:dyDescent="0.25">
      <c r="A5" s="110"/>
      <c r="B5" s="110"/>
      <c r="C5" s="110"/>
      <c r="D5" s="110"/>
      <c r="E5" s="110"/>
      <c r="F5" s="110"/>
      <c r="G5" s="110"/>
    </row>
    <row r="6" spans="1:7" ht="22.95" customHeight="1" x14ac:dyDescent="0.25">
      <c r="A6" s="64" t="s">
        <v>206</v>
      </c>
      <c r="B6" s="64" t="s">
        <v>207</v>
      </c>
      <c r="C6" s="64" t="s">
        <v>208</v>
      </c>
      <c r="D6" s="64" t="s">
        <v>207</v>
      </c>
      <c r="E6" s="64" t="s">
        <v>209</v>
      </c>
      <c r="F6" s="64" t="s">
        <v>207</v>
      </c>
      <c r="G6" s="64" t="s">
        <v>210</v>
      </c>
    </row>
    <row r="7" spans="1:7" ht="22.95" customHeight="1" x14ac:dyDescent="0.25">
      <c r="A7" s="105" t="s">
        <v>211</v>
      </c>
      <c r="B7" s="105" t="s">
        <v>48</v>
      </c>
      <c r="C7" s="102" t="s">
        <v>212</v>
      </c>
      <c r="D7" s="105" t="s">
        <v>213</v>
      </c>
      <c r="E7" s="61" t="s">
        <v>214</v>
      </c>
      <c r="F7" s="62" t="s">
        <v>215</v>
      </c>
      <c r="G7" s="62" t="str">
        <f t="shared" ref="G7:G52" si="0">$A$7&amp;$C$7&amp;E7</f>
        <v>BU01001</v>
      </c>
    </row>
    <row r="8" spans="1:7" ht="22.95" customHeight="1" x14ac:dyDescent="0.25">
      <c r="A8" s="106"/>
      <c r="B8" s="106"/>
      <c r="C8" s="103"/>
      <c r="D8" s="106"/>
      <c r="E8" s="61" t="s">
        <v>216</v>
      </c>
      <c r="F8" s="62" t="s">
        <v>217</v>
      </c>
      <c r="G8" s="62" t="str">
        <f t="shared" si="0"/>
        <v>BU01002</v>
      </c>
    </row>
    <row r="9" spans="1:7" ht="22.95" customHeight="1" x14ac:dyDescent="0.25">
      <c r="A9" s="106"/>
      <c r="B9" s="106"/>
      <c r="C9" s="103"/>
      <c r="D9" s="106"/>
      <c r="E9" s="61" t="s">
        <v>218</v>
      </c>
      <c r="F9" s="62" t="s">
        <v>219</v>
      </c>
      <c r="G9" s="62" t="str">
        <f t="shared" si="0"/>
        <v>BU01003</v>
      </c>
    </row>
    <row r="10" spans="1:7" ht="22.95" customHeight="1" x14ac:dyDescent="0.25">
      <c r="A10" s="106"/>
      <c r="B10" s="106"/>
      <c r="C10" s="103"/>
      <c r="D10" s="106"/>
      <c r="E10" s="61" t="s">
        <v>220</v>
      </c>
      <c r="F10" s="62" t="s">
        <v>221</v>
      </c>
      <c r="G10" s="62" t="str">
        <f t="shared" si="0"/>
        <v>BU01004</v>
      </c>
    </row>
    <row r="11" spans="1:7" ht="22.95" customHeight="1" x14ac:dyDescent="0.25">
      <c r="A11" s="106"/>
      <c r="B11" s="106"/>
      <c r="C11" s="103"/>
      <c r="D11" s="106"/>
      <c r="E11" s="61" t="s">
        <v>222</v>
      </c>
      <c r="F11" s="62" t="s">
        <v>223</v>
      </c>
      <c r="G11" s="62" t="str">
        <f t="shared" si="0"/>
        <v>BU01005</v>
      </c>
    </row>
    <row r="12" spans="1:7" ht="22.95" customHeight="1" x14ac:dyDescent="0.25">
      <c r="A12" s="106"/>
      <c r="B12" s="106"/>
      <c r="C12" s="103"/>
      <c r="D12" s="106"/>
      <c r="E12" s="61" t="s">
        <v>224</v>
      </c>
      <c r="F12" s="62" t="s">
        <v>225</v>
      </c>
      <c r="G12" s="62" t="str">
        <f t="shared" si="0"/>
        <v>BU01006</v>
      </c>
    </row>
    <row r="13" spans="1:7" ht="22.95" customHeight="1" x14ac:dyDescent="0.25">
      <c r="A13" s="106"/>
      <c r="B13" s="106"/>
      <c r="C13" s="103"/>
      <c r="D13" s="106"/>
      <c r="E13" s="61" t="s">
        <v>226</v>
      </c>
      <c r="F13" s="62" t="s">
        <v>227</v>
      </c>
      <c r="G13" s="62" t="str">
        <f t="shared" si="0"/>
        <v>BU01007</v>
      </c>
    </row>
    <row r="14" spans="1:7" ht="22.95" customHeight="1" x14ac:dyDescent="0.25">
      <c r="A14" s="106"/>
      <c r="B14" s="106"/>
      <c r="C14" s="103"/>
      <c r="D14" s="106"/>
      <c r="E14" s="61" t="s">
        <v>228</v>
      </c>
      <c r="F14" s="62" t="s">
        <v>229</v>
      </c>
      <c r="G14" s="62" t="str">
        <f t="shared" si="0"/>
        <v>BU01008</v>
      </c>
    </row>
    <row r="15" spans="1:7" ht="22.95" customHeight="1" x14ac:dyDescent="0.25">
      <c r="A15" s="106"/>
      <c r="B15" s="106"/>
      <c r="C15" s="103"/>
      <c r="D15" s="106"/>
      <c r="E15" s="61" t="s">
        <v>230</v>
      </c>
      <c r="F15" s="62" t="s">
        <v>231</v>
      </c>
      <c r="G15" s="62" t="str">
        <f t="shared" si="0"/>
        <v>BU01009</v>
      </c>
    </row>
    <row r="16" spans="1:7" ht="22.95" customHeight="1" x14ac:dyDescent="0.25">
      <c r="A16" s="106"/>
      <c r="B16" s="106"/>
      <c r="C16" s="103"/>
      <c r="D16" s="106"/>
      <c r="E16" s="61" t="s">
        <v>232</v>
      </c>
      <c r="F16" s="62" t="s">
        <v>233</v>
      </c>
      <c r="G16" s="62" t="str">
        <f t="shared" si="0"/>
        <v>BU01010</v>
      </c>
    </row>
    <row r="17" spans="1:7" ht="22.95" customHeight="1" x14ac:dyDescent="0.25">
      <c r="A17" s="106"/>
      <c r="B17" s="106"/>
      <c r="C17" s="103"/>
      <c r="D17" s="106"/>
      <c r="E17" s="61" t="s">
        <v>234</v>
      </c>
      <c r="F17" s="62" t="s">
        <v>235</v>
      </c>
      <c r="G17" s="62" t="str">
        <f t="shared" si="0"/>
        <v>BU01011</v>
      </c>
    </row>
    <row r="18" spans="1:7" ht="22.95" customHeight="1" x14ac:dyDescent="0.25">
      <c r="A18" s="106"/>
      <c r="B18" s="106"/>
      <c r="C18" s="103"/>
      <c r="D18" s="106"/>
      <c r="E18" s="61" t="s">
        <v>236</v>
      </c>
      <c r="F18" s="62" t="s">
        <v>237</v>
      </c>
      <c r="G18" s="62" t="str">
        <f t="shared" si="0"/>
        <v>BU01012</v>
      </c>
    </row>
    <row r="19" spans="1:7" ht="22.95" customHeight="1" x14ac:dyDescent="0.25">
      <c r="A19" s="106"/>
      <c r="B19" s="106"/>
      <c r="C19" s="103"/>
      <c r="D19" s="106"/>
      <c r="E19" s="61" t="s">
        <v>238</v>
      </c>
      <c r="F19" s="62" t="s">
        <v>239</v>
      </c>
      <c r="G19" s="62" t="str">
        <f t="shared" si="0"/>
        <v>BU01013</v>
      </c>
    </row>
    <row r="20" spans="1:7" ht="22.95" customHeight="1" x14ac:dyDescent="0.25">
      <c r="A20" s="106"/>
      <c r="B20" s="106"/>
      <c r="C20" s="103"/>
      <c r="D20" s="106"/>
      <c r="E20" s="61" t="s">
        <v>240</v>
      </c>
      <c r="F20" s="62" t="s">
        <v>241</v>
      </c>
      <c r="G20" s="62" t="str">
        <f t="shared" si="0"/>
        <v>BU01014</v>
      </c>
    </row>
    <row r="21" spans="1:7" ht="22.95" customHeight="1" x14ac:dyDescent="0.25">
      <c r="A21" s="106"/>
      <c r="B21" s="106"/>
      <c r="C21" s="103"/>
      <c r="D21" s="106"/>
      <c r="E21" s="61" t="s">
        <v>242</v>
      </c>
      <c r="F21" s="62" t="s">
        <v>243</v>
      </c>
      <c r="G21" s="62" t="str">
        <f t="shared" si="0"/>
        <v>BU01015</v>
      </c>
    </row>
    <row r="22" spans="1:7" ht="22.95" customHeight="1" x14ac:dyDescent="0.25">
      <c r="A22" s="106"/>
      <c r="B22" s="106"/>
      <c r="C22" s="103"/>
      <c r="D22" s="106"/>
      <c r="E22" s="61" t="s">
        <v>244</v>
      </c>
      <c r="F22" s="62" t="s">
        <v>245</v>
      </c>
      <c r="G22" s="62" t="str">
        <f t="shared" si="0"/>
        <v>BU01016</v>
      </c>
    </row>
    <row r="23" spans="1:7" ht="22.95" customHeight="1" x14ac:dyDescent="0.25">
      <c r="A23" s="106"/>
      <c r="B23" s="106"/>
      <c r="C23" s="103"/>
      <c r="D23" s="106"/>
      <c r="E23" s="61" t="s">
        <v>246</v>
      </c>
      <c r="F23" s="62" t="s">
        <v>247</v>
      </c>
      <c r="G23" s="62" t="str">
        <f t="shared" si="0"/>
        <v>BU01017</v>
      </c>
    </row>
    <row r="24" spans="1:7" ht="22.95" customHeight="1" x14ac:dyDescent="0.25">
      <c r="A24" s="106"/>
      <c r="B24" s="106"/>
      <c r="C24" s="103"/>
      <c r="D24" s="106"/>
      <c r="E24" s="61" t="s">
        <v>248</v>
      </c>
      <c r="F24" s="62" t="s">
        <v>249</v>
      </c>
      <c r="G24" s="62" t="str">
        <f t="shared" si="0"/>
        <v>BU01018</v>
      </c>
    </row>
    <row r="25" spans="1:7" ht="22.95" customHeight="1" x14ac:dyDescent="0.25">
      <c r="A25" s="106"/>
      <c r="B25" s="106"/>
      <c r="C25" s="103"/>
      <c r="D25" s="106"/>
      <c r="E25" s="61" t="s">
        <v>250</v>
      </c>
      <c r="F25" s="62" t="s">
        <v>251</v>
      </c>
      <c r="G25" s="62" t="str">
        <f t="shared" si="0"/>
        <v>BU01019</v>
      </c>
    </row>
    <row r="26" spans="1:7" ht="22.95" customHeight="1" x14ac:dyDescent="0.25">
      <c r="A26" s="106"/>
      <c r="B26" s="106"/>
      <c r="C26" s="103"/>
      <c r="D26" s="106"/>
      <c r="E26" s="61" t="s">
        <v>252</v>
      </c>
      <c r="F26" s="62" t="s">
        <v>253</v>
      </c>
      <c r="G26" s="62" t="str">
        <f t="shared" si="0"/>
        <v>BU01020</v>
      </c>
    </row>
    <row r="27" spans="1:7" ht="22.95" customHeight="1" x14ac:dyDescent="0.25">
      <c r="A27" s="106"/>
      <c r="B27" s="106"/>
      <c r="C27" s="103"/>
      <c r="D27" s="106"/>
      <c r="E27" s="61" t="s">
        <v>254</v>
      </c>
      <c r="F27" s="62" t="s">
        <v>255</v>
      </c>
      <c r="G27" s="62" t="str">
        <f t="shared" si="0"/>
        <v>BU01021</v>
      </c>
    </row>
    <row r="28" spans="1:7" ht="22.95" customHeight="1" x14ac:dyDescent="0.25">
      <c r="A28" s="106"/>
      <c r="B28" s="106"/>
      <c r="C28" s="103"/>
      <c r="D28" s="106"/>
      <c r="E28" s="61" t="s">
        <v>256</v>
      </c>
      <c r="F28" s="62" t="s">
        <v>257</v>
      </c>
      <c r="G28" s="62" t="str">
        <f t="shared" si="0"/>
        <v>BU01022</v>
      </c>
    </row>
    <row r="29" spans="1:7" ht="22.95" customHeight="1" x14ac:dyDescent="0.25">
      <c r="A29" s="106"/>
      <c r="B29" s="106"/>
      <c r="C29" s="103"/>
      <c r="D29" s="106"/>
      <c r="E29" s="61" t="s">
        <v>258</v>
      </c>
      <c r="F29" s="62" t="s">
        <v>259</v>
      </c>
      <c r="G29" s="62" t="str">
        <f t="shared" si="0"/>
        <v>BU01023</v>
      </c>
    </row>
    <row r="30" spans="1:7" ht="22.95" customHeight="1" x14ac:dyDescent="0.25">
      <c r="A30" s="106"/>
      <c r="B30" s="106"/>
      <c r="C30" s="103"/>
      <c r="D30" s="106"/>
      <c r="E30" s="61" t="s">
        <v>260</v>
      </c>
      <c r="F30" s="62" t="s">
        <v>261</v>
      </c>
      <c r="G30" s="62" t="str">
        <f t="shared" si="0"/>
        <v>BU01024</v>
      </c>
    </row>
    <row r="31" spans="1:7" ht="22.95" customHeight="1" x14ac:dyDescent="0.25">
      <c r="A31" s="106"/>
      <c r="B31" s="106"/>
      <c r="C31" s="103"/>
      <c r="D31" s="106"/>
      <c r="E31" s="61" t="s">
        <v>262</v>
      </c>
      <c r="F31" s="62" t="s">
        <v>263</v>
      </c>
      <c r="G31" s="62" t="str">
        <f t="shared" si="0"/>
        <v>BU01025</v>
      </c>
    </row>
    <row r="32" spans="1:7" ht="22.95" customHeight="1" x14ac:dyDescent="0.25">
      <c r="A32" s="106"/>
      <c r="B32" s="106"/>
      <c r="C32" s="103"/>
      <c r="D32" s="106"/>
      <c r="E32" s="61" t="s">
        <v>264</v>
      </c>
      <c r="F32" s="62" t="s">
        <v>265</v>
      </c>
      <c r="G32" s="62" t="str">
        <f t="shared" si="0"/>
        <v>BU01026</v>
      </c>
    </row>
    <row r="33" spans="1:7" ht="22.95" customHeight="1" x14ac:dyDescent="0.25">
      <c r="A33" s="106"/>
      <c r="B33" s="106"/>
      <c r="C33" s="103"/>
      <c r="D33" s="106"/>
      <c r="E33" s="61" t="s">
        <v>266</v>
      </c>
      <c r="F33" s="62" t="s">
        <v>267</v>
      </c>
      <c r="G33" s="62" t="str">
        <f t="shared" si="0"/>
        <v>BU01027</v>
      </c>
    </row>
    <row r="34" spans="1:7" ht="22.95" customHeight="1" x14ac:dyDescent="0.25">
      <c r="A34" s="106"/>
      <c r="B34" s="106"/>
      <c r="C34" s="103"/>
      <c r="D34" s="106"/>
      <c r="E34" s="61" t="s">
        <v>268</v>
      </c>
      <c r="F34" s="62" t="s">
        <v>269</v>
      </c>
      <c r="G34" s="62" t="str">
        <f t="shared" si="0"/>
        <v>BU01028</v>
      </c>
    </row>
    <row r="35" spans="1:7" ht="22.95" customHeight="1" x14ac:dyDescent="0.25">
      <c r="A35" s="106"/>
      <c r="B35" s="106"/>
      <c r="C35" s="103"/>
      <c r="D35" s="106"/>
      <c r="E35" s="61" t="s">
        <v>270</v>
      </c>
      <c r="F35" s="62" t="s">
        <v>271</v>
      </c>
      <c r="G35" s="62" t="str">
        <f t="shared" si="0"/>
        <v>BU01029</v>
      </c>
    </row>
    <row r="36" spans="1:7" ht="22.95" customHeight="1" x14ac:dyDescent="0.25">
      <c r="A36" s="106"/>
      <c r="B36" s="106"/>
      <c r="C36" s="103"/>
      <c r="D36" s="106"/>
      <c r="E36" s="61" t="s">
        <v>272</v>
      </c>
      <c r="F36" s="62" t="s">
        <v>273</v>
      </c>
      <c r="G36" s="62" t="str">
        <f t="shared" si="0"/>
        <v>BU01030</v>
      </c>
    </row>
    <row r="37" spans="1:7" ht="22.95" customHeight="1" x14ac:dyDescent="0.25">
      <c r="A37" s="106"/>
      <c r="B37" s="106"/>
      <c r="C37" s="103"/>
      <c r="D37" s="106"/>
      <c r="E37" s="61" t="s">
        <v>274</v>
      </c>
      <c r="F37" s="62" t="s">
        <v>275</v>
      </c>
      <c r="G37" s="62" t="str">
        <f t="shared" si="0"/>
        <v>BU01031</v>
      </c>
    </row>
    <row r="38" spans="1:7" ht="22.95" customHeight="1" x14ac:dyDescent="0.25">
      <c r="A38" s="106"/>
      <c r="B38" s="106"/>
      <c r="C38" s="103"/>
      <c r="D38" s="106"/>
      <c r="E38" s="61" t="s">
        <v>276</v>
      </c>
      <c r="F38" s="62" t="s">
        <v>277</v>
      </c>
      <c r="G38" s="62" t="str">
        <f t="shared" si="0"/>
        <v>BU01032</v>
      </c>
    </row>
    <row r="39" spans="1:7" ht="22.95" customHeight="1" x14ac:dyDescent="0.25">
      <c r="A39" s="106"/>
      <c r="B39" s="106"/>
      <c r="C39" s="103"/>
      <c r="D39" s="106"/>
      <c r="E39" s="61" t="s">
        <v>278</v>
      </c>
      <c r="F39" s="62" t="s">
        <v>279</v>
      </c>
      <c r="G39" s="62" t="str">
        <f t="shared" si="0"/>
        <v>BU01033</v>
      </c>
    </row>
    <row r="40" spans="1:7" ht="22.95" customHeight="1" x14ac:dyDescent="0.25">
      <c r="A40" s="106"/>
      <c r="B40" s="106"/>
      <c r="C40" s="103"/>
      <c r="D40" s="106"/>
      <c r="E40" s="61" t="s">
        <v>280</v>
      </c>
      <c r="F40" s="62" t="s">
        <v>281</v>
      </c>
      <c r="G40" s="62" t="str">
        <f t="shared" si="0"/>
        <v>BU01034</v>
      </c>
    </row>
    <row r="41" spans="1:7" ht="22.95" customHeight="1" x14ac:dyDescent="0.25">
      <c r="A41" s="106"/>
      <c r="B41" s="106"/>
      <c r="C41" s="103"/>
      <c r="D41" s="106"/>
      <c r="E41" s="61" t="s">
        <v>282</v>
      </c>
      <c r="F41" s="62" t="s">
        <v>283</v>
      </c>
      <c r="G41" s="62" t="str">
        <f t="shared" si="0"/>
        <v>BU01035</v>
      </c>
    </row>
    <row r="42" spans="1:7" ht="22.95" customHeight="1" x14ac:dyDescent="0.25">
      <c r="A42" s="106"/>
      <c r="B42" s="106"/>
      <c r="C42" s="103"/>
      <c r="D42" s="106"/>
      <c r="E42" s="61" t="s">
        <v>284</v>
      </c>
      <c r="F42" s="62" t="s">
        <v>285</v>
      </c>
      <c r="G42" s="62" t="str">
        <f t="shared" si="0"/>
        <v>BU01036</v>
      </c>
    </row>
    <row r="43" spans="1:7" ht="22.95" customHeight="1" x14ac:dyDescent="0.25">
      <c r="A43" s="106"/>
      <c r="B43" s="106"/>
      <c r="C43" s="103"/>
      <c r="D43" s="106"/>
      <c r="E43" s="61" t="s">
        <v>286</v>
      </c>
      <c r="F43" s="62" t="s">
        <v>287</v>
      </c>
      <c r="G43" s="62" t="str">
        <f t="shared" si="0"/>
        <v>BU01037</v>
      </c>
    </row>
    <row r="44" spans="1:7" ht="22.95" customHeight="1" x14ac:dyDescent="0.25">
      <c r="A44" s="106"/>
      <c r="B44" s="106"/>
      <c r="C44" s="103"/>
      <c r="D44" s="106"/>
      <c r="E44" s="61" t="s">
        <v>288</v>
      </c>
      <c r="F44" s="62" t="s">
        <v>82</v>
      </c>
      <c r="G44" s="62" t="str">
        <f t="shared" si="0"/>
        <v>BU01038</v>
      </c>
    </row>
    <row r="45" spans="1:7" ht="22.95" customHeight="1" x14ac:dyDescent="0.25">
      <c r="A45" s="106"/>
      <c r="B45" s="106"/>
      <c r="C45" s="103"/>
      <c r="D45" s="106"/>
      <c r="E45" s="61" t="s">
        <v>289</v>
      </c>
      <c r="F45" s="62" t="s">
        <v>290</v>
      </c>
      <c r="G45" s="62" t="str">
        <f t="shared" si="0"/>
        <v>BU01039</v>
      </c>
    </row>
    <row r="46" spans="1:7" ht="22.95" customHeight="1" x14ac:dyDescent="0.25">
      <c r="A46" s="106"/>
      <c r="B46" s="106"/>
      <c r="C46" s="103"/>
      <c r="D46" s="106"/>
      <c r="E46" s="61" t="s">
        <v>291</v>
      </c>
      <c r="F46" s="62" t="s">
        <v>54</v>
      </c>
      <c r="G46" s="62" t="str">
        <f t="shared" si="0"/>
        <v>BU01040</v>
      </c>
    </row>
    <row r="47" spans="1:7" ht="22.95" customHeight="1" x14ac:dyDescent="0.25">
      <c r="A47" s="106"/>
      <c r="B47" s="106"/>
      <c r="C47" s="103"/>
      <c r="D47" s="106"/>
      <c r="E47" s="61" t="s">
        <v>292</v>
      </c>
      <c r="F47" s="62" t="s">
        <v>52</v>
      </c>
      <c r="G47" s="62" t="str">
        <f t="shared" si="0"/>
        <v>BU01041</v>
      </c>
    </row>
    <row r="48" spans="1:7" ht="22.95" customHeight="1" x14ac:dyDescent="0.25">
      <c r="A48" s="106"/>
      <c r="B48" s="106"/>
      <c r="C48" s="103"/>
      <c r="D48" s="106"/>
      <c r="E48" s="61" t="s">
        <v>293</v>
      </c>
      <c r="F48" s="62" t="s">
        <v>50</v>
      </c>
      <c r="G48" s="62" t="str">
        <f t="shared" si="0"/>
        <v>BU01042</v>
      </c>
    </row>
    <row r="49" spans="1:7" ht="22.95" customHeight="1" x14ac:dyDescent="0.25">
      <c r="A49" s="106"/>
      <c r="B49" s="106"/>
      <c r="C49" s="103"/>
      <c r="D49" s="106"/>
      <c r="E49" s="61" t="s">
        <v>294</v>
      </c>
      <c r="F49" s="62" t="s">
        <v>295</v>
      </c>
      <c r="G49" s="62" t="str">
        <f t="shared" si="0"/>
        <v>BU01043</v>
      </c>
    </row>
    <row r="50" spans="1:7" ht="22.95" customHeight="1" x14ac:dyDescent="0.25">
      <c r="A50" s="106"/>
      <c r="B50" s="106"/>
      <c r="C50" s="103"/>
      <c r="D50" s="106"/>
      <c r="E50" s="61" t="s">
        <v>296</v>
      </c>
      <c r="F50" s="62" t="s">
        <v>78</v>
      </c>
      <c r="G50" s="62" t="str">
        <f t="shared" si="0"/>
        <v>BU01044</v>
      </c>
    </row>
    <row r="51" spans="1:7" ht="22.95" customHeight="1" x14ac:dyDescent="0.25">
      <c r="A51" s="106"/>
      <c r="B51" s="106"/>
      <c r="C51" s="103"/>
      <c r="D51" s="106"/>
      <c r="E51" s="61" t="s">
        <v>297</v>
      </c>
      <c r="F51" s="62" t="s">
        <v>298</v>
      </c>
      <c r="G51" s="62" t="str">
        <f t="shared" si="0"/>
        <v>BU01045</v>
      </c>
    </row>
    <row r="52" spans="1:7" ht="22.95" customHeight="1" x14ac:dyDescent="0.25">
      <c r="A52" s="106"/>
      <c r="B52" s="106"/>
      <c r="C52" s="103"/>
      <c r="D52" s="106"/>
      <c r="E52" s="61" t="s">
        <v>299</v>
      </c>
      <c r="F52" s="62" t="s">
        <v>300</v>
      </c>
      <c r="G52" s="62" t="str">
        <f t="shared" si="0"/>
        <v>BU01046</v>
      </c>
    </row>
    <row r="53" spans="1:7" ht="22.95" customHeight="1" x14ac:dyDescent="0.25">
      <c r="A53" s="106"/>
      <c r="B53" s="106"/>
      <c r="C53" s="102" t="s">
        <v>301</v>
      </c>
      <c r="D53" s="105" t="s">
        <v>302</v>
      </c>
      <c r="E53" s="61" t="s">
        <v>214</v>
      </c>
      <c r="F53" s="62" t="s">
        <v>303</v>
      </c>
      <c r="G53" s="62" t="str">
        <f t="shared" ref="G53:G61" si="1">$A$7&amp;$C$53&amp;E53</f>
        <v>BU02001</v>
      </c>
    </row>
    <row r="54" spans="1:7" ht="22.95" customHeight="1" x14ac:dyDescent="0.25">
      <c r="A54" s="106"/>
      <c r="B54" s="106"/>
      <c r="C54" s="103"/>
      <c r="D54" s="106"/>
      <c r="E54" s="61" t="s">
        <v>216</v>
      </c>
      <c r="F54" s="62" t="s">
        <v>304</v>
      </c>
      <c r="G54" s="62" t="str">
        <f t="shared" si="1"/>
        <v>BU02002</v>
      </c>
    </row>
    <row r="55" spans="1:7" ht="22.95" customHeight="1" x14ac:dyDescent="0.25">
      <c r="A55" s="106"/>
      <c r="B55" s="106"/>
      <c r="C55" s="103"/>
      <c r="D55" s="106"/>
      <c r="E55" s="61" t="s">
        <v>218</v>
      </c>
      <c r="F55" s="62" t="s">
        <v>305</v>
      </c>
      <c r="G55" s="62" t="str">
        <f t="shared" si="1"/>
        <v>BU02003</v>
      </c>
    </row>
    <row r="56" spans="1:7" ht="22.95" customHeight="1" x14ac:dyDescent="0.25">
      <c r="A56" s="106"/>
      <c r="B56" s="106"/>
      <c r="C56" s="103"/>
      <c r="D56" s="106"/>
      <c r="E56" s="61" t="s">
        <v>220</v>
      </c>
      <c r="F56" s="62" t="s">
        <v>306</v>
      </c>
      <c r="G56" s="62" t="str">
        <f t="shared" si="1"/>
        <v>BU02004</v>
      </c>
    </row>
    <row r="57" spans="1:7" ht="22.95" customHeight="1" x14ac:dyDescent="0.25">
      <c r="A57" s="106"/>
      <c r="B57" s="106"/>
      <c r="C57" s="103"/>
      <c r="D57" s="106"/>
      <c r="E57" s="61" t="s">
        <v>222</v>
      </c>
      <c r="F57" s="62" t="s">
        <v>307</v>
      </c>
      <c r="G57" s="62" t="str">
        <f t="shared" si="1"/>
        <v>BU02005</v>
      </c>
    </row>
    <row r="58" spans="1:7" ht="22.95" customHeight="1" x14ac:dyDescent="0.25">
      <c r="A58" s="106"/>
      <c r="B58" s="106"/>
      <c r="C58" s="103"/>
      <c r="D58" s="106"/>
      <c r="E58" s="61" t="s">
        <v>224</v>
      </c>
      <c r="F58" s="62" t="s">
        <v>308</v>
      </c>
      <c r="G58" s="62" t="str">
        <f t="shared" si="1"/>
        <v>BU02006</v>
      </c>
    </row>
    <row r="59" spans="1:7" ht="22.95" customHeight="1" x14ac:dyDescent="0.25">
      <c r="A59" s="106"/>
      <c r="B59" s="106"/>
      <c r="C59" s="103"/>
      <c r="D59" s="106"/>
      <c r="E59" s="61" t="s">
        <v>226</v>
      </c>
      <c r="F59" s="62" t="s">
        <v>309</v>
      </c>
      <c r="G59" s="62" t="str">
        <f t="shared" si="1"/>
        <v>BU02007</v>
      </c>
    </row>
    <row r="60" spans="1:7" ht="22.95" customHeight="1" x14ac:dyDescent="0.25">
      <c r="A60" s="106"/>
      <c r="B60" s="106"/>
      <c r="C60" s="103"/>
      <c r="D60" s="106"/>
      <c r="E60" s="61" t="s">
        <v>228</v>
      </c>
      <c r="F60" s="62" t="s">
        <v>310</v>
      </c>
      <c r="G60" s="62" t="str">
        <f t="shared" si="1"/>
        <v>BU02008</v>
      </c>
    </row>
    <row r="61" spans="1:7" ht="22.95" customHeight="1" x14ac:dyDescent="0.25">
      <c r="A61" s="106"/>
      <c r="B61" s="106"/>
      <c r="C61" s="104"/>
      <c r="D61" s="107"/>
      <c r="E61" s="61" t="s">
        <v>230</v>
      </c>
      <c r="F61" s="62" t="s">
        <v>29</v>
      </c>
      <c r="G61" s="62" t="str">
        <f t="shared" si="1"/>
        <v>BU02009</v>
      </c>
    </row>
    <row r="62" spans="1:7" ht="22.95" customHeight="1" x14ac:dyDescent="0.25">
      <c r="A62" s="106"/>
      <c r="B62" s="106"/>
      <c r="C62" s="61" t="s">
        <v>311</v>
      </c>
      <c r="D62" s="62" t="s">
        <v>312</v>
      </c>
      <c r="E62" s="61" t="s">
        <v>214</v>
      </c>
      <c r="F62" s="62" t="s">
        <v>312</v>
      </c>
      <c r="G62" s="62" t="str">
        <f>$A$7&amp;C62&amp;E62</f>
        <v>BU03001</v>
      </c>
    </row>
    <row r="63" spans="1:7" ht="22.95" customHeight="1" x14ac:dyDescent="0.25">
      <c r="A63" s="58"/>
      <c r="B63" s="107"/>
      <c r="C63" s="59" t="s">
        <v>313</v>
      </c>
      <c r="D63" s="62" t="s">
        <v>314</v>
      </c>
      <c r="E63" s="61" t="s">
        <v>214</v>
      </c>
      <c r="F63" s="62" t="s">
        <v>315</v>
      </c>
      <c r="G63" s="62" t="str">
        <f>$A$7&amp;C63&amp;E63</f>
        <v>BU04001</v>
      </c>
    </row>
    <row r="64" spans="1:7" ht="22.95" customHeight="1" x14ac:dyDescent="0.25">
      <c r="A64" s="105" t="s">
        <v>316</v>
      </c>
      <c r="B64" s="105" t="s">
        <v>56</v>
      </c>
      <c r="C64" s="59" t="s">
        <v>212</v>
      </c>
      <c r="D64" s="60" t="s">
        <v>317</v>
      </c>
      <c r="E64" s="61" t="s">
        <v>214</v>
      </c>
      <c r="F64" s="62" t="s">
        <v>57</v>
      </c>
      <c r="G64" s="62" t="str">
        <f>$A$64&amp;$C$64&amp;E64</f>
        <v>OP01001</v>
      </c>
    </row>
    <row r="65" spans="1:7" ht="22.95" customHeight="1" x14ac:dyDescent="0.25">
      <c r="A65" s="106"/>
      <c r="B65" s="106"/>
      <c r="C65" s="102" t="s">
        <v>301</v>
      </c>
      <c r="D65" s="105" t="s">
        <v>318</v>
      </c>
      <c r="E65" s="61" t="s">
        <v>214</v>
      </c>
      <c r="F65" s="62" t="s">
        <v>319</v>
      </c>
      <c r="G65" s="62" t="str">
        <f t="shared" ref="G65:G79" si="2">$A$64&amp;$C$65&amp;E65</f>
        <v>OP02001</v>
      </c>
    </row>
    <row r="66" spans="1:7" ht="22.95" customHeight="1" x14ac:dyDescent="0.25">
      <c r="A66" s="106"/>
      <c r="B66" s="106"/>
      <c r="C66" s="103"/>
      <c r="D66" s="106"/>
      <c r="E66" s="61" t="s">
        <v>216</v>
      </c>
      <c r="F66" s="62" t="s">
        <v>320</v>
      </c>
      <c r="G66" s="62" t="str">
        <f t="shared" si="2"/>
        <v>OP02002</v>
      </c>
    </row>
    <row r="67" spans="1:7" ht="22.95" customHeight="1" x14ac:dyDescent="0.25">
      <c r="A67" s="106"/>
      <c r="B67" s="106"/>
      <c r="C67" s="103"/>
      <c r="D67" s="106"/>
      <c r="E67" s="61" t="s">
        <v>218</v>
      </c>
      <c r="F67" s="62" t="s">
        <v>321</v>
      </c>
      <c r="G67" s="62" t="str">
        <f t="shared" si="2"/>
        <v>OP02003</v>
      </c>
    </row>
    <row r="68" spans="1:7" ht="22.95" customHeight="1" x14ac:dyDescent="0.25">
      <c r="A68" s="106"/>
      <c r="B68" s="106"/>
      <c r="C68" s="103"/>
      <c r="D68" s="106"/>
      <c r="E68" s="61" t="s">
        <v>220</v>
      </c>
      <c r="F68" s="62" t="s">
        <v>322</v>
      </c>
      <c r="G68" s="62" t="str">
        <f t="shared" si="2"/>
        <v>OP02004</v>
      </c>
    </row>
    <row r="69" spans="1:7" ht="22.95" customHeight="1" x14ac:dyDescent="0.25">
      <c r="A69" s="106"/>
      <c r="B69" s="106"/>
      <c r="C69" s="103"/>
      <c r="D69" s="106"/>
      <c r="E69" s="61" t="s">
        <v>222</v>
      </c>
      <c r="F69" s="62" t="s">
        <v>323</v>
      </c>
      <c r="G69" s="62" t="str">
        <f t="shared" si="2"/>
        <v>OP02005</v>
      </c>
    </row>
    <row r="70" spans="1:7" ht="22.95" customHeight="1" x14ac:dyDescent="0.25">
      <c r="A70" s="106"/>
      <c r="B70" s="106"/>
      <c r="C70" s="103"/>
      <c r="D70" s="106"/>
      <c r="E70" s="61" t="s">
        <v>224</v>
      </c>
      <c r="F70" s="62" t="s">
        <v>324</v>
      </c>
      <c r="G70" s="62" t="str">
        <f t="shared" si="2"/>
        <v>OP02006</v>
      </c>
    </row>
    <row r="71" spans="1:7" ht="22.95" customHeight="1" x14ac:dyDescent="0.25">
      <c r="A71" s="106"/>
      <c r="B71" s="106"/>
      <c r="C71" s="103"/>
      <c r="D71" s="106"/>
      <c r="E71" s="61" t="s">
        <v>226</v>
      </c>
      <c r="F71" s="62" t="s">
        <v>325</v>
      </c>
      <c r="G71" s="62" t="str">
        <f t="shared" si="2"/>
        <v>OP02007</v>
      </c>
    </row>
    <row r="72" spans="1:7" ht="22.95" customHeight="1" x14ac:dyDescent="0.25">
      <c r="A72" s="106"/>
      <c r="B72" s="106"/>
      <c r="C72" s="103"/>
      <c r="D72" s="106"/>
      <c r="E72" s="61" t="s">
        <v>228</v>
      </c>
      <c r="F72" s="62" t="s">
        <v>261</v>
      </c>
      <c r="G72" s="62" t="str">
        <f t="shared" si="2"/>
        <v>OP02008</v>
      </c>
    </row>
    <row r="73" spans="1:7" ht="22.95" customHeight="1" x14ac:dyDescent="0.25">
      <c r="A73" s="106"/>
      <c r="B73" s="106"/>
      <c r="C73" s="103"/>
      <c r="D73" s="106"/>
      <c r="E73" s="61" t="s">
        <v>230</v>
      </c>
      <c r="F73" s="62" t="s">
        <v>326</v>
      </c>
      <c r="G73" s="62" t="str">
        <f t="shared" si="2"/>
        <v>OP02009</v>
      </c>
    </row>
    <row r="74" spans="1:7" ht="22.95" customHeight="1" x14ac:dyDescent="0.25">
      <c r="A74" s="106"/>
      <c r="B74" s="106"/>
      <c r="C74" s="103"/>
      <c r="D74" s="106"/>
      <c r="E74" s="61" t="s">
        <v>232</v>
      </c>
      <c r="F74" s="62" t="s">
        <v>259</v>
      </c>
      <c r="G74" s="62" t="str">
        <f t="shared" si="2"/>
        <v>OP02010</v>
      </c>
    </row>
    <row r="75" spans="1:7" ht="22.95" customHeight="1" x14ac:dyDescent="0.25">
      <c r="A75" s="106"/>
      <c r="B75" s="106"/>
      <c r="C75" s="103"/>
      <c r="D75" s="106"/>
      <c r="E75" s="61" t="s">
        <v>234</v>
      </c>
      <c r="F75" s="62" t="s">
        <v>327</v>
      </c>
      <c r="G75" s="62" t="str">
        <f t="shared" si="2"/>
        <v>OP02011</v>
      </c>
    </row>
    <row r="76" spans="1:7" ht="22.95" customHeight="1" x14ac:dyDescent="0.25">
      <c r="A76" s="106"/>
      <c r="B76" s="106"/>
      <c r="C76" s="103"/>
      <c r="D76" s="106"/>
      <c r="E76" s="61" t="s">
        <v>236</v>
      </c>
      <c r="F76" s="62" t="s">
        <v>328</v>
      </c>
      <c r="G76" s="62" t="str">
        <f t="shared" si="2"/>
        <v>OP02012</v>
      </c>
    </row>
    <row r="77" spans="1:7" ht="22.95" customHeight="1" x14ac:dyDescent="0.25">
      <c r="A77" s="106"/>
      <c r="B77" s="106"/>
      <c r="C77" s="103"/>
      <c r="D77" s="106"/>
      <c r="E77" s="61" t="s">
        <v>238</v>
      </c>
      <c r="F77" s="62" t="s">
        <v>329</v>
      </c>
      <c r="G77" s="62" t="str">
        <f t="shared" si="2"/>
        <v>OP02013</v>
      </c>
    </row>
    <row r="78" spans="1:7" ht="22.95" customHeight="1" x14ac:dyDescent="0.25">
      <c r="A78" s="106"/>
      <c r="B78" s="106"/>
      <c r="C78" s="103"/>
      <c r="D78" s="106"/>
      <c r="E78" s="61" t="s">
        <v>240</v>
      </c>
      <c r="F78" s="62" t="s">
        <v>330</v>
      </c>
      <c r="G78" s="62" t="str">
        <f t="shared" si="2"/>
        <v>OP02014</v>
      </c>
    </row>
    <row r="79" spans="1:7" ht="22.95" customHeight="1" x14ac:dyDescent="0.25">
      <c r="A79" s="106"/>
      <c r="B79" s="106"/>
      <c r="C79" s="104"/>
      <c r="D79" s="107"/>
      <c r="E79" s="61" t="s">
        <v>242</v>
      </c>
      <c r="F79" s="62" t="s">
        <v>331</v>
      </c>
      <c r="G79" s="62" t="str">
        <f t="shared" si="2"/>
        <v>OP02015</v>
      </c>
    </row>
    <row r="80" spans="1:7" ht="22.95" customHeight="1" x14ac:dyDescent="0.25">
      <c r="A80" s="106"/>
      <c r="B80" s="106"/>
      <c r="C80" s="102" t="s">
        <v>311</v>
      </c>
      <c r="D80" s="105" t="s">
        <v>332</v>
      </c>
      <c r="E80" s="61" t="s">
        <v>214</v>
      </c>
      <c r="F80" s="62" t="s">
        <v>333</v>
      </c>
      <c r="G80" s="62" t="str">
        <f t="shared" ref="G80:G92" si="3">$A$64&amp;$C$80&amp;E80</f>
        <v>OP03001</v>
      </c>
    </row>
    <row r="81" spans="1:7" ht="22.95" customHeight="1" x14ac:dyDescent="0.25">
      <c r="A81" s="106"/>
      <c r="B81" s="106"/>
      <c r="C81" s="103"/>
      <c r="D81" s="106"/>
      <c r="E81" s="61" t="s">
        <v>216</v>
      </c>
      <c r="F81" s="62" t="s">
        <v>334</v>
      </c>
      <c r="G81" s="62" t="str">
        <f t="shared" si="3"/>
        <v>OP03002</v>
      </c>
    </row>
    <row r="82" spans="1:7" ht="22.95" customHeight="1" x14ac:dyDescent="0.25">
      <c r="A82" s="106"/>
      <c r="B82" s="106"/>
      <c r="C82" s="103"/>
      <c r="D82" s="106"/>
      <c r="E82" s="61" t="s">
        <v>218</v>
      </c>
      <c r="F82" s="62" t="s">
        <v>335</v>
      </c>
      <c r="G82" s="62" t="str">
        <f t="shared" si="3"/>
        <v>OP03003</v>
      </c>
    </row>
    <row r="83" spans="1:7" ht="22.95" customHeight="1" x14ac:dyDescent="0.25">
      <c r="A83" s="106"/>
      <c r="B83" s="106"/>
      <c r="C83" s="103"/>
      <c r="D83" s="106"/>
      <c r="E83" s="61" t="s">
        <v>220</v>
      </c>
      <c r="F83" s="62" t="s">
        <v>336</v>
      </c>
      <c r="G83" s="62" t="str">
        <f t="shared" si="3"/>
        <v>OP03004</v>
      </c>
    </row>
    <row r="84" spans="1:7" ht="22.95" customHeight="1" x14ac:dyDescent="0.25">
      <c r="A84" s="106"/>
      <c r="B84" s="106"/>
      <c r="C84" s="103"/>
      <c r="D84" s="106"/>
      <c r="E84" s="61" t="s">
        <v>222</v>
      </c>
      <c r="F84" s="62" t="s">
        <v>337</v>
      </c>
      <c r="G84" s="62" t="str">
        <f t="shared" si="3"/>
        <v>OP03005</v>
      </c>
    </row>
    <row r="85" spans="1:7" ht="22.95" customHeight="1" x14ac:dyDescent="0.25">
      <c r="A85" s="106"/>
      <c r="B85" s="106"/>
      <c r="C85" s="103"/>
      <c r="D85" s="106"/>
      <c r="E85" s="61" t="s">
        <v>224</v>
      </c>
      <c r="F85" s="62" t="s">
        <v>338</v>
      </c>
      <c r="G85" s="62" t="str">
        <f t="shared" si="3"/>
        <v>OP03006</v>
      </c>
    </row>
    <row r="86" spans="1:7" ht="22.95" customHeight="1" x14ac:dyDescent="0.25">
      <c r="A86" s="106"/>
      <c r="B86" s="106"/>
      <c r="C86" s="103"/>
      <c r="D86" s="106"/>
      <c r="E86" s="61" t="s">
        <v>226</v>
      </c>
      <c r="F86" s="62" t="s">
        <v>339</v>
      </c>
      <c r="G86" s="62" t="str">
        <f t="shared" si="3"/>
        <v>OP03007</v>
      </c>
    </row>
    <row r="87" spans="1:7" ht="22.95" customHeight="1" x14ac:dyDescent="0.25">
      <c r="A87" s="106"/>
      <c r="B87" s="106"/>
      <c r="C87" s="103"/>
      <c r="D87" s="106"/>
      <c r="E87" s="61" t="s">
        <v>228</v>
      </c>
      <c r="F87" s="62" t="s">
        <v>340</v>
      </c>
      <c r="G87" s="62" t="str">
        <f t="shared" si="3"/>
        <v>OP03008</v>
      </c>
    </row>
    <row r="88" spans="1:7" ht="22.95" customHeight="1" x14ac:dyDescent="0.25">
      <c r="A88" s="106"/>
      <c r="B88" s="106"/>
      <c r="C88" s="103"/>
      <c r="D88" s="106"/>
      <c r="E88" s="61" t="s">
        <v>230</v>
      </c>
      <c r="F88" s="62" t="s">
        <v>341</v>
      </c>
      <c r="G88" s="62" t="str">
        <f t="shared" si="3"/>
        <v>OP03009</v>
      </c>
    </row>
    <row r="89" spans="1:7" ht="22.95" customHeight="1" x14ac:dyDescent="0.25">
      <c r="A89" s="106"/>
      <c r="B89" s="106"/>
      <c r="C89" s="103"/>
      <c r="D89" s="106"/>
      <c r="E89" s="61" t="s">
        <v>232</v>
      </c>
      <c r="F89" s="62" t="s">
        <v>342</v>
      </c>
      <c r="G89" s="62" t="str">
        <f t="shared" si="3"/>
        <v>OP03010</v>
      </c>
    </row>
    <row r="90" spans="1:7" ht="22.95" customHeight="1" x14ac:dyDescent="0.25">
      <c r="A90" s="106"/>
      <c r="B90" s="106"/>
      <c r="C90" s="103"/>
      <c r="D90" s="106"/>
      <c r="E90" s="61" t="s">
        <v>234</v>
      </c>
      <c r="F90" s="62" t="s">
        <v>343</v>
      </c>
      <c r="G90" s="62" t="str">
        <f t="shared" si="3"/>
        <v>OP03011</v>
      </c>
    </row>
    <row r="91" spans="1:7" ht="22.95" customHeight="1" x14ac:dyDescent="0.25">
      <c r="A91" s="106"/>
      <c r="B91" s="106"/>
      <c r="C91" s="103"/>
      <c r="D91" s="106"/>
      <c r="E91" s="61" t="s">
        <v>236</v>
      </c>
      <c r="F91" s="62" t="s">
        <v>344</v>
      </c>
      <c r="G91" s="62" t="str">
        <f t="shared" si="3"/>
        <v>OP03012</v>
      </c>
    </row>
    <row r="92" spans="1:7" ht="22.95" customHeight="1" x14ac:dyDescent="0.25">
      <c r="A92" s="106"/>
      <c r="B92" s="106"/>
      <c r="C92" s="104"/>
      <c r="D92" s="107"/>
      <c r="E92" s="61" t="s">
        <v>238</v>
      </c>
      <c r="F92" s="62" t="s">
        <v>345</v>
      </c>
      <c r="G92" s="62" t="str">
        <f t="shared" si="3"/>
        <v>OP03013</v>
      </c>
    </row>
    <row r="93" spans="1:7" ht="22.95" customHeight="1" x14ac:dyDescent="0.25">
      <c r="A93" s="106"/>
      <c r="B93" s="106"/>
      <c r="C93" s="102" t="s">
        <v>313</v>
      </c>
      <c r="D93" s="105" t="s">
        <v>346</v>
      </c>
      <c r="E93" s="61" t="s">
        <v>214</v>
      </c>
      <c r="F93" s="62" t="s">
        <v>347</v>
      </c>
      <c r="G93" s="62" t="str">
        <f>$A$64&amp;$C$93&amp;E93</f>
        <v>OP04001</v>
      </c>
    </row>
    <row r="94" spans="1:7" ht="22.95" customHeight="1" x14ac:dyDescent="0.25">
      <c r="A94" s="106"/>
      <c r="B94" s="106"/>
      <c r="C94" s="103"/>
      <c r="D94" s="106"/>
      <c r="E94" s="61" t="s">
        <v>216</v>
      </c>
      <c r="F94" s="62" t="s">
        <v>348</v>
      </c>
      <c r="G94" s="62" t="str">
        <f>$A$64&amp;$C$93&amp;E94</f>
        <v>OP04002</v>
      </c>
    </row>
    <row r="95" spans="1:7" ht="22.95" customHeight="1" x14ac:dyDescent="0.25">
      <c r="A95" s="106"/>
      <c r="B95" s="106"/>
      <c r="C95" s="103"/>
      <c r="D95" s="106"/>
      <c r="E95" s="61" t="s">
        <v>218</v>
      </c>
      <c r="F95" s="62" t="s">
        <v>349</v>
      </c>
      <c r="G95" s="62" t="str">
        <f>$A$64&amp;$C$93&amp;E95</f>
        <v>OP04003</v>
      </c>
    </row>
    <row r="96" spans="1:7" ht="22.95" customHeight="1" x14ac:dyDescent="0.25">
      <c r="A96" s="106"/>
      <c r="B96" s="106"/>
      <c r="C96" s="103"/>
      <c r="D96" s="106"/>
      <c r="E96" s="61" t="s">
        <v>220</v>
      </c>
      <c r="F96" s="62" t="s">
        <v>350</v>
      </c>
      <c r="G96" s="62" t="str">
        <f>$A$64&amp;$C$93&amp;E96</f>
        <v>OP04004</v>
      </c>
    </row>
    <row r="97" spans="1:7" ht="22.95" customHeight="1" x14ac:dyDescent="0.25">
      <c r="A97" s="106"/>
      <c r="B97" s="106"/>
      <c r="C97" s="104"/>
      <c r="D97" s="107"/>
      <c r="E97" s="61" t="s">
        <v>222</v>
      </c>
      <c r="F97" s="62" t="s">
        <v>351</v>
      </c>
      <c r="G97" s="62" t="str">
        <f>$A$64&amp;$C$93&amp;E97</f>
        <v>OP04005</v>
      </c>
    </row>
    <row r="98" spans="1:7" ht="22.95" customHeight="1" x14ac:dyDescent="0.25">
      <c r="A98" s="106"/>
      <c r="B98" s="106"/>
      <c r="C98" s="102" t="s">
        <v>352</v>
      </c>
      <c r="D98" s="105" t="s">
        <v>353</v>
      </c>
      <c r="E98" s="61" t="s">
        <v>214</v>
      </c>
      <c r="F98" s="62" t="s">
        <v>354</v>
      </c>
      <c r="G98" s="62" t="str">
        <f>$A$64&amp;$C$98&amp;E98</f>
        <v>OP05001</v>
      </c>
    </row>
    <row r="99" spans="1:7" ht="22.95" customHeight="1" x14ac:dyDescent="0.25">
      <c r="A99" s="106"/>
      <c r="B99" s="106"/>
      <c r="C99" s="104"/>
      <c r="D99" s="107"/>
      <c r="E99" s="61" t="s">
        <v>216</v>
      </c>
      <c r="F99" s="62" t="s">
        <v>355</v>
      </c>
      <c r="G99" s="62" t="str">
        <f>$A$64&amp;$C$98&amp;E99</f>
        <v>OP05002</v>
      </c>
    </row>
    <row r="100" spans="1:7" ht="22.95" customHeight="1" x14ac:dyDescent="0.25">
      <c r="A100" s="106"/>
      <c r="B100" s="106"/>
      <c r="C100" s="102" t="s">
        <v>356</v>
      </c>
      <c r="D100" s="105" t="s">
        <v>357</v>
      </c>
      <c r="E100" s="61" t="s">
        <v>214</v>
      </c>
      <c r="F100" s="62" t="s">
        <v>358</v>
      </c>
      <c r="G100" s="62" t="str">
        <f>$A$64&amp;$C$100&amp;E100</f>
        <v>OP06001</v>
      </c>
    </row>
    <row r="101" spans="1:7" ht="22.95" customHeight="1" x14ac:dyDescent="0.25">
      <c r="A101" s="106"/>
      <c r="B101" s="106"/>
      <c r="C101" s="103"/>
      <c r="D101" s="106"/>
      <c r="E101" s="61" t="s">
        <v>216</v>
      </c>
      <c r="F101" s="62" t="s">
        <v>359</v>
      </c>
      <c r="G101" s="62" t="str">
        <f>$A$64&amp;$C$100&amp;E101</f>
        <v>OP06002</v>
      </c>
    </row>
    <row r="102" spans="1:7" ht="22.95" customHeight="1" x14ac:dyDescent="0.25">
      <c r="A102" s="106"/>
      <c r="B102" s="106"/>
      <c r="C102" s="103"/>
      <c r="D102" s="106"/>
      <c r="E102" s="61" t="s">
        <v>218</v>
      </c>
      <c r="F102" s="62" t="s">
        <v>360</v>
      </c>
      <c r="G102" s="62" t="str">
        <f>$A$64&amp;$C$100&amp;E102</f>
        <v>OP06003</v>
      </c>
    </row>
    <row r="103" spans="1:7" ht="22.95" customHeight="1" x14ac:dyDescent="0.25">
      <c r="A103" s="106"/>
      <c r="B103" s="106"/>
      <c r="C103" s="103"/>
      <c r="D103" s="106"/>
      <c r="E103" s="61" t="s">
        <v>220</v>
      </c>
      <c r="F103" s="62" t="s">
        <v>361</v>
      </c>
      <c r="G103" s="62" t="str">
        <f>$A$64&amp;$C$100&amp;E103</f>
        <v>OP06004</v>
      </c>
    </row>
    <row r="104" spans="1:7" ht="22.95" customHeight="1" x14ac:dyDescent="0.25">
      <c r="A104" s="106"/>
      <c r="B104" s="106"/>
      <c r="C104" s="104"/>
      <c r="D104" s="107"/>
      <c r="E104" s="61" t="s">
        <v>222</v>
      </c>
      <c r="F104" s="62" t="s">
        <v>362</v>
      </c>
      <c r="G104" s="62" t="str">
        <f>$A$64&amp;$C$100&amp;E104</f>
        <v>OP06005</v>
      </c>
    </row>
    <row r="105" spans="1:7" ht="22.95" customHeight="1" x14ac:dyDescent="0.25">
      <c r="A105" s="106"/>
      <c r="B105" s="106"/>
      <c r="C105" s="102" t="s">
        <v>363</v>
      </c>
      <c r="D105" s="105" t="s">
        <v>312</v>
      </c>
      <c r="E105" s="61" t="s">
        <v>214</v>
      </c>
      <c r="F105" s="62" t="s">
        <v>364</v>
      </c>
      <c r="G105" s="62" t="str">
        <f>$A$64&amp;$C$105&amp;E105</f>
        <v>OP07001</v>
      </c>
    </row>
    <row r="106" spans="1:7" ht="22.95" customHeight="1" x14ac:dyDescent="0.25">
      <c r="A106" s="106"/>
      <c r="B106" s="106"/>
      <c r="C106" s="104"/>
      <c r="D106" s="107"/>
      <c r="E106" s="61" t="s">
        <v>216</v>
      </c>
      <c r="F106" s="62" t="s">
        <v>365</v>
      </c>
      <c r="G106" s="62" t="str">
        <f>$A$64&amp;$C$105&amp;E106</f>
        <v>OP07002</v>
      </c>
    </row>
    <row r="107" spans="1:7" ht="22.95" customHeight="1" x14ac:dyDescent="0.25">
      <c r="A107" s="106"/>
      <c r="B107" s="106"/>
      <c r="C107" s="102" t="s">
        <v>366</v>
      </c>
      <c r="D107" s="105" t="s">
        <v>367</v>
      </c>
      <c r="E107" s="61" t="s">
        <v>214</v>
      </c>
      <c r="F107" s="62" t="s">
        <v>368</v>
      </c>
      <c r="G107" s="62" t="str">
        <f t="shared" ref="G107:G115" si="4">$A$64&amp;$C$107&amp;E107</f>
        <v>OP08001</v>
      </c>
    </row>
    <row r="108" spans="1:7" ht="22.95" customHeight="1" x14ac:dyDescent="0.25">
      <c r="A108" s="106"/>
      <c r="B108" s="106"/>
      <c r="C108" s="103"/>
      <c r="D108" s="106"/>
      <c r="E108" s="61" t="s">
        <v>216</v>
      </c>
      <c r="F108" s="62" t="s">
        <v>30</v>
      </c>
      <c r="G108" s="62" t="str">
        <f t="shared" si="4"/>
        <v>OP08002</v>
      </c>
    </row>
    <row r="109" spans="1:7" ht="22.95" customHeight="1" x14ac:dyDescent="0.25">
      <c r="A109" s="106"/>
      <c r="B109" s="106"/>
      <c r="C109" s="103"/>
      <c r="D109" s="106"/>
      <c r="E109" s="61" t="s">
        <v>218</v>
      </c>
      <c r="F109" s="62" t="s">
        <v>369</v>
      </c>
      <c r="G109" s="62" t="str">
        <f t="shared" si="4"/>
        <v>OP08003</v>
      </c>
    </row>
    <row r="110" spans="1:7" ht="22.95" customHeight="1" x14ac:dyDescent="0.25">
      <c r="A110" s="106"/>
      <c r="B110" s="106"/>
      <c r="C110" s="103"/>
      <c r="D110" s="106"/>
      <c r="E110" s="61" t="s">
        <v>220</v>
      </c>
      <c r="F110" s="62" t="s">
        <v>370</v>
      </c>
      <c r="G110" s="62" t="str">
        <f t="shared" si="4"/>
        <v>OP08004</v>
      </c>
    </row>
    <row r="111" spans="1:7" ht="22.95" customHeight="1" x14ac:dyDescent="0.25">
      <c r="A111" s="106"/>
      <c r="B111" s="106"/>
      <c r="C111" s="103"/>
      <c r="D111" s="106"/>
      <c r="E111" s="61" t="s">
        <v>222</v>
      </c>
      <c r="F111" s="62" t="s">
        <v>371</v>
      </c>
      <c r="G111" s="62" t="str">
        <f t="shared" si="4"/>
        <v>OP08005</v>
      </c>
    </row>
    <row r="112" spans="1:7" ht="22.95" customHeight="1" x14ac:dyDescent="0.25">
      <c r="A112" s="106"/>
      <c r="B112" s="106"/>
      <c r="C112" s="103"/>
      <c r="D112" s="106"/>
      <c r="E112" s="61" t="s">
        <v>224</v>
      </c>
      <c r="F112" s="62" t="s">
        <v>372</v>
      </c>
      <c r="G112" s="62" t="str">
        <f t="shared" si="4"/>
        <v>OP08006</v>
      </c>
    </row>
    <row r="113" spans="1:7" ht="22.95" customHeight="1" x14ac:dyDescent="0.25">
      <c r="A113" s="106"/>
      <c r="B113" s="106"/>
      <c r="C113" s="103"/>
      <c r="D113" s="106"/>
      <c r="E113" s="61" t="s">
        <v>226</v>
      </c>
      <c r="F113" s="62" t="s">
        <v>373</v>
      </c>
      <c r="G113" s="62" t="str">
        <f t="shared" si="4"/>
        <v>OP08007</v>
      </c>
    </row>
    <row r="114" spans="1:7" ht="22.95" customHeight="1" x14ac:dyDescent="0.25">
      <c r="A114" s="106"/>
      <c r="B114" s="106"/>
      <c r="C114" s="103"/>
      <c r="D114" s="106"/>
      <c r="E114" s="61" t="s">
        <v>228</v>
      </c>
      <c r="F114" s="62" t="s">
        <v>374</v>
      </c>
      <c r="G114" s="62" t="str">
        <f t="shared" si="4"/>
        <v>OP08008</v>
      </c>
    </row>
    <row r="115" spans="1:7" ht="22.95" customHeight="1" x14ac:dyDescent="0.25">
      <c r="A115" s="106"/>
      <c r="B115" s="106"/>
      <c r="C115" s="103"/>
      <c r="D115" s="106"/>
      <c r="E115" s="61" t="s">
        <v>230</v>
      </c>
      <c r="F115" s="62" t="s">
        <v>375</v>
      </c>
      <c r="G115" s="62" t="str">
        <f t="shared" si="4"/>
        <v>OP08009</v>
      </c>
    </row>
    <row r="116" spans="1:7" ht="22.95" customHeight="1" x14ac:dyDescent="0.25">
      <c r="A116" s="106"/>
      <c r="B116" s="106"/>
      <c r="C116" s="102" t="s">
        <v>376</v>
      </c>
      <c r="D116" s="105" t="s">
        <v>377</v>
      </c>
      <c r="E116" s="61" t="s">
        <v>214</v>
      </c>
      <c r="F116" s="62" t="s">
        <v>378</v>
      </c>
      <c r="G116" s="62" t="str">
        <f t="shared" ref="G116:G125" si="5">$A$64&amp;$C$116&amp;E116</f>
        <v>OP09001</v>
      </c>
    </row>
    <row r="117" spans="1:7" ht="22.95" customHeight="1" x14ac:dyDescent="0.25">
      <c r="A117" s="106"/>
      <c r="B117" s="106"/>
      <c r="C117" s="103"/>
      <c r="D117" s="106"/>
      <c r="E117" s="61" t="s">
        <v>216</v>
      </c>
      <c r="F117" s="62" t="s">
        <v>379</v>
      </c>
      <c r="G117" s="62" t="str">
        <f t="shared" si="5"/>
        <v>OP09002</v>
      </c>
    </row>
    <row r="118" spans="1:7" ht="22.95" customHeight="1" x14ac:dyDescent="0.25">
      <c r="A118" s="106"/>
      <c r="B118" s="106"/>
      <c r="C118" s="103"/>
      <c r="D118" s="106"/>
      <c r="E118" s="61" t="s">
        <v>218</v>
      </c>
      <c r="F118" s="62" t="s">
        <v>380</v>
      </c>
      <c r="G118" s="62" t="str">
        <f t="shared" si="5"/>
        <v>OP09003</v>
      </c>
    </row>
    <row r="119" spans="1:7" ht="22.95" customHeight="1" x14ac:dyDescent="0.25">
      <c r="A119" s="106"/>
      <c r="B119" s="106"/>
      <c r="C119" s="103"/>
      <c r="D119" s="106"/>
      <c r="E119" s="61" t="s">
        <v>220</v>
      </c>
      <c r="F119" s="62" t="s">
        <v>381</v>
      </c>
      <c r="G119" s="62" t="str">
        <f t="shared" si="5"/>
        <v>OP09004</v>
      </c>
    </row>
    <row r="120" spans="1:7" ht="22.95" customHeight="1" x14ac:dyDescent="0.25">
      <c r="A120" s="106"/>
      <c r="B120" s="106"/>
      <c r="C120" s="103"/>
      <c r="D120" s="106"/>
      <c r="E120" s="61" t="s">
        <v>222</v>
      </c>
      <c r="F120" s="62" t="s">
        <v>382</v>
      </c>
      <c r="G120" s="62" t="str">
        <f t="shared" si="5"/>
        <v>OP09005</v>
      </c>
    </row>
    <row r="121" spans="1:7" ht="22.95" customHeight="1" x14ac:dyDescent="0.25">
      <c r="A121" s="106"/>
      <c r="B121" s="106"/>
      <c r="C121" s="103"/>
      <c r="D121" s="106"/>
      <c r="E121" s="61" t="s">
        <v>224</v>
      </c>
      <c r="F121" s="62" t="s">
        <v>383</v>
      </c>
      <c r="G121" s="62" t="str">
        <f t="shared" si="5"/>
        <v>OP09006</v>
      </c>
    </row>
    <row r="122" spans="1:7" ht="22.95" customHeight="1" x14ac:dyDescent="0.25">
      <c r="A122" s="106"/>
      <c r="B122" s="106"/>
      <c r="C122" s="103"/>
      <c r="D122" s="106"/>
      <c r="E122" s="61" t="s">
        <v>226</v>
      </c>
      <c r="F122" s="62" t="s">
        <v>384</v>
      </c>
      <c r="G122" s="62" t="str">
        <f t="shared" si="5"/>
        <v>OP09007</v>
      </c>
    </row>
    <row r="123" spans="1:7" ht="22.95" customHeight="1" x14ac:dyDescent="0.25">
      <c r="A123" s="106"/>
      <c r="B123" s="106"/>
      <c r="C123" s="103"/>
      <c r="D123" s="106"/>
      <c r="E123" s="61" t="s">
        <v>228</v>
      </c>
      <c r="F123" s="62" t="s">
        <v>385</v>
      </c>
      <c r="G123" s="62" t="str">
        <f t="shared" si="5"/>
        <v>OP09008</v>
      </c>
    </row>
    <row r="124" spans="1:7" ht="22.95" customHeight="1" x14ac:dyDescent="0.25">
      <c r="A124" s="106"/>
      <c r="B124" s="106"/>
      <c r="C124" s="103"/>
      <c r="D124" s="106"/>
      <c r="E124" s="61" t="s">
        <v>230</v>
      </c>
      <c r="F124" s="62" t="s">
        <v>386</v>
      </c>
      <c r="G124" s="62" t="str">
        <f t="shared" si="5"/>
        <v>OP09009</v>
      </c>
    </row>
    <row r="125" spans="1:7" ht="22.95" customHeight="1" x14ac:dyDescent="0.25">
      <c r="A125" s="106"/>
      <c r="B125" s="106"/>
      <c r="C125" s="103"/>
      <c r="D125" s="106"/>
      <c r="E125" s="61" t="s">
        <v>232</v>
      </c>
      <c r="F125" s="62" t="s">
        <v>387</v>
      </c>
      <c r="G125" s="62" t="str">
        <f t="shared" si="5"/>
        <v>OP09010</v>
      </c>
    </row>
    <row r="126" spans="1:7" ht="22.95" customHeight="1" x14ac:dyDescent="0.25">
      <c r="A126" s="106"/>
      <c r="B126" s="106"/>
      <c r="C126" s="102" t="s">
        <v>388</v>
      </c>
      <c r="D126" s="105" t="s">
        <v>389</v>
      </c>
      <c r="E126" s="61" t="s">
        <v>214</v>
      </c>
      <c r="F126" s="62" t="s">
        <v>390</v>
      </c>
      <c r="G126" s="62" t="str">
        <f>$A$64&amp;$C$126&amp;E126</f>
        <v>OP10001</v>
      </c>
    </row>
    <row r="127" spans="1:7" ht="22.95" customHeight="1" x14ac:dyDescent="0.25">
      <c r="A127" s="106"/>
      <c r="B127" s="106"/>
      <c r="C127" s="103"/>
      <c r="D127" s="106"/>
      <c r="E127" s="61" t="s">
        <v>216</v>
      </c>
      <c r="F127" s="62" t="s">
        <v>391</v>
      </c>
      <c r="G127" s="62" t="str">
        <f>$A$64&amp;$C$126&amp;E127</f>
        <v>OP10002</v>
      </c>
    </row>
    <row r="128" spans="1:7" ht="22.95" customHeight="1" x14ac:dyDescent="0.25">
      <c r="A128" s="106"/>
      <c r="B128" s="106"/>
      <c r="C128" s="103"/>
      <c r="D128" s="106"/>
      <c r="E128" s="61" t="s">
        <v>218</v>
      </c>
      <c r="F128" s="62" t="s">
        <v>392</v>
      </c>
      <c r="G128" s="62" t="str">
        <f>$A$64&amp;$C$126&amp;E128</f>
        <v>OP10003</v>
      </c>
    </row>
    <row r="129" spans="1:7" ht="22.95" customHeight="1" x14ac:dyDescent="0.25">
      <c r="A129" s="106"/>
      <c r="B129" s="106"/>
      <c r="C129" s="103"/>
      <c r="D129" s="106"/>
      <c r="E129" s="61" t="s">
        <v>220</v>
      </c>
      <c r="F129" s="62" t="s">
        <v>393</v>
      </c>
      <c r="G129" s="62" t="str">
        <f>$A$64&amp;$C$126&amp;E129</f>
        <v>OP10004</v>
      </c>
    </row>
    <row r="130" spans="1:7" ht="22.95" customHeight="1" x14ac:dyDescent="0.25">
      <c r="A130" s="106"/>
      <c r="B130" s="106"/>
      <c r="C130" s="104"/>
      <c r="D130" s="107"/>
      <c r="E130" s="61" t="s">
        <v>222</v>
      </c>
      <c r="F130" s="62" t="s">
        <v>394</v>
      </c>
      <c r="G130" s="62" t="str">
        <f>$A$64&amp;$C$126&amp;E130</f>
        <v>OP10005</v>
      </c>
    </row>
    <row r="131" spans="1:7" ht="22.95" customHeight="1" x14ac:dyDescent="0.25">
      <c r="A131" s="106"/>
      <c r="B131" s="106"/>
      <c r="C131" s="102" t="s">
        <v>395</v>
      </c>
      <c r="D131" s="105" t="s">
        <v>396</v>
      </c>
      <c r="E131" s="61" t="s">
        <v>214</v>
      </c>
      <c r="F131" s="62" t="s">
        <v>397</v>
      </c>
      <c r="G131" s="62" t="str">
        <f t="shared" ref="G131:G136" si="6">$A$64&amp;$C$131&amp;E131</f>
        <v>OP11001</v>
      </c>
    </row>
    <row r="132" spans="1:7" ht="22.95" customHeight="1" x14ac:dyDescent="0.25">
      <c r="A132" s="106"/>
      <c r="B132" s="106"/>
      <c r="C132" s="103"/>
      <c r="D132" s="106"/>
      <c r="E132" s="61" t="s">
        <v>216</v>
      </c>
      <c r="F132" s="62" t="s">
        <v>398</v>
      </c>
      <c r="G132" s="62" t="str">
        <f t="shared" si="6"/>
        <v>OP11002</v>
      </c>
    </row>
    <row r="133" spans="1:7" ht="22.95" customHeight="1" x14ac:dyDescent="0.25">
      <c r="A133" s="106"/>
      <c r="B133" s="106"/>
      <c r="C133" s="103"/>
      <c r="D133" s="106"/>
      <c r="E133" s="61" t="s">
        <v>218</v>
      </c>
      <c r="F133" s="62" t="s">
        <v>399</v>
      </c>
      <c r="G133" s="62" t="str">
        <f t="shared" si="6"/>
        <v>OP11003</v>
      </c>
    </row>
    <row r="134" spans="1:7" ht="22.95" customHeight="1" x14ac:dyDescent="0.25">
      <c r="A134" s="106"/>
      <c r="B134" s="106"/>
      <c r="C134" s="103"/>
      <c r="D134" s="106"/>
      <c r="E134" s="61" t="s">
        <v>220</v>
      </c>
      <c r="F134" s="62" t="s">
        <v>400</v>
      </c>
      <c r="G134" s="62" t="str">
        <f t="shared" si="6"/>
        <v>OP11004</v>
      </c>
    </row>
    <row r="135" spans="1:7" ht="22.95" customHeight="1" x14ac:dyDescent="0.25">
      <c r="A135" s="106"/>
      <c r="B135" s="106"/>
      <c r="C135" s="103"/>
      <c r="D135" s="106"/>
      <c r="E135" s="61" t="s">
        <v>222</v>
      </c>
      <c r="F135" s="62" t="s">
        <v>401</v>
      </c>
      <c r="G135" s="62" t="str">
        <f t="shared" si="6"/>
        <v>OP11005</v>
      </c>
    </row>
    <row r="136" spans="1:7" ht="22.95" customHeight="1" x14ac:dyDescent="0.25">
      <c r="A136" s="106"/>
      <c r="B136" s="106"/>
      <c r="C136" s="104"/>
      <c r="D136" s="107"/>
      <c r="E136" s="61" t="s">
        <v>224</v>
      </c>
      <c r="F136" s="62" t="s">
        <v>402</v>
      </c>
      <c r="G136" s="62" t="str">
        <f t="shared" si="6"/>
        <v>OP11006</v>
      </c>
    </row>
    <row r="137" spans="1:7" ht="22.95" customHeight="1" x14ac:dyDescent="0.25">
      <c r="A137" s="107"/>
      <c r="B137" s="107"/>
      <c r="C137" s="63" t="s">
        <v>403</v>
      </c>
      <c r="D137" s="62" t="s">
        <v>58</v>
      </c>
      <c r="E137" s="61" t="s">
        <v>214</v>
      </c>
      <c r="F137" s="62" t="s">
        <v>58</v>
      </c>
      <c r="G137" s="62" t="str">
        <f>$A$64&amp;$C$137&amp;E137</f>
        <v>OP12001</v>
      </c>
    </row>
    <row r="138" spans="1:7" ht="22.95" customHeight="1" x14ac:dyDescent="0.25">
      <c r="A138" s="58"/>
      <c r="B138" s="58" t="s">
        <v>404</v>
      </c>
      <c r="C138" s="63" t="s">
        <v>212</v>
      </c>
      <c r="D138" s="62" t="s">
        <v>404</v>
      </c>
      <c r="E138" s="61" t="s">
        <v>214</v>
      </c>
      <c r="F138" s="62" t="s">
        <v>405</v>
      </c>
      <c r="G138" s="62" t="s">
        <v>406</v>
      </c>
    </row>
    <row r="139" spans="1:7" ht="22.95" customHeight="1" x14ac:dyDescent="0.25">
      <c r="A139" s="105" t="s">
        <v>407</v>
      </c>
      <c r="B139" s="105" t="s">
        <v>60</v>
      </c>
      <c r="C139" s="61" t="s">
        <v>212</v>
      </c>
      <c r="D139" s="62" t="s">
        <v>408</v>
      </c>
      <c r="E139" s="61" t="s">
        <v>214</v>
      </c>
      <c r="F139" s="62" t="s">
        <v>61</v>
      </c>
      <c r="G139" s="62" t="str">
        <f>$A$139&amp;$C$139&amp;E139</f>
        <v>GE01001</v>
      </c>
    </row>
    <row r="140" spans="1:7" ht="22.95" customHeight="1" x14ac:dyDescent="0.25">
      <c r="A140" s="106"/>
      <c r="B140" s="106"/>
      <c r="C140" s="61" t="s">
        <v>301</v>
      </c>
      <c r="D140" s="62" t="s">
        <v>409</v>
      </c>
      <c r="E140" s="61" t="s">
        <v>214</v>
      </c>
      <c r="F140" s="62" t="s">
        <v>409</v>
      </c>
      <c r="G140" s="62" t="str">
        <f t="shared" ref="G140:G145" si="7">$A$139&amp;C140&amp;E140</f>
        <v>GE02001</v>
      </c>
    </row>
    <row r="141" spans="1:7" ht="22.95" customHeight="1" x14ac:dyDescent="0.25">
      <c r="A141" s="106"/>
      <c r="B141" s="106"/>
      <c r="C141" s="61" t="s">
        <v>311</v>
      </c>
      <c r="D141" s="62" t="s">
        <v>410</v>
      </c>
      <c r="E141" s="61" t="s">
        <v>214</v>
      </c>
      <c r="F141" s="62" t="s">
        <v>410</v>
      </c>
      <c r="G141" s="62" t="str">
        <f t="shared" si="7"/>
        <v>GE03001</v>
      </c>
    </row>
    <row r="142" spans="1:7" ht="22.95" customHeight="1" x14ac:dyDescent="0.25">
      <c r="A142" s="106"/>
      <c r="B142" s="106"/>
      <c r="C142" s="61" t="s">
        <v>313</v>
      </c>
      <c r="D142" s="62" t="s">
        <v>85</v>
      </c>
      <c r="E142" s="61" t="s">
        <v>214</v>
      </c>
      <c r="F142" s="62" t="s">
        <v>85</v>
      </c>
      <c r="G142" s="62" t="str">
        <f t="shared" si="7"/>
        <v>GE04001</v>
      </c>
    </row>
    <row r="143" spans="1:7" ht="22.95" customHeight="1" x14ac:dyDescent="0.25">
      <c r="A143" s="106"/>
      <c r="B143" s="106"/>
      <c r="C143" s="61" t="s">
        <v>352</v>
      </c>
      <c r="D143" s="62" t="s">
        <v>411</v>
      </c>
      <c r="E143" s="61" t="s">
        <v>214</v>
      </c>
      <c r="F143" s="62" t="s">
        <v>28</v>
      </c>
      <c r="G143" s="62" t="str">
        <f t="shared" si="7"/>
        <v>GE05001</v>
      </c>
    </row>
    <row r="144" spans="1:7" ht="22.95" customHeight="1" x14ac:dyDescent="0.25">
      <c r="A144" s="106"/>
      <c r="B144" s="106"/>
      <c r="C144" s="61" t="s">
        <v>356</v>
      </c>
      <c r="D144" s="62" t="s">
        <v>412</v>
      </c>
      <c r="E144" s="61" t="s">
        <v>214</v>
      </c>
      <c r="F144" s="62" t="s">
        <v>32</v>
      </c>
      <c r="G144" s="62" t="str">
        <f t="shared" si="7"/>
        <v>GE06001</v>
      </c>
    </row>
    <row r="145" spans="1:7" ht="22.95" customHeight="1" x14ac:dyDescent="0.25">
      <c r="A145" s="106"/>
      <c r="B145" s="106"/>
      <c r="C145" s="102" t="s">
        <v>363</v>
      </c>
      <c r="D145" s="105" t="s">
        <v>413</v>
      </c>
      <c r="E145" s="61" t="s">
        <v>214</v>
      </c>
      <c r="F145" s="62" t="s">
        <v>414</v>
      </c>
      <c r="G145" s="62" t="str">
        <f t="shared" si="7"/>
        <v>GE07001</v>
      </c>
    </row>
    <row r="146" spans="1:7" ht="22.95" customHeight="1" x14ac:dyDescent="0.25">
      <c r="A146" s="107"/>
      <c r="B146" s="107"/>
      <c r="C146" s="104"/>
      <c r="D146" s="107"/>
      <c r="E146" s="61" t="s">
        <v>216</v>
      </c>
      <c r="F146" s="62" t="s">
        <v>415</v>
      </c>
      <c r="G146" s="62" t="str">
        <f>$A$139&amp;$C$145&amp;E146</f>
        <v>GE07002</v>
      </c>
    </row>
    <row r="147" spans="1:7" ht="22.95" customHeight="1" x14ac:dyDescent="0.25">
      <c r="A147" s="62" t="s">
        <v>416</v>
      </c>
      <c r="B147" s="62" t="s">
        <v>86</v>
      </c>
      <c r="C147" s="61" t="s">
        <v>212</v>
      </c>
      <c r="D147" s="62" t="s">
        <v>86</v>
      </c>
      <c r="E147" s="61" t="s">
        <v>214</v>
      </c>
      <c r="F147" s="62" t="s">
        <v>86</v>
      </c>
      <c r="G147" s="62" t="str">
        <f>A147&amp;C147&amp;E147</f>
        <v>VA01001</v>
      </c>
    </row>
  </sheetData>
  <mergeCells count="34">
    <mergeCell ref="C145:C146"/>
    <mergeCell ref="B139:B146"/>
    <mergeCell ref="A139:A146"/>
    <mergeCell ref="D145:D146"/>
    <mergeCell ref="D65:D79"/>
    <mergeCell ref="C65:C79"/>
    <mergeCell ref="A64:A137"/>
    <mergeCell ref="B64:B137"/>
    <mergeCell ref="C107:C115"/>
    <mergeCell ref="D107:D115"/>
    <mergeCell ref="C126:C130"/>
    <mergeCell ref="D126:D130"/>
    <mergeCell ref="D100:D104"/>
    <mergeCell ref="C100:C104"/>
    <mergeCell ref="D98:D99"/>
    <mergeCell ref="C98:C99"/>
    <mergeCell ref="A1:G3"/>
    <mergeCell ref="A4:G5"/>
    <mergeCell ref="A7:A62"/>
    <mergeCell ref="D53:D61"/>
    <mergeCell ref="C53:C61"/>
    <mergeCell ref="B7:B63"/>
    <mergeCell ref="D80:D92"/>
    <mergeCell ref="C80:C92"/>
    <mergeCell ref="D93:D97"/>
    <mergeCell ref="C93:C97"/>
    <mergeCell ref="C7:C52"/>
    <mergeCell ref="D7:D52"/>
    <mergeCell ref="C131:C136"/>
    <mergeCell ref="D131:D136"/>
    <mergeCell ref="D116:D125"/>
    <mergeCell ref="C116:C125"/>
    <mergeCell ref="D105:D106"/>
    <mergeCell ref="C105:C106"/>
  </mergeCells>
  <phoneticPr fontId="10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/>
  </sheetViews>
  <sheetFormatPr defaultColWidth="14" defaultRowHeight="13.2" x14ac:dyDescent="0.25"/>
  <cols>
    <col min="1" max="1" width="63" customWidth="1"/>
    <col min="2" max="3" width="35" customWidth="1"/>
    <col min="4" max="4" width="41" customWidth="1"/>
    <col min="5" max="5" width="6" customWidth="1"/>
    <col min="6" max="20" width="9" customWidth="1"/>
  </cols>
  <sheetData>
    <row r="1" spans="1:5" ht="15" customHeight="1" x14ac:dyDescent="0.25">
      <c r="A1" s="66" t="s">
        <v>48</v>
      </c>
      <c r="B1" s="66" t="s">
        <v>56</v>
      </c>
      <c r="C1" s="66" t="s">
        <v>404</v>
      </c>
      <c r="D1" s="66" t="s">
        <v>60</v>
      </c>
      <c r="E1" s="66" t="s">
        <v>86</v>
      </c>
    </row>
    <row r="2" spans="1:5" ht="16.05" customHeight="1" x14ac:dyDescent="0.25">
      <c r="A2" s="62" t="s">
        <v>215</v>
      </c>
      <c r="B2" s="62" t="s">
        <v>57</v>
      </c>
      <c r="C2" s="62" t="s">
        <v>405</v>
      </c>
      <c r="D2" s="65" t="s">
        <v>61</v>
      </c>
      <c r="E2" s="65" t="s">
        <v>86</v>
      </c>
    </row>
    <row r="3" spans="1:5" ht="16.05" customHeight="1" x14ac:dyDescent="0.25">
      <c r="A3" s="62" t="s">
        <v>217</v>
      </c>
      <c r="B3" s="62" t="s">
        <v>319</v>
      </c>
      <c r="C3" s="62" t="s">
        <v>405</v>
      </c>
      <c r="D3" s="65" t="s">
        <v>409</v>
      </c>
      <c r="E3" s="65" t="s">
        <v>86</v>
      </c>
    </row>
    <row r="4" spans="1:5" ht="16.05" customHeight="1" x14ac:dyDescent="0.25">
      <c r="A4" s="62" t="s">
        <v>219</v>
      </c>
      <c r="B4" s="62" t="s">
        <v>320</v>
      </c>
      <c r="C4" s="62" t="s">
        <v>405</v>
      </c>
      <c r="D4" s="65" t="s">
        <v>410</v>
      </c>
      <c r="E4" s="65" t="s">
        <v>86</v>
      </c>
    </row>
    <row r="5" spans="1:5" ht="16.05" customHeight="1" x14ac:dyDescent="0.25">
      <c r="A5" s="62" t="s">
        <v>221</v>
      </c>
      <c r="B5" s="62" t="s">
        <v>321</v>
      </c>
      <c r="C5" s="62" t="s">
        <v>405</v>
      </c>
      <c r="D5" s="65" t="s">
        <v>85</v>
      </c>
      <c r="E5" s="65" t="s">
        <v>86</v>
      </c>
    </row>
    <row r="6" spans="1:5" ht="16.05" customHeight="1" x14ac:dyDescent="0.25">
      <c r="A6" s="62" t="s">
        <v>223</v>
      </c>
      <c r="B6" s="62" t="s">
        <v>322</v>
      </c>
      <c r="C6" s="62" t="s">
        <v>405</v>
      </c>
      <c r="D6" s="65" t="s">
        <v>28</v>
      </c>
      <c r="E6" s="65" t="s">
        <v>86</v>
      </c>
    </row>
    <row r="7" spans="1:5" ht="16.05" customHeight="1" x14ac:dyDescent="0.25">
      <c r="A7" s="62" t="s">
        <v>225</v>
      </c>
      <c r="B7" s="62" t="s">
        <v>323</v>
      </c>
      <c r="C7" s="62" t="s">
        <v>405</v>
      </c>
      <c r="D7" s="65" t="s">
        <v>414</v>
      </c>
      <c r="E7" s="65" t="s">
        <v>86</v>
      </c>
    </row>
    <row r="8" spans="1:5" ht="16.05" customHeight="1" x14ac:dyDescent="0.25">
      <c r="A8" s="62" t="s">
        <v>227</v>
      </c>
      <c r="B8" s="62" t="s">
        <v>324</v>
      </c>
      <c r="C8" s="62" t="s">
        <v>405</v>
      </c>
      <c r="D8" s="65" t="s">
        <v>415</v>
      </c>
      <c r="E8" s="65" t="s">
        <v>86</v>
      </c>
    </row>
    <row r="9" spans="1:5" ht="16.05" customHeight="1" x14ac:dyDescent="0.25">
      <c r="A9" s="62" t="s">
        <v>229</v>
      </c>
      <c r="B9" s="62" t="s">
        <v>325</v>
      </c>
      <c r="C9" s="62" t="s">
        <v>405</v>
      </c>
      <c r="D9" s="65" t="s">
        <v>417</v>
      </c>
      <c r="E9" s="65" t="s">
        <v>86</v>
      </c>
    </row>
    <row r="10" spans="1:5" ht="16.05" customHeight="1" x14ac:dyDescent="0.25">
      <c r="A10" s="62" t="s">
        <v>231</v>
      </c>
      <c r="B10" s="62" t="s">
        <v>261</v>
      </c>
      <c r="C10" s="62" t="s">
        <v>405</v>
      </c>
      <c r="D10" s="65" t="s">
        <v>417</v>
      </c>
      <c r="E10" s="65" t="s">
        <v>86</v>
      </c>
    </row>
    <row r="11" spans="1:5" ht="16.05" customHeight="1" x14ac:dyDescent="0.25">
      <c r="A11" s="62" t="s">
        <v>233</v>
      </c>
      <c r="B11" s="62" t="s">
        <v>326</v>
      </c>
      <c r="C11" s="62" t="s">
        <v>405</v>
      </c>
      <c r="D11" s="65" t="s">
        <v>417</v>
      </c>
      <c r="E11" s="65" t="s">
        <v>86</v>
      </c>
    </row>
    <row r="12" spans="1:5" ht="16.05" customHeight="1" x14ac:dyDescent="0.25">
      <c r="A12" s="62" t="s">
        <v>235</v>
      </c>
      <c r="B12" s="62" t="s">
        <v>259</v>
      </c>
      <c r="C12" s="62" t="s">
        <v>405</v>
      </c>
      <c r="D12" s="65" t="s">
        <v>417</v>
      </c>
      <c r="E12" s="65" t="s">
        <v>86</v>
      </c>
    </row>
    <row r="13" spans="1:5" ht="16.05" customHeight="1" x14ac:dyDescent="0.25">
      <c r="A13" s="62" t="s">
        <v>237</v>
      </c>
      <c r="B13" s="62" t="s">
        <v>327</v>
      </c>
      <c r="C13" s="62" t="s">
        <v>405</v>
      </c>
      <c r="D13" s="65" t="s">
        <v>417</v>
      </c>
      <c r="E13" s="65" t="s">
        <v>86</v>
      </c>
    </row>
    <row r="14" spans="1:5" ht="16.05" customHeight="1" x14ac:dyDescent="0.25">
      <c r="A14" s="62" t="s">
        <v>239</v>
      </c>
      <c r="B14" s="62" t="s">
        <v>328</v>
      </c>
      <c r="C14" s="62" t="s">
        <v>405</v>
      </c>
      <c r="D14" s="65" t="s">
        <v>417</v>
      </c>
      <c r="E14" s="65" t="s">
        <v>86</v>
      </c>
    </row>
    <row r="15" spans="1:5" ht="16.05" customHeight="1" x14ac:dyDescent="0.25">
      <c r="A15" s="62" t="s">
        <v>241</v>
      </c>
      <c r="B15" s="62" t="s">
        <v>329</v>
      </c>
      <c r="C15" s="62" t="s">
        <v>405</v>
      </c>
      <c r="D15" s="65" t="s">
        <v>417</v>
      </c>
      <c r="E15" s="65" t="s">
        <v>86</v>
      </c>
    </row>
    <row r="16" spans="1:5" ht="16.05" customHeight="1" x14ac:dyDescent="0.25">
      <c r="A16" s="62" t="s">
        <v>243</v>
      </c>
      <c r="B16" s="62" t="s">
        <v>330</v>
      </c>
      <c r="C16" s="62" t="s">
        <v>405</v>
      </c>
      <c r="D16" s="65" t="s">
        <v>417</v>
      </c>
      <c r="E16" s="65" t="s">
        <v>86</v>
      </c>
    </row>
    <row r="17" spans="1:5" ht="16.05" customHeight="1" x14ac:dyDescent="0.25">
      <c r="A17" s="62" t="s">
        <v>245</v>
      </c>
      <c r="B17" s="62" t="s">
        <v>333</v>
      </c>
      <c r="C17" s="62" t="s">
        <v>405</v>
      </c>
      <c r="D17" s="65" t="s">
        <v>417</v>
      </c>
      <c r="E17" s="65" t="s">
        <v>86</v>
      </c>
    </row>
    <row r="18" spans="1:5" ht="16.05" customHeight="1" x14ac:dyDescent="0.25">
      <c r="A18" s="62" t="s">
        <v>247</v>
      </c>
      <c r="B18" s="62" t="s">
        <v>334</v>
      </c>
      <c r="C18" s="62" t="s">
        <v>405</v>
      </c>
      <c r="D18" s="65" t="s">
        <v>417</v>
      </c>
      <c r="E18" s="65" t="s">
        <v>86</v>
      </c>
    </row>
    <row r="19" spans="1:5" ht="16.05" customHeight="1" x14ac:dyDescent="0.25">
      <c r="A19" s="62" t="s">
        <v>249</v>
      </c>
      <c r="B19" s="62" t="s">
        <v>335</v>
      </c>
      <c r="C19" s="62" t="s">
        <v>405</v>
      </c>
      <c r="D19" s="65" t="s">
        <v>417</v>
      </c>
      <c r="E19" s="65" t="s">
        <v>86</v>
      </c>
    </row>
    <row r="20" spans="1:5" ht="16.05" customHeight="1" x14ac:dyDescent="0.25">
      <c r="A20" s="62" t="s">
        <v>251</v>
      </c>
      <c r="B20" s="62" t="s">
        <v>336</v>
      </c>
      <c r="C20" s="62" t="s">
        <v>405</v>
      </c>
      <c r="D20" s="65" t="s">
        <v>417</v>
      </c>
      <c r="E20" s="65" t="s">
        <v>86</v>
      </c>
    </row>
    <row r="21" spans="1:5" ht="16.05" customHeight="1" x14ac:dyDescent="0.25">
      <c r="A21" s="62" t="s">
        <v>253</v>
      </c>
      <c r="B21" s="62" t="s">
        <v>337</v>
      </c>
      <c r="C21" s="62" t="s">
        <v>405</v>
      </c>
      <c r="D21" s="65" t="s">
        <v>417</v>
      </c>
      <c r="E21" s="65" t="s">
        <v>86</v>
      </c>
    </row>
    <row r="22" spans="1:5" ht="16.05" customHeight="1" x14ac:dyDescent="0.25">
      <c r="A22" s="62" t="s">
        <v>255</v>
      </c>
      <c r="B22" s="62" t="s">
        <v>338</v>
      </c>
      <c r="C22" s="62" t="s">
        <v>405</v>
      </c>
      <c r="D22" s="65" t="s">
        <v>417</v>
      </c>
      <c r="E22" s="65" t="s">
        <v>86</v>
      </c>
    </row>
    <row r="23" spans="1:5" ht="16.05" customHeight="1" x14ac:dyDescent="0.25">
      <c r="A23" s="62" t="s">
        <v>257</v>
      </c>
      <c r="B23" s="62" t="s">
        <v>339</v>
      </c>
      <c r="C23" s="62" t="s">
        <v>405</v>
      </c>
      <c r="D23" s="65" t="s">
        <v>417</v>
      </c>
      <c r="E23" s="65" t="s">
        <v>86</v>
      </c>
    </row>
    <row r="24" spans="1:5" ht="16.05" customHeight="1" x14ac:dyDescent="0.25">
      <c r="A24" s="62" t="s">
        <v>259</v>
      </c>
      <c r="B24" s="62" t="s">
        <v>340</v>
      </c>
      <c r="C24" s="62" t="s">
        <v>405</v>
      </c>
      <c r="D24" s="65" t="s">
        <v>417</v>
      </c>
      <c r="E24" s="65" t="s">
        <v>86</v>
      </c>
    </row>
    <row r="25" spans="1:5" ht="16.05" customHeight="1" x14ac:dyDescent="0.25">
      <c r="A25" s="62" t="s">
        <v>261</v>
      </c>
      <c r="B25" s="62" t="s">
        <v>341</v>
      </c>
      <c r="C25" s="62" t="s">
        <v>405</v>
      </c>
      <c r="D25" s="65" t="s">
        <v>417</v>
      </c>
      <c r="E25" s="65" t="s">
        <v>86</v>
      </c>
    </row>
    <row r="26" spans="1:5" ht="16.05" customHeight="1" x14ac:dyDescent="0.25">
      <c r="A26" s="62" t="s">
        <v>263</v>
      </c>
      <c r="B26" s="62" t="s">
        <v>342</v>
      </c>
      <c r="C26" s="62" t="s">
        <v>405</v>
      </c>
      <c r="D26" s="65" t="s">
        <v>417</v>
      </c>
      <c r="E26" s="65" t="s">
        <v>86</v>
      </c>
    </row>
    <row r="27" spans="1:5" ht="16.05" customHeight="1" x14ac:dyDescent="0.25">
      <c r="A27" s="62" t="s">
        <v>265</v>
      </c>
      <c r="B27" s="62" t="s">
        <v>343</v>
      </c>
      <c r="C27" s="62" t="s">
        <v>405</v>
      </c>
      <c r="D27" s="65" t="s">
        <v>417</v>
      </c>
      <c r="E27" s="65" t="s">
        <v>86</v>
      </c>
    </row>
    <row r="28" spans="1:5" ht="16.05" customHeight="1" x14ac:dyDescent="0.25">
      <c r="A28" s="62" t="s">
        <v>267</v>
      </c>
      <c r="B28" s="62" t="s">
        <v>344</v>
      </c>
      <c r="C28" s="62" t="s">
        <v>405</v>
      </c>
      <c r="D28" s="65" t="s">
        <v>417</v>
      </c>
      <c r="E28" s="65" t="s">
        <v>86</v>
      </c>
    </row>
    <row r="29" spans="1:5" ht="16.05" customHeight="1" x14ac:dyDescent="0.25">
      <c r="A29" s="62" t="s">
        <v>269</v>
      </c>
      <c r="B29" s="62" t="s">
        <v>345</v>
      </c>
      <c r="C29" s="62" t="s">
        <v>405</v>
      </c>
      <c r="D29" s="65" t="s">
        <v>417</v>
      </c>
      <c r="E29" s="65" t="s">
        <v>86</v>
      </c>
    </row>
    <row r="30" spans="1:5" ht="16.05" customHeight="1" x14ac:dyDescent="0.25">
      <c r="A30" s="62" t="s">
        <v>271</v>
      </c>
      <c r="B30" s="62" t="s">
        <v>347</v>
      </c>
      <c r="C30" s="62" t="s">
        <v>405</v>
      </c>
      <c r="D30" s="65" t="s">
        <v>417</v>
      </c>
      <c r="E30" s="65" t="s">
        <v>86</v>
      </c>
    </row>
    <row r="31" spans="1:5" ht="16.05" customHeight="1" x14ac:dyDescent="0.25">
      <c r="A31" s="62" t="s">
        <v>273</v>
      </c>
      <c r="B31" s="62" t="s">
        <v>348</v>
      </c>
      <c r="C31" s="62" t="s">
        <v>405</v>
      </c>
      <c r="D31" s="65" t="s">
        <v>417</v>
      </c>
      <c r="E31" s="65" t="s">
        <v>86</v>
      </c>
    </row>
    <row r="32" spans="1:5" ht="16.05" customHeight="1" x14ac:dyDescent="0.25">
      <c r="A32" s="62" t="s">
        <v>275</v>
      </c>
      <c r="B32" s="62" t="s">
        <v>349</v>
      </c>
      <c r="C32" s="62" t="s">
        <v>405</v>
      </c>
      <c r="D32" s="65" t="s">
        <v>417</v>
      </c>
      <c r="E32" s="65" t="s">
        <v>86</v>
      </c>
    </row>
    <row r="33" spans="1:5" ht="16.05" customHeight="1" x14ac:dyDescent="0.25">
      <c r="A33" s="62" t="s">
        <v>277</v>
      </c>
      <c r="B33" s="62" t="s">
        <v>350</v>
      </c>
      <c r="C33" s="62" t="s">
        <v>405</v>
      </c>
      <c r="D33" s="65" t="s">
        <v>417</v>
      </c>
      <c r="E33" s="65" t="s">
        <v>86</v>
      </c>
    </row>
    <row r="34" spans="1:5" ht="16.05" customHeight="1" x14ac:dyDescent="0.25">
      <c r="A34" s="62" t="s">
        <v>279</v>
      </c>
      <c r="B34" s="62" t="s">
        <v>351</v>
      </c>
      <c r="C34" s="62" t="s">
        <v>405</v>
      </c>
      <c r="D34" s="65" t="s">
        <v>417</v>
      </c>
      <c r="E34" s="65" t="s">
        <v>86</v>
      </c>
    </row>
    <row r="35" spans="1:5" ht="16.05" customHeight="1" x14ac:dyDescent="0.25">
      <c r="A35" s="62" t="s">
        <v>281</v>
      </c>
      <c r="B35" s="62" t="s">
        <v>354</v>
      </c>
      <c r="C35" s="62" t="s">
        <v>405</v>
      </c>
      <c r="D35" s="65" t="s">
        <v>417</v>
      </c>
      <c r="E35" s="65" t="s">
        <v>86</v>
      </c>
    </row>
    <row r="36" spans="1:5" ht="16.05" customHeight="1" x14ac:dyDescent="0.25">
      <c r="A36" s="62" t="s">
        <v>283</v>
      </c>
      <c r="B36" s="62" t="s">
        <v>355</v>
      </c>
      <c r="C36" s="62" t="s">
        <v>405</v>
      </c>
      <c r="D36" s="65" t="s">
        <v>417</v>
      </c>
      <c r="E36" s="65" t="s">
        <v>86</v>
      </c>
    </row>
    <row r="37" spans="1:5" ht="16.05" customHeight="1" x14ac:dyDescent="0.25">
      <c r="A37" s="62" t="s">
        <v>285</v>
      </c>
      <c r="B37" s="62" t="s">
        <v>358</v>
      </c>
      <c r="C37" s="62" t="s">
        <v>405</v>
      </c>
      <c r="D37" s="65" t="s">
        <v>417</v>
      </c>
      <c r="E37" s="65" t="s">
        <v>86</v>
      </c>
    </row>
    <row r="38" spans="1:5" ht="16.05" customHeight="1" x14ac:dyDescent="0.25">
      <c r="A38" s="62" t="s">
        <v>287</v>
      </c>
      <c r="B38" s="62" t="s">
        <v>359</v>
      </c>
      <c r="C38" s="62" t="s">
        <v>405</v>
      </c>
      <c r="D38" s="65" t="s">
        <v>417</v>
      </c>
      <c r="E38" s="65" t="s">
        <v>86</v>
      </c>
    </row>
    <row r="39" spans="1:5" ht="16.05" customHeight="1" x14ac:dyDescent="0.25">
      <c r="A39" s="62" t="s">
        <v>82</v>
      </c>
      <c r="B39" s="62" t="s">
        <v>360</v>
      </c>
      <c r="C39" s="62" t="s">
        <v>405</v>
      </c>
      <c r="D39" s="65" t="s">
        <v>417</v>
      </c>
      <c r="E39" s="65" t="s">
        <v>86</v>
      </c>
    </row>
    <row r="40" spans="1:5" ht="16.05" customHeight="1" x14ac:dyDescent="0.25">
      <c r="A40" s="62" t="s">
        <v>290</v>
      </c>
      <c r="B40" s="62" t="s">
        <v>361</v>
      </c>
      <c r="C40" s="62" t="s">
        <v>405</v>
      </c>
      <c r="D40" s="65" t="s">
        <v>417</v>
      </c>
      <c r="E40" s="65" t="s">
        <v>86</v>
      </c>
    </row>
    <row r="41" spans="1:5" ht="16.05" customHeight="1" x14ac:dyDescent="0.25">
      <c r="A41" s="62" t="s">
        <v>54</v>
      </c>
      <c r="B41" s="62" t="s">
        <v>362</v>
      </c>
      <c r="C41" s="62" t="s">
        <v>405</v>
      </c>
      <c r="D41" s="65" t="s">
        <v>417</v>
      </c>
      <c r="E41" s="65" t="s">
        <v>86</v>
      </c>
    </row>
    <row r="42" spans="1:5" ht="16.05" customHeight="1" x14ac:dyDescent="0.25">
      <c r="A42" s="62" t="s">
        <v>52</v>
      </c>
      <c r="B42" s="62" t="s">
        <v>364</v>
      </c>
      <c r="C42" s="62" t="s">
        <v>405</v>
      </c>
      <c r="D42" s="65" t="s">
        <v>417</v>
      </c>
      <c r="E42" s="65" t="s">
        <v>86</v>
      </c>
    </row>
    <row r="43" spans="1:5" ht="16.05" customHeight="1" x14ac:dyDescent="0.25">
      <c r="A43" s="62" t="s">
        <v>50</v>
      </c>
      <c r="B43" s="62" t="s">
        <v>365</v>
      </c>
      <c r="C43" s="62" t="s">
        <v>405</v>
      </c>
      <c r="D43" s="65" t="s">
        <v>417</v>
      </c>
      <c r="E43" s="65" t="s">
        <v>86</v>
      </c>
    </row>
    <row r="44" spans="1:5" ht="16.05" customHeight="1" x14ac:dyDescent="0.25">
      <c r="A44" s="62" t="s">
        <v>295</v>
      </c>
      <c r="B44" s="62" t="s">
        <v>368</v>
      </c>
      <c r="C44" s="62" t="s">
        <v>405</v>
      </c>
      <c r="D44" s="65" t="s">
        <v>417</v>
      </c>
      <c r="E44" s="65" t="s">
        <v>86</v>
      </c>
    </row>
    <row r="45" spans="1:5" ht="16.05" customHeight="1" x14ac:dyDescent="0.25">
      <c r="A45" s="62" t="s">
        <v>78</v>
      </c>
      <c r="B45" s="62" t="s">
        <v>30</v>
      </c>
      <c r="C45" s="62" t="s">
        <v>405</v>
      </c>
      <c r="D45" s="65" t="s">
        <v>417</v>
      </c>
      <c r="E45" s="65" t="s">
        <v>86</v>
      </c>
    </row>
    <row r="46" spans="1:5" ht="16.05" customHeight="1" x14ac:dyDescent="0.25">
      <c r="A46" s="62" t="s">
        <v>298</v>
      </c>
      <c r="B46" s="62" t="s">
        <v>369</v>
      </c>
      <c r="C46" s="62" t="s">
        <v>405</v>
      </c>
      <c r="D46" s="65" t="s">
        <v>417</v>
      </c>
      <c r="E46" s="65" t="s">
        <v>86</v>
      </c>
    </row>
    <row r="47" spans="1:5" ht="16.05" customHeight="1" x14ac:dyDescent="0.25">
      <c r="A47" s="62" t="s">
        <v>300</v>
      </c>
      <c r="B47" s="62" t="s">
        <v>370</v>
      </c>
      <c r="C47" s="62" t="s">
        <v>405</v>
      </c>
      <c r="D47" s="65" t="s">
        <v>417</v>
      </c>
      <c r="E47" s="65" t="s">
        <v>86</v>
      </c>
    </row>
    <row r="48" spans="1:5" ht="16.05" customHeight="1" x14ac:dyDescent="0.25">
      <c r="A48" s="62" t="s">
        <v>303</v>
      </c>
      <c r="B48" s="62" t="s">
        <v>371</v>
      </c>
      <c r="C48" s="62" t="s">
        <v>405</v>
      </c>
      <c r="D48" s="65" t="s">
        <v>417</v>
      </c>
      <c r="E48" s="65" t="s">
        <v>86</v>
      </c>
    </row>
    <row r="49" spans="1:5" ht="16.05" customHeight="1" x14ac:dyDescent="0.25">
      <c r="A49" s="62" t="s">
        <v>304</v>
      </c>
      <c r="B49" s="62" t="s">
        <v>372</v>
      </c>
      <c r="C49" s="62" t="s">
        <v>405</v>
      </c>
      <c r="D49" s="65" t="s">
        <v>417</v>
      </c>
      <c r="E49" s="65" t="s">
        <v>86</v>
      </c>
    </row>
    <row r="50" spans="1:5" ht="16.05" customHeight="1" x14ac:dyDescent="0.25">
      <c r="A50" s="62" t="s">
        <v>305</v>
      </c>
      <c r="B50" s="62" t="s">
        <v>373</v>
      </c>
      <c r="C50" s="62" t="s">
        <v>405</v>
      </c>
      <c r="D50" s="65" t="s">
        <v>417</v>
      </c>
      <c r="E50" s="65" t="s">
        <v>86</v>
      </c>
    </row>
    <row r="51" spans="1:5" ht="16.05" customHeight="1" x14ac:dyDescent="0.25">
      <c r="A51" s="62" t="s">
        <v>306</v>
      </c>
      <c r="B51" s="62" t="s">
        <v>374</v>
      </c>
      <c r="C51" s="62" t="s">
        <v>405</v>
      </c>
      <c r="D51" s="65" t="s">
        <v>417</v>
      </c>
      <c r="E51" s="65" t="s">
        <v>86</v>
      </c>
    </row>
    <row r="52" spans="1:5" ht="16.05" customHeight="1" x14ac:dyDescent="0.25">
      <c r="A52" s="62" t="s">
        <v>307</v>
      </c>
      <c r="B52" s="62" t="s">
        <v>375</v>
      </c>
      <c r="C52" s="62" t="s">
        <v>405</v>
      </c>
      <c r="D52" s="65" t="s">
        <v>417</v>
      </c>
      <c r="E52" s="65" t="s">
        <v>86</v>
      </c>
    </row>
    <row r="53" spans="1:5" ht="16.05" customHeight="1" x14ac:dyDescent="0.25">
      <c r="A53" s="62" t="s">
        <v>308</v>
      </c>
      <c r="B53" s="62" t="s">
        <v>378</v>
      </c>
      <c r="C53" s="62" t="s">
        <v>405</v>
      </c>
      <c r="D53" s="65" t="s">
        <v>417</v>
      </c>
      <c r="E53" s="65" t="s">
        <v>86</v>
      </c>
    </row>
    <row r="54" spans="1:5" ht="16.05" customHeight="1" x14ac:dyDescent="0.25">
      <c r="A54" s="62" t="s">
        <v>309</v>
      </c>
      <c r="B54" s="62" t="s">
        <v>379</v>
      </c>
      <c r="C54" s="62" t="s">
        <v>405</v>
      </c>
      <c r="D54" s="65" t="s">
        <v>417</v>
      </c>
      <c r="E54" s="65" t="s">
        <v>86</v>
      </c>
    </row>
    <row r="55" spans="1:5" ht="16.05" customHeight="1" x14ac:dyDescent="0.25">
      <c r="A55" s="62" t="s">
        <v>310</v>
      </c>
      <c r="B55" s="62" t="s">
        <v>380</v>
      </c>
      <c r="C55" s="62" t="s">
        <v>405</v>
      </c>
      <c r="D55" s="65" t="s">
        <v>417</v>
      </c>
      <c r="E55" s="65" t="s">
        <v>86</v>
      </c>
    </row>
    <row r="56" spans="1:5" ht="16.95" customHeight="1" x14ac:dyDescent="0.25">
      <c r="A56" s="62" t="s">
        <v>418</v>
      </c>
      <c r="B56" s="62" t="s">
        <v>381</v>
      </c>
      <c r="C56" s="62" t="s">
        <v>405</v>
      </c>
      <c r="D56" s="65" t="s">
        <v>417</v>
      </c>
      <c r="E56" s="65" t="s">
        <v>86</v>
      </c>
    </row>
    <row r="57" spans="1:5" ht="16.95" customHeight="1" x14ac:dyDescent="0.25">
      <c r="A57" s="62" t="s">
        <v>312</v>
      </c>
      <c r="B57" s="62" t="s">
        <v>382</v>
      </c>
      <c r="C57" s="62" t="s">
        <v>405</v>
      </c>
      <c r="D57" s="65" t="s">
        <v>417</v>
      </c>
      <c r="E57" s="65" t="s">
        <v>86</v>
      </c>
    </row>
    <row r="58" spans="1:5" ht="16.95" customHeight="1" x14ac:dyDescent="0.25">
      <c r="A58" s="62" t="s">
        <v>315</v>
      </c>
      <c r="B58" s="62" t="s">
        <v>383</v>
      </c>
      <c r="C58" s="62" t="s">
        <v>405</v>
      </c>
      <c r="D58" s="65" t="s">
        <v>417</v>
      </c>
      <c r="E58" s="65" t="s">
        <v>86</v>
      </c>
    </row>
    <row r="59" spans="1:5" ht="16.05" customHeight="1" x14ac:dyDescent="0.25">
      <c r="A59" s="65" t="s">
        <v>417</v>
      </c>
      <c r="B59" s="62" t="s">
        <v>384</v>
      </c>
      <c r="C59" s="62" t="s">
        <v>405</v>
      </c>
      <c r="D59" s="65" t="s">
        <v>417</v>
      </c>
      <c r="E59" s="65" t="s">
        <v>86</v>
      </c>
    </row>
    <row r="60" spans="1:5" ht="16.05" customHeight="1" x14ac:dyDescent="0.25">
      <c r="A60" s="65" t="s">
        <v>417</v>
      </c>
      <c r="B60" s="62" t="s">
        <v>385</v>
      </c>
      <c r="C60" s="62" t="s">
        <v>405</v>
      </c>
      <c r="D60" s="65" t="s">
        <v>417</v>
      </c>
      <c r="E60" s="65" t="s">
        <v>86</v>
      </c>
    </row>
    <row r="61" spans="1:5" ht="16.05" customHeight="1" x14ac:dyDescent="0.25">
      <c r="A61" s="65" t="s">
        <v>417</v>
      </c>
      <c r="B61" s="62" t="s">
        <v>386</v>
      </c>
      <c r="C61" s="62" t="s">
        <v>405</v>
      </c>
      <c r="D61" s="65" t="s">
        <v>417</v>
      </c>
      <c r="E61" s="65" t="s">
        <v>86</v>
      </c>
    </row>
    <row r="62" spans="1:5" ht="16.05" customHeight="1" x14ac:dyDescent="0.25">
      <c r="A62" s="65" t="s">
        <v>417</v>
      </c>
      <c r="B62" s="62" t="s">
        <v>390</v>
      </c>
      <c r="C62" s="62" t="s">
        <v>405</v>
      </c>
      <c r="D62" s="65" t="s">
        <v>417</v>
      </c>
      <c r="E62" s="65" t="s">
        <v>86</v>
      </c>
    </row>
    <row r="63" spans="1:5" ht="16.05" customHeight="1" x14ac:dyDescent="0.25">
      <c r="A63" s="65" t="s">
        <v>417</v>
      </c>
      <c r="B63" s="62" t="s">
        <v>391</v>
      </c>
      <c r="C63" s="62" t="s">
        <v>405</v>
      </c>
      <c r="D63" s="65" t="s">
        <v>417</v>
      </c>
      <c r="E63" s="65" t="s">
        <v>86</v>
      </c>
    </row>
    <row r="64" spans="1:5" ht="16.05" customHeight="1" x14ac:dyDescent="0.25">
      <c r="A64" s="65" t="s">
        <v>417</v>
      </c>
      <c r="B64" s="62" t="s">
        <v>392</v>
      </c>
      <c r="C64" s="62" t="s">
        <v>405</v>
      </c>
      <c r="D64" s="65" t="s">
        <v>417</v>
      </c>
      <c r="E64" s="65" t="s">
        <v>86</v>
      </c>
    </row>
    <row r="65" spans="1:5" ht="16.05" customHeight="1" x14ac:dyDescent="0.25">
      <c r="A65" s="65" t="s">
        <v>417</v>
      </c>
      <c r="B65" s="62" t="s">
        <v>393</v>
      </c>
      <c r="C65" s="62" t="s">
        <v>405</v>
      </c>
      <c r="D65" s="65" t="s">
        <v>417</v>
      </c>
      <c r="E65" s="65" t="s">
        <v>86</v>
      </c>
    </row>
    <row r="66" spans="1:5" ht="16.05" customHeight="1" x14ac:dyDescent="0.25">
      <c r="A66" s="65" t="s">
        <v>417</v>
      </c>
      <c r="B66" s="62" t="s">
        <v>387</v>
      </c>
      <c r="C66" s="62" t="s">
        <v>405</v>
      </c>
      <c r="D66" s="65" t="s">
        <v>417</v>
      </c>
      <c r="E66" s="65" t="s">
        <v>86</v>
      </c>
    </row>
    <row r="67" spans="1:5" ht="16.05" customHeight="1" x14ac:dyDescent="0.25">
      <c r="A67" s="65" t="s">
        <v>417</v>
      </c>
      <c r="B67" s="62" t="s">
        <v>394</v>
      </c>
      <c r="C67" s="62" t="s">
        <v>405</v>
      </c>
      <c r="D67" s="65" t="s">
        <v>417</v>
      </c>
      <c r="E67" s="65" t="s">
        <v>86</v>
      </c>
    </row>
    <row r="68" spans="1:5" ht="16.05" customHeight="1" x14ac:dyDescent="0.25">
      <c r="A68" s="65" t="s">
        <v>417</v>
      </c>
      <c r="B68" s="62" t="s">
        <v>397</v>
      </c>
      <c r="C68" s="62" t="s">
        <v>405</v>
      </c>
      <c r="D68" s="65" t="s">
        <v>417</v>
      </c>
      <c r="E68" s="65" t="s">
        <v>86</v>
      </c>
    </row>
    <row r="69" spans="1:5" ht="16.05" customHeight="1" x14ac:dyDescent="0.25">
      <c r="A69" s="65" t="s">
        <v>417</v>
      </c>
      <c r="B69" s="62" t="s">
        <v>398</v>
      </c>
      <c r="C69" s="62" t="s">
        <v>405</v>
      </c>
      <c r="D69" s="65" t="s">
        <v>417</v>
      </c>
      <c r="E69" s="65" t="s">
        <v>86</v>
      </c>
    </row>
    <row r="70" spans="1:5" ht="16.05" customHeight="1" x14ac:dyDescent="0.25">
      <c r="A70" s="65" t="s">
        <v>417</v>
      </c>
      <c r="B70" s="62" t="s">
        <v>399</v>
      </c>
      <c r="C70" s="62" t="s">
        <v>405</v>
      </c>
      <c r="D70" s="65" t="s">
        <v>417</v>
      </c>
      <c r="E70" s="65" t="s">
        <v>86</v>
      </c>
    </row>
    <row r="71" spans="1:5" ht="16.05" customHeight="1" x14ac:dyDescent="0.25">
      <c r="A71" s="65" t="s">
        <v>417</v>
      </c>
      <c r="B71" s="62" t="s">
        <v>400</v>
      </c>
      <c r="C71" s="62" t="s">
        <v>405</v>
      </c>
      <c r="D71" s="65" t="s">
        <v>417</v>
      </c>
      <c r="E71" s="65" t="s">
        <v>86</v>
      </c>
    </row>
    <row r="72" spans="1:5" ht="16.05" customHeight="1" x14ac:dyDescent="0.25">
      <c r="A72" s="65" t="s">
        <v>417</v>
      </c>
      <c r="B72" s="62" t="s">
        <v>402</v>
      </c>
      <c r="C72" s="62" t="s">
        <v>405</v>
      </c>
      <c r="D72" s="65" t="s">
        <v>417</v>
      </c>
      <c r="E72" s="65" t="s">
        <v>86</v>
      </c>
    </row>
    <row r="73" spans="1:5" ht="16.05" customHeight="1" x14ac:dyDescent="0.25">
      <c r="A73" s="65" t="s">
        <v>417</v>
      </c>
      <c r="B73" s="62" t="s">
        <v>331</v>
      </c>
      <c r="C73" s="62" t="s">
        <v>405</v>
      </c>
      <c r="D73" s="65" t="s">
        <v>417</v>
      </c>
      <c r="E73" s="65" t="s">
        <v>86</v>
      </c>
    </row>
    <row r="74" spans="1:5" ht="16.05" customHeight="1" x14ac:dyDescent="0.25">
      <c r="A74" s="65" t="s">
        <v>417</v>
      </c>
      <c r="B74" s="62" t="s">
        <v>401</v>
      </c>
      <c r="C74" s="62" t="s">
        <v>405</v>
      </c>
      <c r="D74" s="65" t="s">
        <v>417</v>
      </c>
      <c r="E74" s="65" t="s">
        <v>86</v>
      </c>
    </row>
    <row r="75" spans="1:5" ht="16.05" customHeight="1" x14ac:dyDescent="0.25">
      <c r="A75" s="65" t="s">
        <v>417</v>
      </c>
      <c r="B75" s="62" t="s">
        <v>58</v>
      </c>
      <c r="C75" s="62" t="s">
        <v>405</v>
      </c>
      <c r="D75" s="65" t="s">
        <v>417</v>
      </c>
      <c r="E75" s="65" t="s">
        <v>86</v>
      </c>
    </row>
  </sheetData>
  <phoneticPr fontId="102" type="noConversion"/>
  <dataValidations count="1">
    <dataValidation type="list" allowBlank="1" showErrorMessage="1" sqref="H12:H17">
      <formula1>$A$1:$E$1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本月工作要点</vt:lpstr>
      <vt:lpstr>第1周工作计划</vt:lpstr>
      <vt:lpstr>第2周工作计划</vt:lpstr>
      <vt:lpstr>第3周工作计划</vt:lpstr>
      <vt:lpstr>第4周工作计划</vt:lpstr>
      <vt:lpstr>附表-1</vt:lpstr>
      <vt:lpstr>附表-2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Yixin 李奕信</cp:lastModifiedBy>
  <dcterms:modified xsi:type="dcterms:W3CDTF">2022-10-31T03:54:43Z</dcterms:modified>
</cp:coreProperties>
</file>