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本月工作要点" sheetId="2" r:id="rId5"/>
    <sheet name="第1周工作计划" sheetId="3" r:id="rId6"/>
    <sheet name="第2周工作计划" sheetId="4" r:id="rId7"/>
    <sheet name="第3周工作计划" sheetId="5" r:id="rId8"/>
    <sheet name="第4周工作计划" sheetId="6" r:id="rId9"/>
    <sheet name="第5周工作计划 " sheetId="7" r:id="rId10"/>
    <sheet name="附表-1" sheetId="8" r:id="rId11"/>
    <sheet name="附表-2" sheetId="9" r:id="rId12"/>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<sst xmlns="http://schemas.openxmlformats.org/spreadsheetml/2006/main" count="30" uniqueCount="30">
  <si>
    <t>  </t>
  </si>
  <si>
    <t/>
    <r>
      <t>CRM</t>
    </r>
    <r>
      <rPr>
        <sz val="9"/>
        <color rgb="FF000000"/>
        <rFont val="Calibri"/>
        <family val="2"/>
      </rPr>
      <t>客户关系管理系统一期项目</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</si>
  <si>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周例会、系统优化
</t>
    </r>
    <r>
      <rPr>
        <b val="true"/>
        <sz val="9"/>
        <color rgb="FF000000"/>
        <rFont val="Calibri"/>
        <family val="2"/>
      </rPr>
      <t>交付件：</t>
    </r>
    <r>
      <rPr>
        <sz val="9"/>
        <color rgb="FF000000"/>
        <rFont val="Calibri"/>
        <family val="2"/>
      </rPr>
      <t>周报、功能设计、测试报告、上线计划</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</si>
  <si>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周例会、系统优化
</t>
    </r>
    <r>
      <rPr>
        <b val="true"/>
        <sz val="9"/>
        <color rgb="FF000000"/>
        <rFont val="Calibri"/>
        <family val="2"/>
      </rPr>
      <t>交付件：</t>
    </r>
    <r>
      <rPr>
        <sz val="9"/>
        <color rgb="FF000000"/>
        <rFont val="Calibri"/>
        <family val="2"/>
      </rPr>
      <t>周报、功能设计、测试报告</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</si>
  <si>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周例会、系统优化
</t>
    </r>
    <r>
      <rPr>
        <b val="true"/>
        <sz val="9"/>
        <color rgb="FF000000"/>
        <rFont val="Calibri"/>
        <family val="2"/>
      </rPr>
      <t>交付件：</t>
    </r>
    <r>
      <rPr>
        <sz val="9"/>
        <color rgb="FF000000"/>
        <rFont val="Calibri"/>
        <family val="2"/>
      </rPr>
      <t>周报、测试报告、上线计划</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</si>
  <si>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周例会、系统优化
</t>
    </r>
    <r>
      <rPr>
        <b val="true"/>
        <sz val="9"/>
        <color rgb="FF000000"/>
        <rFont val="Calibri"/>
        <family val="2"/>
      </rPr>
      <t>交付件：</t>
    </r>
    <r>
      <rPr>
        <sz val="9"/>
        <color rgb="FF000000"/>
        <rFont val="Calibri"/>
        <family val="2"/>
      </rPr>
      <t>周报、问题跟踪</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</si>
  <si>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新基地系统配置、用户培训
</t>
    </r>
    <r>
      <rPr>
        <b val="true"/>
        <sz val="9"/>
        <color rgb="FF000000"/>
        <rFont val="Calibri"/>
        <family val="2"/>
      </rPr>
      <t>交付件：</t>
    </r>
    <r>
      <rPr>
        <sz val="9"/>
        <color rgb="FF000000"/>
        <rFont val="Calibri"/>
        <family val="2"/>
      </rPr>
      <t>配置文档、培训材料</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</si>
  <si>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新基地上线支持、月结支持
</t>
    </r>
    <r>
      <rPr>
        <b val="true"/>
        <sz val="9"/>
        <color rgb="FF000000"/>
        <rFont val="Calibri"/>
        <family val="2"/>
      </rPr>
      <t>交付件：</t>
    </r>
    <r>
      <rPr>
        <sz val="9"/>
        <color rgb="FF000000"/>
        <rFont val="Calibri"/>
        <family val="2"/>
      </rPr>
      <t>培训教材、问题清单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</si>
  <si>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ERP</t>
    </r>
    <r>
      <rPr>
        <sz val="9"/>
        <color rgb="FF000000"/>
        <rFont val="Calibri"/>
        <family val="2"/>
      </rPr>
      <t xml:space="preserve">集成方案
</t>
    </r>
    <r>
      <rPr>
        <b val="true"/>
        <sz val="9"/>
        <color rgb="FF000000"/>
        <rFont val="Calibri"/>
        <family val="2"/>
      </rPr>
      <t>交付件：</t>
    </r>
    <r>
      <rPr>
        <sz val="9"/>
        <color rgb="FF000000"/>
        <rFont val="Calibri"/>
        <family val="2"/>
      </rPr>
      <t>ERP</t>
    </r>
    <r>
      <rPr>
        <sz val="9"/>
        <color rgb="FF000000"/>
        <rFont val="Calibri"/>
        <family val="2"/>
      </rPr>
      <t>集成方案文档</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</si>
  <si>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ERP</t>
    </r>
    <r>
      <rPr>
        <sz val="9"/>
        <color rgb="FF000000"/>
        <rFont val="Calibri"/>
        <family val="2"/>
      </rPr>
      <t xml:space="preserve">接口优化、日常问题处理
</t>
    </r>
    <r>
      <rPr>
        <b val="true"/>
        <sz val="9"/>
        <color rgb="FF000000"/>
        <rFont val="Calibri"/>
        <family val="2"/>
      </rPr>
      <t>交付件：</t>
    </r>
    <r>
      <rPr>
        <sz val="9"/>
        <color rgb="FF000000"/>
        <rFont val="Calibri"/>
        <family val="2"/>
      </rPr>
      <t>功能设计文档、问题清单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</si>
  <si>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临时会议、其他临时事项
</t>
    </r>
    <r>
      <rPr>
        <b val="true"/>
        <sz val="9"/>
        <color rgb="FF000000"/>
        <rFont val="Calibri"/>
        <family val="2"/>
      </rPr>
      <t>交付件：</t>
    </r>
    <r>
      <rPr>
        <sz val="9"/>
        <color rgb="FF000000"/>
        <rFont val="Calibri"/>
        <family val="2"/>
      </rPr>
      <t>会议通知、会议纪要</t>
    </r>
  </si>
  <si>
    <t/>
    <r>
      <t xml:space="preserve">项目名称
</t>
    </r>
    <r>
      <rPr>
        <b val="true"/>
        <sz val="9"/>
        <color rgb="FFFF0000"/>
        <rFont val="Calibri"/>
        <family val="2"/>
      </rPr>
      <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</si>
  <si>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项目商务招采、方案设计、系统实现
</t>
    </r>
    <r>
      <rPr>
        <b val="true"/>
        <sz val="9"/>
        <color rgb="FF000000"/>
        <rFont val="Calibri"/>
        <family val="2"/>
      </rPr>
      <t>交付件：</t>
    </r>
    <r>
      <rPr>
        <sz val="9"/>
        <color rgb="FF000000"/>
        <rFont val="Calibri"/>
        <family val="2"/>
      </rPr>
      <t>合同补充协议、功能设计、测试报告</t>
    </r>
  </si>
  <si>
    <t/>
    <r>
      <rPr>
        <sz val="9"/>
        <color rgb="FF000000"/>
        <rFont val="Calibri"/>
        <family val="2"/>
      </rPr>
      <t>石材</t>
    </r>
    <r>
      <rPr>
        <sz val="9"/>
        <color rgb="FF000000"/>
        <rFont val="Calibri"/>
        <family val="2"/>
      </rPr>
      <t>ERP</t>
    </r>
    <r>
      <rPr>
        <sz val="9"/>
        <color rgb="FF000000"/>
        <rFont val="Calibri"/>
        <family val="2"/>
      </rPr>
      <t>一期建设项目（石材工厂</t>
    </r>
    <r>
      <rPr>
        <sz val="9"/>
        <color rgb="FF000000"/>
        <rFont val="Calibri"/>
        <family val="2"/>
      </rPr>
      <t>ERP</t>
    </r>
    <r>
      <rPr>
        <sz val="9"/>
        <color rgb="FF000000"/>
        <rFont val="Calibri"/>
        <family val="2"/>
      </rPr>
      <t>和石材销售一体化）</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</si>
  <si>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项目商务招采、方案设计、系统实现
</t>
    </r>
    <r>
      <rPr>
        <b val="true"/>
        <sz val="9"/>
        <color rgb="FF000000"/>
        <rFont val="Calibri"/>
        <family val="2"/>
      </rPr>
      <t>交付件：</t>
    </r>
    <r>
      <rPr>
        <sz val="9"/>
        <color rgb="FF000000"/>
        <rFont val="Calibri"/>
        <family val="2"/>
      </rPr>
      <t>解决方案、功能设计</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</si>
  <si>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项目商务招采、方案设计、系统实现
</t>
    </r>
    <r>
      <rPr>
        <b val="true"/>
        <sz val="9"/>
        <color rgb="FF000000"/>
        <rFont val="Calibri"/>
        <family val="2"/>
      </rPr>
      <t>交付件：</t>
    </r>
    <r>
      <rPr>
        <sz val="9"/>
        <color rgb="FF000000"/>
        <rFont val="Calibri"/>
        <family val="2"/>
      </rPr>
      <t>合同补充协议、解决方案、功能设计、测试报告</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</si>
  <si>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项目商务招采、方案设计、系统实现
</t>
    </r>
    <r>
      <rPr>
        <b val="true"/>
        <sz val="9"/>
        <color rgb="FF000000"/>
        <rFont val="Calibri"/>
        <family val="2"/>
      </rPr>
      <t>交付件：</t>
    </r>
    <r>
      <rPr>
        <sz val="9"/>
        <color rgb="FF000000"/>
        <rFont val="Calibri"/>
        <family val="2"/>
      </rPr>
      <t>合同补充协议、解决方案、功能设计</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</si>
  <si>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项目商务招采、方案设计、系统实现
</t>
    </r>
    <r>
      <rPr>
        <b val="true"/>
        <sz val="9"/>
        <color rgb="FF000000"/>
        <rFont val="Calibri"/>
        <family val="2"/>
      </rPr>
      <t>交付件：</t>
    </r>
    <r>
      <rPr>
        <sz val="9"/>
        <color rgb="FF000000"/>
        <rFont val="Calibri"/>
        <family val="2"/>
      </rPr>
      <t>合同补充协议、功能设计</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</si>
  <si>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ERP</t>
    </r>
    <r>
      <rPr>
        <sz val="9"/>
        <color rgb="FF000000"/>
        <rFont val="Calibri"/>
        <family val="2"/>
      </rPr>
      <t xml:space="preserve">功能优化、日常问题处理
</t>
    </r>
    <r>
      <rPr>
        <b val="true"/>
        <sz val="9"/>
        <color rgb="FF000000"/>
        <rFont val="Calibri"/>
        <family val="2"/>
      </rPr>
      <t>交付件：</t>
    </r>
    <r>
      <rPr>
        <sz val="9"/>
        <color rgb="FF000000"/>
        <rFont val="Calibri"/>
        <family val="2"/>
      </rPr>
      <t>功能设计文档、问题清单</t>
    </r>
  </si>
  <si>
    <t/>
    <r>
      <t>ERP</t>
    </r>
    <r>
      <rPr>
        <sz val="9"/>
        <color rgb="FF000000"/>
        <rFont val="Calibri"/>
        <family val="2"/>
      </rPr>
      <t>系统</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</si>
  <si>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周报、月报材料整理
</t>
    </r>
    <r>
      <rPr>
        <b val="true"/>
        <sz val="9"/>
        <color rgb="FF000000"/>
        <rFont val="Calibri"/>
        <family val="2"/>
      </rPr>
      <t>交付件：</t>
    </r>
    <r>
      <rPr>
        <sz val="9"/>
        <color rgb="FF000000"/>
        <rFont val="Calibri"/>
        <family val="2"/>
      </rPr>
      <t>周报、工作方案、管理事项</t>
    </r>
  </si>
  <si>
    <t/>
    <r>
      <rPr>
        <sz val="9"/>
        <color rgb="FF000000"/>
        <rFont val="Calibri"/>
        <family val="2"/>
      </rPr>
      <t>其他工作</t>
    </r>
    <r>
      <rPr>
        <sz val="9"/>
        <color rgb="FF000000"/>
        <rFont val="Calibri"/>
        <family val="2"/>
      </rPr>
      <t>(</t>
    </r>
    <r>
      <rPr>
        <sz val="9"/>
        <color rgb="FF000000"/>
        <rFont val="Calibri"/>
        <family val="2"/>
      </rPr>
      <t>不属于以上工作，请选此项）</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</si>
  <si>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项目方案汇报、系统实现
</t>
    </r>
    <r>
      <rPr>
        <b val="true"/>
        <sz val="9"/>
        <color rgb="FF000000"/>
        <rFont val="Calibri"/>
        <family val="2"/>
      </rPr>
      <t>交付件：</t>
    </r>
    <r>
      <rPr>
        <sz val="9"/>
        <color rgb="FF000000"/>
        <rFont val="Calibri"/>
        <family val="2"/>
      </rPr>
      <t>解决方案、功能设计</t>
    </r>
  </si>
  <si>
    <t/>
    <r>
      <rPr>
        <b val="true"/>
        <sz val="9.5"/>
        <color rgb="FF000000"/>
        <rFont val="Calibri"/>
        <family val="2"/>
      </rPr>
      <t>目标</t>
    </r>
    <r>
      <rPr>
        <b val="true"/>
        <sz val="9.5"/>
        <color rgb="FF000000"/>
        <rFont val="Calibri"/>
        <family val="2"/>
      </rPr>
      <t>1</t>
    </r>
    <r>
      <rPr>
        <b val="true"/>
        <sz val="9.5"/>
        <color rgb="FF000000"/>
        <rFont val="Calibri"/>
        <family val="2"/>
      </rPr>
      <t>：</t>
    </r>
    <r>
      <t xml:space="preserve">ERP集成方案
 </t>
    </r>
    <r>
      <rPr>
        <b val="true"/>
        <sz val="9.5"/>
        <color rgb="FF000000"/>
        <rFont val="Calibri"/>
        <family val="2"/>
      </rPr>
      <t>交付件：</t>
    </r>
    <r>
      <t>ERP集成方案文档</t>
    </r>
  </si>
  <si>
    <t/>
    <r>
      <rPr>
        <sz val="11"/>
        <color rgb="FF000000"/>
        <rFont val="Calibri"/>
        <family val="2"/>
      </rPr>
      <t>其他工作</t>
    </r>
    <r>
      <rPr>
        <sz val="11"/>
        <color rgb="FF000000"/>
        <rFont val="Calibri"/>
        <family val="2"/>
      </rPr>
      <t>(</t>
    </r>
    <r>
      <rPr>
        <sz val="11"/>
        <color rgb="FF000000"/>
        <rFont val="Calibri"/>
        <family val="2"/>
      </rPr>
      <t>不属于以上工作，请选此项）</t>
    </r>
  </si>
  <si>
    <t/>
    <r>
      <t>PMO</t>
    </r>
    <r>
      <rPr>
        <sz val="11"/>
        <color rgb="FF000000"/>
        <rFont val="Calibri"/>
        <family val="2"/>
      </rPr>
      <t>运维</t>
    </r>
  </si>
  <si>
    <t/>
    <r>
      <rPr>
        <sz val="11"/>
        <color rgb="FF000000"/>
        <rFont val="Calibri"/>
        <family val="2"/>
      </rPr>
      <t>主数据系统（</t>
    </r>
    <r>
      <rPr>
        <sz val="11"/>
        <color rgb="FF000000"/>
        <rFont val="Calibri"/>
        <family val="2"/>
      </rPr>
      <t>MDM</t>
    </r>
    <r>
      <rPr>
        <sz val="11"/>
        <color rgb="FF000000"/>
        <rFont val="Calibri"/>
        <family val="2"/>
      </rPr>
      <t>）</t>
    </r>
  </si>
  <si>
    <t/>
    <r>
      <t>PMO</t>
    </r>
    <r>
      <rPr>
        <sz val="11"/>
        <color rgb="FF000000"/>
        <rFont val="Calibri"/>
        <family val="2"/>
      </rPr>
      <t>（工作周报、管理月报）</t>
    </r>
  </si>
  <si>
    <t/>
    <r>
      <rPr>
        <b val="true"/>
        <sz val="11"/>
        <color rgb="FF000000"/>
        <rFont val="Calibri"/>
        <family val="2"/>
      </rPr>
      <t>说明</t>
    </r>
    <r>
      <rPr>
        <b val="true"/>
        <sz val="11"/>
        <color rgb="FF000000"/>
        <rFont val="Calibri"/>
        <family val="2"/>
      </rPr>
      <t>:</t>
    </r>
    <r>
      <rPr>
        <sz val="11"/>
        <color rgb="FF000000"/>
        <rFont val="Calibri"/>
        <family val="2"/>
      </rPr>
      <t xml:space="preserve">
</t>
    </r>
    <r>
      <rPr>
        <sz val="11"/>
        <color rgb="FF000000"/>
        <rFont val="Calibri"/>
        <family val="2"/>
      </rPr>
      <t>项目</t>
    </r>
    <r>
      <rPr>
        <sz val="11"/>
        <color rgb="FF000000"/>
        <rFont val="Calibri"/>
        <family val="2"/>
      </rPr>
      <t>CODE</t>
    </r>
    <r>
      <rPr>
        <sz val="11"/>
        <color rgb="FF000000"/>
        <rFont val="Calibri"/>
        <family val="2"/>
      </rPr>
      <t>由</t>
    </r>
    <r>
      <rPr>
        <sz val="11"/>
        <color rgb="FF000000"/>
        <rFont val="Calibri"/>
        <family val="2"/>
      </rPr>
      <t xml:space="preserve"> 2</t>
    </r>
    <r>
      <rPr>
        <sz val="11"/>
        <color rgb="FF000000"/>
        <rFont val="Calibri"/>
        <family val="2"/>
      </rPr>
      <t>位大类</t>
    </r>
    <r>
      <rPr>
        <sz val="11"/>
        <color rgb="FF000000"/>
        <rFont val="Calibri"/>
        <family val="2"/>
      </rPr>
      <t xml:space="preserve">+ 2</t>
    </r>
    <r>
      <rPr>
        <sz val="11"/>
        <color rgb="FF000000"/>
        <rFont val="Calibri"/>
        <family val="2"/>
      </rPr>
      <t>位中类</t>
    </r>
    <r>
      <rPr>
        <sz val="11"/>
        <color rgb="FF000000"/>
        <rFont val="Calibri"/>
        <family val="2"/>
      </rPr>
      <t xml:space="preserve">+ 3</t>
    </r>
    <r>
      <rPr>
        <sz val="11"/>
        <color rgb="FF000000"/>
        <rFont val="Calibri"/>
        <family val="2"/>
      </rPr>
      <t>位小类组成，示例：</t>
    </r>
    <r>
      <rPr>
        <sz val="11"/>
        <color rgb="FF000000"/>
        <rFont val="Calibri"/>
        <family val="2"/>
      </rPr>
      <t xml:space="preserve">BU01001
</t>
    </r>
    <r>
      <rPr>
        <sz val="11"/>
        <color rgb="FF000000"/>
        <rFont val="Calibri"/>
        <family val="2"/>
      </rPr>
      <t>大类：</t>
    </r>
    <r>
      <rPr>
        <sz val="11"/>
        <color rgb="FF000000"/>
        <rFont val="Calibri"/>
        <family val="2"/>
      </rPr>
      <t>BU-</t>
    </r>
    <r>
      <rPr>
        <sz val="11"/>
        <color rgb="FF000000"/>
        <rFont val="Calibri"/>
        <family val="2"/>
      </rPr>
      <t>建设，</t>
    </r>
    <r>
      <rPr>
        <sz val="11"/>
        <color rgb="FF000000"/>
        <rFont val="Calibri"/>
        <family val="2"/>
      </rPr>
      <t>OP-</t>
    </r>
    <r>
      <rPr>
        <sz val="11"/>
        <color rgb="FF000000"/>
        <rFont val="Calibri"/>
        <family val="2"/>
      </rPr>
      <t>运维，营销</t>
    </r>
    <r>
      <rPr>
        <sz val="11"/>
        <color rgb="FF000000"/>
        <rFont val="Calibri"/>
        <family val="2"/>
      </rPr>
      <t>MT,GE-</t>
    </r>
    <r>
      <rPr>
        <sz val="11"/>
        <color rgb="FF000000"/>
        <rFont val="Calibri"/>
        <family val="2"/>
      </rPr>
      <t>通用，</t>
    </r>
    <r>
      <rPr>
        <sz val="11"/>
        <color rgb="FF000000"/>
        <rFont val="Calibri"/>
        <family val="2"/>
      </rPr>
      <t xml:space="preserve"> VA-</t>
    </r>
    <r>
      <rPr>
        <sz val="11"/>
        <color rgb="FF000000"/>
        <rFont val="Calibri"/>
        <family val="2"/>
      </rPr>
      <t xml:space="preserve">请假
</t>
    </r>
  </si>
  <si>
    <t/>
    <r>
      <t>IOT</t>
    </r>
    <r>
      <rPr>
        <sz val="11"/>
        <color rgb="FF000000"/>
        <rFont val="Calibri"/>
        <family val="2"/>
      </rPr>
      <t>对接</t>
    </r>
    <r>
      <rPr>
        <sz val="11"/>
        <color rgb="FF000000"/>
        <rFont val="Calibri"/>
        <family val="2"/>
      </rPr>
      <t>-</t>
    </r>
    <r>
      <rPr>
        <sz val="11"/>
        <color rgb="FF000000"/>
        <rFont val="Calibri"/>
        <family val="2"/>
      </rPr>
      <t>超融合试点</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</si>
</sst>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5">
    <numFmt numFmtId="164" formatCode="[$-F800]dddd\,\ mmmm\ dd\,\ yyyy"/>
    <numFmt numFmtId="165" formatCode="[$-F800]dddd\,\ mmmm\ dd\,\ yyyy"/>
    <numFmt numFmtId="166" formatCode="[$-F800]dddd\,\ mmmm\ dd\,\ yyyy"/>
    <numFmt numFmtId="167" formatCode="[$-F800]dddd\,\ mmmm\ dd\,\ yyyy"/>
    <numFmt numFmtId="168" formatCode="[$-F800]dddd\,\ mmmm\ dd\,\ yyyy"/>
    <numFmt numFmtId="169" formatCode="[$-F800]dddd\,\ mmmm\ dd\,\ yyyy"/>
    <numFmt numFmtId="170" formatCode="[$-F800]dddd\,\ mmmm\ dd\,\ yyyy"/>
    <numFmt numFmtId="171" formatCode="[$-F800]dddd\,\ mmmm\ dd\,\ yyyy"/>
    <numFmt numFmtId="172" formatCode="0_);[Red]\(0\)"/>
    <numFmt numFmtId="173" formatCode="0.0_);[Red]\(0.0\)"/>
    <numFmt numFmtId="174" formatCode="[$-F800]dddd\,\ mmmm\ dd\,\ yyyy"/>
    <numFmt numFmtId="175" formatCode="0.0_);[Red]\(0.0\)"/>
    <numFmt numFmtId="176" formatCode="0.0_);[Red]\(0.0\)"/>
    <numFmt numFmtId="177" formatCode="0%"/>
    <numFmt numFmtId="178" formatCode="0.0_);[Red]\(0.0\)"/>
    <numFmt numFmtId="179" formatCode="[$-F800]dddd\,\ mmmm\ dd\,\ yyyy"/>
    <numFmt numFmtId="180" formatCode="[$-F800]dddd\,\ mmmm\ dd\,\ yyyy"/>
    <numFmt numFmtId="181" formatCode="[$-F800]dddd\,\ mmmm\ dd\,\ yyyy"/>
    <numFmt numFmtId="182" formatCode="[$-F800]dddd\,\ mmmm\ dd\,\ yyyy"/>
    <numFmt numFmtId="183" formatCode="[$-F800]dddd\,\ mmmm\ dd\,\ yyyy"/>
    <numFmt numFmtId="184" formatCode="[$-F800]dddd\,\ mmmm\ dd\,\ yyyy"/>
    <numFmt numFmtId="185" formatCode="[$-F800]dddd\,\ mmmm\ dd\,\ yyyy"/>
    <numFmt numFmtId="186" formatCode="[$-F800]dddd\,\ mmmm\ dd\,\ yyyy"/>
    <numFmt numFmtId="187" formatCode="[$-F800]dddd\,\ mmmm\ dd\,\ yyyy"/>
    <numFmt numFmtId="188" formatCode="[$-F800]dddd\,\ mmmm\ dd\,\ yyyy"/>
    <numFmt numFmtId="189" formatCode="[$-F800]dddd\,\ mmmm\ dd\,\ yyyy"/>
    <numFmt numFmtId="190" formatCode="[$-F800]dddd\,\ mmmm\ dd\,\ yyyy"/>
    <numFmt numFmtId="191" formatCode="[$-F800]dddd\,\ mmmm\ dd\,\ yyyy"/>
    <numFmt numFmtId="192" formatCode="[$-F800]dddd\,\ mmmm\ dd\,\ yyyy"/>
    <numFmt numFmtId="193" formatCode="[$-F800]dddd\,\ mmmm\ dd\,\ yyyy"/>
    <numFmt numFmtId="194" formatCode="[$-F800]dddd\,\ mmmm\ dd\,\ yyyy"/>
    <numFmt numFmtId="195" formatCode="[$-F800]dddd\,\ mmmm\ dd\,\ yyyy"/>
    <numFmt numFmtId="196" formatCode="[$-F800]dddd\,\ mmmm\ dd\,\ yyyy"/>
    <numFmt numFmtId="197" formatCode="[$-F800]dddd\,\ mmmm\ dd\,\ yyyy"/>
    <numFmt numFmtId="198" formatCode="m/d/yy"/>
    <numFmt numFmtId="199" formatCode="[$-F800]dddd\,\ mmmm\ dd\,\ yyyy"/>
    <numFmt numFmtId="200" formatCode="[$-F800]dddd\,\ mmmm\ dd\,\ yyyy"/>
    <numFmt numFmtId="201" formatCode="0.0_);[Red]\(0.0\)"/>
    <numFmt numFmtId="202" formatCode="[$-F800]dddd\,\ mmmm\ dd\,\ yyyy"/>
    <numFmt numFmtId="203" formatCode="[$-F800]dddd\,\ mmmm\ dd\,\ yyyy"/>
    <numFmt numFmtId="204" formatCode="[$-F800]dddd\,\ mmmm\ dd\,\ yyyy"/>
    <numFmt numFmtId="205" formatCode="[$-F800]dddd\,\ mmmm\ dd\,\ yyyy"/>
    <numFmt numFmtId="206" formatCode="[$-F800]dddd\,\ mmmm\ dd\,\ yyyy"/>
    <numFmt numFmtId="207" formatCode="[$-F800]dddd\,\ mmmm\ dd\,\ yyyy"/>
    <numFmt numFmtId="208" formatCode="[$-F800]dddd\,\ mmmm\ dd\,\ yyyy"/>
    <numFmt numFmtId="209" formatCode="[$-F800]dddd\,\ mmmm\ dd\,\ yyyy"/>
    <numFmt numFmtId="210" formatCode="[$-F800]dddd\,\ mmmm\ dd\,\ yyyy"/>
    <numFmt numFmtId="211" formatCode="[$-F800]dddd\,\ mmmm\ dd\,\ yyyy"/>
    <numFmt numFmtId="212" formatCode="[$-F800]dddd\,\ mmmm\ dd\,\ yyyy"/>
    <numFmt numFmtId="213" formatCode="[$-F800]dddd\,\ mmmm\ dd\,\ yyyy"/>
    <numFmt numFmtId="214" formatCode="0.0_);[Red]\(0.0\)"/>
    <numFmt numFmtId="215" formatCode="0%"/>
    <numFmt numFmtId="216" formatCode="0%"/>
    <numFmt numFmtId="217" formatCode="0.0_);[Red]\(0.0\)"/>
    <numFmt numFmtId="218" formatCode="[$-F800]dddd\,\ mmmm\ dd\,\ yyyy"/>
    <numFmt numFmtId="219" formatCode="[$-F800]dddd\,\ mmmm\ dd\,\ yyyy"/>
    <numFmt numFmtId="220" formatCode="0.0_);[Red]\(0.0\)"/>
    <numFmt numFmtId="221" formatCode="0%"/>
    <numFmt numFmtId="222" formatCode="0%"/>
    <numFmt numFmtId="223" formatCode="[$-F800]dddd\,\ mmmm\ dd\,\ yyyy"/>
    <numFmt numFmtId="224" formatCode="[$-F800]dddd\,\ mmmm\ dd\,\ yyyy"/>
    <numFmt numFmtId="225" formatCode="[$-F800]dddd\,\ mmmm\ dd\,\ yyyy"/>
    <numFmt numFmtId="226" formatCode="[$-F800]dddd\,\ mmmm\ dd\,\ yyyy"/>
    <numFmt numFmtId="227" formatCode="[$-F800]dddd\,\ mmmm\ dd\,\ yyyy"/>
    <numFmt numFmtId="228" formatCode="[$-F800]dddd\,\ mmmm\ dd\,\ yyyy"/>
    <numFmt numFmtId="229" formatCode="[$-F800]dddd\,\ mmmm\ dd\,\ yyyy"/>
    <numFmt numFmtId="230" formatCode="[$-F800]dddd\,\ mmmm\ dd\,\ yyyy"/>
    <numFmt numFmtId="231" formatCode="[$-F800]dddd\,\ mmmm\ dd\,\ yyyy"/>
    <numFmt numFmtId="232" formatCode="[$-F800]dddd\,\ mmmm\ dd\,\ yyyy"/>
    <numFmt numFmtId="233" formatCode="0.0_);[Red]\(0.0\)"/>
    <numFmt numFmtId="234" formatCode="0.0_);[Red]\(0.0\)"/>
    <numFmt numFmtId="235" formatCode="[$-F800]dddd\,\ mmmm\ dd\,\ yyyy"/>
    <numFmt numFmtId="236" formatCode="0.0_);[Red]\(0.0\)"/>
    <numFmt numFmtId="237" formatCode="[$-F800]dddd\,\ mmmm\ dd\,\ yyyy"/>
    <numFmt numFmtId="238" formatCode="0.0_);[Red]\(0.0\)"/>
    <numFmt numFmtId="239" formatCode="[$-F800]dddd\,\ mmmm\ dd\,\ yyyy"/>
    <numFmt numFmtId="240" formatCode="[$-F800]dddd\,\ mmmm\ dd\,\ yyyy"/>
    <numFmt numFmtId="241" formatCode="0.0_);[Red]\(0.0\)"/>
    <numFmt numFmtId="242" formatCode="[$-F800]dddd\,\ mmmm\ dd\,\ yyyy"/>
    <numFmt numFmtId="243" formatCode="[$-F800]dddd\,\ mmmm\ dd\,\ yyyy"/>
    <numFmt numFmtId="244" formatCode="[$-F800]dddd\,\ mmmm\ dd\,\ yyyy"/>
    <numFmt numFmtId="245" formatCode="[$-F800]dddd\,\ mmmm\ dd\,\ yyyy"/>
    <numFmt numFmtId="246" formatCode="[$-F800]dddd\,\ mmmm\ dd\,\ yyyy"/>
    <numFmt numFmtId="247" formatCode="@"/>
    <numFmt numFmtId="248" formatCode="[$-F800]dddd\,\ mmmm\ dd\,\ yyyy"/>
    <numFmt numFmtId="249" formatCode="@"/>
    <numFmt numFmtId="250" formatCode="@"/>
    <numFmt numFmtId="251" formatCode="[$-F800]dddd\,\ mmmm\ dd\,\ yyyy"/>
    <numFmt numFmtId="252" formatCode="[$-F800]dddd\,\ mmmm\ dd\,\ yyyy"/>
    <numFmt numFmtId="253" formatCode="@"/>
    <numFmt numFmtId="254" formatCode="[$-F800]dddd\,\ mmmm\ dd\,\ yyyy"/>
    <numFmt numFmtId="255" formatCode="[$-F800]dddd\,\ mmmm\ dd\,\ yyyy"/>
    <numFmt numFmtId="256" formatCode="[$-F800]dddd\,\ mmmm\ dd\,\ yyyy"/>
    <numFmt numFmtId="257" formatCode="[$-F800]dddd\,\ mmmm\ dd\,\ yyyy"/>
    <numFmt numFmtId="258" formatCode="[$-F800]dddd\,\ mmmm\ dd\,\ yyyy"/>
  </numFmts>
  <fonts count="104">
    <font>
      <sz val="10"/>
      <color theme="1"/>
      <name val="Calibri"/>
      <family val="2"/>
      <scheme val="minor"/>
    </font>
    <font>
      <b val="true"/>
      <sz val="10"/>
      <color rgb="FF000000"/>
      <name val="Calibri"/>
      <family val="2"/>
    </font>
    <font>
      <b val="true"/>
      <sz val="9"/>
      <color rgb="FF000000"/>
      <name val="Calibri"/>
      <family val="2"/>
    </font>
    <font>
      <b val="true"/>
      <sz val="10"/>
      <color rgb="FF000000"/>
      <name val="Calibri"/>
      <family val="2"/>
    </font>
    <font>
      <b val="true"/>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val="true"/>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10"/>
      <color rgb="FFFF0000"/>
      <name val="Calibri"/>
      <family val="2"/>
    </font>
    <font>
      <sz val="10"/>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val="true"/>
      <sz val="10"/>
      <color rgb="FF000000"/>
      <name val="Calibri"/>
      <family val="2"/>
    </font>
    <font>
      <b val="true"/>
      <sz val="11"/>
      <color rgb="FF000000"/>
      <name val="Calibri"/>
      <family val="2"/>
    </font>
    <font>
      <b val="true"/>
      <sz val="11"/>
      <color rgb="FF000000"/>
      <name val="Calibri"/>
      <family val="2"/>
    </font>
    <font>
      <sz val="9"/>
      <color rgb="FF000000"/>
      <name val="Calibri"/>
      <family val="2"/>
    </font>
    <font>
      <sz val="9"/>
      <color rgb="FF000000"/>
      <name val="Calibri"/>
      <family val="2"/>
    </font>
    <font>
      <sz val="10"/>
      <color rgb="FFFF0000"/>
      <name val="Calibri"/>
      <family val="2"/>
    </font>
    <font>
      <sz val="10"/>
      <color rgb="FFFF0000"/>
      <name val="Calibri"/>
      <family val="2"/>
    </font>
    <font>
      <sz val="10"/>
      <color rgb="FFFF0000"/>
      <name val="Calibri"/>
      <family val="2"/>
    </font>
    <font>
      <sz val="10"/>
      <color rgb="FFFF0000"/>
      <name val="Calibri"/>
      <family val="2"/>
    </font>
    <font>
      <sz val="10"/>
      <color rgb="FFFF0000"/>
      <name val="Calibri"/>
      <family val="2"/>
    </font>
    <font>
      <sz val="10"/>
      <color rgb="FFFF0000"/>
      <name val="Calibri"/>
      <family val="2"/>
    </font>
    <font>
      <b val="true"/>
      <sz val="10"/>
      <color rgb="FF000000"/>
      <name val="Calibri"/>
      <family val="2"/>
    </font>
    <font>
      <sz val="9.5"/>
      <color rgb="FF000000"/>
      <name val="Calibri"/>
      <family val="2"/>
    </font>
    <font>
      <sz val="9.5"/>
      <color rgb="FF000000"/>
      <name val="Calibri"/>
      <family val="2"/>
    </font>
    <font>
      <sz val="10.499974727630615"/>
      <color rgb="FFFF0000"/>
      <name val="Calibri"/>
      <family val="2"/>
    </font>
    <font>
      <sz val="10.499974727630615"/>
      <color rgb="FFFF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10.499974727630615"/>
      <color rgb="FFFF0000"/>
      <name val="Calibri"/>
      <family val="2"/>
    </font>
    <font>
      <sz val="10"/>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FF0000"/>
      <name val="Calibri"/>
      <family val="2"/>
    </font>
    <font>
      <sz val="9.5"/>
      <color rgb="FFFF0000"/>
      <name val="Calibri"/>
      <family val="2"/>
    </font>
    <font>
      <sz val="9.5"/>
      <color rgb="FF000000"/>
      <name val="Calibri"/>
      <family val="2"/>
    </font>
    <font>
      <sz val="9.5"/>
      <color rgb="FF000000"/>
      <name val="Calibri"/>
      <family val="2"/>
    </font>
    <font>
      <sz val="9.5"/>
      <color rgb="FF000000"/>
      <name val="Calibri"/>
      <family val="2"/>
    </font>
    <font>
      <sz val="10.499974727630615"/>
      <color rgb="FFFF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val="true"/>
      <sz val="11"/>
      <color rgb="FF000000"/>
      <name val="Calibri"/>
      <family val="2"/>
    </font>
    <font>
      <sz val="11"/>
      <color rgb="FF000000"/>
      <name val="Calibri"/>
      <family val="2"/>
    </font>
    <font>
      <sz val="11"/>
      <color rgb="FF000000"/>
      <name val="Calibri"/>
      <family val="2"/>
    </font>
    <font>
      <sz val="11"/>
      <color rgb="FF000000"/>
      <name val="Calibri"/>
      <family val="2"/>
    </font>
    <font>
      <sz val="14"/>
      <color rgb="FFFFFFFF"/>
      <name val="Calibri"/>
      <family val="2"/>
    </font>
  </fonts>
  <fills count="39">
    <fill>
      <patternFill patternType="none">
        <fgColor/>
        <bgColor/>
      </patternFill>
    </fill>
    <fill>
      <patternFill patternType="gray125">
        <fgColor/>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00B050"/>
        <bgColor/>
      </patternFill>
    </fill>
    <fill>
      <patternFill patternType="solid">
        <fgColor rgb="FFF2DBDB"/>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2DBDB"/>
        <bgColor/>
      </patternFill>
    </fill>
    <fill>
      <patternFill patternType="solid">
        <fgColor rgb="FFFF00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99CCFF"/>
        <bgColor/>
      </patternFill>
    </fill>
    <fill>
      <patternFill patternType="solid">
        <fgColor rgb="FFFFFF00"/>
        <bgColor/>
      </patternFill>
    </fill>
    <fill>
      <patternFill patternType="solid">
        <fgColor rgb="FFFFFF00"/>
        <bgColor/>
      </patternFill>
    </fill>
    <fill>
      <patternFill patternType="solid">
        <fgColor rgb="FF00B050"/>
        <bgColor/>
      </patternFill>
    </fill>
    <fill>
      <patternFill patternType="solid">
        <fgColor rgb="FF00B050"/>
        <bgColor/>
      </patternFill>
    </fill>
    <fill>
      <patternFill patternType="solid">
        <fgColor rgb="FFFFFF00"/>
        <bgColor/>
      </patternFill>
    </fill>
    <fill>
      <patternFill patternType="solid">
        <fgColor rgb="FF00B050"/>
        <bgColor/>
      </patternFill>
    </fill>
    <fill>
      <patternFill patternType="solid">
        <fgColor rgb="FFF2DCDB"/>
        <bgColor/>
      </patternFill>
    </fill>
    <fill>
      <patternFill patternType="solid">
        <fgColor rgb="FFFFFF00"/>
        <bgColor/>
      </patternFill>
    </fill>
    <fill>
      <patternFill patternType="solid">
        <fgColor rgb="FFFFFF00"/>
        <bgColor/>
      </patternFill>
    </fill>
    <fill>
      <patternFill patternType="solid">
        <fgColor rgb="FF00B050"/>
        <bgColor/>
      </patternFill>
    </fill>
    <fill>
      <patternFill patternType="solid">
        <fgColor rgb="FFFFFF00"/>
        <bgColor/>
      </patternFill>
    </fill>
    <fill>
      <patternFill patternType="solid">
        <fgColor rgb="FFFFFF00"/>
        <bgColor/>
      </patternFill>
    </fill>
    <fill>
      <patternFill patternType="solid">
        <fgColor rgb="FFFFC000"/>
        <bgColor/>
      </patternFill>
    </fill>
    <fill>
      <patternFill patternType="solid">
        <fgColor rgb="FFFFFF00"/>
        <bgColor/>
      </patternFill>
    </fill>
    <fill>
      <patternFill patternType="solid">
        <fgColor rgb="FF5B9BD5"/>
        <bgColor/>
      </patternFill>
    </fill>
    <fill>
      <patternFill patternType="solid">
        <fgColor rgb="FF4F81BD"/>
        <bgColor/>
      </patternFill>
    </fill>
  </fills>
  <borders count="104">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diagonal/>
    </border>
    <border>
      <left/>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applyAlignment="false" applyBorder="false" applyFill="false" applyFont="false" applyNumberFormat="false" applyProtection="false" borderId="0" fillId="0" fontId="0" numFmtId="0"/>
  </cellStyleXfs>
  <cellXfs count="104">
    <xf applyAlignment="false" applyBorder="false" applyFill="false" applyFont="false" applyNumberFormat="false" applyProtection="false" borderId="0" fillId="0" fontId="0" numFmtId="0" xfId="0">
      <alignment vertical="center"/>
    </xf>
    <xf applyAlignment="true" applyBorder="false" applyFill="false" applyFont="true" applyNumberFormat="true" applyProtection="false" borderId="1" fillId="2" fontId="1" numFmtId="164" xfId="0">
      <alignment horizontal="center" vertical="center"/>
    </xf>
    <xf applyAlignment="true" applyBorder="false" applyFill="false" applyFont="true" applyNumberFormat="true" applyProtection="false" borderId="2" fillId="3" fontId="2" numFmtId="165" xfId="0">
      <alignment horizontal="center" vertical="center"/>
    </xf>
    <xf applyAlignment="true" applyBorder="false" applyFill="false" applyFont="true" applyNumberFormat="true" applyProtection="false" borderId="3" fillId="4" fontId="3" numFmtId="166" xfId="0">
      <alignment horizontal="center" vertical="center"/>
    </xf>
    <xf applyAlignment="true" applyBorder="false" applyFill="false" applyFont="true" applyNumberFormat="true" applyProtection="false" borderId="4" fillId="5" fontId="4" numFmtId="167" xfId="0">
      <alignment horizontal="center" vertical="center"/>
    </xf>
    <xf applyAlignment="true" applyBorder="false" applyFill="false" applyFont="true" applyNumberFormat="true" applyProtection="false" borderId="5" fillId="0" fontId="5" numFmtId="168" xfId="0">
      <alignment horizontal="left" vertical="center" wrapText="true"/>
    </xf>
    <xf applyAlignment="true" applyBorder="false" applyFill="false" applyFont="true" applyNumberFormat="true" applyProtection="false" borderId="6" fillId="0" fontId="6" numFmtId="169" xfId="0">
      <alignment vertical="center" wrapText="true"/>
    </xf>
    <xf applyAlignment="true" applyBorder="false" applyFill="false" applyFont="true" applyNumberFormat="true" applyProtection="false" borderId="7" fillId="0" fontId="7" numFmtId="170" xfId="0">
      <alignment horizontal="center" vertical="center" wrapText="true"/>
    </xf>
    <xf applyAlignment="true" applyBorder="false" applyFill="false" applyFont="true" applyNumberFormat="true" applyProtection="false" borderId="8" fillId="0" fontId="8" numFmtId="171" xfId="0">
      <alignment horizontal="center" vertical="center"/>
    </xf>
    <xf applyAlignment="true" applyBorder="false" applyFill="false" applyFont="true" applyNumberFormat="true" applyProtection="false" borderId="9" fillId="0" fontId="9" numFmtId="172" xfId="0">
      <alignment horizontal="center" vertical="center"/>
    </xf>
    <xf applyAlignment="true" applyBorder="false" applyFill="false" applyFont="true" applyNumberFormat="true" applyProtection="false" borderId="10" fillId="0" fontId="10" numFmtId="173" xfId="0">
      <alignment horizontal="center" vertical="center" wrapText="true"/>
    </xf>
    <xf applyAlignment="true" applyBorder="false" applyFill="false" applyFont="true" applyNumberFormat="true" applyProtection="false" borderId="11" fillId="6" fontId="11" numFmtId="174" xfId="0">
      <alignment horizontal="center" vertical="center" wrapText="true"/>
    </xf>
    <xf applyAlignment="true" applyBorder="false" applyFill="false" applyFont="true" applyNumberFormat="false" applyProtection="false" borderId="12" fillId="0" fontId="12" numFmtId="0" xfId="0">
      <alignment horizontal="center" vertical="center" wrapText="true"/>
    </xf>
    <xf applyAlignment="true" applyBorder="false" applyFill="false" applyFont="true" applyNumberFormat="true" applyProtection="false" borderId="13" fillId="0" fontId="13" numFmtId="175" xfId="0">
      <alignment horizontal="center" vertical="center"/>
    </xf>
    <xf applyAlignment="true" applyBorder="false" applyFill="false" applyFont="true" applyNumberFormat="true" applyProtection="false" borderId="14" fillId="7" fontId="14" numFmtId="176" xfId="0">
      <alignment horizontal="center" vertical="center"/>
    </xf>
    <xf applyAlignment="true" applyBorder="false" applyFill="false" applyFont="true" applyNumberFormat="true" applyProtection="false" borderId="15" fillId="0" fontId="15" numFmtId="177" xfId="0">
      <alignment horizontal="center" vertical="center"/>
    </xf>
    <xf applyAlignment="true" applyBorder="false" applyFill="false" applyFont="true" applyNumberFormat="true" applyProtection="false" borderId="16" fillId="8" fontId="16" numFmtId="178" xfId="0">
      <alignment horizontal="center" vertical="center"/>
    </xf>
    <xf applyAlignment="true" applyBorder="false" applyFill="false" applyFont="true" applyNumberFormat="false" applyProtection="false" borderId="17" fillId="0" fontId="17" numFmtId="0" xfId="0">
      <alignment horizontal="center" vertical="center"/>
    </xf>
    <xf applyAlignment="true" applyBorder="false" applyFill="false" applyFont="true" applyNumberFormat="false" applyProtection="false" borderId="18" fillId="0" fontId="18" numFmtId="0" xfId="0">
      <alignment horizontal="center" vertical="center" wrapText="true"/>
    </xf>
    <xf applyAlignment="true" applyBorder="false" applyFill="false" applyFont="true" applyNumberFormat="false" applyProtection="false" borderId="19" fillId="0" fontId="19" numFmtId="0" xfId="0">
      <alignment horizontal="left" vertical="top" wrapText="true"/>
    </xf>
    <xf applyAlignment="true" applyBorder="false" applyFill="false" applyFont="true" applyNumberFormat="true" applyProtection="false" borderId="20" fillId="0" fontId="20" numFmtId="179" xfId="0">
      <alignment horizontal="left" vertical="top" wrapText="true"/>
    </xf>
    <xf applyAlignment="true" applyBorder="false" applyFill="false" applyFont="true" applyNumberFormat="true" applyProtection="false" borderId="21" fillId="0" fontId="21" numFmtId="180" xfId="0">
      <alignment horizontal="center" vertical="center"/>
    </xf>
    <xf applyAlignment="true" applyBorder="false" applyFill="false" applyFont="true" applyNumberFormat="true" applyProtection="false" borderId="22" fillId="0" fontId="22" numFmtId="181" xfId="0">
      <alignment horizontal="left" vertical="top" wrapText="true"/>
    </xf>
    <xf applyAlignment="true" applyBorder="false" applyFill="false" applyFont="true" applyNumberFormat="true" applyProtection="false" borderId="23" fillId="0" fontId="23" numFmtId="182" xfId="0">
      <alignment horizontal="left" vertical="center" wrapText="true"/>
    </xf>
    <xf applyAlignment="true" applyBorder="false" applyFill="false" applyFont="true" applyNumberFormat="true" applyProtection="false" borderId="24" fillId="0" fontId="24" numFmtId="183" xfId="0">
      <alignment horizontal="center" vertical="center"/>
    </xf>
    <xf applyAlignment="true" applyBorder="false" applyFill="false" applyFont="true" applyNumberFormat="true" applyProtection="false" borderId="25" fillId="0" fontId="25" numFmtId="184" xfId="0">
      <alignment horizontal="center" vertical="center"/>
    </xf>
    <xf applyAlignment="true" applyBorder="false" applyFill="false" applyFont="true" applyNumberFormat="true" applyProtection="false" borderId="26" fillId="0" fontId="26" numFmtId="185" xfId="0">
      <alignment vertical="top" wrapText="true"/>
    </xf>
    <xf applyAlignment="true" applyBorder="false" applyFill="false" applyFont="true" applyNumberFormat="true" applyProtection="false" borderId="27" fillId="9" fontId="27" numFmtId="186" xfId="0">
      <alignment horizontal="center" vertical="center"/>
    </xf>
    <xf applyAlignment="true" applyBorder="false" applyFill="false" applyFont="true" applyNumberFormat="true" applyProtection="false" borderId="28" fillId="10" fontId="28" numFmtId="187" xfId="0">
      <alignment vertical="center" wrapText="true"/>
    </xf>
    <xf applyAlignment="true" applyBorder="false" applyFill="false" applyFont="true" applyNumberFormat="true" applyProtection="false" borderId="29" fillId="11" fontId="29" numFmtId="188" xfId="0">
      <alignment horizontal="center" vertical="center" wrapText="true"/>
    </xf>
    <xf applyAlignment="true" applyBorder="false" applyFill="false" applyFont="true" applyNumberFormat="true" applyProtection="false" borderId="30" fillId="12" fontId="30" numFmtId="189" xfId="0">
      <alignment horizontal="center" vertical="center"/>
    </xf>
    <xf applyAlignment="true" applyBorder="false" applyFill="false" applyFont="true" applyNumberFormat="true" applyProtection="false" borderId="31" fillId="13" fontId="31" numFmtId="190" xfId="0">
      <alignment vertical="center" wrapText="true"/>
    </xf>
    <xf applyAlignment="true" applyBorder="false" applyFill="false" applyFont="true" applyNumberFormat="false" applyProtection="false" borderId="32" fillId="14" fontId="32" numFmtId="0" xfId="0">
      <alignment horizontal="center" vertical="center"/>
    </xf>
    <xf applyAlignment="true" applyBorder="false" applyFill="false" applyFont="true" applyNumberFormat="true" applyProtection="false" borderId="33" fillId="0" fontId="33" numFmtId="191" xfId="0">
      <alignment vertical="top" wrapText="true"/>
    </xf>
    <xf applyAlignment="true" applyBorder="false" applyFill="false" applyFont="true" applyNumberFormat="true" applyProtection="false" borderId="34" fillId="0" fontId="34" numFmtId="192" xfId="0">
      <alignment horizontal="center" vertical="center"/>
    </xf>
    <xf applyAlignment="true" applyBorder="false" applyFill="false" applyFont="true" applyNumberFormat="true" applyProtection="false" borderId="35" fillId="0" fontId="35" numFmtId="193" xfId="0">
      <alignment horizontal="center" vertical="center"/>
    </xf>
    <xf applyAlignment="true" applyBorder="false" applyFill="false" applyFont="true" applyNumberFormat="true" applyProtection="false" borderId="36" fillId="0" fontId="36" numFmtId="194" xfId="0">
      <alignment horizontal="center" vertical="center"/>
    </xf>
    <xf applyAlignment="true" applyBorder="false" applyFill="false" applyFont="true" applyNumberFormat="true" applyProtection="false" borderId="37" fillId="0" fontId="37" numFmtId="195" xfId="0">
      <alignment horizontal="left" vertical="center" wrapText="true"/>
    </xf>
    <xf applyAlignment="true" applyBorder="false" applyFill="false" applyFont="true" applyNumberFormat="true" applyProtection="false" borderId="38" fillId="0" fontId="38" numFmtId="196" xfId="0">
      <alignment horizontal="left" vertical="top" wrapText="true"/>
    </xf>
    <xf applyAlignment="true" applyBorder="false" applyFill="false" applyFont="true" applyNumberFormat="true" applyProtection="false" borderId="39" fillId="0" fontId="39" numFmtId="197" xfId="0">
      <alignment vertical="top" wrapText="true"/>
    </xf>
    <xf applyAlignment="true" applyBorder="false" applyFill="false" applyFont="true" applyNumberFormat="true" applyProtection="false" borderId="40" fillId="0" fontId="40" numFmtId="198" xfId="0">
      <alignment horizontal="center" vertical="center"/>
    </xf>
    <xf applyAlignment="true" applyBorder="false" applyFill="false" applyFont="true" applyNumberFormat="true" applyProtection="false" borderId="41" fillId="0" fontId="41" numFmtId="199" xfId="0">
      <alignment horizontal="center" vertical="center"/>
    </xf>
    <xf applyAlignment="true" applyBorder="false" applyFill="false" applyFont="true" applyNumberFormat="true" applyProtection="false" borderId="42" fillId="0" fontId="42" numFmtId="200" xfId="0">
      <alignment horizontal="center" vertical="center"/>
    </xf>
    <xf applyAlignment="true" applyBorder="false" applyFill="false" applyFont="true" applyNumberFormat="true" applyProtection="false" borderId="43" fillId="15" fontId="43" numFmtId="201" xfId="0">
      <alignment horizontal="center" vertical="center"/>
    </xf>
    <xf applyAlignment="true" applyBorder="false" applyFill="false" applyFont="true" applyNumberFormat="true" applyProtection="false" borderId="44" fillId="0" fontId="44" numFmtId="202" xfId="0">
      <alignment vertical="top" wrapText="true"/>
    </xf>
    <xf applyAlignment="true" applyBorder="false" applyFill="false" applyFont="true" applyNumberFormat="true" applyProtection="false" borderId="45" fillId="16" fontId="45" numFmtId="203" xfId="0">
      <alignment vertical="center" wrapText="true"/>
    </xf>
    <xf applyAlignment="true" applyBorder="false" applyFill="false" applyFont="true" applyNumberFormat="true" applyProtection="false" borderId="46" fillId="17" fontId="46" numFmtId="204" xfId="0">
      <alignment horizontal="center" vertical="center" wrapText="true"/>
    </xf>
    <xf applyAlignment="true" applyBorder="false" applyFill="false" applyFont="true" applyNumberFormat="true" applyProtection="false" borderId="47" fillId="18" fontId="47" numFmtId="205" xfId="0">
      <alignment vertical="center" wrapText="true"/>
    </xf>
    <xf applyAlignment="true" applyBorder="false" applyFill="false" applyFont="true" applyNumberFormat="true" applyProtection="false" borderId="48" fillId="19" fontId="48" numFmtId="206" xfId="0">
      <alignment horizontal="left" vertical="center" wrapText="true"/>
    </xf>
    <xf applyAlignment="true" applyBorder="false" applyFill="false" applyFont="true" applyNumberFormat="true" applyProtection="false" borderId="49" fillId="20" fontId="49" numFmtId="207" xfId="0">
      <alignment vertical="top" wrapText="true"/>
    </xf>
    <xf applyAlignment="true" applyBorder="false" applyFill="false" applyFont="true" applyNumberFormat="true" applyProtection="false" borderId="50" fillId="21" fontId="50" numFmtId="208" xfId="0">
      <alignment vertical="center" wrapText="true"/>
    </xf>
    <xf applyAlignment="true" applyBorder="false" applyFill="false" applyFont="true" applyNumberFormat="true" applyProtection="false" borderId="51" fillId="22" fontId="51" numFmtId="209" xfId="0">
      <alignment horizontal="center" vertical="center"/>
    </xf>
    <xf applyAlignment="true" applyBorder="false" applyFill="false" applyFont="true" applyNumberFormat="true" applyProtection="false" borderId="52" fillId="0" fontId="52" numFmtId="210" xfId="0">
      <alignment horizontal="left" vertical="top" wrapText="true"/>
    </xf>
    <xf applyAlignment="true" applyBorder="false" applyFill="false" applyFont="true" applyNumberFormat="true" applyProtection="false" borderId="53" fillId="0" fontId="53" numFmtId="211" xfId="0">
      <alignment horizontal="center" vertical="top" wrapText="true"/>
    </xf>
    <xf applyAlignment="true" applyBorder="false" applyFill="false" applyFont="true" applyNumberFormat="true" applyProtection="false" borderId="54" fillId="23" fontId="54" numFmtId="212" xfId="0">
      <alignment horizontal="left" vertical="top" wrapText="true"/>
    </xf>
    <xf applyAlignment="true" applyBorder="false" applyFill="false" applyFont="true" applyNumberFormat="true" applyProtection="false" borderId="55" fillId="24" fontId="55" numFmtId="213" xfId="0">
      <alignment horizontal="left" vertical="top" wrapText="true"/>
    </xf>
    <xf applyAlignment="true" applyBorder="false" applyFill="false" applyFont="true" applyNumberFormat="true" applyProtection="false" borderId="56" fillId="0" fontId="56" numFmtId="214" xfId="0">
      <alignment horizontal="center" vertical="center"/>
    </xf>
    <xf applyAlignment="true" applyBorder="false" applyFill="false" applyFont="true" applyNumberFormat="true" applyProtection="false" borderId="57" fillId="0" fontId="57" numFmtId="215" xfId="0">
      <alignment horizontal="center" vertical="center"/>
    </xf>
    <xf applyAlignment="true" applyBorder="false" applyFill="false" applyFont="true" applyNumberFormat="true" applyProtection="false" borderId="58" fillId="0" fontId="58" numFmtId="216" xfId="0">
      <alignment horizontal="center" vertical="center"/>
    </xf>
    <xf applyAlignment="true" applyBorder="false" applyFill="false" applyFont="true" applyNumberFormat="true" applyProtection="false" borderId="59" fillId="25" fontId="59" numFmtId="217" xfId="0">
      <alignment horizontal="center" vertical="center"/>
    </xf>
    <xf applyAlignment="true" applyBorder="false" applyFill="false" applyFont="true" applyNumberFormat="true" applyProtection="false" borderId="60" fillId="0" fontId="60" numFmtId="218" xfId="0">
      <alignment horizontal="left" vertical="top" wrapText="true"/>
    </xf>
    <xf applyAlignment="true" applyBorder="false" applyFill="false" applyFont="true" applyNumberFormat="true" applyProtection="false" borderId="61" fillId="0" fontId="61" numFmtId="219" xfId="0">
      <alignment horizontal="left" vertical="top" wrapText="true"/>
    </xf>
    <xf applyAlignment="true" applyBorder="false" applyFill="false" applyFont="true" applyNumberFormat="true" applyProtection="false" borderId="62" fillId="26" fontId="62" numFmtId="220" xfId="0">
      <alignment horizontal="center" vertical="center"/>
    </xf>
    <xf applyAlignment="true" applyBorder="false" applyFill="false" applyFont="true" applyNumberFormat="true" applyProtection="false" borderId="63" fillId="0" fontId="63" numFmtId="221" xfId="0">
      <alignment horizontal="center" vertical="center"/>
    </xf>
    <xf applyAlignment="true" applyBorder="false" applyFill="false" applyFont="true" applyNumberFormat="true" applyProtection="false" borderId="64" fillId="0" fontId="64" numFmtId="222" xfId="0">
      <alignment horizontal="center" vertical="center"/>
    </xf>
    <xf applyAlignment="true" applyBorder="false" applyFill="false" applyFont="true" applyNumberFormat="true" applyProtection="false" borderId="65" fillId="0" fontId="65" numFmtId="223" xfId="0">
      <alignment horizontal="left" vertical="top" wrapText="true"/>
    </xf>
    <xf applyAlignment="true" applyBorder="false" applyFill="false" applyFont="true" applyNumberFormat="true" applyProtection="false" borderId="66" fillId="0" fontId="66" numFmtId="224" xfId="0">
      <alignment horizontal="left" vertical="center" wrapText="true"/>
    </xf>
    <xf applyAlignment="true" applyBorder="false" applyFill="false" applyFont="true" applyNumberFormat="true" applyProtection="false" borderId="67" fillId="27" fontId="67" numFmtId="225" xfId="0">
      <alignment horizontal="left" vertical="center" wrapText="true"/>
    </xf>
    <xf applyAlignment="true" applyBorder="false" applyFill="false" applyFont="true" applyNumberFormat="true" applyProtection="false" borderId="68" fillId="0" fontId="68" numFmtId="226" xfId="0">
      <alignment horizontal="center" vertical="center"/>
    </xf>
    <xf applyAlignment="true" applyBorder="false" applyFill="false" applyFont="true" applyNumberFormat="true" applyProtection="false" borderId="69" fillId="0" fontId="69" numFmtId="227" xfId="0">
      <alignment horizontal="left" vertical="center" wrapText="true"/>
    </xf>
    <xf applyAlignment="true" applyBorder="false" applyFill="false" applyFont="true" applyNumberFormat="true" applyProtection="false" borderId="70" fillId="0" fontId="70" numFmtId="228" xfId="0">
      <alignment horizontal="left" vertical="center" wrapText="true"/>
    </xf>
    <xf applyAlignment="true" applyBorder="false" applyFill="false" applyFont="true" applyNumberFormat="true" applyProtection="false" borderId="71" fillId="0" fontId="71" numFmtId="229" xfId="0">
      <alignment horizontal="left" vertical="center" wrapText="true"/>
    </xf>
    <xf applyAlignment="true" applyBorder="false" applyFill="false" applyFont="true" applyNumberFormat="true" applyProtection="false" borderId="72" fillId="0" fontId="72" numFmtId="230" xfId="0">
      <alignment horizontal="left" vertical="top" wrapText="true"/>
    </xf>
    <xf applyAlignment="true" applyBorder="false" applyFill="false" applyFont="true" applyNumberFormat="true" applyProtection="false" borderId="73" fillId="0" fontId="73" numFmtId="231" xfId="0">
      <alignment vertical="top" wrapText="true"/>
    </xf>
    <xf applyAlignment="true" applyBorder="false" applyFill="false" applyFont="true" applyNumberFormat="true" applyProtection="false" borderId="74" fillId="0" fontId="74" numFmtId="232" xfId="0">
      <alignment horizontal="left" vertical="center" wrapText="true"/>
    </xf>
    <xf applyAlignment="true" applyBorder="false" applyFill="false" applyFont="true" applyNumberFormat="true" applyProtection="false" borderId="75" fillId="28" fontId="75" numFmtId="233" xfId="0">
      <alignment horizontal="center" vertical="center"/>
    </xf>
    <xf applyAlignment="true" applyBorder="false" applyFill="false" applyFont="true" applyNumberFormat="true" applyProtection="false" borderId="76" fillId="0" fontId="76" numFmtId="234" xfId="0">
      <alignment horizontal="center" vertical="center"/>
    </xf>
    <xf applyAlignment="true" applyBorder="false" applyFill="false" applyFont="true" applyNumberFormat="false" applyProtection="false" borderId="77" fillId="0" fontId="77" numFmtId="0" xfId="0">
      <alignment horizontal="center" vertical="center"/>
    </xf>
    <xf applyAlignment="true" applyBorder="false" applyFill="false" applyFont="true" applyNumberFormat="true" applyProtection="false" borderId="78" fillId="0" fontId="78" numFmtId="235" xfId="0">
      <alignment horizontal="center" vertical="center"/>
    </xf>
    <xf applyAlignment="true" applyBorder="false" applyFill="false" applyFont="true" applyNumberFormat="true" applyProtection="false" borderId="79" fillId="0" fontId="79" numFmtId="236" xfId="0">
      <alignment horizontal="center" vertical="center"/>
    </xf>
    <xf applyAlignment="true" applyBorder="false" applyFill="false" applyFont="true" applyNumberFormat="false" applyProtection="false" borderId="80" fillId="0" fontId="80" numFmtId="0" xfId="0">
      <alignment horizontal="center" vertical="center" wrapText="true"/>
    </xf>
    <xf applyAlignment="true" applyBorder="false" applyFill="false" applyFont="true" applyNumberFormat="true" applyProtection="false" borderId="81" fillId="0" fontId="81" numFmtId="237" xfId="0">
      <alignment horizontal="center" vertical="center" wrapText="true"/>
    </xf>
    <xf applyAlignment="true" applyBorder="false" applyFill="false" applyFont="true" applyNumberFormat="false" applyProtection="false" borderId="82" fillId="0" fontId="82" numFmtId="0" xfId="0">
      <alignment horizontal="center" vertical="center"/>
    </xf>
    <xf applyAlignment="true" applyBorder="false" applyFill="false" applyFont="true" applyNumberFormat="true" applyProtection="false" borderId="83" fillId="29" fontId="83" numFmtId="238" xfId="0">
      <alignment horizontal="center" vertical="center"/>
    </xf>
    <xf applyAlignment="true" applyBorder="false" applyFill="false" applyFont="true" applyNumberFormat="true" applyProtection="false" borderId="84" fillId="30" fontId="84" numFmtId="239" xfId="0">
      <alignment horizontal="left" vertical="top" wrapText="true"/>
    </xf>
    <xf applyAlignment="true" applyBorder="false" applyFill="false" applyFont="true" applyNumberFormat="true" applyProtection="false" borderId="85" fillId="31" fontId="85" numFmtId="240" xfId="0">
      <alignment horizontal="left" vertical="top" wrapText="true"/>
    </xf>
    <xf applyAlignment="true" applyBorder="false" applyFill="false" applyFont="true" applyNumberFormat="true" applyProtection="false" borderId="86" fillId="32" fontId="86" numFmtId="241" xfId="0">
      <alignment horizontal="center" vertical="center"/>
    </xf>
    <xf applyAlignment="true" applyBorder="false" applyFill="false" applyFont="true" applyNumberFormat="true" applyProtection="false" borderId="87" fillId="0" fontId="87" numFmtId="242" xfId="0">
      <alignment horizontal="left" vertical="center" wrapText="true"/>
    </xf>
    <xf applyAlignment="true" applyBorder="false" applyFill="false" applyFont="true" applyNumberFormat="true" applyProtection="false" borderId="88" fillId="0" fontId="88" numFmtId="243" xfId="0">
      <alignment vertical="top" wrapText="true"/>
    </xf>
    <xf applyAlignment="true" applyBorder="false" applyFill="false" applyFont="true" applyNumberFormat="true" applyProtection="false" borderId="89" fillId="33" fontId="89" numFmtId="244" xfId="0">
      <alignment horizontal="left" vertical="center" wrapText="true"/>
    </xf>
    <xf applyAlignment="true" applyBorder="false" applyFill="false" applyFont="true" applyNumberFormat="true" applyProtection="false" borderId="90" fillId="0" fontId="90" numFmtId="245" xfId="0">
      <alignment horizontal="center" vertical="center"/>
    </xf>
    <xf applyAlignment="true" applyBorder="false" applyFill="false" applyFont="true" applyNumberFormat="true" applyProtection="false" borderId="91" fillId="0" fontId="91" numFmtId="246" xfId="0">
      <alignment horizontal="center" vertical="center"/>
    </xf>
    <xf applyAlignment="true" applyBorder="false" applyFill="false" applyFont="true" applyNumberFormat="true" applyProtection="false" borderId="92" fillId="0" fontId="92" numFmtId="247" xfId="0">
      <alignment horizontal="center" vertical="center"/>
    </xf>
    <xf applyAlignment="true" applyBorder="false" applyFill="false" applyFont="true" applyNumberFormat="true" applyProtection="false" borderId="93" fillId="0" fontId="93" numFmtId="248" xfId="0">
      <alignment horizontal="center" vertical="center"/>
    </xf>
    <xf applyAlignment="true" applyBorder="false" applyFill="false" applyFont="true" applyNumberFormat="true" applyProtection="false" borderId="94" fillId="0" fontId="94" numFmtId="249" xfId="0">
      <alignment horizontal="center" vertical="center"/>
    </xf>
    <xf applyAlignment="true" applyBorder="false" applyFill="false" applyFont="true" applyNumberFormat="true" applyProtection="false" borderId="95" fillId="0" fontId="95" numFmtId="250" xfId="0">
      <alignment horizontal="center" vertical="center"/>
    </xf>
    <xf applyAlignment="true" applyBorder="false" applyFill="false" applyFont="true" applyNumberFormat="true" applyProtection="false" borderId="96" fillId="34" fontId="96" numFmtId="251" xfId="0">
      <alignment horizontal="left" vertical="center"/>
    </xf>
    <xf applyAlignment="true" applyBorder="false" applyFill="false" applyFont="true" applyNumberFormat="true" applyProtection="false" borderId="97" fillId="0" fontId="97" numFmtId="252" xfId="0">
      <alignment horizontal="center" vertical="center"/>
    </xf>
    <xf applyAlignment="true" applyBorder="false" applyFill="false" applyFont="true" applyNumberFormat="true" applyProtection="false" borderId="98" fillId="0" fontId="98" numFmtId="253" xfId="0">
      <alignment horizontal="center" vertical="center"/>
    </xf>
    <xf applyAlignment="true" applyBorder="false" applyFill="false" applyFont="true" applyNumberFormat="true" applyProtection="false" borderId="99" fillId="35" fontId="99" numFmtId="254" xfId="0">
      <alignment horizontal="center" vertical="center"/>
    </xf>
    <xf applyAlignment="true" applyBorder="false" applyFill="false" applyFont="true" applyNumberFormat="true" applyProtection="false" borderId="100" fillId="36" fontId="100" numFmtId="255" xfId="0">
      <alignment horizontal="left" vertical="center" wrapText="true"/>
    </xf>
    <xf applyAlignment="true" applyBorder="false" applyFill="false" applyFont="true" applyNumberFormat="true" applyProtection="false" borderId="101" fillId="37" fontId="101" numFmtId="256" xfId="0">
      <alignment horizontal="center" vertical="center"/>
    </xf>
    <xf applyAlignment="true" applyBorder="false" applyFill="false" applyFont="true" applyNumberFormat="true" applyProtection="false" borderId="102" fillId="0" fontId="102" numFmtId="257" xfId="0">
      <alignment vertical="center"/>
    </xf>
    <xf applyAlignment="true" applyBorder="false" applyFill="false" applyFont="true" applyNumberFormat="true" applyProtection="false" borderId="103" fillId="38" fontId="103" numFmtId="258"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pane state="frozen" topLeftCell="H3" xSplit="7" ySplit="2"/>
    </sheetView>
  </sheetViews>
  <sheetFormatPr defaultColWidth="14" defaultRowHeight="19"/>
  <cols>
    <col collapsed="false" customWidth="true" hidden="false" max="1" min="1" style="0" width="9"/>
    <col collapsed="false" customWidth="true" hidden="false" max="2" min="2" style="0" width="9"/>
    <col collapsed="false" customWidth="true" hidden="false" max="3" min="3" style="0" width="20"/>
    <col collapsed="false" customWidth="true" hidden="false" max="4" min="4" style="0" width="9"/>
    <col collapsed="false" customWidth="true" hidden="false" max="5" min="5" style="0" width="25"/>
    <col collapsed="false" customWidth="true" hidden="false" max="6" min="6" style="0" width="8"/>
    <col collapsed="false" customWidth="true" hidden="false" max="7" min="7" style="0" width="7"/>
    <col collapsed="false" customWidth="true" hidden="false" max="8" min="8" style="0" width="6"/>
    <col collapsed="false" customWidth="true" hidden="false" max="9" min="9" style="0" width="9"/>
    <col collapsed="false" customWidth="true" hidden="false" max="10" min="10" style="0" width="23"/>
    <col collapsed="false" customWidth="true" hidden="false" max="11" min="11" style="0" width="23"/>
    <col collapsed="false" customWidth="true" hidden="false" max="12" min="12" style="0" width="23"/>
    <col collapsed="false" customWidth="true" hidden="false" max="13" min="13" style="0" width="23"/>
    <col collapsed="false" customWidth="true" hidden="false" max="14" min="14" style="0" width="23"/>
    <col collapsed="false" customWidth="true" hidden="false" max="15" min="15" style="0" width="6"/>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4" t="str">
        <v>月度计划性工作&lt;2022年11月28日-2023年1月1日&gt;</v>
      </c>
      <c r="B1" s="1"/>
      <c r="C1" s="1"/>
      <c r="D1" s="1"/>
      <c r="E1" s="1"/>
      <c r="F1" s="1"/>
      <c r="G1" s="1"/>
      <c r="H1" s="1"/>
      <c r="I1" s="1"/>
      <c r="J1" s="1"/>
      <c r="K1" s="1"/>
      <c r="L1" s="1"/>
      <c r="M1" s="1"/>
      <c r="N1" s="3"/>
      <c r="O1" s="2" t="str">
        <v>备注</v>
      </c>
    </row>
    <row customHeight="true" ht="26" r="2">
      <c r="A2" s="2" t="str">
        <v>任务编号</v>
      </c>
      <c r="B2" s="2" t="str">
        <v>任务属性</v>
      </c>
      <c r="C2" s="11" t="s">
        <v>11</v>
      </c>
      <c r="D2" s="2" t="str">
        <v>当前进度</v>
      </c>
      <c r="E2" s="11" t="str">
        <v>任务</v>
      </c>
      <c r="F2" s="11" t="str">
        <v>负责人</v>
      </c>
      <c r="G2" s="11" t="str">
        <v>干系人</v>
      </c>
      <c r="H2" s="11" t="str">
        <v>目标
完成</v>
      </c>
      <c r="I2" s="11" t="str">
        <v>实际
完成情况</v>
      </c>
      <c r="J2" s="2" t="str">
        <v>第1周</v>
      </c>
      <c r="K2" s="2" t="str">
        <v>第2周</v>
      </c>
      <c r="L2" s="2" t="str">
        <v>第3周</v>
      </c>
      <c r="M2" s="2" t="str">
        <v>第4周</v>
      </c>
      <c r="N2" s="2" t="str">
        <v>第五周</v>
      </c>
      <c r="O2" s="2"/>
    </row>
    <row customHeight="true" ht="48" r="3">
      <c r="A3" s="9">
        <v>1</v>
      </c>
      <c r="B3" s="8" t="str">
        <v>建设</v>
      </c>
      <c r="C3" s="5" t="s">
        <v>13</v>
      </c>
      <c r="D3" s="7"/>
      <c r="E3" s="6" t="s">
        <v>15</v>
      </c>
      <c r="F3" s="8" t="str">
        <v>黎庆奋</v>
      </c>
      <c r="G3" s="8"/>
      <c r="H3" s="7"/>
      <c r="I3" s="7"/>
      <c r="J3" s="6" t="s">
        <v>14</v>
      </c>
      <c r="K3" s="6" t="s">
        <v>16</v>
      </c>
      <c r="L3" s="6" t="s">
        <v>17</v>
      </c>
      <c r="M3" s="6" t="s">
        <v>12</v>
      </c>
      <c r="N3" s="6" t="s">
        <v>12</v>
      </c>
      <c r="O3" s="7"/>
    </row>
    <row customHeight="true" ht="36" r="4">
      <c r="A4" s="9">
        <v>2</v>
      </c>
      <c r="B4" s="8" t="str">
        <v>建设</v>
      </c>
      <c r="C4" s="5" t="s">
        <v>1</v>
      </c>
      <c r="D4" s="7"/>
      <c r="E4" s="6" t="s">
        <v>2</v>
      </c>
      <c r="F4" s="8" t="str">
        <v>黎庆奋</v>
      </c>
      <c r="G4" s="7"/>
      <c r="H4" s="7"/>
      <c r="I4" s="7"/>
      <c r="J4" s="6" t="s">
        <v>3</v>
      </c>
      <c r="K4" s="6" t="s">
        <v>3</v>
      </c>
      <c r="L4" s="6" t="s">
        <v>4</v>
      </c>
      <c r="M4" s="6" t="s">
        <v>4</v>
      </c>
      <c r="N4" s="6" t="s">
        <v>5</v>
      </c>
      <c r="O4" s="7"/>
    </row>
    <row customHeight="true" ht="48" r="5">
      <c r="A5" s="9">
        <v>3</v>
      </c>
      <c r="B5" s="8" t="str">
        <v>建设</v>
      </c>
      <c r="C5" s="5" t="str">
        <v>新业态基础信息化系统推广项目</v>
      </c>
      <c r="D5" s="7"/>
      <c r="E5" s="6" t="s">
        <v>6</v>
      </c>
      <c r="F5" s="8" t="str">
        <v>许伟兴</v>
      </c>
      <c r="G5" s="8" t="str">
        <v>黎庆奋</v>
      </c>
      <c r="H5" s="7"/>
      <c r="I5" s="7"/>
      <c r="J5" s="6" t="s">
        <v>6</v>
      </c>
      <c r="K5" s="6" t="s">
        <v>6</v>
      </c>
      <c r="L5" s="6" t="s">
        <v>6</v>
      </c>
      <c r="M5" s="6" t="s">
        <v>6</v>
      </c>
      <c r="N5" s="6" t="s">
        <v>7</v>
      </c>
      <c r="O5" s="7"/>
    </row>
    <row customHeight="true" ht="26" r="6">
      <c r="A6" s="9">
        <v>4</v>
      </c>
      <c r="B6" s="8" t="str">
        <v>建设</v>
      </c>
      <c r="C6" s="5" t="str">
        <v>装配式生产管理系统推广及系统集成项目</v>
      </c>
      <c r="D6" s="7"/>
      <c r="E6" s="5" t="s">
        <v>8</v>
      </c>
      <c r="F6" s="7" t="str">
        <v>黄国杰</v>
      </c>
      <c r="G6" s="8" t="str">
        <v>黎庆奋</v>
      </c>
      <c r="H6" s="7"/>
      <c r="I6" s="7"/>
      <c r="J6" s="5"/>
      <c r="K6" s="5"/>
      <c r="L6" s="5"/>
      <c r="M6" s="5"/>
      <c r="N6" s="12"/>
      <c r="O6" s="7"/>
    </row>
    <row customHeight="true" ht="26" r="7">
      <c r="A7" s="9">
        <v>5</v>
      </c>
      <c r="B7" s="8" t="str">
        <v>建设</v>
      </c>
      <c r="C7" s="5" t="str">
        <v>华润化学材料智慧物流项目</v>
      </c>
      <c r="D7" s="7"/>
      <c r="E7" s="5" t="s">
        <v>8</v>
      </c>
      <c r="F7" s="8" t="str">
        <v>陈其达</v>
      </c>
      <c r="G7" s="8" t="str">
        <v>黎庆奋</v>
      </c>
      <c r="H7" s="7"/>
      <c r="I7" s="7"/>
      <c r="J7" s="5"/>
      <c r="K7" s="5"/>
      <c r="L7" s="5"/>
      <c r="M7" s="5"/>
      <c r="N7" s="10"/>
      <c r="O7" s="7"/>
    </row>
    <row customHeight="true" ht="48" r="8">
      <c r="A8" s="9">
        <v>6</v>
      </c>
      <c r="B8" s="8" t="str">
        <v>运维</v>
      </c>
      <c r="C8" s="5" t="s">
        <v>19</v>
      </c>
      <c r="D8" s="7"/>
      <c r="E8" s="5" t="s">
        <v>18</v>
      </c>
      <c r="F8" s="8" t="str">
        <v>许伟兴</v>
      </c>
      <c r="G8" s="8" t="str">
        <v>黎庆奋</v>
      </c>
      <c r="H8" s="7"/>
      <c r="I8" s="7"/>
      <c r="J8" s="5" t="s">
        <v>18</v>
      </c>
      <c r="K8" s="5" t="s">
        <v>18</v>
      </c>
      <c r="L8" s="5" t="s">
        <v>18</v>
      </c>
      <c r="M8" s="5" t="s">
        <v>18</v>
      </c>
      <c r="N8" s="5" t="s">
        <v>18</v>
      </c>
      <c r="O8" s="7"/>
    </row>
    <row customHeight="true" ht="48" r="9">
      <c r="A9" s="9">
        <v>7</v>
      </c>
      <c r="B9" s="8" t="str">
        <v>运维</v>
      </c>
      <c r="C9" s="5" t="str">
        <v>电商</v>
      </c>
      <c r="D9" s="7"/>
      <c r="E9" s="5" t="s">
        <v>9</v>
      </c>
      <c r="F9" s="8" t="str">
        <v>谭文辉</v>
      </c>
      <c r="G9" s="8" t="str">
        <v>黎庆奋</v>
      </c>
      <c r="H9" s="7"/>
      <c r="I9" s="7"/>
      <c r="J9" s="5" t="s">
        <v>9</v>
      </c>
      <c r="K9" s="5" t="s">
        <v>9</v>
      </c>
      <c r="L9" s="5" t="s">
        <v>9</v>
      </c>
      <c r="M9" s="5" t="s">
        <v>9</v>
      </c>
      <c r="N9" s="5" t="s">
        <v>9</v>
      </c>
      <c r="O9" s="7"/>
    </row>
    <row customHeight="true" ht="36" r="10">
      <c r="A10" s="9">
        <v>8</v>
      </c>
      <c r="B10" s="8" t="str">
        <v>通用</v>
      </c>
      <c r="C10" s="5" t="s">
        <v>21</v>
      </c>
      <c r="D10" s="7"/>
      <c r="E10" s="6" t="s">
        <v>20</v>
      </c>
      <c r="F10" s="8" t="str">
        <v>黎庆奋</v>
      </c>
      <c r="G10" s="8"/>
      <c r="H10" s="7"/>
      <c r="I10" s="7"/>
      <c r="J10" s="6" t="s">
        <v>20</v>
      </c>
      <c r="K10" s="6" t="s">
        <v>20</v>
      </c>
      <c r="L10" s="6" t="s">
        <v>20</v>
      </c>
      <c r="M10" s="6" t="s">
        <v>20</v>
      </c>
      <c r="N10" s="6" t="s">
        <v>20</v>
      </c>
      <c r="O10" s="7"/>
    </row>
    <row customHeight="true" ht="48" r="11">
      <c r="A11" s="9">
        <v>9</v>
      </c>
      <c r="B11" s="8" t="str">
        <v>通用</v>
      </c>
      <c r="C11" s="5" t="str">
        <v>临时会议（非项目建设、运维）</v>
      </c>
      <c r="D11" s="7"/>
      <c r="E11" s="6" t="s">
        <v>10</v>
      </c>
      <c r="F11" s="8" t="str">
        <v>黎庆奋</v>
      </c>
      <c r="G11" s="8"/>
      <c r="H11" s="7"/>
      <c r="I11" s="7"/>
      <c r="J11" s="6" t="s">
        <v>10</v>
      </c>
      <c r="K11" s="6" t="s">
        <v>10</v>
      </c>
      <c r="L11" s="6" t="s">
        <v>10</v>
      </c>
      <c r="M11" s="6" t="s">
        <v>10</v>
      </c>
      <c r="N11" s="6" t="s">
        <v>10</v>
      </c>
      <c r="O11" s="7"/>
    </row>
    <row customHeight="true" ht="16" r="12"/>
    <row customHeight="true" ht="16" r="13"/>
    <row customHeight="true" ht="16" r="14"/>
    <row customHeight="true" ht="16" r="15"/>
    <row customHeight="true" ht="16" r="16"/>
    <row customHeight="true" ht="16" r="17"/>
    <row customHeight="true" ht="16" r="18"/>
    <row customHeight="true" ht="16" r="19"/>
    <row customHeight="true" ht="16" r="20"/>
  </sheetData>
  <mergeCells>
    <mergeCell ref="O1:O2"/>
    <mergeCell ref="A1:N1"/>
  </mergeCells>
  <dataValidations count="1">
    <dataValidation allowBlank="true" errorStyle="stop" showErrorMessage="true" sqref="B2" type="list">
      <formula1>"建设,运维,通用"</formula1>
    </dataValidation>
  </dataValidation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9"/>
    <col collapsed="false" customWidth="true" hidden="false" max="2" min="2" style="0" width="10"/>
    <col collapsed="false" customWidth="true" hidden="false" max="3" min="3" style="0" width="9"/>
    <col collapsed="false" customWidth="true" hidden="false" max="4" min="4" style="0" width="21"/>
    <col collapsed="false" customWidth="true" hidden="false" max="5" min="5" style="0" width="9"/>
    <col collapsed="false" customWidth="true" hidden="false" max="6" min="6" style="0" width="7"/>
    <col collapsed="false" customWidth="true" hidden="false" max="7" min="7" style="0" width="7"/>
    <col collapsed="false" customWidth="true" hidden="false" max="8" min="8" style="0" width="31"/>
    <col collapsed="false" customWidth="true" hidden="false" max="9" min="9" style="0" width="6"/>
    <col collapsed="false" customWidth="true" hidden="false" max="10" min="10" style="0" width="7"/>
    <col collapsed="false" customWidth="true" hidden="false" max="11" min="11" style="0" width="24"/>
    <col collapsed="false" customWidth="true" hidden="false" max="12" min="12" style="0" width="24"/>
    <col collapsed="false" customWidth="true" hidden="false" max="13" min="13" style="0" width="24"/>
    <col collapsed="false" customWidth="true" hidden="false" max="14" min="14" style="0" width="24"/>
    <col collapsed="false" customWidth="true" hidden="false" max="15" min="15" style="0" width="24"/>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22"/>
    <col collapsed="false" customWidth="true" hidden="false" max="20" min="20" style="0" width="10"/>
  </cols>
  <sheetData>
    <row customHeight="true" ht="18" r="1">
      <c r="A1" s="41" t="str">
        <v>填报日期-周日</v>
      </c>
      <c r="B1" s="41"/>
      <c r="C1" s="42"/>
      <c r="D1" s="40">
        <v>44899</v>
      </c>
    </row>
    <row customHeight="true" ht="19" r="2">
      <c r="A2" s="51">
        <f>CONCATENATE("周总结&lt;",TEXT($D$1-6,"yyyy年mm月dd日"),"-",TEXT($D$1,"yyyy年mm月dd日"),"&gt;")</f>
      </c>
      <c r="B2" s="51"/>
      <c r="C2" s="51"/>
      <c r="D2" s="51"/>
      <c r="E2" s="51"/>
      <c r="F2" s="51"/>
      <c r="G2" s="51"/>
      <c r="H2" s="51"/>
      <c r="I2" s="51"/>
      <c r="J2" s="51"/>
      <c r="K2" s="51"/>
      <c r="L2" s="51"/>
      <c r="M2" s="51"/>
      <c r="N2" s="51"/>
      <c r="O2" s="51"/>
      <c r="P2" s="51"/>
      <c r="Q2" s="51"/>
      <c r="R2" s="11" t="str">
        <v>项目用时统计
（小时）</v>
      </c>
      <c r="S2" s="2" t="str">
        <v>备注</v>
      </c>
    </row>
    <row customHeight="true" ht="26" r="3">
      <c r="A3" s="2" t="str">
        <v>任务编号</v>
      </c>
      <c r="B3" s="2" t="str">
        <v>code</v>
      </c>
      <c r="C3" s="2" t="str">
        <v>任务分类</v>
      </c>
      <c r="D3" s="11" t="str">
        <v>项目名称</v>
      </c>
      <c r="E3" s="11" t="str">
        <v>当前进度</v>
      </c>
      <c r="F3" s="11" t="str">
        <v>负责人</v>
      </c>
      <c r="G3" s="11" t="str">
        <v>协助人</v>
      </c>
      <c r="H3" s="2" t="str">
        <v>任务/交付件</v>
      </c>
      <c r="I3" s="11" t="str">
        <v>目标
完成</v>
      </c>
      <c r="J3" s="11" t="str">
        <v>实际
完成</v>
      </c>
      <c r="K3" s="2" t="str">
        <v>星期一</v>
      </c>
      <c r="L3" s="2" t="str">
        <v>星期二</v>
      </c>
      <c r="M3" s="2" t="str">
        <v>星期三</v>
      </c>
      <c r="N3" s="2" t="str">
        <v>星期四</v>
      </c>
      <c r="O3" s="2" t="str">
        <v>星期五</v>
      </c>
      <c r="P3" s="2" t="str">
        <v>星期六</v>
      </c>
      <c r="Q3" s="2" t="str">
        <v>星期日</v>
      </c>
      <c r="R3" s="2"/>
      <c r="S3" s="2"/>
    </row>
    <row customHeight="true" ht="32" r="4">
      <c r="A4" s="17">
        <v>1</v>
      </c>
      <c r="B4" s="17">
        <f>VLOOKUP(D4,'附表-1'!$F$7:$G$149,2,FALSE)</f>
      </c>
      <c r="C4" s="18" t="str">
        <v>建设</v>
      </c>
      <c r="D4" s="19" t="str">
        <v>石材ERP一期建设项目（石材工厂ERP和石材销售一体化）</v>
      </c>
      <c r="E4" s="18" t="str">
        <v>进行中</v>
      </c>
      <c r="F4" s="17" t="str">
        <v>黎庆奋</v>
      </c>
      <c r="G4" s="17" t="str">
        <v>XXX</v>
      </c>
      <c r="H4" s="6" t="s">
        <v>22</v>
      </c>
      <c r="I4" s="15" t="str">
        <v>延迟</v>
      </c>
      <c r="J4" s="15">
        <v>0.9</v>
      </c>
      <c r="K4" s="43">
        <v>4</v>
      </c>
      <c r="L4" s="43">
        <v>9</v>
      </c>
      <c r="M4" s="43">
        <v>5</v>
      </c>
      <c r="N4" s="43">
        <v>4</v>
      </c>
      <c r="O4" s="43">
        <v>3</v>
      </c>
      <c r="P4" s="13"/>
      <c r="Q4" s="13"/>
      <c r="R4" s="16">
        <f>SUM(K4:Q4)</f>
      </c>
      <c r="S4" s="7"/>
    </row>
    <row customHeight="true" ht="32" r="5">
      <c r="A5" s="17">
        <v>2</v>
      </c>
      <c r="B5" s="17">
        <f>VLOOKUP(D5,'附表-1'!$F$7:$G$149,2,FALSE)</f>
      </c>
      <c r="C5" s="17" t="str">
        <v>建设</v>
      </c>
      <c r="D5" s="19" t="str">
        <v>CRM客户关系管理系统一期项目</v>
      </c>
      <c r="E5" s="18" t="str">
        <v>进行中</v>
      </c>
      <c r="F5" s="17" t="str">
        <v>黎庆奋</v>
      </c>
      <c r="G5" s="7"/>
      <c r="H5" s="6" t="s">
        <v>3</v>
      </c>
      <c r="I5" s="15" t="str">
        <v>完成</v>
      </c>
      <c r="J5" s="15">
        <v>1</v>
      </c>
      <c r="K5" s="14">
        <v>2</v>
      </c>
      <c r="L5" s="13"/>
      <c r="M5" s="13"/>
      <c r="N5" s="13"/>
      <c r="O5" s="14">
        <v>2</v>
      </c>
      <c r="P5" s="13"/>
      <c r="Q5" s="13"/>
      <c r="R5" s="16">
        <f>SUM(K5:Q5)</f>
      </c>
      <c r="S5" s="7"/>
    </row>
    <row customHeight="true" ht="32" r="6">
      <c r="A6" s="17">
        <v>3</v>
      </c>
      <c r="B6" s="17">
        <f>VLOOKUP(D6,'附表-1'!$F$7:$G$149,2,FALSE)</f>
      </c>
      <c r="C6" s="17" t="str">
        <v>建设</v>
      </c>
      <c r="D6" s="19" t="str">
        <v>新业态基础信息化系统推广项目</v>
      </c>
      <c r="E6" s="18" t="str">
        <v>进行中</v>
      </c>
      <c r="F6" s="17" t="str">
        <v>许伟兴</v>
      </c>
      <c r="G6" s="17" t="str">
        <v>黎庆奋</v>
      </c>
      <c r="H6" s="6" t="s">
        <v>6</v>
      </c>
      <c r="I6" s="15" t="str">
        <v>完成</v>
      </c>
      <c r="J6" s="15">
        <v>1</v>
      </c>
      <c r="K6" s="13"/>
      <c r="L6" s="13"/>
      <c r="M6" s="14">
        <v>2</v>
      </c>
      <c r="N6" s="14">
        <v>1</v>
      </c>
      <c r="O6" s="14">
        <v>1</v>
      </c>
      <c r="P6" s="13"/>
      <c r="Q6" s="13"/>
      <c r="R6" s="16">
        <f>SUM(K6:Q6)</f>
      </c>
      <c r="S6" s="7"/>
    </row>
    <row customHeight="true" ht="32" r="7">
      <c r="A7" s="17">
        <v>4</v>
      </c>
      <c r="B7" s="17">
        <f>VLOOKUP(D7,'附表-1'!$F$7:$G$149,2,FALSE)</f>
      </c>
      <c r="C7" s="17" t="str">
        <v>建设</v>
      </c>
      <c r="D7" s="20" t="str">
        <v>装配式生产管理系统推广及系统集成项目</v>
      </c>
      <c r="E7" s="18" t="str">
        <v>进行中</v>
      </c>
      <c r="F7" s="17" t="str">
        <v>黄国杰</v>
      </c>
      <c r="G7" s="17" t="str">
        <v>黎庆奋</v>
      </c>
      <c r="H7" s="5" t="s">
        <v>8</v>
      </c>
      <c r="I7" s="15"/>
      <c r="J7" s="15"/>
      <c r="K7" s="13"/>
      <c r="L7" s="13"/>
      <c r="M7" s="13"/>
      <c r="N7" s="13"/>
      <c r="O7" s="13"/>
      <c r="P7" s="13"/>
      <c r="Q7" s="13"/>
      <c r="R7" s="16">
        <f>SUM(K7:Q7)</f>
      </c>
      <c r="S7" s="7"/>
    </row>
    <row customHeight="true" ht="32" r="8">
      <c r="A8" s="17">
        <v>5</v>
      </c>
      <c r="B8" s="17">
        <f>VLOOKUP(D8,'附表-1'!$F$7:$G$149,2,FALSE)</f>
      </c>
      <c r="C8" s="17" t="str">
        <v>建设</v>
      </c>
      <c r="D8" s="20" t="str">
        <v>汽运调度管理系统升级项目</v>
      </c>
      <c r="E8" s="18" t="str">
        <v>进行中</v>
      </c>
      <c r="F8" s="17" t="str">
        <v>陈其达</v>
      </c>
      <c r="G8" s="17" t="str">
        <v>黎庆奋</v>
      </c>
      <c r="H8" s="5" t="s">
        <v>8</v>
      </c>
      <c r="I8" s="15" t="str">
        <v>完成</v>
      </c>
      <c r="J8" s="15">
        <v>1</v>
      </c>
      <c r="K8" s="14">
        <v>2</v>
      </c>
      <c r="L8" s="13"/>
      <c r="M8" s="13"/>
      <c r="N8" s="13"/>
      <c r="O8" s="13"/>
      <c r="P8" s="13"/>
      <c r="Q8" s="13"/>
      <c r="R8" s="16">
        <f>SUM(K8:Q8)</f>
      </c>
      <c r="S8" s="7"/>
    </row>
    <row customHeight="true" ht="32" r="9">
      <c r="A9" s="17">
        <v>6</v>
      </c>
      <c r="B9" s="17">
        <f>VLOOKUP(D9,'附表-1'!$F$7:$G$149,2,FALSE)</f>
      </c>
      <c r="C9" s="17" t="str">
        <v>运维</v>
      </c>
      <c r="D9" s="20" t="str">
        <v>ERP系统</v>
      </c>
      <c r="E9" s="18" t="str">
        <v>进行中</v>
      </c>
      <c r="F9" s="17" t="str">
        <v>许伟兴</v>
      </c>
      <c r="G9" s="17" t="str">
        <v>黎庆奋</v>
      </c>
      <c r="H9" s="5" t="s">
        <v>18</v>
      </c>
      <c r="I9" s="15"/>
      <c r="J9" s="15"/>
      <c r="K9" s="13"/>
      <c r="L9" s="13"/>
      <c r="M9" s="13"/>
      <c r="N9" s="13"/>
      <c r="O9" s="13"/>
      <c r="P9" s="13"/>
      <c r="Q9" s="13"/>
      <c r="R9" s="16">
        <f>SUM(K9:Q9)</f>
      </c>
      <c r="S9" s="7"/>
    </row>
    <row customHeight="true" ht="32" r="10">
      <c r="A10" s="17">
        <v>7</v>
      </c>
      <c r="B10" s="17">
        <f>VLOOKUP(D10,'附表-1'!$F$7:$G$149,2,FALSE)</f>
      </c>
      <c r="C10" s="17" t="str">
        <v>运维</v>
      </c>
      <c r="D10" s="20" t="str">
        <v>电商</v>
      </c>
      <c r="E10" s="18" t="str">
        <v>进行中</v>
      </c>
      <c r="F10" s="17" t="str">
        <v>谭文辉</v>
      </c>
      <c r="G10" s="17" t="str">
        <v>黎庆奋</v>
      </c>
      <c r="H10" s="5" t="s">
        <v>9</v>
      </c>
      <c r="I10" s="15" t="str">
        <v>完成</v>
      </c>
      <c r="J10" s="15">
        <v>1</v>
      </c>
      <c r="K10" s="13"/>
      <c r="L10" s="13"/>
      <c r="M10" s="13"/>
      <c r="N10" s="14">
        <v>2</v>
      </c>
      <c r="O10" s="13"/>
      <c r="P10" s="13"/>
      <c r="Q10" s="13"/>
      <c r="R10" s="16">
        <f>SUM(K10:Q10)</f>
      </c>
      <c r="S10" s="7"/>
    </row>
    <row customHeight="true" ht="32" r="11">
      <c r="A11" s="17">
        <v>8</v>
      </c>
      <c r="B11" s="17">
        <f>VLOOKUP(D11,'附表-1'!$F$7:$G$149,2,FALSE)</f>
      </c>
      <c r="C11" s="17" t="str">
        <v>通用</v>
      </c>
      <c r="D11" s="20" t="str">
        <v>其他工作(不属于以上工作，请选此项）</v>
      </c>
      <c r="E11" s="18" t="str">
        <v>进行中</v>
      </c>
      <c r="F11" s="17" t="str">
        <v>黎庆奋</v>
      </c>
      <c r="G11" s="7"/>
      <c r="H11" s="6" t="s">
        <v>20</v>
      </c>
      <c r="I11" s="15" t="str">
        <v>完成</v>
      </c>
      <c r="J11" s="15">
        <v>1</v>
      </c>
      <c r="K11" s="13"/>
      <c r="L11" s="13"/>
      <c r="M11" s="13"/>
      <c r="N11" s="14">
        <v>1</v>
      </c>
      <c r="O11" s="14">
        <v>1</v>
      </c>
      <c r="P11" s="13"/>
      <c r="Q11" s="13"/>
      <c r="R11" s="16">
        <f>SUM(K11:Q11)</f>
      </c>
      <c r="S11" s="7"/>
    </row>
    <row customHeight="true" ht="32" r="12">
      <c r="A12" s="17">
        <v>9</v>
      </c>
      <c r="B12" s="17">
        <f>VLOOKUP(D12,'附表-1'!$F$7:$G$149,2,FALSE)</f>
      </c>
      <c r="C12" s="17" t="str">
        <v>通用</v>
      </c>
      <c r="D12" s="20" t="str">
        <v>临时会议（非项目建设、运维）</v>
      </c>
      <c r="E12" s="18" t="str">
        <v>进行中</v>
      </c>
      <c r="F12" s="17" t="str">
        <v>黎庆奋</v>
      </c>
      <c r="G12" s="7"/>
      <c r="H12" s="6" t="s">
        <v>10</v>
      </c>
      <c r="I12" s="15" t="str">
        <v>完成</v>
      </c>
      <c r="J12" s="15">
        <v>1</v>
      </c>
      <c r="K12" s="13"/>
      <c r="L12" s="13"/>
      <c r="M12" s="14">
        <v>3</v>
      </c>
      <c r="N12" s="13"/>
      <c r="O12" s="14">
        <v>2</v>
      </c>
      <c r="P12" s="13"/>
      <c r="Q12" s="13"/>
      <c r="R12" s="16">
        <f>SUM(K12:Q12)</f>
      </c>
      <c r="S12" s="7"/>
    </row>
    <row customHeight="true" ht="25" r="13">
      <c r="A13" s="32" t="str">
        <v>小计</v>
      </c>
      <c r="B13" s="32"/>
      <c r="C13" s="32"/>
      <c r="D13" s="32"/>
      <c r="E13" s="32"/>
      <c r="F13" s="32"/>
      <c r="G13" s="32"/>
      <c r="H13" s="32"/>
      <c r="I13" s="32"/>
      <c r="J13" s="32"/>
      <c r="K13" s="16">
        <f>SUM(K4:K12)</f>
      </c>
      <c r="L13" s="16">
        <f>SUM(L4:L12)</f>
      </c>
      <c r="M13" s="16">
        <f>SUM(M4:M12)</f>
      </c>
      <c r="N13" s="16">
        <f>SUM(N4:N12)</f>
      </c>
      <c r="O13" s="16">
        <f>SUM(O4:O12)</f>
      </c>
      <c r="P13" s="16">
        <f>SUM(P4:P12)</f>
      </c>
      <c r="Q13" s="16">
        <f>SUM(Q4:Q12)</f>
      </c>
      <c r="R13" s="16">
        <f>SUM(R4:R12)</f>
      </c>
      <c r="S13" s="7"/>
    </row>
    <row customHeight="true" ht="45" r="14">
      <c r="A14" s="18" t="str">
        <v>任务完成情况</v>
      </c>
      <c r="B14" s="18"/>
      <c r="C14" s="18"/>
      <c r="D14" s="34" t="str">
        <v>上午</v>
      </c>
      <c r="E14" s="36"/>
      <c r="F14" s="35"/>
      <c r="G14" s="8" t="str">
        <v>09:00 ~ 10:00</v>
      </c>
      <c r="H14" s="8"/>
      <c r="I14" s="8"/>
      <c r="J14" s="8"/>
      <c r="K14" s="33" t="str">
        <v>任务1：石材ERP项目内部早会，项目进展情况、本周工作计划、需关注事项等</v>
      </c>
      <c r="L14" s="6" t="str">
        <v>任务1：石材ERP项目组织架构调整</v>
      </c>
      <c r="M14" s="6" t="str">
        <v>任务1：石材ERP项目方案汇报，会议时间与东莞常平、来宾石材沟通、确认</v>
      </c>
      <c r="N14" s="6" t="str">
        <v>任务1：石材ERP项目方案汇报，领导发言修改</v>
      </c>
      <c r="O14" s="6" t="str">
        <v>任务3：上思骨料ERP系统配置情况复核</v>
      </c>
      <c r="P14" s="7"/>
      <c r="Q14" s="7"/>
      <c r="R14" s="7"/>
      <c r="S14" s="7"/>
    </row>
    <row customHeight="true" ht="32" r="15">
      <c r="A15" s="18"/>
      <c r="B15" s="18"/>
      <c r="C15" s="18"/>
      <c r="D15" s="24"/>
      <c r="E15" s="21"/>
      <c r="F15" s="25"/>
      <c r="G15" s="8" t="str">
        <v>10:00 ~ 11:00</v>
      </c>
      <c r="H15" s="8"/>
      <c r="I15" s="8"/>
      <c r="J15" s="8"/>
      <c r="K15" s="38" t="str">
        <v>任务5：汽运调度管理系统升级，对ERP系统、电商平台业务影响评估讨论</v>
      </c>
      <c r="L15" s="37" t="str">
        <v>任务1：石材ERP项目方案汇报，主持人发言稿草拟</v>
      </c>
      <c r="M15" s="37" t="str">
        <v>任务1：石材ERP方案汇报会，会议议程草拟并与事业部、东莞、来宾石材确认</v>
      </c>
      <c r="N15" s="37" t="str">
        <v>任务7：电商来源订单，ERP手工开单业务，电商平台无法自动进行价格回调问题，解决方案讨论</v>
      </c>
      <c r="O15" s="39" t="str">
        <v>任务2：CRM系统优化工作周例会，混凝土、水泥优化工作进展、下周工作计划、待解决问题讨论等</v>
      </c>
      <c r="P15" s="7"/>
      <c r="Q15" s="7"/>
      <c r="R15" s="7"/>
      <c r="S15" s="7"/>
    </row>
    <row customHeight="true" ht="32" r="16">
      <c r="A16" s="18"/>
      <c r="B16" s="18"/>
      <c r="C16" s="18"/>
      <c r="D16" s="24"/>
      <c r="E16" s="21"/>
      <c r="F16" s="25"/>
      <c r="G16" s="8" t="str">
        <v>11:00 ~ 12:00</v>
      </c>
      <c r="H16" s="8"/>
      <c r="I16" s="8"/>
      <c r="J16" s="8"/>
      <c r="K16" s="22"/>
      <c r="L16" s="23"/>
      <c r="M16" s="23"/>
      <c r="N16" s="23"/>
      <c r="O16" s="26"/>
      <c r="P16" s="7"/>
      <c r="Q16" s="7"/>
      <c r="R16" s="7"/>
      <c r="S16" s="7"/>
    </row>
    <row customHeight="true" ht="25" r="17">
      <c r="A17" s="18"/>
      <c r="B17" s="18"/>
      <c r="C17" s="18"/>
      <c r="D17" s="8" t="str">
        <v>下午</v>
      </c>
      <c r="E17" s="8"/>
      <c r="F17" s="8"/>
      <c r="G17" s="8" t="str">
        <v>13:30 ~ 14:30</v>
      </c>
      <c r="H17" s="8"/>
      <c r="I17" s="8"/>
      <c r="J17" s="8"/>
      <c r="K17" s="39" t="str">
        <v>任务1：石材ERP项目方案汇报材料，根据初稿讨论调整内容</v>
      </c>
      <c r="L17" s="39" t="str">
        <v>任务1：石材ERP系统与SRM、财务报账、主数据、辅材备件等系统负责讨论对接工作、关注事项等</v>
      </c>
      <c r="M17" s="37" t="str">
        <v>任务1：石材ERP项目方案汇报，领导发言稿草拟</v>
      </c>
      <c r="N17" s="37" t="str">
        <v>任务1：石材ERP项目方案汇报，会议时间调整与事业部、东莞、来宾等对接人沟通；草拟会议取消公文邮件</v>
      </c>
      <c r="O17" s="38" t="str">
        <v>任务9：华润集团各业务单元营销数字化转型案例分享会议</v>
      </c>
      <c r="P17" s="7"/>
      <c r="Q17" s="7"/>
      <c r="R17" s="7"/>
      <c r="S17" s="7"/>
    </row>
    <row customHeight="true" ht="15" r="18">
      <c r="A18" s="18"/>
      <c r="B18" s="18"/>
      <c r="C18" s="18"/>
      <c r="D18" s="8"/>
      <c r="E18" s="8"/>
      <c r="F18" s="8"/>
      <c r="G18" s="8" t="str">
        <v>14:30 ~ 15:30</v>
      </c>
      <c r="H18" s="8"/>
      <c r="I18" s="8"/>
      <c r="J18" s="8"/>
      <c r="K18" s="26"/>
      <c r="L18" s="44"/>
      <c r="M18" s="23"/>
      <c r="N18" s="23"/>
      <c r="O18" s="22"/>
      <c r="P18" s="7"/>
      <c r="Q18" s="7"/>
      <c r="R18" s="7"/>
      <c r="S18" s="7"/>
    </row>
    <row customHeight="true" ht="43" r="19">
      <c r="A19" s="18"/>
      <c r="B19" s="18"/>
      <c r="C19" s="18"/>
      <c r="D19" s="8"/>
      <c r="E19" s="8"/>
      <c r="F19" s="8"/>
      <c r="G19" s="8" t="str">
        <v>15:30 ~ 16:30</v>
      </c>
      <c r="H19" s="8"/>
      <c r="I19" s="8"/>
      <c r="J19" s="8"/>
      <c r="K19" s="37" t="str">
        <v>任务2：CRM混凝土组织架构调整生产环境配置（ERP服务器搬迁，测试环境关停）并导出EXCEL 提供给项目组测试验证</v>
      </c>
      <c r="L19" s="26"/>
      <c r="M19" s="37" t="str">
        <v>任务3：润丰新材料海外客户（无税号）新增需求沟通；瓷砖胶业务销售利润表销量与毛利表销量不一致问题处理</v>
      </c>
      <c r="N19" s="6" t="str">
        <v>任务3：骨料业务统销、地销模式管理制度执行，信息化覆盖意见草拟</v>
      </c>
      <c r="O19" s="37" t="str">
        <v>任务1：石材ERP项目周例会，本周工作完成情况，ERP测试环境恢复时间确认、用户培训计划讨论、下周重点工作安排</v>
      </c>
      <c r="P19" s="7"/>
      <c r="Q19" s="7"/>
      <c r="R19" s="7"/>
      <c r="S19" s="7"/>
    </row>
    <row customHeight="true" ht="43" r="20">
      <c r="A20" s="18"/>
      <c r="B20" s="18"/>
      <c r="C20" s="18"/>
      <c r="D20" s="8"/>
      <c r="E20" s="8"/>
      <c r="F20" s="8"/>
      <c r="G20" s="8" t="str">
        <v>16:30 ~ 17:30</v>
      </c>
      <c r="H20" s="8"/>
      <c r="I20" s="8"/>
      <c r="J20" s="8"/>
      <c r="K20" s="23"/>
      <c r="L20" s="6" t="str">
        <v>任务1：石材ERP项目，与技术开发组沟通开发规范、客户化命名规范、发布流程等</v>
      </c>
      <c r="M20" s="23"/>
      <c r="N20" s="6" t="str">
        <v>任务1：石材ERP项目，补充协议材料复核</v>
      </c>
      <c r="O20" s="23"/>
      <c r="P20" s="7"/>
      <c r="Q20" s="7"/>
      <c r="R20" s="7"/>
      <c r="S20" s="7"/>
    </row>
    <row customHeight="true" ht="37" r="21">
      <c r="A21" s="18"/>
      <c r="B21" s="18"/>
      <c r="C21" s="18"/>
      <c r="D21" s="27" t="str">
        <v>加班</v>
      </c>
      <c r="E21" s="27"/>
      <c r="F21" s="27"/>
      <c r="G21" s="30" t="str">
        <v>17:30 ~ 18:30</v>
      </c>
      <c r="H21" s="30"/>
      <c r="I21" s="30"/>
      <c r="J21" s="30"/>
      <c r="K21" s="45" t="str">
        <v>任务1：与事业部沟通方案汇报会议时间安排</v>
      </c>
      <c r="L21" s="48" t="str">
        <v>任务1：石材ERP项目组织架构调整与事业部沟通确认</v>
      </c>
      <c r="M21" s="47" t="str">
        <v>任务8：科技公司商业计划修改，产品打造1124布局</v>
      </c>
      <c r="N21" s="45" t="str">
        <v>任务8：12月份工作方案、管理事项更新；重点项目进展情况更新</v>
      </c>
      <c r="O21" s="49" t="str">
        <v>任务1：智数部“智能与数字化工作简报”石材ERP项目建设进展情况整理</v>
      </c>
      <c r="P21" s="46"/>
      <c r="Q21" s="46"/>
      <c r="R21" s="46"/>
      <c r="S21" s="27"/>
    </row>
    <row customHeight="true" ht="48" r="22">
      <c r="A22" s="18"/>
      <c r="B22" s="18"/>
      <c r="C22" s="18"/>
      <c r="D22" s="27"/>
      <c r="E22" s="27"/>
      <c r="F22" s="27"/>
      <c r="G22" s="30" t="str">
        <v>18:30 ~ 19:30</v>
      </c>
      <c r="H22" s="30"/>
      <c r="I22" s="30"/>
      <c r="J22" s="30"/>
      <c r="K22" s="45"/>
      <c r="L22" s="45" t="str">
        <v>任务1：石材ERP项目方案汇报，各单位出现名单沟通</v>
      </c>
      <c r="M22" s="50"/>
      <c r="N22" s="45"/>
      <c r="O22" s="45" t="str">
        <v>任务8：个人工作周报整理</v>
      </c>
      <c r="P22" s="46"/>
      <c r="Q22" s="46"/>
      <c r="R22" s="27"/>
      <c r="S22" s="27"/>
    </row>
    <row customHeight="true" ht="17" r="23">
      <c r="A23" s="18"/>
      <c r="B23" s="18"/>
      <c r="C23" s="18"/>
      <c r="D23" s="27"/>
      <c r="E23" s="27"/>
      <c r="F23" s="27"/>
      <c r="G23" s="30" t="str">
        <v>19:30 ~ 20:30</v>
      </c>
      <c r="H23" s="30"/>
      <c r="I23" s="30"/>
      <c r="J23" s="30"/>
      <c r="K23" s="31"/>
      <c r="L23" s="31"/>
      <c r="M23" s="28"/>
      <c r="N23" s="31"/>
      <c r="O23" s="31"/>
      <c r="P23" s="29"/>
      <c r="Q23" s="29"/>
      <c r="R23" s="27"/>
      <c r="S23" s="27"/>
    </row>
  </sheetData>
  <mergeCells>
    <mergeCell ref="A1:B1"/>
    <mergeCell ref="K17:K18"/>
    <mergeCell ref="L17:L19"/>
    <mergeCell ref="O15:O16"/>
    <mergeCell ref="K15:K16"/>
    <mergeCell ref="K19:K20"/>
    <mergeCell ref="L15:L16"/>
    <mergeCell ref="M17:M18"/>
    <mergeCell ref="M19:M20"/>
    <mergeCell ref="M15:M16"/>
    <mergeCell ref="N15:N16"/>
    <mergeCell ref="O19:O20"/>
    <mergeCell ref="O17:O18"/>
    <mergeCell ref="N17:N18"/>
    <mergeCell ref="G23:J23"/>
    <mergeCell ref="G16:J16"/>
    <mergeCell ref="A2:Q2"/>
    <mergeCell ref="M21:M23"/>
    <mergeCell ref="R2:R3"/>
    <mergeCell ref="S2:S3"/>
    <mergeCell ref="A13:J13"/>
    <mergeCell ref="A14:C23"/>
    <mergeCell ref="G14:J14"/>
    <mergeCell ref="G15:J15"/>
    <mergeCell ref="D17:F20"/>
    <mergeCell ref="D14:F16"/>
    <mergeCell ref="G17:J17"/>
    <mergeCell ref="G18:J18"/>
    <mergeCell ref="G19:J19"/>
    <mergeCell ref="G20:J20"/>
    <mergeCell ref="D21:F23"/>
    <mergeCell ref="G21:J21"/>
    <mergeCell ref="G22:J22"/>
  </mergeCells>
  <dataValidations count="1">
    <dataValidation allowBlank="true" errorStyle="stop" showErrorMessage="true" sqref="C13:C23"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DAC6AB26-928E-430A-A3D7-0D51E7747616}">
          <x14:formula1>
            <xm:f>'附表-2'!$A$1:$E$1</xm:f>
          </x14:formula1>
          <xm:sqref>C4:C12</xm:sqref>
        </x14:dataValidation>
      </x14:dataValidations>
    </ext>
  </extLst>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9"/>
    <col collapsed="false" customWidth="true" hidden="false" max="2" min="2" style="0" width="10"/>
    <col collapsed="false" customWidth="true" hidden="false" max="3" min="3" style="0" width="9"/>
    <col collapsed="false" customWidth="true" hidden="false" max="4" min="4" style="0" width="24"/>
    <col collapsed="false" customWidth="true" hidden="false" max="5" min="5" style="0" width="9"/>
    <col collapsed="false" customWidth="true" hidden="false" max="6" min="6" style="0" width="7"/>
    <col collapsed="false" customWidth="true" hidden="false" max="7" min="7" style="0" width="7"/>
    <col collapsed="false" customWidth="true" hidden="false" max="8" min="8" style="0" width="44"/>
    <col collapsed="false" customWidth="true" hidden="false" max="9" min="9" style="0" width="7"/>
    <col collapsed="false" customWidth="true" hidden="false" max="10" min="10" style="0" width="7"/>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6"/>
    <col collapsed="false" customWidth="true" hidden="false" max="20" min="20" style="0" width="10"/>
  </cols>
  <sheetData>
    <row customHeight="true" ht="18" r="1">
      <c r="A1" s="41" t="str">
        <v>填报日期-周日</v>
      </c>
      <c r="B1" s="41"/>
      <c r="C1" s="42"/>
      <c r="D1" s="40">
        <f>第1周工作计划D1+7</f>
      </c>
    </row>
    <row customHeight="true" ht="17" r="2">
      <c r="A2" s="51">
        <f>CONCATENATE("周总结&lt;",TEXT($D$1-6,"yyyy年mm月dd日"),"-",TEXT($D$1,"yyyy年mm月dd日"),"&gt;")</f>
      </c>
      <c r="B2" s="51"/>
      <c r="C2" s="51"/>
      <c r="D2" s="51"/>
      <c r="E2" s="51"/>
      <c r="F2" s="51"/>
      <c r="G2" s="51"/>
      <c r="H2" s="51"/>
      <c r="I2" s="51"/>
      <c r="J2" s="51"/>
      <c r="K2" s="51"/>
      <c r="L2" s="51"/>
      <c r="M2" s="51"/>
      <c r="N2" s="51"/>
      <c r="O2" s="51"/>
      <c r="P2" s="51"/>
      <c r="Q2" s="51"/>
      <c r="R2" s="11" t="str">
        <v>项目用时统计
（小时）</v>
      </c>
      <c r="S2" s="2" t="str">
        <v>备注</v>
      </c>
    </row>
    <row customHeight="true" ht="26" r="3">
      <c r="A3" s="2" t="str">
        <v>任务编号</v>
      </c>
      <c r="B3" s="2" t="str">
        <v>code</v>
      </c>
      <c r="C3" s="2" t="str">
        <v>任务分类</v>
      </c>
      <c r="D3" s="11" t="str">
        <v>项目名称</v>
      </c>
      <c r="E3" s="11" t="str">
        <v>当前进度</v>
      </c>
      <c r="F3" s="11" t="str">
        <v>负责人</v>
      </c>
      <c r="G3" s="11" t="str">
        <v>协助人</v>
      </c>
      <c r="H3" s="2" t="str">
        <v>交付件/工作文档</v>
      </c>
      <c r="I3" s="11" t="str">
        <v>目标
完成</v>
      </c>
      <c r="J3" s="11" t="str">
        <v>实际
完成</v>
      </c>
      <c r="K3" s="2" t="str">
        <v>星期一</v>
      </c>
      <c r="L3" s="2" t="str">
        <v>星期二</v>
      </c>
      <c r="M3" s="2" t="str">
        <v>星期三</v>
      </c>
      <c r="N3" s="2" t="str">
        <v>星期四</v>
      </c>
      <c r="O3" s="2" t="str">
        <v>星期五</v>
      </c>
      <c r="P3" s="2" t="str">
        <v>星期六</v>
      </c>
      <c r="Q3" s="2" t="str">
        <v>星期日</v>
      </c>
      <c r="R3" s="2"/>
      <c r="S3" s="2"/>
    </row>
    <row customHeight="true" ht="32" r="4">
      <c r="A4" s="17">
        <v>1</v>
      </c>
      <c r="B4" s="17">
        <f>VLOOKUP(D4,'附表-1'!$F$7:$G$149,2,FALSE)</f>
      </c>
      <c r="C4" s="18" t="str">
        <v>建设</v>
      </c>
      <c r="D4" s="19" t="str">
        <v>石材ERP一期建设项目（石材工厂ERP和石材销售一体化）</v>
      </c>
      <c r="E4" s="18" t="str">
        <v>进行中</v>
      </c>
      <c r="F4" s="17" t="str">
        <v>黎庆奋</v>
      </c>
      <c r="G4" s="17" t="str">
        <v>XXX</v>
      </c>
      <c r="H4" s="6" t="s">
        <v>14</v>
      </c>
      <c r="I4" s="63" t="str">
        <v>完成</v>
      </c>
      <c r="J4" s="64">
        <v>1</v>
      </c>
      <c r="K4" s="62">
        <v>2</v>
      </c>
      <c r="L4" s="62">
        <v>2</v>
      </c>
      <c r="M4" s="62">
        <v>8</v>
      </c>
      <c r="N4" s="62">
        <v>5</v>
      </c>
      <c r="O4" s="62">
        <v>4</v>
      </c>
      <c r="P4" s="13"/>
      <c r="Q4" s="13"/>
      <c r="R4" s="16">
        <f>SUM(K4:Q4)</f>
      </c>
      <c r="S4" s="7"/>
    </row>
    <row customHeight="true" ht="32" r="5">
      <c r="A5" s="17">
        <v>2</v>
      </c>
      <c r="B5" s="17">
        <f>VLOOKUP(D5,'附表-1'!$F$7:$G$149,2,FALSE)</f>
      </c>
      <c r="C5" s="17" t="str">
        <v>建设</v>
      </c>
      <c r="D5" s="19" t="str">
        <v>CRM客户关系管理系统一期项目</v>
      </c>
      <c r="E5" s="18" t="str">
        <v>进行中</v>
      </c>
      <c r="F5" s="17" t="str">
        <v>黎庆奋</v>
      </c>
      <c r="G5" s="7"/>
      <c r="H5" s="6" t="s">
        <v>3</v>
      </c>
      <c r="I5" s="58" t="str">
        <v>完成</v>
      </c>
      <c r="J5" s="57">
        <v>1</v>
      </c>
      <c r="K5" s="59">
        <v>1</v>
      </c>
      <c r="L5" s="59">
        <v>4</v>
      </c>
      <c r="M5" s="56"/>
      <c r="N5" s="59">
        <v>2</v>
      </c>
      <c r="O5" s="59">
        <v>2</v>
      </c>
      <c r="P5" s="13"/>
      <c r="Q5" s="13"/>
      <c r="R5" s="16">
        <f>SUM(K5:Q5)</f>
      </c>
      <c r="S5" s="7"/>
    </row>
    <row customHeight="true" ht="32" r="6">
      <c r="A6" s="17">
        <v>3</v>
      </c>
      <c r="B6" s="17">
        <f>VLOOKUP(D6,'附表-1'!$F$7:$G$149,2,FALSE)</f>
      </c>
      <c r="C6" s="17" t="str">
        <v>建设</v>
      </c>
      <c r="D6" s="19" t="str">
        <v>新业态基础信息化系统推广项目</v>
      </c>
      <c r="E6" s="18" t="str">
        <v>进行中</v>
      </c>
      <c r="F6" s="17" t="str">
        <v>许伟兴</v>
      </c>
      <c r="G6" s="17" t="str">
        <v>黎庆奋</v>
      </c>
      <c r="H6" s="6" t="s">
        <v>6</v>
      </c>
      <c r="I6" s="58" t="str">
        <v>完成</v>
      </c>
      <c r="J6" s="57">
        <v>1</v>
      </c>
      <c r="K6" s="56"/>
      <c r="L6" s="59">
        <v>2</v>
      </c>
      <c r="M6" s="56"/>
      <c r="N6" s="56"/>
      <c r="O6" s="56"/>
      <c r="P6" s="13"/>
      <c r="Q6" s="13"/>
      <c r="R6" s="16">
        <f>SUM(K6:Q6)</f>
      </c>
      <c r="S6" s="7"/>
    </row>
    <row customHeight="true" ht="32" r="7">
      <c r="A7" s="17">
        <v>4</v>
      </c>
      <c r="B7" s="17">
        <f>VLOOKUP(D7,'附表-1'!$F$7:$G$149,2,FALSE)</f>
      </c>
      <c r="C7" s="17" t="str">
        <v>建设</v>
      </c>
      <c r="D7" s="20" t="str">
        <v>装配式生产管理系统推广及系统集成项目</v>
      </c>
      <c r="E7" s="18" t="str">
        <v>进行中</v>
      </c>
      <c r="F7" s="17" t="str">
        <v>黄国杰</v>
      </c>
      <c r="G7" s="17" t="str">
        <v>黎庆奋</v>
      </c>
      <c r="H7" s="5" t="s">
        <v>8</v>
      </c>
      <c r="I7" s="58"/>
      <c r="J7" s="57"/>
      <c r="K7" s="56"/>
      <c r="L7" s="56"/>
      <c r="M7" s="56"/>
      <c r="N7" s="56"/>
      <c r="O7" s="56"/>
      <c r="P7" s="13"/>
      <c r="Q7" s="13"/>
      <c r="R7" s="16">
        <f>SUM(K7:Q7)</f>
      </c>
      <c r="S7" s="7"/>
    </row>
    <row customHeight="true" ht="32" r="8">
      <c r="A8" s="17">
        <v>5</v>
      </c>
      <c r="B8" s="17">
        <f>VLOOKUP(D8,'附表-1'!$F$7:$G$149,2,FALSE)</f>
      </c>
      <c r="C8" s="17" t="str">
        <v>建设</v>
      </c>
      <c r="D8" s="20" t="str">
        <v>华润化学材料智慧物流项目</v>
      </c>
      <c r="E8" s="18" t="str">
        <v>进行中</v>
      </c>
      <c r="F8" s="17" t="str">
        <v>陈其达</v>
      </c>
      <c r="G8" s="17" t="str">
        <v>黎庆奋</v>
      </c>
      <c r="H8" s="5" t="s">
        <v>8</v>
      </c>
      <c r="I8" s="58"/>
      <c r="J8" s="57"/>
      <c r="K8" s="56"/>
      <c r="L8" s="56"/>
      <c r="M8" s="56"/>
      <c r="N8" s="56"/>
      <c r="O8" s="56"/>
      <c r="P8" s="13"/>
      <c r="Q8" s="13"/>
      <c r="R8" s="16">
        <f>SUM(K8:Q8)</f>
      </c>
      <c r="S8" s="7"/>
    </row>
    <row customHeight="true" ht="32" r="9">
      <c r="A9" s="17">
        <v>6</v>
      </c>
      <c r="B9" s="17">
        <f>VLOOKUP(D9,'附表-1'!$F$7:$G$149,2,FALSE)</f>
      </c>
      <c r="C9" s="17" t="str">
        <v>运维</v>
      </c>
      <c r="D9" s="20" t="str">
        <v>ERP系统</v>
      </c>
      <c r="E9" s="18" t="str">
        <v>进行中</v>
      </c>
      <c r="F9" s="17" t="str">
        <v>许伟兴</v>
      </c>
      <c r="G9" s="17" t="str">
        <v>黎庆奋</v>
      </c>
      <c r="H9" s="5" t="s">
        <v>18</v>
      </c>
      <c r="I9" s="58"/>
      <c r="J9" s="57"/>
      <c r="K9" s="56"/>
      <c r="L9" s="56"/>
      <c r="M9" s="56"/>
      <c r="N9" s="56"/>
      <c r="O9" s="56"/>
      <c r="P9" s="13"/>
      <c r="Q9" s="13"/>
      <c r="R9" s="16">
        <f>SUM(K9:Q9)</f>
      </c>
      <c r="S9" s="7"/>
    </row>
    <row customHeight="true" ht="32" r="10">
      <c r="A10" s="17">
        <v>7</v>
      </c>
      <c r="B10" s="17">
        <f>VLOOKUP(D10,'附表-1'!$F$7:$G$149,2,FALSE)</f>
      </c>
      <c r="C10" s="17" t="str">
        <v>运维</v>
      </c>
      <c r="D10" s="20" t="str">
        <v>电商</v>
      </c>
      <c r="E10" s="18" t="str">
        <v>进行中</v>
      </c>
      <c r="F10" s="17" t="str">
        <v>谭文辉</v>
      </c>
      <c r="G10" s="17" t="str">
        <v>黎庆奋</v>
      </c>
      <c r="H10" s="5" t="s">
        <v>9</v>
      </c>
      <c r="I10" s="58" t="str">
        <v>完成</v>
      </c>
      <c r="J10" s="57">
        <v>1</v>
      </c>
      <c r="K10" s="56"/>
      <c r="L10" s="56"/>
      <c r="M10" s="56"/>
      <c r="N10" s="59">
        <v>1</v>
      </c>
      <c r="O10" s="56"/>
      <c r="P10" s="13"/>
      <c r="Q10" s="13"/>
      <c r="R10" s="16">
        <f>SUM(K10:Q10)</f>
      </c>
      <c r="S10" s="7"/>
    </row>
    <row customHeight="true" ht="32" r="11">
      <c r="A11" s="17">
        <v>8</v>
      </c>
      <c r="B11" s="17">
        <f>VLOOKUP(D11,'附表-1'!$F$7:$G$149,2,FALSE)</f>
      </c>
      <c r="C11" s="17" t="str">
        <v>通用</v>
      </c>
      <c r="D11" s="20" t="str">
        <v>其他工作(不属于以上工作，请选此项）</v>
      </c>
      <c r="E11" s="18" t="str">
        <v>进行中</v>
      </c>
      <c r="F11" s="17" t="str">
        <v>黎庆奋</v>
      </c>
      <c r="G11" s="7"/>
      <c r="H11" s="6" t="s">
        <v>20</v>
      </c>
      <c r="I11" s="58" t="str">
        <v>完成</v>
      </c>
      <c r="J11" s="57">
        <v>1</v>
      </c>
      <c r="K11" s="56"/>
      <c r="L11" s="56"/>
      <c r="M11" s="56"/>
      <c r="N11" s="56"/>
      <c r="O11" s="59">
        <v>1</v>
      </c>
      <c r="P11" s="13"/>
      <c r="Q11" s="13"/>
      <c r="R11" s="16">
        <f>SUM(K11:Q11)</f>
      </c>
      <c r="S11" s="7"/>
    </row>
    <row customHeight="true" ht="32" r="12">
      <c r="A12" s="17">
        <v>9</v>
      </c>
      <c r="B12" s="17">
        <f>VLOOKUP(D12,'附表-1'!$F$7:$G$149,2,FALSE)</f>
      </c>
      <c r="C12" s="17" t="str">
        <v>通用</v>
      </c>
      <c r="D12" s="20" t="str">
        <v>临时会议（非项目建设、运维）</v>
      </c>
      <c r="E12" s="18" t="str">
        <v>进行中</v>
      </c>
      <c r="F12" s="17" t="str">
        <v>黎庆奋</v>
      </c>
      <c r="G12" s="7"/>
      <c r="H12" s="6" t="s">
        <v>10</v>
      </c>
      <c r="I12" s="58" t="str">
        <v>完成</v>
      </c>
      <c r="J12" s="57">
        <v>1</v>
      </c>
      <c r="K12" s="59">
        <v>5</v>
      </c>
      <c r="L12" s="56"/>
      <c r="M12" s="59">
        <v>1</v>
      </c>
      <c r="N12" s="56"/>
      <c r="O12" s="56"/>
      <c r="P12" s="13"/>
      <c r="Q12" s="13"/>
      <c r="R12" s="16">
        <f>SUM(K12:Q12)</f>
      </c>
      <c r="S12" s="7"/>
    </row>
    <row customHeight="true" ht="15" r="13">
      <c r="A13" s="32" t="str">
        <v>小计</v>
      </c>
      <c r="B13" s="32"/>
      <c r="C13" s="32"/>
      <c r="D13" s="32"/>
      <c r="E13" s="32"/>
      <c r="F13" s="32"/>
      <c r="G13" s="32"/>
      <c r="H13" s="32"/>
      <c r="I13" s="32"/>
      <c r="J13" s="32"/>
      <c r="K13" s="16">
        <f>SUM(K4:K12)</f>
      </c>
      <c r="L13" s="16">
        <f>SUM(L4:L12)</f>
      </c>
      <c r="M13" s="16">
        <f>SUM(M4:M12)</f>
      </c>
      <c r="N13" s="16">
        <f>SUM(N4:N12)</f>
      </c>
      <c r="O13" s="16">
        <f>SUM(O4:O12)</f>
      </c>
      <c r="P13" s="16">
        <f>SUM(P4:P12)</f>
      </c>
      <c r="Q13" s="16">
        <f>SUM(Q4:Q12)</f>
      </c>
      <c r="R13" s="16">
        <f>SUM(R4:R12)</f>
      </c>
      <c r="S13" s="7"/>
    </row>
    <row customHeight="true" ht="15" r="14">
      <c r="A14" s="18" t="str">
        <v>任务完成情况</v>
      </c>
      <c r="B14" s="18"/>
      <c r="C14" s="18"/>
      <c r="D14" s="8" t="str">
        <v>上午</v>
      </c>
      <c r="E14" s="8"/>
      <c r="F14" s="8"/>
      <c r="G14" s="8" t="str">
        <v>09:00 ~ 10:00</v>
      </c>
      <c r="H14" s="8"/>
      <c r="I14" s="8"/>
      <c r="J14" s="8"/>
      <c r="K14" s="61" t="str">
        <v>任务1：石材ERP项目启动暨方案汇报会时间安排，与各参会单位确认</v>
      </c>
      <c r="L14" s="65" t="str">
        <v>任务1：项目方案汇报会议安排沟通，明确参会人数、桌牌打印等事项</v>
      </c>
      <c r="M14" s="61" t="str">
        <v>任务1：石材ERP项目启动暨方案汇报会</v>
      </c>
      <c r="N14" s="61" t="str">
        <v>任务1：石材ERP项目，根据方案汇报会议用户疑问，项目组内部讨论进一步细化外协方案</v>
      </c>
      <c r="O14" s="65" t="str">
        <v>任务1：石材ERP项目范围调整人天及金额评估</v>
      </c>
      <c r="P14" s="7"/>
      <c r="Q14" s="7"/>
      <c r="R14" s="7"/>
      <c r="S14" s="7"/>
    </row>
    <row customHeight="true" ht="15" r="15">
      <c r="A15" s="18"/>
      <c r="B15" s="18"/>
      <c r="C15" s="18"/>
      <c r="D15" s="8"/>
      <c r="E15" s="8"/>
      <c r="F15" s="8"/>
      <c r="G15" s="8" t="str">
        <v>10:00 ~ 11:00</v>
      </c>
      <c r="H15" s="8"/>
      <c r="I15" s="8"/>
      <c r="J15" s="8"/>
      <c r="K15" s="52" t="str">
        <v>任务9：控股智能与数字化工作会议</v>
      </c>
      <c r="L15" s="52" t="str">
        <v>任务2：CRM混凝土优化，针对ERP架构调整方案对系统角色管理影响评估讨论</v>
      </c>
      <c r="M15" s="61"/>
      <c r="N15" s="61"/>
      <c r="O15" s="60" t="str">
        <v>任务2：CRM优化工作周例会（市场部、审计部、结构建材事业部）</v>
      </c>
      <c r="P15" s="7"/>
      <c r="Q15" s="7"/>
      <c r="R15" s="7"/>
      <c r="S15" s="7"/>
    </row>
    <row customHeight="true" ht="15" r="16">
      <c r="A16" s="18"/>
      <c r="B16" s="18"/>
      <c r="C16" s="18"/>
      <c r="D16" s="8"/>
      <c r="E16" s="8"/>
      <c r="F16" s="8"/>
      <c r="G16" s="8" t="str">
        <v>11:00 ~ 12:0</v>
      </c>
      <c r="H16" s="8"/>
      <c r="I16" s="8"/>
      <c r="J16" s="8"/>
      <c r="K16" s="52"/>
      <c r="L16" s="52"/>
      <c r="M16" s="61"/>
      <c r="N16" s="60" t="str">
        <v>任务7：电商项目涉及ERP接口遗留问题梳理</v>
      </c>
      <c r="O16" s="60" t="str">
        <v>任务7：电商项目，开通电商项目组成员ERP测试环境权限</v>
      </c>
      <c r="P16" s="7"/>
      <c r="Q16" s="7"/>
      <c r="R16" s="7"/>
      <c r="S16" s="7"/>
    </row>
    <row customHeight="true" ht="15" r="17">
      <c r="A17" s="18"/>
      <c r="B17" s="18"/>
      <c r="C17" s="18"/>
      <c r="D17" s="8" t="str">
        <v>下午</v>
      </c>
      <c r="E17" s="8"/>
      <c r="F17" s="8"/>
      <c r="G17" s="8" t="str">
        <v>13:30 ~ 14:30</v>
      </c>
      <c r="H17" s="8"/>
      <c r="I17" s="8"/>
      <c r="J17" s="8"/>
      <c r="K17" s="52" t="str">
        <v>任务9：学习贯彻党的二十大精神主题党日活动；智数化工作会议，景总关闭发言</v>
      </c>
      <c r="L17" s="52" t="str">
        <v>任务2：CRM系统网络安全事件整改报告初稿整理</v>
      </c>
      <c r="M17" s="60" t="str">
        <v>任务1：根据汇报会议领导要求，项目组内部会议讨论下步工作安排</v>
      </c>
      <c r="N17" s="52" t="str">
        <v>任务2：CRM客户信息分析优化UAT测试验证（张思鹏、德勤团队）</v>
      </c>
      <c r="O17" s="60" t="str">
        <v>任务1：根据方案汇报会议领导要求，按业务条线管理方式调整周报模板</v>
      </c>
      <c r="P17" s="7"/>
      <c r="Q17" s="7"/>
      <c r="R17" s="7"/>
      <c r="S17" s="7"/>
    </row>
    <row customHeight="true" ht="15" r="18">
      <c r="A18" s="18"/>
      <c r="B18" s="18"/>
      <c r="C18" s="18"/>
      <c r="D18" s="8"/>
      <c r="E18" s="8"/>
      <c r="F18" s="8"/>
      <c r="G18" s="8" t="str">
        <v>14:30 ~ 15:30</v>
      </c>
      <c r="H18" s="8"/>
      <c r="I18" s="8"/>
      <c r="J18" s="8"/>
      <c r="K18" s="52"/>
      <c r="L18" s="52"/>
      <c r="M18" s="53" t="str">
        <v>任务1：石材EPR项目方案汇报会会议纪要整理</v>
      </c>
      <c r="N18" s="52"/>
      <c r="O18" s="60" t="str">
        <v>任务2：CRM系统网络安全事件整改报告修改</v>
      </c>
      <c r="P18" s="7"/>
      <c r="Q18" s="7"/>
      <c r="R18" s="7"/>
      <c r="S18" s="7"/>
    </row>
    <row customHeight="true" ht="15" r="19">
      <c r="A19" s="18"/>
      <c r="B19" s="18"/>
      <c r="C19" s="18"/>
      <c r="D19" s="8"/>
      <c r="E19" s="8"/>
      <c r="F19" s="8"/>
      <c r="G19" s="8" t="str">
        <v>15:30 ~ 16:30</v>
      </c>
      <c r="H19" s="8"/>
      <c r="I19" s="8"/>
      <c r="J19" s="8"/>
      <c r="K19" s="52"/>
      <c r="L19" s="52" t="str">
        <v>任务3：骨料水洗业务，结算重量需按比例扣除水分需求，与技术开发初步沟通方案可行性</v>
      </c>
      <c r="M19" s="53"/>
      <c r="N19" s="52" t="str">
        <v>任务1：石材ERP项目，根据各参会单位反馈意见调整会议纪要内容</v>
      </c>
      <c r="O19" s="52" t="str">
        <v>任务1：根据方案汇报会议领导要求，项目组内部讨论，重新制度项目详细工作计划</v>
      </c>
      <c r="P19" s="7"/>
      <c r="Q19" s="7"/>
      <c r="R19" s="7"/>
      <c r="S19" s="7"/>
    </row>
    <row customHeight="true" ht="15" r="20">
      <c r="A20" s="18"/>
      <c r="B20" s="18"/>
      <c r="C20" s="18"/>
      <c r="D20" s="8"/>
      <c r="E20" s="8"/>
      <c r="F20" s="8"/>
      <c r="G20" s="8" t="str">
        <v>16:30 ~ 17:30</v>
      </c>
      <c r="H20" s="8"/>
      <c r="I20" s="8"/>
      <c r="J20" s="8"/>
      <c r="K20" s="52" t="str">
        <v>任务2：针对CRM网络安全事件与供应商沟通整改方案</v>
      </c>
      <c r="L20" s="52"/>
      <c r="M20" s="60" t="str">
        <v>任务8：卓越工程师申请材料整理</v>
      </c>
      <c r="N20" s="52"/>
      <c r="O20" s="52"/>
      <c r="P20" s="7"/>
      <c r="Q20" s="7"/>
      <c r="R20" s="7"/>
      <c r="S20" s="7"/>
    </row>
    <row customHeight="true" ht="17" r="21">
      <c r="A21" s="18"/>
      <c r="B21" s="18"/>
      <c r="C21" s="18"/>
      <c r="D21" s="27" t="str">
        <v>加班</v>
      </c>
      <c r="E21" s="27"/>
      <c r="F21" s="27"/>
      <c r="G21" s="30" t="str">
        <v>17:30 ~ 18:30</v>
      </c>
      <c r="H21" s="30"/>
      <c r="I21" s="30"/>
      <c r="J21" s="30"/>
      <c r="K21" s="55" t="str">
        <v>任务1：石材ERP项目汇报会议，各单位领导出席情况调整会议议程，草拟会议通知邮件</v>
      </c>
      <c r="L21" s="54" t="str">
        <v>任务1：石材ERP项目方案汇报材料调整（陈林先、德勤团队）</v>
      </c>
      <c r="M21" s="55" t="str">
        <v>任务1：石材EPR项目方案汇报会会议纪要整理，与德勤团队记录内容进行合并、调整</v>
      </c>
      <c r="N21" s="54" t="str">
        <v>任务1：石材ERP项目，与SRM、报账、MDM等系统负责人沟通未来工作计划</v>
      </c>
      <c r="O21" s="54" t="str">
        <v>任务8：个人工作周报整理</v>
      </c>
      <c r="P21" s="46"/>
      <c r="Q21" s="46"/>
      <c r="R21" s="46"/>
      <c r="S21" s="27"/>
    </row>
    <row customHeight="true" ht="17" r="22">
      <c r="A22" s="18"/>
      <c r="B22" s="18"/>
      <c r="C22" s="18"/>
      <c r="D22" s="27"/>
      <c r="E22" s="27"/>
      <c r="F22" s="27"/>
      <c r="G22" s="30" t="str">
        <v>18:30 ~ 19:30</v>
      </c>
      <c r="H22" s="30"/>
      <c r="I22" s="30"/>
      <c r="J22" s="30"/>
      <c r="K22" s="55"/>
      <c r="L22" s="54"/>
      <c r="M22" s="55"/>
      <c r="N22" s="54"/>
      <c r="O22" s="54"/>
      <c r="P22" s="46"/>
      <c r="Q22" s="46"/>
      <c r="R22" s="27"/>
      <c r="S22" s="27"/>
    </row>
    <row customHeight="true" ht="17" r="23">
      <c r="A23" s="18"/>
      <c r="B23" s="18"/>
      <c r="C23" s="18"/>
      <c r="D23" s="27"/>
      <c r="E23" s="27"/>
      <c r="F23" s="27"/>
      <c r="G23" s="30" t="str">
        <v>19:30 ~ 20:30</v>
      </c>
      <c r="H23" s="30"/>
      <c r="I23" s="30"/>
      <c r="J23" s="30"/>
      <c r="K23" s="29"/>
      <c r="L23" s="29"/>
      <c r="M23" s="29"/>
      <c r="N23" s="29"/>
      <c r="O23" s="29"/>
      <c r="P23" s="29"/>
      <c r="Q23" s="29"/>
      <c r="R23" s="27"/>
      <c r="S23" s="27"/>
    </row>
  </sheetData>
  <mergeCells>
    <mergeCell ref="G22:J22"/>
    <mergeCell ref="G23:J23"/>
    <mergeCell ref="A1:B1"/>
    <mergeCell ref="G16:J16"/>
    <mergeCell ref="A2:Q2"/>
    <mergeCell ref="R2:R3"/>
    <mergeCell ref="S2:S3"/>
    <mergeCell ref="A13:J13"/>
    <mergeCell ref="A14:C23"/>
    <mergeCell ref="D14:F16"/>
    <mergeCell ref="G14:J14"/>
    <mergeCell ref="G15:J15"/>
    <mergeCell ref="D17:F20"/>
    <mergeCell ref="G17:J17"/>
    <mergeCell ref="G18:J18"/>
    <mergeCell ref="G19:J19"/>
    <mergeCell ref="G20:J20"/>
    <mergeCell ref="D21:F23"/>
    <mergeCell ref="G21:J21"/>
    <mergeCell ref="M14:M16"/>
    <mergeCell ref="N14:N15"/>
    <mergeCell ref="K15:K16"/>
    <mergeCell ref="L15:L16"/>
    <mergeCell ref="K17:K19"/>
    <mergeCell ref="L17:L18"/>
    <mergeCell ref="N17:N18"/>
    <mergeCell ref="M18:M19"/>
    <mergeCell ref="L19:L20"/>
    <mergeCell ref="N19:N20"/>
    <mergeCell ref="O19:O20"/>
    <mergeCell ref="M21:M22"/>
  </mergeCells>
  <dataValidations count="1">
    <dataValidation allowBlank="true" errorStyle="stop" showErrorMessage="true" sqref="C13:C23"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6E7D7DE4-8E65-4901-A726-85710BA6C880}">
          <x14:formula1>
            <xm:f>'附表-2'!$A$1:$E$1</xm:f>
          </x14:formula1>
          <xm:sqref>C4:C12</xm:sqref>
        </x14:dataValidation>
      </x14:dataValidations>
    </ext>
  </extLst>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9"/>
    <col collapsed="false" customWidth="true" hidden="false" max="2" min="2" style="0" width="10"/>
    <col collapsed="false" customWidth="true" hidden="false" max="3" min="3" style="0" width="9"/>
    <col collapsed="false" customWidth="true" hidden="false" max="4" min="4" style="0" width="23"/>
    <col collapsed="false" customWidth="true" hidden="false" max="5" min="5" style="0" width="9"/>
    <col collapsed="false" customWidth="true" hidden="false" max="6" min="6" style="0" width="7"/>
    <col collapsed="false" customWidth="true" hidden="false" max="7" min="7" style="0" width="7"/>
    <col collapsed="false" customWidth="true" hidden="false" max="8" min="8" style="0" width="47"/>
    <col collapsed="false" customWidth="true" hidden="false" max="9" min="9" style="0" width="6"/>
    <col collapsed="false" customWidth="true" hidden="false" max="10" min="10" style="0" width="6"/>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6"/>
    <col collapsed="false" customWidth="true" hidden="false" max="20" min="20" style="0" width="10"/>
  </cols>
  <sheetData>
    <row customHeight="true" ht="18" r="1">
      <c r="A1" s="41" t="str">
        <v>填报日期-周日</v>
      </c>
      <c r="B1" s="41"/>
      <c r="C1" s="42"/>
      <c r="D1" s="40" t="str">
        <v>=第2周工作计划!sdate+7</v>
      </c>
      <c r="E1" s="68"/>
      <c r="F1" s="68"/>
      <c r="G1" s="68"/>
      <c r="H1" s="68"/>
      <c r="I1" s="68"/>
      <c r="J1" s="68"/>
      <c r="K1" s="68"/>
      <c r="L1" s="68"/>
      <c r="M1" s="68"/>
      <c r="N1" s="68"/>
      <c r="O1" s="68"/>
      <c r="P1" s="68"/>
      <c r="Q1" s="68"/>
      <c r="R1" s="68"/>
      <c r="S1" s="68"/>
    </row>
    <row customHeight="true" ht="19" r="2">
      <c r="A2" s="51">
        <f>CONCATENATE("周总结&lt;",TEXT($D$1-6,"yyyy年mm月dd日"),"-",TEXT($D$1,"yyyy年mm月dd日"),"&gt;")</f>
      </c>
      <c r="B2" s="51"/>
      <c r="C2" s="51"/>
      <c r="D2" s="51"/>
      <c r="E2" s="51"/>
      <c r="F2" s="51"/>
      <c r="G2" s="51"/>
      <c r="H2" s="51"/>
      <c r="I2" s="51"/>
      <c r="J2" s="51"/>
      <c r="K2" s="51"/>
      <c r="L2" s="51"/>
      <c r="M2" s="51"/>
      <c r="N2" s="51"/>
      <c r="O2" s="51"/>
      <c r="P2" s="51"/>
      <c r="Q2" s="51"/>
      <c r="R2" s="11" t="str">
        <v>项目用时统计
（小时）</v>
      </c>
      <c r="S2" s="2" t="str">
        <v>备注</v>
      </c>
    </row>
    <row customHeight="true" ht="26" r="3">
      <c r="A3" s="2" t="str">
        <v>任务编号</v>
      </c>
      <c r="B3" s="2" t="str">
        <v>code</v>
      </c>
      <c r="C3" s="2" t="str">
        <v>任务分类</v>
      </c>
      <c r="D3" s="11" t="str">
        <v>项目名称</v>
      </c>
      <c r="E3" s="11" t="str">
        <v>当前进度</v>
      </c>
      <c r="F3" s="11" t="str">
        <v>负责人</v>
      </c>
      <c r="G3" s="11" t="str">
        <v>协助人</v>
      </c>
      <c r="H3" s="2" t="str">
        <v>交付件/工作文档</v>
      </c>
      <c r="I3" s="11" t="str">
        <v>目标
完成</v>
      </c>
      <c r="J3" s="11" t="str">
        <v>实际
完成</v>
      </c>
      <c r="K3" s="2" t="str">
        <v>星期一</v>
      </c>
      <c r="L3" s="2" t="str">
        <v>星期二</v>
      </c>
      <c r="M3" s="2" t="str">
        <v>星期三</v>
      </c>
      <c r="N3" s="2" t="str">
        <v>星期四</v>
      </c>
      <c r="O3" s="2" t="str">
        <v>星期五</v>
      </c>
      <c r="P3" s="2" t="str">
        <v>星期六</v>
      </c>
      <c r="Q3" s="2" t="str">
        <v>星期日</v>
      </c>
      <c r="R3" s="2"/>
      <c r="S3" s="2"/>
    </row>
    <row customHeight="true" ht="32" r="4">
      <c r="A4" s="17">
        <v>1</v>
      </c>
      <c r="B4" s="17">
        <f>VLOOKUP(D4,'附表-1'!$F$7:$G$149,2,FALSE)</f>
      </c>
      <c r="C4" s="18" t="str">
        <v>建设</v>
      </c>
      <c r="D4" s="19" t="str">
        <v>石材ERP一期建设项目（石材工厂ERP和石材销售一体化）</v>
      </c>
      <c r="E4" s="18" t="str">
        <v>进行中</v>
      </c>
      <c r="F4" s="17" t="str">
        <v>黎庆奋</v>
      </c>
      <c r="G4" s="17" t="str">
        <v>XXX</v>
      </c>
      <c r="H4" s="6" t="s">
        <v>14</v>
      </c>
      <c r="I4" s="63" t="str">
        <v>完成</v>
      </c>
      <c r="J4" s="64">
        <v>1</v>
      </c>
      <c r="K4" s="62">
        <v>4</v>
      </c>
      <c r="L4" s="62">
        <v>2</v>
      </c>
      <c r="M4" s="62">
        <v>5</v>
      </c>
      <c r="N4" s="62">
        <v>3</v>
      </c>
      <c r="O4" s="62">
        <v>7</v>
      </c>
      <c r="P4" s="13"/>
      <c r="Q4" s="13"/>
      <c r="R4" s="16">
        <f>SUM(K4:Q4)</f>
      </c>
      <c r="S4" s="7"/>
    </row>
    <row customHeight="true" ht="32" r="5">
      <c r="A5" s="17">
        <v>2</v>
      </c>
      <c r="B5" s="17">
        <f>VLOOKUP(D5,'附表-1'!$F$7:$G$149,2,FALSE)</f>
      </c>
      <c r="C5" s="17" t="str">
        <v>建设</v>
      </c>
      <c r="D5" s="19" t="str">
        <v>CRM客户关系管理系统一期项目</v>
      </c>
      <c r="E5" s="18" t="str">
        <v>进行中</v>
      </c>
      <c r="F5" s="17" t="str">
        <v>黎庆奋</v>
      </c>
      <c r="G5" s="7"/>
      <c r="H5" s="6" t="s">
        <v>3</v>
      </c>
      <c r="I5" s="58" t="str">
        <v>完成</v>
      </c>
      <c r="J5" s="57">
        <v>1</v>
      </c>
      <c r="K5" s="59">
        <v>5</v>
      </c>
      <c r="L5" s="59">
        <v>1</v>
      </c>
      <c r="M5" s="59">
        <v>2</v>
      </c>
      <c r="N5" s="59">
        <v>4</v>
      </c>
      <c r="O5" s="56"/>
      <c r="P5" s="13"/>
      <c r="Q5" s="13"/>
      <c r="R5" s="16">
        <f>SUM(K5:Q5)</f>
      </c>
      <c r="S5" s="7"/>
    </row>
    <row customHeight="true" ht="32" r="6">
      <c r="A6" s="17">
        <v>3</v>
      </c>
      <c r="B6" s="17">
        <f>VLOOKUP(D6,'附表-1'!$F$7:$G$149,2,FALSE)</f>
      </c>
      <c r="C6" s="17" t="str">
        <v>建设</v>
      </c>
      <c r="D6" s="19" t="str">
        <v>新业态基础信息化系统推广项目</v>
      </c>
      <c r="E6" s="18" t="str">
        <v>进行中</v>
      </c>
      <c r="F6" s="17" t="str">
        <v>许伟兴</v>
      </c>
      <c r="G6" s="17" t="str">
        <v>黎庆奋</v>
      </c>
      <c r="H6" s="6" t="s">
        <v>6</v>
      </c>
      <c r="I6" s="58" t="str">
        <v>完成</v>
      </c>
      <c r="J6" s="57">
        <v>1</v>
      </c>
      <c r="K6" s="56"/>
      <c r="L6" s="59">
        <v>4</v>
      </c>
      <c r="M6" s="56"/>
      <c r="N6" s="59">
        <v>1</v>
      </c>
      <c r="O6" s="56"/>
      <c r="P6" s="13"/>
      <c r="Q6" s="13"/>
      <c r="R6" s="16">
        <f>SUM(K6:Q6)</f>
      </c>
      <c r="S6" s="7"/>
    </row>
    <row customHeight="true" ht="32" r="7">
      <c r="A7" s="17">
        <v>4</v>
      </c>
      <c r="B7" s="17">
        <f>VLOOKUP(D7,'附表-1'!$F$7:$G$149,2,FALSE)</f>
      </c>
      <c r="C7" s="17" t="str">
        <v>建设</v>
      </c>
      <c r="D7" s="20" t="str">
        <v>装配式生产管理系统推广及系统集成项目</v>
      </c>
      <c r="E7" s="18" t="str">
        <v>进行中</v>
      </c>
      <c r="F7" s="17" t="str">
        <v>黄国杰</v>
      </c>
      <c r="G7" s="17" t="str">
        <v>黎庆奋</v>
      </c>
      <c r="H7" s="5" t="s">
        <v>8</v>
      </c>
      <c r="I7" s="58"/>
      <c r="J7" s="57"/>
      <c r="K7" s="56"/>
      <c r="L7" s="56"/>
      <c r="M7" s="56"/>
      <c r="N7" s="56"/>
      <c r="O7" s="56"/>
      <c r="P7" s="13"/>
      <c r="Q7" s="13"/>
      <c r="R7" s="16">
        <f>SUM(K7:Q7)</f>
      </c>
      <c r="S7" s="7"/>
    </row>
    <row customHeight="true" ht="32" r="8">
      <c r="A8" s="17">
        <v>5</v>
      </c>
      <c r="B8" s="17">
        <f>VLOOKUP(D8,'附表-1'!$F$7:$G$149,2,FALSE)</f>
      </c>
      <c r="C8" s="17" t="str">
        <v>建设</v>
      </c>
      <c r="D8" s="20" t="str">
        <v>华润化学材料智慧物流项目</v>
      </c>
      <c r="E8" s="18" t="str">
        <v>进行中</v>
      </c>
      <c r="F8" s="17" t="str">
        <v>陈其达</v>
      </c>
      <c r="G8" s="17" t="str">
        <v>黎庆奋</v>
      </c>
      <c r="H8" s="5" t="s">
        <v>8</v>
      </c>
      <c r="I8" s="58"/>
      <c r="J8" s="57"/>
      <c r="K8" s="56"/>
      <c r="L8" s="56"/>
      <c r="M8" s="56"/>
      <c r="N8" s="56"/>
      <c r="O8" s="56"/>
      <c r="P8" s="13"/>
      <c r="Q8" s="13"/>
      <c r="R8" s="16">
        <f>SUM(K8:Q8)</f>
      </c>
      <c r="S8" s="7"/>
    </row>
    <row customHeight="true" ht="32" r="9">
      <c r="A9" s="17">
        <v>6</v>
      </c>
      <c r="B9" s="17">
        <f>VLOOKUP(D9,'附表-1'!$F$7:$G$149,2,FALSE)</f>
      </c>
      <c r="C9" s="17" t="str">
        <v>运维</v>
      </c>
      <c r="D9" s="20" t="str">
        <v>ERP系统</v>
      </c>
      <c r="E9" s="18" t="str">
        <v>进行中</v>
      </c>
      <c r="F9" s="17" t="str">
        <v>许伟兴</v>
      </c>
      <c r="G9" s="17" t="str">
        <v>黎庆奋</v>
      </c>
      <c r="H9" s="5" t="s">
        <v>18</v>
      </c>
      <c r="I9" s="58"/>
      <c r="J9" s="57"/>
      <c r="K9" s="56"/>
      <c r="L9" s="56"/>
      <c r="M9" s="56"/>
      <c r="N9" s="56"/>
      <c r="O9" s="56"/>
      <c r="P9" s="13"/>
      <c r="Q9" s="13"/>
      <c r="R9" s="16">
        <f>SUM(K9:Q9)</f>
      </c>
      <c r="S9" s="7"/>
    </row>
    <row customHeight="true" ht="32" r="10">
      <c r="A10" s="17">
        <v>7</v>
      </c>
      <c r="B10" s="17">
        <f>VLOOKUP(D10,'附表-1'!$F$7:$G$149,2,FALSE)</f>
      </c>
      <c r="C10" s="17" t="str">
        <v>运维</v>
      </c>
      <c r="D10" s="20" t="str">
        <v>电商</v>
      </c>
      <c r="E10" s="18" t="str">
        <v>进行中</v>
      </c>
      <c r="F10" s="17" t="str">
        <v>谭文辉</v>
      </c>
      <c r="G10" s="17" t="str">
        <v>黎庆奋</v>
      </c>
      <c r="H10" s="5" t="s">
        <v>9</v>
      </c>
      <c r="I10" s="58" t="str">
        <v>完成</v>
      </c>
      <c r="J10" s="57">
        <v>1</v>
      </c>
      <c r="K10" s="56"/>
      <c r="L10" s="56"/>
      <c r="M10" s="59">
        <v>1</v>
      </c>
      <c r="N10" s="56"/>
      <c r="O10" s="56"/>
      <c r="P10" s="13"/>
      <c r="Q10" s="13"/>
      <c r="R10" s="16">
        <f>SUM(K10:Q10)</f>
      </c>
      <c r="S10" s="7"/>
    </row>
    <row customHeight="true" ht="32" r="11">
      <c r="A11" s="17">
        <v>8</v>
      </c>
      <c r="B11" s="17">
        <f>VLOOKUP(D11,'附表-1'!$F$7:$G$149,2,FALSE)</f>
      </c>
      <c r="C11" s="17" t="str">
        <v>通用</v>
      </c>
      <c r="D11" s="20" t="str">
        <v>其他工作(不属于以上工作，请选此项）</v>
      </c>
      <c r="E11" s="18" t="str">
        <v>进行中</v>
      </c>
      <c r="F11" s="17" t="str">
        <v>黎庆奋</v>
      </c>
      <c r="G11" s="7"/>
      <c r="H11" s="6" t="s">
        <v>20</v>
      </c>
      <c r="I11" s="58" t="str">
        <v>完成</v>
      </c>
      <c r="J11" s="57">
        <v>1</v>
      </c>
      <c r="K11" s="56"/>
      <c r="L11" s="56"/>
      <c r="M11" s="56"/>
      <c r="N11" s="56"/>
      <c r="O11" s="59">
        <v>1</v>
      </c>
      <c r="P11" s="13"/>
      <c r="Q11" s="13"/>
      <c r="R11" s="16">
        <f>SUM(K11:Q11)</f>
      </c>
      <c r="S11" s="7"/>
    </row>
    <row customHeight="true" ht="32" r="12">
      <c r="A12" s="17">
        <v>9</v>
      </c>
      <c r="B12" s="17">
        <f>VLOOKUP(D12,'附表-1'!$F$7:$G$149,2,FALSE)</f>
      </c>
      <c r="C12" s="17" t="str">
        <v>通用</v>
      </c>
      <c r="D12" s="20" t="str">
        <v>临时会议（非项目建设、运维）</v>
      </c>
      <c r="E12" s="18" t="str">
        <v>进行中</v>
      </c>
      <c r="F12" s="17" t="str">
        <v>黎庆奋</v>
      </c>
      <c r="G12" s="7"/>
      <c r="H12" s="6" t="s">
        <v>10</v>
      </c>
      <c r="I12" s="58" t="str">
        <v>完成</v>
      </c>
      <c r="J12" s="57">
        <v>1</v>
      </c>
      <c r="K12" s="56"/>
      <c r="L12" s="59">
        <v>1</v>
      </c>
      <c r="M12" s="56"/>
      <c r="N12" s="56"/>
      <c r="O12" s="56"/>
      <c r="P12" s="13"/>
      <c r="Q12" s="13"/>
      <c r="R12" s="16">
        <f>SUM(K12:Q12)</f>
      </c>
      <c r="S12" s="7"/>
    </row>
    <row customHeight="true" ht="25" r="13">
      <c r="A13" s="32" t="str">
        <v>小计</v>
      </c>
      <c r="B13" s="32"/>
      <c r="C13" s="32"/>
      <c r="D13" s="32"/>
      <c r="E13" s="32"/>
      <c r="F13" s="32"/>
      <c r="G13" s="32"/>
      <c r="H13" s="32"/>
      <c r="I13" s="32"/>
      <c r="J13" s="32"/>
      <c r="K13" s="16">
        <f>SUM(K4:K12)</f>
      </c>
      <c r="L13" s="16">
        <f>SUM(L4:L12)</f>
      </c>
      <c r="M13" s="16">
        <f>SUM(M4:M12)</f>
      </c>
      <c r="N13" s="16">
        <f>SUM(N4:N12)</f>
      </c>
      <c r="O13" s="16">
        <f>SUM(O4:O12)</f>
      </c>
      <c r="P13" s="16">
        <f>SUM(P4:P12)</f>
      </c>
      <c r="Q13" s="16">
        <f>SUM(Q4:Q12)</f>
      </c>
      <c r="R13" s="16">
        <f>SUM(R4:R12)</f>
      </c>
      <c r="S13" s="7"/>
    </row>
    <row customHeight="true" ht="17" r="14">
      <c r="A14" s="18" t="str">
        <v>任务完成情况</v>
      </c>
      <c r="B14" s="18"/>
      <c r="C14" s="18"/>
      <c r="D14" s="8" t="str">
        <v>上午</v>
      </c>
      <c r="E14" s="8"/>
      <c r="F14" s="8"/>
      <c r="G14" s="8" t="str">
        <v>09:00 ~ 10:00</v>
      </c>
      <c r="H14" s="8"/>
      <c r="I14" s="8"/>
      <c r="J14" s="8"/>
      <c r="K14" s="71" t="str">
        <v>任务2：混凝土信控UAT测试（事业部、审计部代表参加）</v>
      </c>
      <c r="L14" s="74" t="str">
        <v>任务1：与常平石材基地沟通关于物料信息收集事项</v>
      </c>
      <c r="M14" s="73" t="str">
        <v>任务2：CRM信控系统用户登陆提示用户不存在的清单核查（涉及12人）</v>
      </c>
      <c r="N14" s="61" t="str">
        <v>任务2：CRM混凝土信控系统优化培训及现场答疑</v>
      </c>
      <c r="O14" s="72" t="str">
        <v>任务1：石材ERP项目周会材料内容讨论，含重点事项讨论安排、用户职责说明、沟通机制等</v>
      </c>
      <c r="P14" s="7"/>
      <c r="Q14" s="7"/>
      <c r="R14" s="7"/>
      <c r="S14" s="7"/>
    </row>
    <row customHeight="true" ht="17" r="15">
      <c r="A15" s="18"/>
      <c r="B15" s="18"/>
      <c r="C15" s="18"/>
      <c r="D15" s="8"/>
      <c r="E15" s="8"/>
      <c r="F15" s="8"/>
      <c r="G15" s="8" t="str">
        <v>10:00 ~ 11:00</v>
      </c>
      <c r="H15" s="8"/>
      <c r="I15" s="8"/>
      <c r="J15" s="8"/>
      <c r="K15" s="71"/>
      <c r="L15" s="66" t="str">
        <v>任务3：骨料水洗业务销售发货按比例扣除水分，系统功能界面设计</v>
      </c>
      <c r="M15" s="73"/>
      <c r="N15" s="61"/>
      <c r="O15" s="72"/>
      <c r="P15" s="7"/>
      <c r="Q15" s="7"/>
      <c r="R15" s="7"/>
      <c r="S15" s="7"/>
    </row>
    <row customHeight="true" ht="17" r="16">
      <c r="A16" s="18"/>
      <c r="B16" s="18"/>
      <c r="C16" s="18"/>
      <c r="D16" s="8"/>
      <c r="E16" s="8"/>
      <c r="F16" s="8"/>
      <c r="G16" s="8" t="str">
        <v>11:00 ~ 12:00</v>
      </c>
      <c r="H16" s="8"/>
      <c r="I16" s="8"/>
      <c r="J16" s="8"/>
      <c r="K16" s="66" t="str">
        <v>任务1：石材ERP项目周会（东莞、来宾项目经理参会）</v>
      </c>
      <c r="L16" s="66"/>
      <c r="M16" s="60" t="str">
        <v>任务7：电商项目版本发布评审</v>
      </c>
      <c r="N16" s="61"/>
      <c r="O16" s="65" t="str">
        <v>任务1：石材内部交易定价方案讨论</v>
      </c>
      <c r="P16" s="7"/>
      <c r="Q16" s="7"/>
      <c r="R16" s="7"/>
      <c r="S16" s="7"/>
    </row>
    <row customHeight="true" ht="17" r="17">
      <c r="A17" s="18"/>
      <c r="B17" s="18"/>
      <c r="C17" s="18"/>
      <c r="D17" s="8" t="str">
        <v>下午</v>
      </c>
      <c r="E17" s="8"/>
      <c r="F17" s="8"/>
      <c r="G17" s="8" t="str">
        <v>13:30 ~ 14:30</v>
      </c>
      <c r="H17" s="8"/>
      <c r="I17" s="8"/>
      <c r="J17" s="8"/>
      <c r="K17" s="69" t="str">
        <v>任务1：根据上午周会讨论结果，调整项目周报</v>
      </c>
      <c r="L17" s="70" t="str">
        <v>任务2：CRM混凝土优化培训安排计划讨论</v>
      </c>
      <c r="M17" s="60" t="str">
        <v>任务1：石材ERP与MES对接，服务编码、订阅内容等事项讨论</v>
      </c>
      <c r="N17" s="60" t="str">
        <v>任务3：贸易公司煤炭外销9月份订单，12月退货系统影响沟通</v>
      </c>
      <c r="O17" s="52" t="str">
        <v>任务1：石材ERP项目周例会及重点事项讨论</v>
      </c>
      <c r="P17" s="7"/>
      <c r="Q17" s="7"/>
      <c r="R17" s="7"/>
      <c r="S17" s="7"/>
    </row>
    <row customHeight="true" ht="15" r="18">
      <c r="A18" s="18"/>
      <c r="B18" s="18"/>
      <c r="C18" s="18"/>
      <c r="D18" s="8"/>
      <c r="E18" s="8"/>
      <c r="F18" s="8"/>
      <c r="G18" s="8" t="str">
        <v>14:30 ~ 15:30</v>
      </c>
      <c r="H18" s="8"/>
      <c r="I18" s="8"/>
      <c r="J18" s="8"/>
      <c r="K18" s="71" t="str">
        <v>任务2：CRM网络安全事件通报会议</v>
      </c>
      <c r="L18" s="74" t="str">
        <v>任务9：产品中心项目人天预算编制沟通会议</v>
      </c>
      <c r="M18" s="52" t="str">
        <v>任务1：收集整理与石材ERP系统对接应用系统操作手册（SRM、MDM、辅材备件、报账等）</v>
      </c>
      <c r="N18" s="52" t="str">
        <v>任务1：石材ERP项目，管理合并分析需求研讨</v>
      </c>
      <c r="O18" s="52"/>
      <c r="P18" s="7"/>
      <c r="Q18" s="7"/>
      <c r="R18" s="7"/>
      <c r="S18" s="7"/>
    </row>
    <row customHeight="true" ht="15" r="19">
      <c r="A19" s="18"/>
      <c r="B19" s="18"/>
      <c r="C19" s="18"/>
      <c r="D19" s="8"/>
      <c r="E19" s="8"/>
      <c r="F19" s="8"/>
      <c r="G19" s="8" t="str">
        <v>15:30 ~ 16:30</v>
      </c>
      <c r="H19" s="8"/>
      <c r="I19" s="8"/>
      <c r="J19" s="8"/>
      <c r="K19" s="66" t="str">
        <v>任务2：混凝土信控UAT测试（事业部、审计部代表参加）</v>
      </c>
      <c r="L19" s="52" t="str">
        <v>任务3：骨料水洗业务销售发货按比例扣除水分，船运发货功能优化功能设计文档编写</v>
      </c>
      <c r="M19" s="52"/>
      <c r="N19" s="52"/>
      <c r="O19" s="52" t="str">
        <v>任务1：周例会会议纪要整理；销售管理功能系统演示时间安排协调</v>
      </c>
      <c r="P19" s="7"/>
      <c r="Q19" s="7"/>
      <c r="R19" s="7"/>
      <c r="S19" s="7"/>
    </row>
    <row customHeight="true" ht="15" r="20">
      <c r="A20" s="18"/>
      <c r="B20" s="18"/>
      <c r="C20" s="18"/>
      <c r="D20" s="8"/>
      <c r="E20" s="8"/>
      <c r="F20" s="8"/>
      <c r="G20" s="8" t="str">
        <v>16:30 ~ 17:30</v>
      </c>
      <c r="H20" s="8"/>
      <c r="I20" s="8"/>
      <c r="J20" s="8"/>
      <c r="K20" s="66"/>
      <c r="L20" s="52"/>
      <c r="M20" s="60" t="str">
        <v>任务1：石材ERP项目，销售协议功能部分细节逻辑讨论（项目组内部）</v>
      </c>
      <c r="N20" s="60" t="str">
        <v>任务1：石材ERP项目，ERP与MES系统技术对接协调沟通（华润ERP技术、MES技术团队、石材ERP技术）</v>
      </c>
      <c r="O20" s="52"/>
      <c r="P20" s="7"/>
      <c r="Q20" s="7"/>
      <c r="R20" s="7"/>
      <c r="S20" s="7"/>
    </row>
    <row customHeight="true" ht="17" r="21">
      <c r="A21" s="18"/>
      <c r="B21" s="18"/>
      <c r="C21" s="18"/>
      <c r="D21" s="27" t="str">
        <v>加班</v>
      </c>
      <c r="E21" s="27"/>
      <c r="F21" s="27"/>
      <c r="G21" s="30" t="str">
        <v>17:30 ~ 18:30</v>
      </c>
      <c r="H21" s="30"/>
      <c r="I21" s="30"/>
      <c r="J21" s="30"/>
      <c r="K21" s="67" t="str">
        <v>任务1：石材ERP项目，详细项目计划调整沟通</v>
      </c>
      <c r="L21" s="54" t="str">
        <v>任务1：协调开通ERP开发环境相关权限、开发规范说明等</v>
      </c>
      <c r="M21" s="54" t="str">
        <v>任务1：静态数据收集模板整理讨论（物料、银行、资产、客户、供应商、人员、权限等）</v>
      </c>
      <c r="N21" s="54" t="str">
        <v>任务2：CRM混凝土信控系统优化发布更新，系统验证</v>
      </c>
      <c r="O21" s="54" t="str">
        <v>任务8：个人工作周报整理</v>
      </c>
      <c r="P21" s="46"/>
      <c r="Q21" s="46"/>
      <c r="R21" s="46"/>
      <c r="S21" s="27"/>
    </row>
    <row customHeight="true" ht="17" r="22">
      <c r="A22" s="18"/>
      <c r="B22" s="18"/>
      <c r="C22" s="18"/>
      <c r="D22" s="27"/>
      <c r="E22" s="27"/>
      <c r="F22" s="27"/>
      <c r="G22" s="30" t="str">
        <v>18:30 ~ 19:30</v>
      </c>
      <c r="H22" s="30"/>
      <c r="I22" s="30"/>
      <c r="J22" s="30"/>
      <c r="K22" s="67"/>
      <c r="L22" s="54"/>
      <c r="M22" s="54"/>
      <c r="N22" s="54"/>
      <c r="O22" s="54"/>
      <c r="P22" s="46"/>
      <c r="Q22" s="46"/>
      <c r="R22" s="27"/>
      <c r="S22" s="27"/>
    </row>
    <row customHeight="true" ht="17" r="23">
      <c r="A23" s="18"/>
      <c r="B23" s="18"/>
      <c r="C23" s="18"/>
      <c r="D23" s="27"/>
      <c r="E23" s="27"/>
      <c r="F23" s="27"/>
      <c r="G23" s="30" t="str">
        <v>19:30 ~ 20:30</v>
      </c>
      <c r="H23" s="30"/>
      <c r="I23" s="30"/>
      <c r="J23" s="30"/>
      <c r="K23" s="29"/>
      <c r="L23" s="29"/>
      <c r="M23" s="29"/>
      <c r="N23" s="29"/>
      <c r="O23" s="29"/>
      <c r="P23" s="29"/>
      <c r="Q23" s="29"/>
      <c r="R23" s="27"/>
      <c r="S23" s="27"/>
    </row>
  </sheetData>
  <mergeCells>
    <mergeCell ref="G22:J22"/>
    <mergeCell ref="G23:J23"/>
    <mergeCell ref="A1:B1"/>
    <mergeCell ref="G16:J16"/>
    <mergeCell ref="A2:Q2"/>
    <mergeCell ref="R2:R3"/>
    <mergeCell ref="S2:S3"/>
    <mergeCell ref="A13:J13"/>
    <mergeCell ref="A14:C23"/>
    <mergeCell ref="D14:F16"/>
    <mergeCell ref="G14:J14"/>
    <mergeCell ref="G15:J15"/>
    <mergeCell ref="D17:F20"/>
    <mergeCell ref="G17:J17"/>
    <mergeCell ref="G18:J18"/>
    <mergeCell ref="G19:J19"/>
    <mergeCell ref="G20:J20"/>
    <mergeCell ref="D21:F23"/>
    <mergeCell ref="G21:J21"/>
    <mergeCell ref="K14:K15"/>
    <mergeCell ref="M14:M15"/>
    <mergeCell ref="N14:N16"/>
    <mergeCell ref="O14:O15"/>
    <mergeCell ref="L15:L16"/>
    <mergeCell ref="O17:O18"/>
    <mergeCell ref="M18:M19"/>
    <mergeCell ref="N18:N19"/>
    <mergeCell ref="K19:K20"/>
    <mergeCell ref="L19:L20"/>
    <mergeCell ref="O19:O20"/>
    <mergeCell ref="K21:K22"/>
  </mergeCells>
  <dataValidations count="1">
    <dataValidation allowBlank="true" errorStyle="stop" showErrorMessage="true" sqref="C13:C23"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404F3E3C-68F4-4A8A-ABCD-04176F4B18E1}">
          <x14:formula1>
            <xm:f>'附表-2'!$A$1:$E$1</xm:f>
          </x14:formula1>
          <xm:sqref>C4:C12</xm:sqref>
        </x14:dataValidation>
      </x14:dataValidations>
    </ext>
  </extLst>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9"/>
    <col collapsed="false" customWidth="true" hidden="false" max="2" min="2" style="0" width="10"/>
    <col collapsed="false" customWidth="true" hidden="false" max="3" min="3" style="0" width="9"/>
    <col collapsed="false" customWidth="true" hidden="false" max="4" min="4" style="0" width="26"/>
    <col collapsed="false" customWidth="true" hidden="false" max="5" min="5" style="0" width="9"/>
    <col collapsed="false" customWidth="true" hidden="false" max="6" min="6" style="0" width="7"/>
    <col collapsed="false" customWidth="true" hidden="false" max="7" min="7" style="0" width="7"/>
    <col collapsed="false" customWidth="true" hidden="false" max="8" min="8" style="0" width="43"/>
    <col collapsed="false" customWidth="true" hidden="false" max="9" min="9" style="0" width="6"/>
    <col collapsed="false" customWidth="true" hidden="false" max="10" min="10" style="0" width="6"/>
    <col collapsed="false" customWidth="true" hidden="false" max="11" min="11" style="0" width="22"/>
    <col collapsed="false" customWidth="true" hidden="false" max="12" min="12" style="0" width="22"/>
    <col collapsed="false" customWidth="true" hidden="false" max="13" min="13" style="0" width="22"/>
    <col collapsed="false" customWidth="true" hidden="false" max="14" min="14" style="0" width="22"/>
    <col collapsed="false" customWidth="true" hidden="false" max="15" min="15" style="0" width="22"/>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6"/>
    <col collapsed="false" customWidth="true" hidden="false" max="20" min="20" style="0" width="10"/>
  </cols>
  <sheetData>
    <row customHeight="true" ht="18" r="1">
      <c r="A1" s="41" t="str">
        <v>填报日期-周日</v>
      </c>
      <c r="B1" s="41"/>
      <c r="C1" s="42"/>
      <c r="D1" s="40" t="str">
        <v>=第3周工作计划!sdate+7</v>
      </c>
      <c r="E1" s="68"/>
      <c r="F1" s="68"/>
      <c r="G1" s="68"/>
      <c r="H1" s="68"/>
      <c r="I1" s="68"/>
      <c r="J1" s="68"/>
      <c r="K1" s="68"/>
      <c r="L1" s="68"/>
      <c r="M1" s="68"/>
      <c r="N1" s="68"/>
      <c r="O1" s="68"/>
      <c r="P1" s="68"/>
      <c r="Q1" s="68"/>
      <c r="R1" s="68"/>
      <c r="S1" s="68"/>
    </row>
    <row customHeight="true" ht="17" r="2">
      <c r="A2" s="51">
        <f>CONCATENATE("周总结&lt;",TEXT($D$1-6,"yyyy年mm月dd日"),"-",TEXT($D$1,"yyyy年mm月dd日"),"&gt;")</f>
      </c>
      <c r="B2" s="51"/>
      <c r="C2" s="51"/>
      <c r="D2" s="51"/>
      <c r="E2" s="51"/>
      <c r="F2" s="51"/>
      <c r="G2" s="51"/>
      <c r="H2" s="51"/>
      <c r="I2" s="51"/>
      <c r="J2" s="51"/>
      <c r="K2" s="51"/>
      <c r="L2" s="51"/>
      <c r="M2" s="51"/>
      <c r="N2" s="51"/>
      <c r="O2" s="51"/>
      <c r="P2" s="51"/>
      <c r="Q2" s="51"/>
      <c r="R2" s="11" t="str">
        <v>项目用时统计
（小时）</v>
      </c>
      <c r="S2" s="2" t="str">
        <v>备注</v>
      </c>
    </row>
    <row customHeight="true" ht="26" r="3">
      <c r="A3" s="2" t="str">
        <v>任务编号</v>
      </c>
      <c r="B3" s="2" t="str">
        <v>code</v>
      </c>
      <c r="C3" s="2" t="str">
        <v>任务分类</v>
      </c>
      <c r="D3" s="11" t="str">
        <v>项目名称</v>
      </c>
      <c r="E3" s="11" t="str">
        <v>当前进度</v>
      </c>
      <c r="F3" s="11" t="str">
        <v>负责人</v>
      </c>
      <c r="G3" s="11" t="str">
        <v>协助人</v>
      </c>
      <c r="H3" s="2" t="str">
        <v>交付件/工作文档</v>
      </c>
      <c r="I3" s="11" t="str">
        <v>目标
完成</v>
      </c>
      <c r="J3" s="11" t="str">
        <v>实际
完成</v>
      </c>
      <c r="K3" s="2" t="str">
        <v>星期一</v>
      </c>
      <c r="L3" s="2" t="str">
        <v>星期二</v>
      </c>
      <c r="M3" s="2" t="str">
        <v>星期三</v>
      </c>
      <c r="N3" s="2" t="str">
        <v>星期四</v>
      </c>
      <c r="O3" s="2" t="str">
        <v>星期五</v>
      </c>
      <c r="P3" s="2" t="str">
        <v>星期六</v>
      </c>
      <c r="Q3" s="2" t="str">
        <v>星期日</v>
      </c>
      <c r="R3" s="2"/>
      <c r="S3" s="2"/>
    </row>
    <row customHeight="true" ht="32" r="4">
      <c r="A4" s="17">
        <v>1</v>
      </c>
      <c r="B4" s="17">
        <f>VLOOKUP(D4,'附表-1'!$F$7:$G$149,2,FALSE)</f>
      </c>
      <c r="C4" s="18" t="str">
        <v>建设</v>
      </c>
      <c r="D4" s="19" t="str">
        <v>石材ERP一期建设项目（石材工厂ERP和石材销售一体化）</v>
      </c>
      <c r="E4" s="18" t="str">
        <v>进行中</v>
      </c>
      <c r="F4" s="17" t="str">
        <v>黎庆奋</v>
      </c>
      <c r="G4" s="17" t="str">
        <v>XXX</v>
      </c>
      <c r="H4" s="6" t="s">
        <v>14</v>
      </c>
      <c r="I4" s="63" t="str">
        <v>完成</v>
      </c>
      <c r="J4" s="64">
        <v>1</v>
      </c>
      <c r="K4" s="86">
        <v>4</v>
      </c>
      <c r="L4" s="62">
        <v>6</v>
      </c>
      <c r="M4" s="62">
        <v>6</v>
      </c>
      <c r="N4" s="62">
        <v>4</v>
      </c>
      <c r="O4" s="62">
        <v>1</v>
      </c>
      <c r="P4" s="13"/>
      <c r="Q4" s="13"/>
      <c r="R4" s="16">
        <f>SUM(K4:Q4)</f>
      </c>
      <c r="S4" s="7"/>
    </row>
    <row customHeight="true" ht="32" r="5">
      <c r="A5" s="17">
        <v>2</v>
      </c>
      <c r="B5" s="17">
        <f>VLOOKUP(D5,'附表-1'!$F$7:$G$149,2,FALSE)</f>
      </c>
      <c r="C5" s="17" t="str">
        <v>建设</v>
      </c>
      <c r="D5" s="19" t="str">
        <v>CRM客户关系管理系统一期项目</v>
      </c>
      <c r="E5" s="18" t="str">
        <v>进行中</v>
      </c>
      <c r="F5" s="17" t="str">
        <v>黎庆奋</v>
      </c>
      <c r="G5" s="7"/>
      <c r="H5" s="6" t="s">
        <v>3</v>
      </c>
      <c r="I5" s="58" t="str">
        <v>完成</v>
      </c>
      <c r="J5" s="57">
        <v>1</v>
      </c>
      <c r="K5" s="75">
        <v>2</v>
      </c>
      <c r="L5" s="56"/>
      <c r="M5" s="56"/>
      <c r="N5" s="59">
        <v>1</v>
      </c>
      <c r="O5" s="59">
        <v>1</v>
      </c>
      <c r="P5" s="13"/>
      <c r="Q5" s="13"/>
      <c r="R5" s="16">
        <f>SUM(K5:Q5)</f>
      </c>
      <c r="S5" s="7"/>
    </row>
    <row customHeight="true" ht="32" r="6">
      <c r="A6" s="17">
        <v>3</v>
      </c>
      <c r="B6" s="17">
        <f>VLOOKUP(D6,'附表-1'!$F$7:$G$149,2,FALSE)</f>
      </c>
      <c r="C6" s="17" t="str">
        <v>建设</v>
      </c>
      <c r="D6" s="19" t="str">
        <v>新业态基础信息化系统推广项目</v>
      </c>
      <c r="E6" s="18" t="str">
        <v>进行中</v>
      </c>
      <c r="F6" s="17" t="str">
        <v>许伟兴</v>
      </c>
      <c r="G6" s="17" t="str">
        <v>黎庆奋</v>
      </c>
      <c r="H6" s="6" t="s">
        <v>6</v>
      </c>
      <c r="I6" s="58" t="str">
        <v>完成</v>
      </c>
      <c r="J6" s="57">
        <v>1</v>
      </c>
      <c r="K6" s="75">
        <v>1</v>
      </c>
      <c r="L6" s="59">
        <v>1</v>
      </c>
      <c r="M6" s="59">
        <v>1</v>
      </c>
      <c r="N6" s="59">
        <v>2</v>
      </c>
      <c r="O6" s="59">
        <v>2</v>
      </c>
      <c r="P6" s="13"/>
      <c r="Q6" s="13"/>
      <c r="R6" s="16">
        <f>SUM(K6:Q6)</f>
      </c>
      <c r="S6" s="7"/>
    </row>
    <row customHeight="true" ht="32" r="7">
      <c r="A7" s="17">
        <v>4</v>
      </c>
      <c r="B7" s="17">
        <f>VLOOKUP(D7,'附表-1'!$F$7:$G$149,2,FALSE)</f>
      </c>
      <c r="C7" s="17" t="str">
        <v>建设</v>
      </c>
      <c r="D7" s="20" t="str">
        <v>装配式生产管理系统推广及系统集成项目</v>
      </c>
      <c r="E7" s="18" t="str">
        <v>进行中</v>
      </c>
      <c r="F7" s="17" t="str">
        <v>黄国杰</v>
      </c>
      <c r="G7" s="17" t="str">
        <v>黎庆奋</v>
      </c>
      <c r="H7" s="5" t="s">
        <v>8</v>
      </c>
      <c r="I7" s="58"/>
      <c r="J7" s="57"/>
      <c r="K7" s="76"/>
      <c r="L7" s="56"/>
      <c r="M7" s="56"/>
      <c r="N7" s="56"/>
      <c r="O7" s="56"/>
      <c r="P7" s="13"/>
      <c r="Q7" s="13"/>
      <c r="R7" s="16">
        <f>SUM(K7:Q7)</f>
      </c>
      <c r="S7" s="7"/>
    </row>
    <row customHeight="true" ht="32" r="8">
      <c r="A8" s="17">
        <v>5</v>
      </c>
      <c r="B8" s="17">
        <f>VLOOKUP(D8,'附表-1'!$F$7:$G$149,2,FALSE)</f>
      </c>
      <c r="C8" s="17" t="str">
        <v>建设</v>
      </c>
      <c r="D8" s="20" t="str">
        <v>华润化学材料智慧物流项目</v>
      </c>
      <c r="E8" s="18" t="str">
        <v>进行中</v>
      </c>
      <c r="F8" s="17" t="str">
        <v>陈其达</v>
      </c>
      <c r="G8" s="17" t="str">
        <v>黎庆奋</v>
      </c>
      <c r="H8" s="5" t="s">
        <v>8</v>
      </c>
      <c r="I8" s="58"/>
      <c r="J8" s="57"/>
      <c r="K8" s="76"/>
      <c r="L8" s="56"/>
      <c r="M8" s="56"/>
      <c r="N8" s="56"/>
      <c r="O8" s="56"/>
      <c r="P8" s="13"/>
      <c r="Q8" s="13"/>
      <c r="R8" s="16">
        <f>SUM(K8:Q8)</f>
      </c>
      <c r="S8" s="7"/>
    </row>
    <row customHeight="true" ht="32" r="9">
      <c r="A9" s="17">
        <v>6</v>
      </c>
      <c r="B9" s="17">
        <f>VLOOKUP(D9,'附表-1'!$F$7:$G$149,2,FALSE)</f>
      </c>
      <c r="C9" s="17" t="str">
        <v>运维</v>
      </c>
      <c r="D9" s="20" t="str">
        <v>ERP系统</v>
      </c>
      <c r="E9" s="18" t="str">
        <v>进行中</v>
      </c>
      <c r="F9" s="17" t="str">
        <v>许伟兴</v>
      </c>
      <c r="G9" s="17" t="str">
        <v>黎庆奋</v>
      </c>
      <c r="H9" s="5" t="s">
        <v>18</v>
      </c>
      <c r="I9" s="58" t="str">
        <v>完成</v>
      </c>
      <c r="J9" s="57">
        <v>1</v>
      </c>
      <c r="K9" s="76"/>
      <c r="L9" s="59">
        <v>1</v>
      </c>
      <c r="M9" s="56"/>
      <c r="N9" s="56"/>
      <c r="O9" s="56"/>
      <c r="P9" s="13"/>
      <c r="Q9" s="13"/>
      <c r="R9" s="16">
        <f>SUM(K9:Q9)</f>
      </c>
      <c r="S9" s="7"/>
    </row>
    <row customHeight="true" ht="32" r="10">
      <c r="A10" s="17">
        <v>7</v>
      </c>
      <c r="B10" s="17">
        <f>VLOOKUP(D10,'附表-1'!$F$7:$G$149,2,FALSE)</f>
      </c>
      <c r="C10" s="17" t="str">
        <v>运维</v>
      </c>
      <c r="D10" s="20" t="str">
        <v>电商</v>
      </c>
      <c r="E10" s="18" t="str">
        <v>进行中</v>
      </c>
      <c r="F10" s="17" t="str">
        <v>谭文辉</v>
      </c>
      <c r="G10" s="17" t="str">
        <v>黎庆奋</v>
      </c>
      <c r="H10" s="5" t="s">
        <v>9</v>
      </c>
      <c r="I10" s="58" t="str">
        <v>完成</v>
      </c>
      <c r="J10" s="57">
        <v>1</v>
      </c>
      <c r="K10" s="76"/>
      <c r="L10" s="56"/>
      <c r="M10" s="59">
        <v>1</v>
      </c>
      <c r="N10" s="56"/>
      <c r="O10" s="59">
        <v>2</v>
      </c>
      <c r="P10" s="13"/>
      <c r="Q10" s="13"/>
      <c r="R10" s="16">
        <f>SUM(K10:Q10)</f>
      </c>
      <c r="S10" s="7"/>
    </row>
    <row customHeight="true" ht="32" r="11">
      <c r="A11" s="82">
        <v>8</v>
      </c>
      <c r="B11" s="77" t="str">
        <v>BU01037</v>
      </c>
      <c r="C11" s="77" t="str">
        <v>建设</v>
      </c>
      <c r="D11" s="74" t="str">
        <v>汽运调度管理系统升级项目</v>
      </c>
      <c r="E11" s="80" t="str">
        <v>进行中</v>
      </c>
      <c r="F11" s="77" t="str">
        <v>陈其达</v>
      </c>
      <c r="G11" s="78" t="str">
        <v>黎庆奋</v>
      </c>
      <c r="H11" s="74" t="s">
        <v>23</v>
      </c>
      <c r="I11" s="64" t="str">
        <v>完成</v>
      </c>
      <c r="J11" s="64">
        <v>1</v>
      </c>
      <c r="K11" s="62">
        <v>1</v>
      </c>
      <c r="L11" s="79"/>
      <c r="M11" s="79"/>
      <c r="N11" s="79"/>
      <c r="O11" s="79"/>
      <c r="P11" s="79"/>
      <c r="Q11" s="79"/>
      <c r="R11" s="83">
        <v>1</v>
      </c>
      <c r="S11" s="81"/>
    </row>
    <row customHeight="true" ht="32" r="12">
      <c r="A12" s="17">
        <v>8</v>
      </c>
      <c r="B12" s="17">
        <f>VLOOKUP(D12,'附表-1'!$F$7:$G$149,2,FALSE)</f>
      </c>
      <c r="C12" s="17" t="str">
        <v>通用</v>
      </c>
      <c r="D12" s="20" t="str">
        <v>其他工作(不属于以上工作，请选此项）</v>
      </c>
      <c r="E12" s="18" t="str">
        <v>进行中</v>
      </c>
      <c r="F12" s="17" t="str">
        <v>黎庆奋</v>
      </c>
      <c r="G12" s="7"/>
      <c r="H12" s="6" t="s">
        <v>20</v>
      </c>
      <c r="I12" s="58" t="str">
        <v>完成</v>
      </c>
      <c r="J12" s="57">
        <v>1</v>
      </c>
      <c r="K12" s="56"/>
      <c r="L12" s="56"/>
      <c r="M12" s="56"/>
      <c r="N12" s="56"/>
      <c r="O12" s="59">
        <v>1</v>
      </c>
      <c r="P12" s="13"/>
      <c r="Q12" s="13"/>
      <c r="R12" s="16">
        <f>SUM(K12:Q12)</f>
      </c>
      <c r="S12" s="7"/>
    </row>
    <row customHeight="true" ht="32" r="13">
      <c r="A13" s="17">
        <v>9</v>
      </c>
      <c r="B13" s="17">
        <f>VLOOKUP(D13,'附表-1'!$F$7:$G$149,2,FALSE)</f>
      </c>
      <c r="C13" s="17" t="str">
        <v>通用</v>
      </c>
      <c r="D13" s="20" t="str">
        <v>临时会议（非项目建设、运维）</v>
      </c>
      <c r="E13" s="18" t="str">
        <v>进行中</v>
      </c>
      <c r="F13" s="17" t="str">
        <v>黎庆奋</v>
      </c>
      <c r="G13" s="7"/>
      <c r="H13" s="6" t="s">
        <v>10</v>
      </c>
      <c r="I13" s="58"/>
      <c r="J13" s="57"/>
      <c r="K13" s="76"/>
      <c r="L13" s="56"/>
      <c r="M13" s="56"/>
      <c r="N13" s="56"/>
      <c r="O13" s="56"/>
      <c r="P13" s="13"/>
      <c r="Q13" s="13"/>
      <c r="R13" s="16">
        <f>SUM(K13:Q13)</f>
      </c>
      <c r="S13" s="7"/>
    </row>
    <row customHeight="true" ht="15" r="14">
      <c r="A14" s="32" t="str">
        <v>小计</v>
      </c>
      <c r="B14" s="32"/>
      <c r="C14" s="32"/>
      <c r="D14" s="32"/>
      <c r="E14" s="32"/>
      <c r="F14" s="32"/>
      <c r="G14" s="32"/>
      <c r="H14" s="32"/>
      <c r="I14" s="32"/>
      <c r="J14" s="32"/>
      <c r="K14" s="16">
        <f>SUM(K4:K13)</f>
      </c>
      <c r="L14" s="16">
        <f>SUM(L4:L13)</f>
      </c>
      <c r="M14" s="16">
        <f>SUM(M4:M13)</f>
      </c>
      <c r="N14" s="16">
        <f>SUM(N4:N13)</f>
      </c>
      <c r="O14" s="16">
        <f>SUM(O4:O13)</f>
      </c>
      <c r="P14" s="16">
        <f>SUM(P4:P13)</f>
      </c>
      <c r="Q14" s="16">
        <f>SUM(Q4:Q13)</f>
      </c>
      <c r="R14" s="16">
        <f>SUM(R4:R13)</f>
      </c>
      <c r="S14" s="7"/>
    </row>
    <row customHeight="true" ht="15" r="15">
      <c r="A15" s="18" t="str">
        <v>任务完成情况</v>
      </c>
      <c r="B15" s="18"/>
      <c r="C15" s="18"/>
      <c r="D15" s="8" t="str">
        <v>上午</v>
      </c>
      <c r="E15" s="8"/>
      <c r="F15" s="8"/>
      <c r="G15" s="8" t="str">
        <v>09:00 ~ 10:00</v>
      </c>
      <c r="H15" s="8"/>
      <c r="I15" s="8"/>
      <c r="J15" s="8"/>
      <c r="K15" s="61" t="str">
        <v>任务2：CRM客户信息分析，根据ERP系统销售组织信息，更新CRM对应组织架构</v>
      </c>
      <c r="L15" s="65" t="str">
        <v>任务1：石材ERP项目，项目补充协议审批流程附件材料补充调整</v>
      </c>
      <c r="M15" s="61" t="str">
        <v>任务1：石材ERP项目，销售合同管理功能（开发环境）初步测试验证</v>
      </c>
      <c r="N15" s="65" t="str">
        <v>任务2：CRM混凝土信控代办推送综合内网优化进度及现存问题沟通</v>
      </c>
      <c r="O15" s="61" t="str">
        <v>任务7：电商项目，配合，汽运调度管理系统优化升级，调整ERP系统运单下发接口逻辑，包括车载终端设备校验、司机联系信息获取等逻辑调整</v>
      </c>
      <c r="P15" s="7"/>
      <c r="Q15" s="7"/>
      <c r="R15" s="7"/>
      <c r="S15" s="7"/>
    </row>
    <row customHeight="true" ht="15" r="16">
      <c r="A16" s="18"/>
      <c r="B16" s="18"/>
      <c r="C16" s="18"/>
      <c r="D16" s="8"/>
      <c r="E16" s="8"/>
      <c r="F16" s="8"/>
      <c r="G16" s="8" t="str">
        <v>10:00 ~ 11:0</v>
      </c>
      <c r="H16" s="8"/>
      <c r="I16" s="8"/>
      <c r="J16" s="8"/>
      <c r="K16" s="61"/>
      <c r="L16" s="60" t="str">
        <v>任务1：石材ERP项目，与各单位沟通财务详细解决方案沟通会时间安排</v>
      </c>
      <c r="M16" s="61"/>
      <c r="N16" s="60" t="str">
        <v>任务3：QCC 无纸化及ERP优化项目方案沟通汇报会</v>
      </c>
      <c r="O16" s="61"/>
      <c r="P16" s="7"/>
      <c r="Q16" s="7"/>
      <c r="R16" s="7"/>
      <c r="S16" s="7"/>
    </row>
    <row customHeight="true" ht="15" r="17">
      <c r="A17" s="18"/>
      <c r="B17" s="18"/>
      <c r="C17" s="18"/>
      <c r="D17" s="8"/>
      <c r="E17" s="8"/>
      <c r="F17" s="8"/>
      <c r="G17" s="8" t="str">
        <v>11:00 ~ 12:00</v>
      </c>
      <c r="H17" s="8"/>
      <c r="I17" s="8"/>
      <c r="J17" s="8"/>
      <c r="K17" s="52" t="str">
        <v>任务1：与事业部、常平公司沟通系统功能演示计划调整事宜</v>
      </c>
      <c r="L17" s="60" t="str">
        <v>任务1：整理石材ERP项目总体进展情况（科技公司业绩完成情况）</v>
      </c>
      <c r="M17" s="60" t="str">
        <v>任务7：电商项目系统版本迭代评审</v>
      </c>
      <c r="N17" s="60" t="str">
        <v>任务3：润丰新材料瓷砖胶销售业务，月结客户发货提示存在超期应收账款未结问题处理</v>
      </c>
      <c r="O17" s="60" t="str">
        <v>任务1：石材ERP项目，项目组内部沟通会，本周工作完成情况，下周工作安排</v>
      </c>
      <c r="P17" s="7"/>
      <c r="Q17" s="7"/>
      <c r="R17" s="7"/>
      <c r="S17" s="7"/>
    </row>
    <row customHeight="true" ht="15" r="18">
      <c r="A18" s="18"/>
      <c r="B18" s="18"/>
      <c r="C18" s="18"/>
      <c r="D18" s="8" t="str">
        <v>下午</v>
      </c>
      <c r="E18" s="8"/>
      <c r="F18" s="8"/>
      <c r="G18" s="8" t="str">
        <v>13:30 ~ 14:30</v>
      </c>
      <c r="H18" s="8"/>
      <c r="I18" s="8"/>
      <c r="J18" s="8"/>
      <c r="K18" s="52" t="str">
        <v>任务3：贸易公司煤炭订单退货，无法获取单价问题处理</v>
      </c>
      <c r="L18" s="60" t="str">
        <v>任务6：ERP汽运开票业务，流向信息维护控制逻辑调整</v>
      </c>
      <c r="M18" s="60" t="str">
        <v>任务3：与润丰新材料营销综合管理员沟通瓷砖胶价格批量导入ERP系统需求</v>
      </c>
      <c r="N18" s="52" t="str">
        <v>任务1：石材ERP项目，销售物流详细解决方案更新（word版），包括客户编码规则、客户分类标准、信用控制等</v>
      </c>
      <c r="O18" s="52" t="str">
        <v>任务3：封开瓷砖胶委外加工产品，销售业务方案讨论会</v>
      </c>
      <c r="P18" s="7"/>
      <c r="Q18" s="7"/>
      <c r="R18" s="7"/>
      <c r="S18" s="7"/>
    </row>
    <row customHeight="true" ht="15" r="19">
      <c r="A19" s="18"/>
      <c r="B19" s="18"/>
      <c r="C19" s="18"/>
      <c r="D19" s="8"/>
      <c r="E19" s="8"/>
      <c r="F19" s="8"/>
      <c r="G19" s="8" t="str">
        <v>14:30 ~ 15:30</v>
      </c>
      <c r="H19" s="8"/>
      <c r="I19" s="8"/>
      <c r="J19" s="8"/>
      <c r="K19" s="52" t="str">
        <v>任务1：石材ERP项目，生产基地数据清理模板收集整理</v>
      </c>
      <c r="L19" s="52" t="str">
        <v>任务1：石材ERP项目，工程项目管理功能（开发环境）初步测试验证</v>
      </c>
      <c r="M19" s="52" t="str">
        <v>任务1：石材ERP项目，财务管理详细解决方案沟通、确认（事业部、常平、来宾、控股财务、财务共享等财务人员参会）</v>
      </c>
      <c r="N19" s="52"/>
      <c r="O19" s="52"/>
      <c r="P19" s="7"/>
      <c r="Q19" s="7"/>
      <c r="R19" s="7"/>
      <c r="S19" s="7"/>
    </row>
    <row customHeight="true" ht="15" r="20">
      <c r="A20" s="18"/>
      <c r="B20" s="18"/>
      <c r="C20" s="18"/>
      <c r="D20" s="8"/>
      <c r="E20" s="8"/>
      <c r="F20" s="8"/>
      <c r="G20" s="8" t="str">
        <v>15:30 ~ 16:30</v>
      </c>
      <c r="H20" s="8"/>
      <c r="I20" s="8"/>
      <c r="J20" s="8"/>
      <c r="K20" s="52"/>
      <c r="L20" s="52"/>
      <c r="M20" s="52"/>
      <c r="N20" s="52"/>
      <c r="O20" s="60" t="str">
        <v>任务2：CRM混凝土信控用户权限变更申请处理</v>
      </c>
      <c r="P20" s="7"/>
      <c r="Q20" s="7"/>
      <c r="R20" s="7"/>
      <c r="S20" s="7"/>
    </row>
    <row customHeight="true" ht="15" r="21">
      <c r="A21" s="18"/>
      <c r="B21" s="18"/>
      <c r="C21" s="18"/>
      <c r="D21" s="8"/>
      <c r="E21" s="8"/>
      <c r="F21" s="8"/>
      <c r="G21" s="8" t="str">
        <v>16:30 ~ 17:30</v>
      </c>
      <c r="H21" s="8"/>
      <c r="I21" s="8"/>
      <c r="J21" s="8"/>
      <c r="K21" s="52" t="str">
        <v>任务8：汽运调度管理系统升级对电商下单业务影响评估讨论</v>
      </c>
      <c r="L21" s="52"/>
      <c r="M21" s="52"/>
      <c r="N21" s="60" t="str">
        <v>任务1：石材ERP项目，与东莞常平、来宾石材沟通各模块组长及关键用户名单整理情况</v>
      </c>
      <c r="O21" s="60" t="str">
        <v>任务8：个人工作周报整理</v>
      </c>
      <c r="P21" s="7"/>
      <c r="Q21" s="7"/>
      <c r="R21" s="7"/>
      <c r="S21" s="7"/>
    </row>
    <row customHeight="true" ht="17" r="22">
      <c r="A22" s="18"/>
      <c r="B22" s="18"/>
      <c r="C22" s="18"/>
      <c r="D22" s="27" t="str">
        <v>加班</v>
      </c>
      <c r="E22" s="27"/>
      <c r="F22" s="27"/>
      <c r="G22" s="30" t="str">
        <v>17:30 ~ 18:30</v>
      </c>
      <c r="H22" s="30"/>
      <c r="I22" s="30"/>
      <c r="J22" s="30"/>
      <c r="K22" s="85" t="str">
        <v>任务1：石材ERP项目，开通项目组成员SIT环境账号权限</v>
      </c>
      <c r="L22" s="84" t="str">
        <v>任务3：查阅QCC 无纸化及ERP优化项目方案</v>
      </c>
      <c r="M22" s="84" t="str">
        <v>任务1：石材ERP项目，项目组内部结合方案沟通会要求，讨论基地需配合工作计划及数据模板</v>
      </c>
      <c r="N22" s="84"/>
      <c r="O22" s="84"/>
      <c r="P22" s="46"/>
      <c r="Q22" s="46"/>
      <c r="R22" s="46"/>
      <c r="S22" s="27"/>
    </row>
    <row customHeight="true" ht="17" r="23">
      <c r="A23" s="18"/>
      <c r="B23" s="18"/>
      <c r="C23" s="18"/>
      <c r="D23" s="27"/>
      <c r="E23" s="27"/>
      <c r="F23" s="27"/>
      <c r="G23" s="30" t="str">
        <v>18:30 ~ 19:30</v>
      </c>
      <c r="H23" s="30"/>
      <c r="I23" s="30"/>
      <c r="J23" s="30"/>
      <c r="K23" s="46"/>
      <c r="L23" s="46"/>
      <c r="M23" s="46"/>
      <c r="N23" s="46"/>
      <c r="O23" s="46"/>
      <c r="P23" s="46"/>
      <c r="Q23" s="46"/>
      <c r="R23" s="27"/>
      <c r="S23" s="27"/>
    </row>
    <row customHeight="true" ht="17" r="24">
      <c r="A24" s="18"/>
      <c r="B24" s="18"/>
      <c r="C24" s="18"/>
      <c r="D24" s="27"/>
      <c r="E24" s="27"/>
      <c r="F24" s="27"/>
      <c r="G24" s="30" t="str">
        <v>19:30 ~ 20:30</v>
      </c>
      <c r="H24" s="30"/>
      <c r="I24" s="30"/>
      <c r="J24" s="30"/>
      <c r="K24" s="29"/>
      <c r="L24" s="29"/>
      <c r="M24" s="29"/>
      <c r="N24" s="29"/>
      <c r="O24" s="29"/>
      <c r="P24" s="29"/>
      <c r="Q24" s="29"/>
      <c r="R24" s="27"/>
      <c r="S24" s="27"/>
    </row>
  </sheetData>
  <mergeCells>
    <mergeCell ref="A1:B1"/>
    <mergeCell ref="A2:Q2"/>
    <mergeCell ref="R2:R3"/>
    <mergeCell ref="S2:S3"/>
    <mergeCell ref="G22:J22"/>
    <mergeCell ref="D22:F24"/>
    <mergeCell ref="G21:J21"/>
    <mergeCell ref="G20:J20"/>
    <mergeCell ref="G19:J19"/>
    <mergeCell ref="G18:J18"/>
    <mergeCell ref="D18:F21"/>
    <mergeCell ref="G17:J17"/>
    <mergeCell ref="G15:J15"/>
    <mergeCell ref="D15:F17"/>
    <mergeCell ref="A15:C24"/>
    <mergeCell ref="A14:J14"/>
    <mergeCell ref="G16:J16"/>
    <mergeCell ref="G24:J24"/>
    <mergeCell ref="G23:J23"/>
    <mergeCell ref="K15:K16"/>
    <mergeCell ref="M15:M16"/>
    <mergeCell ref="O15:O16"/>
    <mergeCell ref="N18:N20"/>
    <mergeCell ref="O18:O19"/>
    <mergeCell ref="K19:K20"/>
    <mergeCell ref="L19:L21"/>
    <mergeCell ref="M19:M21"/>
  </mergeCells>
  <dataValidations count="1">
    <dataValidation allowBlank="true" errorStyle="stop" showErrorMessage="true" sqref="C14:C24"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FAFEDC9F-394B-4F8C-BA42-7C390A2FFFF8}">
          <x14:formula1>
            <xm:f>'附表-2'!$A$1:$E$1</xm:f>
          </x14:formula1>
          <xm:sqref>C4:C13</xm:sqref>
        </x14:dataValidation>
      </x14:dataValidations>
    </ext>
  </extLst>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9"/>
    <col collapsed="false" customWidth="true" hidden="false" max="2" min="2" style="0" width="10"/>
    <col collapsed="false" customWidth="true" hidden="false" max="3" min="3" style="0" width="9"/>
    <col collapsed="false" customWidth="true" hidden="false" max="4" min="4" style="0" width="26"/>
    <col collapsed="false" customWidth="true" hidden="false" max="5" min="5" style="0" width="9"/>
    <col collapsed="false" customWidth="true" hidden="false" max="6" min="6" style="0" width="7"/>
    <col collapsed="false" customWidth="true" hidden="false" max="7" min="7" style="0" width="7"/>
    <col collapsed="false" customWidth="true" hidden="false" max="8" min="8" style="0" width="43"/>
    <col collapsed="false" customWidth="true" hidden="false" max="9" min="9" style="0" width="6"/>
    <col collapsed="false" customWidth="true" hidden="false" max="10" min="10" style="0" width="6"/>
    <col collapsed="false" customWidth="true" hidden="false" max="11" min="11" style="0" width="21"/>
    <col collapsed="false" customWidth="true" hidden="false" max="12" min="12" style="0" width="21"/>
    <col collapsed="false" customWidth="true" hidden="false" max="13" min="13" style="0" width="21"/>
    <col collapsed="false" customWidth="true" hidden="false" max="14" min="14" style="0" width="21"/>
    <col collapsed="false" customWidth="true" hidden="false" max="15" min="15" style="0" width="21"/>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6"/>
    <col collapsed="false" customWidth="true" hidden="false" max="20" min="20" style="0" width="10"/>
  </cols>
  <sheetData>
    <row customHeight="true" ht="18" r="1">
      <c r="A1" s="41" t="str">
        <v>填报日期-周日</v>
      </c>
      <c r="B1" s="41"/>
      <c r="C1" s="42"/>
      <c r="D1" s="40" t="str">
        <v>=第4周工作计划!sdate+7</v>
      </c>
      <c r="E1" s="68"/>
      <c r="F1" s="68"/>
      <c r="G1" s="68"/>
      <c r="H1" s="68"/>
      <c r="I1" s="68"/>
      <c r="J1" s="68"/>
      <c r="K1" s="68"/>
      <c r="L1" s="68"/>
      <c r="M1" s="68"/>
      <c r="N1" s="68"/>
      <c r="O1" s="68"/>
      <c r="P1" s="68"/>
      <c r="Q1" s="68"/>
      <c r="R1" s="68"/>
      <c r="S1" s="68"/>
    </row>
    <row customHeight="true" ht="19" r="2">
      <c r="A2" s="51">
        <f>CONCATENATE("周总结&lt;",TEXT(#REF!-6,"yyyy年mm月dd日"),"-",TEXT(#REF!,"yyyy年mm月dd日"),"&gt;")</f>
      </c>
      <c r="B2" s="51"/>
      <c r="C2" s="51"/>
      <c r="D2" s="51"/>
      <c r="E2" s="51"/>
      <c r="F2" s="51"/>
      <c r="G2" s="51"/>
      <c r="H2" s="51"/>
      <c r="I2" s="51"/>
      <c r="J2" s="51"/>
      <c r="K2" s="51"/>
      <c r="L2" s="51"/>
      <c r="M2" s="51"/>
      <c r="N2" s="51"/>
      <c r="O2" s="51"/>
      <c r="P2" s="51"/>
      <c r="Q2" s="51"/>
      <c r="R2" s="11" t="str">
        <v>项目用时统计
（小时）</v>
      </c>
      <c r="S2" s="2" t="str">
        <v>备注</v>
      </c>
    </row>
    <row customHeight="true" ht="26" r="3">
      <c r="A3" s="2" t="str">
        <v>任务编号</v>
      </c>
      <c r="B3" s="2" t="str">
        <v>code</v>
      </c>
      <c r="C3" s="2" t="str">
        <v>任务分类</v>
      </c>
      <c r="D3" s="11" t="str">
        <v>项目名称</v>
      </c>
      <c r="E3" s="11" t="str">
        <v>当前进度</v>
      </c>
      <c r="F3" s="11" t="str">
        <v>负责人</v>
      </c>
      <c r="G3" s="11" t="str">
        <v>协助人</v>
      </c>
      <c r="H3" s="2" t="str">
        <v>交付件/工作文档</v>
      </c>
      <c r="I3" s="11" t="str">
        <v>目标
完成</v>
      </c>
      <c r="J3" s="11" t="str">
        <v>实际
完成</v>
      </c>
      <c r="K3" s="2" t="str">
        <v>星期一</v>
      </c>
      <c r="L3" s="2" t="str">
        <v>星期二</v>
      </c>
      <c r="M3" s="2" t="str">
        <v>星期三</v>
      </c>
      <c r="N3" s="2" t="str">
        <v>星期四</v>
      </c>
      <c r="O3" s="2" t="str">
        <v>星期五</v>
      </c>
      <c r="P3" s="2" t="str">
        <v>星期六</v>
      </c>
      <c r="Q3" s="2" t="str">
        <v>星期日</v>
      </c>
      <c r="R3" s="2"/>
      <c r="S3" s="2"/>
    </row>
    <row customHeight="true" ht="32" r="4">
      <c r="A4" s="17">
        <v>1</v>
      </c>
      <c r="B4" s="17">
        <f>VLOOKUP(D4,'附表-1'!$F$7:$G$149,2,FALSE)</f>
      </c>
      <c r="C4" s="18" t="str">
        <v>建设</v>
      </c>
      <c r="D4" s="19" t="str">
        <v>石材ERP一期建设项目（石材工厂ERP和石材销售一体化）</v>
      </c>
      <c r="E4" s="18" t="str">
        <v>进行中</v>
      </c>
      <c r="F4" s="17" t="str">
        <v>黎庆奋</v>
      </c>
      <c r="G4" s="17" t="str">
        <v>XXX</v>
      </c>
      <c r="H4" s="6" t="s">
        <v>14</v>
      </c>
      <c r="I4" s="63" t="str">
        <v>完成</v>
      </c>
      <c r="J4" s="64">
        <v>1</v>
      </c>
      <c r="K4" s="62">
        <v>2</v>
      </c>
      <c r="L4" s="62">
        <v>2</v>
      </c>
      <c r="M4" s="62">
        <v>4</v>
      </c>
      <c r="N4" s="62">
        <v>3</v>
      </c>
      <c r="O4" s="62">
        <v>4</v>
      </c>
      <c r="P4" s="13"/>
      <c r="Q4" s="13"/>
      <c r="R4" s="16">
        <f>SUM(K4:Q4)</f>
      </c>
      <c r="S4" s="7"/>
    </row>
    <row customHeight="true" ht="32" r="5">
      <c r="A5" s="17">
        <v>2</v>
      </c>
      <c r="B5" s="17">
        <f>VLOOKUP(D5,'附表-1'!$F$7:$G$149,2,FALSE)</f>
      </c>
      <c r="C5" s="17" t="str">
        <v>建设</v>
      </c>
      <c r="D5" s="19" t="str">
        <v>CRM客户关系管理系统一期项目</v>
      </c>
      <c r="E5" s="18" t="str">
        <v>进行中</v>
      </c>
      <c r="F5" s="17" t="str">
        <v>黎庆奋</v>
      </c>
      <c r="G5" s="7"/>
      <c r="H5" s="6" t="s">
        <v>3</v>
      </c>
      <c r="I5" s="58" t="str">
        <v>完成</v>
      </c>
      <c r="J5" s="57">
        <v>1</v>
      </c>
      <c r="K5" s="56"/>
      <c r="L5" s="59">
        <v>3</v>
      </c>
      <c r="M5" s="56"/>
      <c r="N5" s="56"/>
      <c r="O5" s="56"/>
      <c r="P5" s="13"/>
      <c r="Q5" s="13"/>
      <c r="R5" s="16">
        <f>SUM(K5:Q5)</f>
      </c>
      <c r="S5" s="7"/>
    </row>
    <row customHeight="true" ht="32" r="6">
      <c r="A6" s="17">
        <v>3</v>
      </c>
      <c r="B6" s="17">
        <f>VLOOKUP(D6,'附表-1'!$F$7:$G$149,2,FALSE)</f>
      </c>
      <c r="C6" s="17" t="str">
        <v>建设</v>
      </c>
      <c r="D6" s="19" t="str">
        <v>新业态基础信息化系统推广项目</v>
      </c>
      <c r="E6" s="18" t="str">
        <v>进行中</v>
      </c>
      <c r="F6" s="17" t="str">
        <v>许伟兴</v>
      </c>
      <c r="G6" s="17" t="str">
        <v>黎庆奋</v>
      </c>
      <c r="H6" s="6" t="s">
        <v>6</v>
      </c>
      <c r="I6" s="58" t="str">
        <v>完成</v>
      </c>
      <c r="J6" s="57">
        <v>1</v>
      </c>
      <c r="K6" s="59">
        <v>5</v>
      </c>
      <c r="L6" s="59">
        <v>2</v>
      </c>
      <c r="M6" s="56"/>
      <c r="N6" s="59">
        <v>1</v>
      </c>
      <c r="O6" s="59">
        <v>2</v>
      </c>
      <c r="P6" s="13"/>
      <c r="Q6" s="13"/>
      <c r="R6" s="16">
        <f>SUM(K6:Q6)</f>
      </c>
      <c r="S6" s="7"/>
    </row>
    <row customHeight="true" ht="32" r="7">
      <c r="A7" s="17">
        <v>4</v>
      </c>
      <c r="B7" s="17">
        <f>VLOOKUP(D7,'附表-1'!$F$7:$G$149,2,FALSE)</f>
      </c>
      <c r="C7" s="17" t="str">
        <v>建设</v>
      </c>
      <c r="D7" s="20" t="str">
        <v>装配式生产管理系统推广及系统集成项目</v>
      </c>
      <c r="E7" s="18" t="str">
        <v>进行中</v>
      </c>
      <c r="F7" s="17" t="str">
        <v>黄国杰</v>
      </c>
      <c r="G7" s="17" t="str">
        <v>黎庆奋</v>
      </c>
      <c r="H7" s="5" t="s">
        <v>8</v>
      </c>
      <c r="I7" s="58" t="str">
        <v>完成</v>
      </c>
      <c r="J7" s="57">
        <v>1</v>
      </c>
      <c r="K7" s="56"/>
      <c r="L7" s="56"/>
      <c r="M7" s="56"/>
      <c r="N7" s="59">
        <v>2</v>
      </c>
      <c r="O7" s="56"/>
      <c r="P7" s="13"/>
      <c r="Q7" s="13"/>
      <c r="R7" s="16">
        <f>SUM(K7:Q7)</f>
      </c>
      <c r="S7" s="7"/>
    </row>
    <row customHeight="true" ht="32" r="8">
      <c r="A8" s="17">
        <v>5</v>
      </c>
      <c r="B8" s="17">
        <f>VLOOKUP(D8,'附表-1'!$F$7:$G$149,2,FALSE)</f>
      </c>
      <c r="C8" s="17" t="str">
        <v>建设</v>
      </c>
      <c r="D8" s="20" t="str">
        <v>华润化学材料智慧物流项目</v>
      </c>
      <c r="E8" s="18" t="str">
        <v>进行中</v>
      </c>
      <c r="F8" s="17" t="str">
        <v>陈其达</v>
      </c>
      <c r="G8" s="17" t="str">
        <v>黎庆奋</v>
      </c>
      <c r="H8" s="5" t="s">
        <v>8</v>
      </c>
      <c r="I8" s="58"/>
      <c r="J8" s="57"/>
      <c r="K8" s="56"/>
      <c r="L8" s="56"/>
      <c r="M8" s="56"/>
      <c r="N8" s="56"/>
      <c r="O8" s="56"/>
      <c r="P8" s="13"/>
      <c r="Q8" s="13"/>
      <c r="R8" s="16">
        <f>SUM(K8:Q8)</f>
      </c>
      <c r="S8" s="7"/>
    </row>
    <row customHeight="true" ht="32" r="9">
      <c r="A9" s="17">
        <v>6</v>
      </c>
      <c r="B9" s="17">
        <f>VLOOKUP(D9,'附表-1'!$F$7:$G$149,2,FALSE)</f>
      </c>
      <c r="C9" s="17" t="str">
        <v>运维</v>
      </c>
      <c r="D9" s="20" t="str">
        <v>ERP系统</v>
      </c>
      <c r="E9" s="18" t="str">
        <v>进行中</v>
      </c>
      <c r="F9" s="17" t="str">
        <v>许伟兴</v>
      </c>
      <c r="G9" s="17" t="str">
        <v>黎庆奋</v>
      </c>
      <c r="H9" s="5" t="s">
        <v>18</v>
      </c>
      <c r="I9" s="58"/>
      <c r="J9" s="57"/>
      <c r="K9" s="56"/>
      <c r="L9" s="56"/>
      <c r="M9" s="56"/>
      <c r="N9" s="56"/>
      <c r="O9" s="56"/>
      <c r="P9" s="13"/>
      <c r="Q9" s="13"/>
      <c r="R9" s="16">
        <f>SUM(K9:Q9)</f>
      </c>
      <c r="S9" s="7"/>
    </row>
    <row customHeight="true" ht="32" r="10">
      <c r="A10" s="17">
        <v>7</v>
      </c>
      <c r="B10" s="17">
        <f>VLOOKUP(D10,'附表-1'!$F$7:$G$149,2,FALSE)</f>
      </c>
      <c r="C10" s="17" t="str">
        <v>运维</v>
      </c>
      <c r="D10" s="20" t="str">
        <v>电商</v>
      </c>
      <c r="E10" s="18" t="str">
        <v>进行中</v>
      </c>
      <c r="F10" s="17" t="str">
        <v>谭文辉</v>
      </c>
      <c r="G10" s="17" t="str">
        <v>黎庆奋</v>
      </c>
      <c r="H10" s="5" t="s">
        <v>9</v>
      </c>
      <c r="I10" s="58" t="str">
        <v>完成</v>
      </c>
      <c r="J10" s="57">
        <v>1</v>
      </c>
      <c r="K10" s="56"/>
      <c r="L10" s="56"/>
      <c r="M10" s="59">
        <v>3</v>
      </c>
      <c r="N10" s="59">
        <v>1</v>
      </c>
      <c r="O10" s="56"/>
      <c r="P10" s="13"/>
      <c r="Q10" s="13"/>
      <c r="R10" s="16">
        <f>SUM(K10:Q10)</f>
      </c>
      <c r="S10" s="7"/>
    </row>
    <row customHeight="true" ht="32" r="11">
      <c r="A11" s="17">
        <v>8</v>
      </c>
      <c r="B11" s="17">
        <f>VLOOKUP(D11,'附表-1'!$F$7:$G$149,2,FALSE)</f>
      </c>
      <c r="C11" s="17" t="str">
        <v>通用</v>
      </c>
      <c r="D11" s="20" t="str">
        <v>其他工作(不属于以上工作，请选此项）</v>
      </c>
      <c r="E11" s="18" t="str">
        <v>进行中</v>
      </c>
      <c r="F11" s="17" t="str">
        <v>黎庆奋</v>
      </c>
      <c r="G11" s="7"/>
      <c r="H11" s="6" t="s">
        <v>20</v>
      </c>
      <c r="I11" s="58" t="str">
        <v>完成</v>
      </c>
      <c r="J11" s="57">
        <v>1</v>
      </c>
      <c r="K11" s="59">
        <v>2</v>
      </c>
      <c r="L11" s="56"/>
      <c r="M11" s="56"/>
      <c r="N11" s="56"/>
      <c r="O11" s="59">
        <v>1</v>
      </c>
      <c r="P11" s="13"/>
      <c r="Q11" s="13"/>
      <c r="R11" s="16">
        <f>SUM(K11:Q11)</f>
      </c>
      <c r="S11" s="7"/>
    </row>
    <row customHeight="true" ht="32" r="12">
      <c r="A12" s="17">
        <v>9</v>
      </c>
      <c r="B12" s="17">
        <f>VLOOKUP(D12,'附表-1'!$F$7:$G$149,2,FALSE)</f>
      </c>
      <c r="C12" s="17" t="str">
        <v>通用</v>
      </c>
      <c r="D12" s="20" t="str">
        <v>临时会议（非项目建设、运维）</v>
      </c>
      <c r="E12" s="18" t="str">
        <v>进行中</v>
      </c>
      <c r="F12" s="17" t="str">
        <v>黎庆奋</v>
      </c>
      <c r="G12" s="7"/>
      <c r="H12" s="6" t="s">
        <v>10</v>
      </c>
      <c r="I12" s="58"/>
      <c r="J12" s="57"/>
      <c r="K12" s="56"/>
      <c r="L12" s="56"/>
      <c r="M12" s="56"/>
      <c r="N12" s="56"/>
      <c r="O12" s="56"/>
      <c r="P12" s="13"/>
      <c r="Q12" s="13"/>
      <c r="R12" s="16">
        <f>SUM(K12:Q12)</f>
      </c>
      <c r="S12" s="7"/>
    </row>
    <row customHeight="true" ht="25" r="13">
      <c r="A13" s="32" t="str">
        <v>小计</v>
      </c>
      <c r="B13" s="32"/>
      <c r="C13" s="32"/>
      <c r="D13" s="32"/>
      <c r="E13" s="32"/>
      <c r="F13" s="32"/>
      <c r="G13" s="32"/>
      <c r="H13" s="32"/>
      <c r="I13" s="32"/>
      <c r="J13" s="32"/>
      <c r="K13" s="16">
        <f>SUM(K4:K12)</f>
      </c>
      <c r="L13" s="16">
        <f>SUM(L4:L12)</f>
      </c>
      <c r="M13" s="16">
        <f>SUM(M4:M12)</f>
      </c>
      <c r="N13" s="16">
        <f>SUM(N4:N12)</f>
      </c>
      <c r="O13" s="16">
        <f>SUM(O4:O12)</f>
      </c>
      <c r="P13" s="16">
        <f>SUM(P4:P12)</f>
      </c>
      <c r="Q13" s="16">
        <f>SUM(Q4:Q12)</f>
      </c>
      <c r="R13" s="16">
        <f>SUM(R4:R12)</f>
      </c>
      <c r="S13" s="7"/>
    </row>
    <row customHeight="true" ht="17" r="14">
      <c r="A14" s="18" t="str">
        <v>任务完成情况</v>
      </c>
      <c r="B14" s="18"/>
      <c r="C14" s="18"/>
      <c r="D14" s="8" t="str">
        <v>上午</v>
      </c>
      <c r="E14" s="8"/>
      <c r="F14" s="8"/>
      <c r="G14" s="8" t="str">
        <v>09:00 ~ 10:00</v>
      </c>
      <c r="H14" s="8"/>
      <c r="I14" s="8"/>
      <c r="J14" s="8"/>
      <c r="K14" s="71" t="str">
        <v>任务3：润丰新材料瓷砖胶外协业务，开通用户测试环境权限</v>
      </c>
      <c r="L14" s="61" t="str">
        <v>任务2：CRM混凝土信控，待办推送功能联调，联系数科综合内网人员协助联调</v>
      </c>
      <c r="M14" s="74" t="str">
        <v>任务1：与各单位对接人员沟通、协调周例会时间安排</v>
      </c>
      <c r="N14" s="71" t="str">
        <v>任务1：关于春节前时间项目工作安排，项目组内部沟通、讨论</v>
      </c>
      <c r="O14" s="74" t="str">
        <v>任务3：瓷砖胶外协产品销售业务1月1日使用ERP，系统配置</v>
      </c>
      <c r="P14" s="7"/>
      <c r="Q14" s="7"/>
      <c r="R14" s="7"/>
      <c r="S14" s="7"/>
    </row>
    <row customHeight="true" ht="17" r="15">
      <c r="A15" s="18"/>
      <c r="B15" s="18"/>
      <c r="C15" s="18"/>
      <c r="D15" s="8"/>
      <c r="E15" s="8"/>
      <c r="F15" s="8"/>
      <c r="G15" s="8" t="str">
        <v>10:00 ~ 11:0</v>
      </c>
      <c r="H15" s="8"/>
      <c r="I15" s="8"/>
      <c r="J15" s="8"/>
      <c r="K15" s="52" t="str">
        <v>任务3：润丰新材料瓷砖胶外协生产及销售发货业务线上培训</v>
      </c>
      <c r="L15" s="61"/>
      <c r="M15" s="88" t="str">
        <v>任务1：石材ERP项目，生产工艺、配方维护功能初步测试</v>
      </c>
      <c r="N15" s="71"/>
      <c r="O15" s="87" t="str">
        <v>任务1：与各单位对接人协调安排各模块专题系统解决方案讨论时间</v>
      </c>
      <c r="P15" s="7"/>
      <c r="Q15" s="7"/>
      <c r="R15" s="7"/>
      <c r="S15" s="7"/>
    </row>
    <row customHeight="true" ht="17" r="16">
      <c r="A16" s="18"/>
      <c r="B16" s="18"/>
      <c r="C16" s="18"/>
      <c r="D16" s="8"/>
      <c r="E16" s="8"/>
      <c r="F16" s="8"/>
      <c r="G16" s="8" t="str">
        <v>11:00 ~ 12:00</v>
      </c>
      <c r="H16" s="8"/>
      <c r="I16" s="8"/>
      <c r="J16" s="8"/>
      <c r="K16" s="52"/>
      <c r="L16" s="87" t="str">
        <v>任务2：CRM用户登录，无法输入账户、密码问题处理</v>
      </c>
      <c r="M16" s="88"/>
      <c r="N16" s="87" t="str">
        <v>任务1：项目组周例会</v>
      </c>
      <c r="O16" s="87" t="str">
        <v>任务3：王牌工匠切换回各大区统销业务，进展情况及关注事项沟通</v>
      </c>
      <c r="P16" s="7"/>
      <c r="Q16" s="7"/>
      <c r="R16" s="7"/>
      <c r="S16" s="7"/>
    </row>
    <row customHeight="true" ht="17" r="17">
      <c r="A17" s="18"/>
      <c r="B17" s="18"/>
      <c r="C17" s="18"/>
      <c r="D17" s="8" t="str">
        <v>下午</v>
      </c>
      <c r="E17" s="8"/>
      <c r="F17" s="8"/>
      <c r="G17" s="8" t="str">
        <v>13:30 ~ 14:30</v>
      </c>
      <c r="H17" s="8"/>
      <c r="I17" s="8"/>
      <c r="J17" s="8"/>
      <c r="K17" s="52" t="str">
        <v>任务1：根据事务部财务人员提出的内部交易需按工程项目维度进行成本分析，项目组内部沟通方案细节</v>
      </c>
      <c r="L17" s="52" t="str">
        <v>任务1：石材ERP项目，销售订货、出货功能系统（开发环境）初步测试</v>
      </c>
      <c r="M17" s="60" t="str">
        <v>任务1：关于石材ERP项目补充协议推进沟通</v>
      </c>
      <c r="N17" s="87" t="str">
        <v>任务7：电商运单下发ERP接口优化，UAT复核验证测试</v>
      </c>
      <c r="O17" s="52" t="str">
        <v>任务1：石材ERP项目，生产执行（大板）系统功能测试验证；深加工系统功能测试验证</v>
      </c>
      <c r="P17" s="7"/>
      <c r="Q17" s="7"/>
      <c r="R17" s="7"/>
      <c r="S17" s="7"/>
    </row>
    <row customHeight="true" ht="15" r="18">
      <c r="A18" s="18"/>
      <c r="B18" s="18"/>
      <c r="C18" s="18"/>
      <c r="D18" s="8"/>
      <c r="E18" s="8"/>
      <c r="F18" s="8"/>
      <c r="G18" s="8" t="str">
        <v>14:30 ~ 15:30</v>
      </c>
      <c r="H18" s="8"/>
      <c r="I18" s="8"/>
      <c r="J18" s="8"/>
      <c r="K18" s="52"/>
      <c r="L18" s="52"/>
      <c r="M18" s="52" t="str">
        <v>任务7：配合汽运调度管理升级项目，优化调整电商运单下发ERP接口逻辑，SIT环境测试验证及整理测试报告</v>
      </c>
      <c r="N18" s="66" t="str">
        <v>任务4：装配式生产管理系统项目二阶段工作进度汇报会暨详细解决方案汇报会</v>
      </c>
      <c r="O18" s="52"/>
      <c r="P18" s="7"/>
      <c r="Q18" s="7"/>
      <c r="R18" s="7"/>
      <c r="S18" s="7"/>
    </row>
    <row customHeight="true" ht="15" r="19">
      <c r="A19" s="18"/>
      <c r="B19" s="18"/>
      <c r="C19" s="18"/>
      <c r="D19" s="8"/>
      <c r="E19" s="8"/>
      <c r="F19" s="8"/>
      <c r="G19" s="8" t="str">
        <v>15:30 ~ 16:30</v>
      </c>
      <c r="H19" s="8"/>
      <c r="I19" s="8"/>
      <c r="J19" s="8"/>
      <c r="K19" s="52" t="str">
        <v>任务8：协助组织产品中心人员整理个人简历，提供营销组投标使用</v>
      </c>
      <c r="L19" s="52" t="str">
        <v>任务3：润丰新材料石材销售业务，采购退货、销售订单退货操作指导并协助核对系统数据</v>
      </c>
      <c r="M19" s="52"/>
      <c r="N19" s="66"/>
      <c r="O19" s="52"/>
      <c r="P19" s="7"/>
      <c r="Q19" s="7"/>
      <c r="R19" s="7"/>
      <c r="S19" s="7"/>
    </row>
    <row customHeight="true" ht="15" r="20">
      <c r="A20" s="18"/>
      <c r="B20" s="18"/>
      <c r="C20" s="18"/>
      <c r="D20" s="8"/>
      <c r="E20" s="8"/>
      <c r="F20" s="8"/>
      <c r="G20" s="8" t="str">
        <v>16:30 ~ 17:30</v>
      </c>
      <c r="H20" s="8"/>
      <c r="I20" s="8"/>
      <c r="J20" s="8"/>
      <c r="K20" s="52"/>
      <c r="L20" s="52"/>
      <c r="M20" s="52"/>
      <c r="N20" s="87" t="str">
        <v>任务3：润丰新材料瓷砖胶客户月结账期授信，无法延长账期问题处理</v>
      </c>
      <c r="O20" s="87" t="str">
        <v>任务8：个人工作周报整理</v>
      </c>
      <c r="P20" s="7"/>
      <c r="Q20" s="7"/>
      <c r="R20" s="7"/>
      <c r="S20" s="7"/>
    </row>
    <row customHeight="true" ht="17" r="21">
      <c r="A21" s="18"/>
      <c r="B21" s="18"/>
      <c r="C21" s="18"/>
      <c r="D21" s="27" t="str">
        <v>加班</v>
      </c>
      <c r="E21" s="27"/>
      <c r="F21" s="27"/>
      <c r="G21" s="30" t="str">
        <v>17:30 ~ 18:30</v>
      </c>
      <c r="H21" s="30"/>
      <c r="I21" s="30"/>
      <c r="J21" s="30"/>
      <c r="K21" s="67" t="str">
        <v>任务3：润丰新材料石材销售业务，采购与销售数量不一致问题处理</v>
      </c>
      <c r="L21" s="89"/>
      <c r="M21" s="89"/>
      <c r="N21" s="89"/>
      <c r="O21" s="89"/>
      <c r="P21" s="46"/>
      <c r="Q21" s="46"/>
      <c r="R21" s="46"/>
      <c r="S21" s="27"/>
    </row>
    <row customHeight="true" ht="17" r="22">
      <c r="A22" s="18"/>
      <c r="B22" s="18"/>
      <c r="C22" s="18"/>
      <c r="D22" s="27"/>
      <c r="E22" s="27"/>
      <c r="F22" s="27"/>
      <c r="G22" s="30" t="str">
        <v>18:30 ~ 19:30</v>
      </c>
      <c r="H22" s="30"/>
      <c r="I22" s="30"/>
      <c r="J22" s="30"/>
      <c r="K22" s="67"/>
      <c r="L22" s="89"/>
      <c r="M22" s="89"/>
      <c r="N22" s="89"/>
      <c r="O22" s="89"/>
      <c r="P22" s="46"/>
      <c r="Q22" s="46"/>
      <c r="R22" s="27"/>
      <c r="S22" s="27"/>
    </row>
    <row customHeight="true" ht="17" r="23">
      <c r="A23" s="18"/>
      <c r="B23" s="18"/>
      <c r="C23" s="18"/>
      <c r="D23" s="27"/>
      <c r="E23" s="27"/>
      <c r="F23" s="27"/>
      <c r="G23" s="30" t="str">
        <v>19:30 ~ 20:30</v>
      </c>
      <c r="H23" s="30"/>
      <c r="I23" s="30"/>
      <c r="J23" s="30"/>
      <c r="K23" s="29"/>
      <c r="L23" s="29"/>
      <c r="M23" s="29"/>
      <c r="N23" s="29"/>
      <c r="O23" s="29"/>
      <c r="P23" s="29"/>
      <c r="Q23" s="29"/>
      <c r="R23" s="27"/>
      <c r="S23" s="27"/>
    </row>
  </sheetData>
  <mergeCells>
    <mergeCell ref="A1:B1"/>
    <mergeCell ref="R2:R3"/>
    <mergeCell ref="S2:S3"/>
    <mergeCell ref="A13:J13"/>
    <mergeCell ref="A14:C23"/>
    <mergeCell ref="D14:F16"/>
    <mergeCell ref="G14:J14"/>
    <mergeCell ref="G15:J15"/>
    <mergeCell ref="G16:J16"/>
    <mergeCell ref="D17:F20"/>
    <mergeCell ref="G17:J17"/>
    <mergeCell ref="G18:J18"/>
    <mergeCell ref="G19:J19"/>
    <mergeCell ref="G20:J20"/>
    <mergeCell ref="D21:F23"/>
    <mergeCell ref="G21:J21"/>
    <mergeCell ref="G22:J22"/>
    <mergeCell ref="G23:J23"/>
    <mergeCell ref="A2:Q2"/>
    <mergeCell ref="L14:L15"/>
    <mergeCell ref="N14:N15"/>
    <mergeCell ref="K15:K16"/>
    <mergeCell ref="M15:M16"/>
    <mergeCell ref="K17:K18"/>
    <mergeCell ref="L17:L18"/>
    <mergeCell ref="O17:O19"/>
    <mergeCell ref="M18:M20"/>
    <mergeCell ref="N18:N19"/>
    <mergeCell ref="K19:K20"/>
    <mergeCell ref="L19:L20"/>
    <mergeCell ref="K21:K22"/>
  </mergeCells>
  <dataValidations count="1">
    <dataValidation allowBlank="true" errorStyle="stop" showErrorMessage="true" sqref="C13:C23"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C9C1CB69-1B1E-4764-962E-8F82950596F2}">
          <x14:formula1>
            <xm:f>'附表-2'!$A$1:$E$1</xm:f>
          </x14:formula1>
          <xm:sqref>C4:C12</xm:sqref>
        </x14:dataValidation>
      </x14:dataValidations>
    </ext>
  </extLst>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7"/>
    <col collapsed="false" customWidth="true" hidden="false" max="2" min="2" style="0" width="7"/>
    <col collapsed="false" customWidth="true" hidden="false" max="3" min="3" style="0" width="7"/>
    <col collapsed="false" customWidth="true" hidden="false" max="4" min="4" style="0" width="20"/>
    <col collapsed="false" customWidth="true" hidden="false" max="5" min="5" style="0" width="7"/>
    <col collapsed="false" customWidth="true" hidden="false" max="6" min="6" style="0" width="73"/>
    <col collapsed="false" customWidth="true" hidden="false" max="7" min="7" style="0" width="12"/>
  </cols>
  <sheetData>
    <row customHeight="true" ht="23" r="1">
      <c r="A1" s="100" t="s">
        <v>28</v>
      </c>
      <c r="B1" s="96"/>
      <c r="C1" s="96"/>
      <c r="D1" s="96"/>
      <c r="E1" s="96"/>
      <c r="F1" s="96"/>
      <c r="G1" s="96"/>
    </row>
    <row customHeight="true" ht="23" r="2">
      <c r="A2" s="96"/>
      <c r="B2" s="96"/>
      <c r="C2" s="96"/>
      <c r="D2" s="96"/>
      <c r="E2" s="96"/>
      <c r="F2" s="96"/>
      <c r="G2" s="96"/>
    </row>
    <row customHeight="true" ht="23" r="3">
      <c r="A3" s="96"/>
      <c r="B3" s="96"/>
      <c r="C3" s="96"/>
      <c r="D3" s="96"/>
      <c r="E3" s="96"/>
      <c r="F3" s="96"/>
      <c r="G3" s="96"/>
    </row>
    <row customHeight="true" ht="23" r="4">
      <c r="A4" s="99" t="str">
        <v>项目/任务CODE</v>
      </c>
      <c r="B4" s="99"/>
      <c r="C4" s="99"/>
      <c r="D4" s="99"/>
      <c r="E4" s="99"/>
      <c r="F4" s="99"/>
      <c r="G4" s="99"/>
    </row>
    <row customHeight="true" ht="23" r="5">
      <c r="A5" s="99"/>
      <c r="B5" s="99"/>
      <c r="C5" s="99"/>
      <c r="D5" s="99"/>
      <c r="E5" s="99"/>
      <c r="F5" s="99"/>
      <c r="G5" s="99"/>
    </row>
    <row customHeight="true" ht="23" r="6">
      <c r="A6" s="101" t="str">
        <v>大类</v>
      </c>
      <c r="B6" s="101" t="str">
        <v>说明</v>
      </c>
      <c r="C6" s="101" t="str">
        <v>中类</v>
      </c>
      <c r="D6" s="101" t="str">
        <v>说明</v>
      </c>
      <c r="E6" s="101" t="str">
        <v>小类</v>
      </c>
      <c r="F6" s="101" t="str">
        <v>说明</v>
      </c>
      <c r="G6" s="101" t="str">
        <v>CODE代码</v>
      </c>
    </row>
    <row customHeight="true" ht="23" r="7">
      <c r="A7" s="93" t="str">
        <v>BU</v>
      </c>
      <c r="B7" s="93" t="str">
        <v>建设</v>
      </c>
      <c r="C7" s="92" t="str">
        <v>01</v>
      </c>
      <c r="D7" s="93" t="str">
        <v>经营治理</v>
      </c>
      <c r="E7" s="94" t="str">
        <v>001</v>
      </c>
      <c r="F7" s="90" t="str">
        <v>BI人民币报表优化</v>
      </c>
      <c r="G7" s="90">
        <f>$A$7&amp;$C$7&amp;E7</f>
      </c>
    </row>
    <row customHeight="true" ht="23" r="8">
      <c r="A8" s="91"/>
      <c r="B8" s="91"/>
      <c r="C8" s="95"/>
      <c r="D8" s="91"/>
      <c r="E8" s="94" t="str">
        <v>002</v>
      </c>
      <c r="F8" s="90" t="str">
        <v>销项发票管理系统优化</v>
      </c>
      <c r="G8" s="90">
        <f>$A$7&amp;$C$7&amp;E8</f>
      </c>
    </row>
    <row customHeight="true" ht="23" r="9">
      <c r="A9" s="91"/>
      <c r="B9" s="91"/>
      <c r="C9" s="95"/>
      <c r="D9" s="91"/>
      <c r="E9" s="94" t="str">
        <v>003</v>
      </c>
      <c r="F9" s="90" t="str">
        <v>ERP财务优化</v>
      </c>
      <c r="G9" s="90">
        <f>$A$7&amp;$C$7&amp;E9</f>
      </c>
    </row>
    <row customHeight="true" ht="23" r="10">
      <c r="A10" s="91"/>
      <c r="B10" s="91"/>
      <c r="C10" s="95"/>
      <c r="D10" s="91"/>
      <c r="E10" s="94" t="str">
        <v>004</v>
      </c>
      <c r="F10" s="90" t="str">
        <v>财务系统优化：报账系统组织架构调整项目</v>
      </c>
      <c r="G10" s="90">
        <f>$A$7&amp;$C$7&amp;E10</f>
      </c>
    </row>
    <row customHeight="true" ht="23" r="11">
      <c r="A11" s="91"/>
      <c r="B11" s="91"/>
      <c r="C11" s="95"/>
      <c r="D11" s="91"/>
      <c r="E11" s="94" t="str">
        <v>005</v>
      </c>
      <c r="F11" s="90" t="str">
        <v>财务系统优化：报账系统收款平台建设项目</v>
      </c>
      <c r="G11" s="90">
        <f>$A$7&amp;$C$7&amp;E11</f>
      </c>
    </row>
    <row customHeight="true" ht="23" r="12">
      <c r="A12" s="91"/>
      <c r="B12" s="91"/>
      <c r="C12" s="95"/>
      <c r="D12" s="91"/>
      <c r="E12" s="94" t="str">
        <v>006</v>
      </c>
      <c r="F12" s="90" t="str">
        <v>财务系统优化：管理合并系统架构调整、应用升级及上云项目</v>
      </c>
      <c r="G12" s="90">
        <f>$A$7&amp;$C$7&amp;E12</f>
      </c>
    </row>
    <row customHeight="true" ht="23" r="13">
      <c r="A13" s="91"/>
      <c r="B13" s="91"/>
      <c r="C13" s="95"/>
      <c r="D13" s="91"/>
      <c r="E13" s="94" t="str">
        <v>007</v>
      </c>
      <c r="F13" s="90" t="str">
        <v>财务系统优化：报账系统上云及数据库升级</v>
      </c>
      <c r="G13" s="90">
        <f>$A$7&amp;$C$7&amp;E13</f>
      </c>
    </row>
    <row customHeight="true" ht="23" r="14">
      <c r="A14" s="91"/>
      <c r="B14" s="91"/>
      <c r="C14" s="95"/>
      <c r="D14" s="91"/>
      <c r="E14" s="94" t="str">
        <v>008</v>
      </c>
      <c r="F14" s="90" t="str">
        <v>财务系统优化：资金系统优化</v>
      </c>
      <c r="G14" s="90">
        <f>$A$7&amp;$C$7&amp;E14</f>
      </c>
    </row>
    <row customHeight="true" ht="23" r="15">
      <c r="A15" s="91"/>
      <c r="B15" s="91"/>
      <c r="C15" s="95"/>
      <c r="D15" s="91"/>
      <c r="E15" s="94" t="str">
        <v>009</v>
      </c>
      <c r="F15" s="90" t="str">
        <v>财务系统优化：RPA机器人三期及流程挖掘项目</v>
      </c>
      <c r="G15" s="90">
        <f>$A$7&amp;$C$7&amp;E15</f>
      </c>
    </row>
    <row customHeight="true" ht="23" r="16">
      <c r="A16" s="91"/>
      <c r="B16" s="91"/>
      <c r="C16" s="95"/>
      <c r="D16" s="91"/>
      <c r="E16" s="94" t="str">
        <v>010</v>
      </c>
      <c r="F16" s="90" t="str">
        <v>全面预算系统优化（财务及人力）</v>
      </c>
      <c r="G16" s="90">
        <f>$A$7&amp;$C$7&amp;E16</f>
      </c>
    </row>
    <row customHeight="true" ht="23" r="17">
      <c r="A17" s="91"/>
      <c r="B17" s="91"/>
      <c r="C17" s="95"/>
      <c r="D17" s="91"/>
      <c r="E17" s="94" t="str">
        <v>011</v>
      </c>
      <c r="F17" s="90" t="str">
        <v>智税平台项目实施</v>
      </c>
      <c r="G17" s="90">
        <f>$A$7&amp;$C$7&amp;E17</f>
      </c>
    </row>
    <row customHeight="true" ht="23" r="18">
      <c r="A18" s="91"/>
      <c r="B18" s="91"/>
      <c r="C18" s="95"/>
      <c r="D18" s="91"/>
      <c r="E18" s="94" t="str">
        <v>012</v>
      </c>
      <c r="F18" s="90" t="str">
        <v>数字化报表自助分析</v>
      </c>
      <c r="G18" s="90">
        <f>$A$7&amp;$C$7&amp;E18</f>
      </c>
    </row>
    <row customHeight="true" ht="23" r="19">
      <c r="A19" s="91"/>
      <c r="B19" s="91"/>
      <c r="C19" s="95"/>
      <c r="D19" s="91"/>
      <c r="E19" s="94" t="str">
        <v>013</v>
      </c>
      <c r="F19" s="90" t="str">
        <v>共享运营指标及大屏展示</v>
      </c>
      <c r="G19" s="90">
        <f>$A$7&amp;$C$7&amp;E19</f>
      </c>
    </row>
    <row customHeight="true" ht="23" r="20">
      <c r="A20" s="91"/>
      <c r="B20" s="91"/>
      <c r="C20" s="95"/>
      <c r="D20" s="91"/>
      <c r="E20" s="94" t="str">
        <v>014</v>
      </c>
      <c r="F20" s="90" t="str">
        <v>人力资源数据分析（BI）项目</v>
      </c>
      <c r="G20" s="90">
        <f>$A$7&amp;$C$7&amp;E20</f>
      </c>
    </row>
    <row customHeight="true" ht="23" r="21">
      <c r="A21" s="91"/>
      <c r="B21" s="91"/>
      <c r="C21" s="95"/>
      <c r="D21" s="91"/>
      <c r="E21" s="94" t="str">
        <v>015</v>
      </c>
      <c r="F21" s="90" t="str">
        <v>考勤升级切换</v>
      </c>
      <c r="G21" s="90">
        <f>$A$7&amp;$C$7&amp;E21</f>
      </c>
    </row>
    <row customHeight="true" ht="23" r="22">
      <c r="A22" s="91"/>
      <c r="B22" s="91"/>
      <c r="C22" s="95"/>
      <c r="D22" s="91"/>
      <c r="E22" s="94" t="str">
        <v>016</v>
      </c>
      <c r="F22" s="90" t="str">
        <v>人力资源管理系统流程平台优化</v>
      </c>
      <c r="G22" s="90">
        <f>$A$7&amp;$C$7&amp;E22</f>
      </c>
    </row>
    <row customHeight="true" ht="23" r="23">
      <c r="A23" s="91"/>
      <c r="B23" s="91"/>
      <c r="C23" s="95"/>
      <c r="D23" s="91"/>
      <c r="E23" s="94" t="str">
        <v>017</v>
      </c>
      <c r="F23" s="90" t="str">
        <v>组织架构管理优化</v>
      </c>
      <c r="G23" s="90">
        <f>$A$7&amp;$C$7&amp;E23</f>
      </c>
    </row>
    <row customHeight="true" ht="23" r="24">
      <c r="A24" s="91"/>
      <c r="B24" s="91"/>
      <c r="C24" s="95"/>
      <c r="D24" s="91"/>
      <c r="E24" s="94" t="str">
        <v>018</v>
      </c>
      <c r="F24" s="90" t="str">
        <v>培训管理模块优化</v>
      </c>
      <c r="G24" s="90">
        <f>$A$7&amp;$C$7&amp;E24</f>
      </c>
    </row>
    <row customHeight="true" ht="23" r="25">
      <c r="A25" s="91"/>
      <c r="B25" s="91"/>
      <c r="C25" s="95"/>
      <c r="D25" s="91"/>
      <c r="E25" s="94" t="str">
        <v>019</v>
      </c>
      <c r="F25" s="90" t="str">
        <v>招聘管理平台优化</v>
      </c>
      <c r="G25" s="90">
        <f>$A$7&amp;$C$7&amp;E25</f>
      </c>
    </row>
    <row customHeight="true" ht="23" r="26">
      <c r="A26" s="91"/>
      <c r="B26" s="91"/>
      <c r="C26" s="95"/>
      <c r="D26" s="91"/>
      <c r="E26" s="94" t="str">
        <v>020</v>
      </c>
      <c r="F26" s="90" t="str">
        <v>档案管理系统优化</v>
      </c>
      <c r="G26" s="90">
        <f>$A$7&amp;$C$7&amp;E26</f>
      </c>
    </row>
    <row customHeight="true" ht="23" r="27">
      <c r="A27" s="91"/>
      <c r="B27" s="91"/>
      <c r="C27" s="95"/>
      <c r="D27" s="91"/>
      <c r="E27" s="94" t="str">
        <v>021</v>
      </c>
      <c r="F27" s="90" t="str">
        <v>集团督办系统推广</v>
      </c>
      <c r="G27" s="90">
        <f>$A$7&amp;$C$7&amp;E27</f>
      </c>
    </row>
    <row customHeight="true" ht="23" r="28">
      <c r="A28" s="91"/>
      <c r="B28" s="91"/>
      <c r="C28" s="95"/>
      <c r="D28" s="91"/>
      <c r="E28" s="94" t="str">
        <v>022</v>
      </c>
      <c r="F28" s="90" t="str">
        <v>中文网站优化</v>
      </c>
      <c r="G28" s="90">
        <f>$A$7&amp;$C$7&amp;E28</f>
      </c>
    </row>
    <row customHeight="true" ht="23" r="29">
      <c r="A29" s="91"/>
      <c r="B29" s="91"/>
      <c r="C29" s="95"/>
      <c r="D29" s="91"/>
      <c r="E29" s="94" t="str">
        <v>023</v>
      </c>
      <c r="F29" s="90" t="str">
        <v>非现场审计系统</v>
      </c>
      <c r="G29" s="90">
        <f>$A$7&amp;$C$7&amp;E29</f>
      </c>
    </row>
    <row customHeight="true" ht="23" r="30">
      <c r="A30" s="91"/>
      <c r="B30" s="91"/>
      <c r="C30" s="95"/>
      <c r="D30" s="91"/>
      <c r="E30" s="94" t="str">
        <v>024</v>
      </c>
      <c r="F30" s="90" t="str">
        <v>智慧审计平台</v>
      </c>
      <c r="G30" s="90">
        <f>$A$7&amp;$C$7&amp;E30</f>
      </c>
    </row>
    <row customHeight="true" ht="23" r="31">
      <c r="A31" s="91"/>
      <c r="B31" s="91"/>
      <c r="C31" s="95"/>
      <c r="D31" s="91"/>
      <c r="E31" s="94" t="str">
        <v>025</v>
      </c>
      <c r="F31" s="90" t="str">
        <v>审计整改系统优化</v>
      </c>
      <c r="G31" s="90">
        <f>$A$7&amp;$C$7&amp;E31</f>
      </c>
    </row>
    <row customHeight="true" ht="23" r="32">
      <c r="A32" s="91"/>
      <c r="B32" s="91"/>
      <c r="C32" s="95"/>
      <c r="D32" s="91"/>
      <c r="E32" s="94" t="str">
        <v>026</v>
      </c>
      <c r="F32" s="90" t="str">
        <v>集团数据定期采集报送</v>
      </c>
      <c r="G32" s="90">
        <f>$A$7&amp;$C$7&amp;E32</f>
      </c>
    </row>
    <row customHeight="true" ht="23" r="33">
      <c r="A33" s="91"/>
      <c r="B33" s="91"/>
      <c r="C33" s="95"/>
      <c r="D33" s="91"/>
      <c r="E33" s="94" t="str">
        <v>027</v>
      </c>
      <c r="F33" s="90" t="str">
        <v>数据标准化项目</v>
      </c>
      <c r="G33" s="90">
        <f>$A$7&amp;$C$7&amp;E33</f>
      </c>
    </row>
    <row customHeight="true" ht="23" r="34">
      <c r="A34" s="91"/>
      <c r="B34" s="91"/>
      <c r="C34" s="95"/>
      <c r="D34" s="91"/>
      <c r="E34" s="94" t="str">
        <v>028</v>
      </c>
      <c r="F34" s="90" t="str">
        <v>现场数字化管理</v>
      </c>
      <c r="G34" s="90">
        <f>$A$7&amp;$C$7&amp;E34</f>
      </c>
    </row>
    <row customHeight="true" ht="23" r="35">
      <c r="A35" s="91"/>
      <c r="B35" s="91"/>
      <c r="C35" s="95"/>
      <c r="D35" s="91"/>
      <c r="E35" s="94" t="str">
        <v>029</v>
      </c>
      <c r="F35" s="90" t="str">
        <v>数字化大屏二期</v>
      </c>
      <c r="G35" s="90">
        <f>$A$7&amp;$C$7&amp;E35</f>
      </c>
    </row>
    <row customHeight="true" ht="23" r="36">
      <c r="A36" s="91"/>
      <c r="B36" s="91"/>
      <c r="C36" s="95"/>
      <c r="D36" s="91"/>
      <c r="E36" s="94" t="str">
        <v>030</v>
      </c>
      <c r="F36" s="90" t="str">
        <v>基地报表线上化推广三期项目</v>
      </c>
      <c r="G36" s="90">
        <f>$A$7&amp;$C$7&amp;E36</f>
      </c>
    </row>
    <row customHeight="true" ht="23" r="37">
      <c r="A37" s="91"/>
      <c r="B37" s="91"/>
      <c r="C37" s="95"/>
      <c r="D37" s="91"/>
      <c r="E37" s="94" t="str">
        <v>031</v>
      </c>
      <c r="F37" s="90" t="str">
        <v>辅材备件共享平台优化项目</v>
      </c>
      <c r="G37" s="90">
        <f>$A$7&amp;$C$7&amp;E37</f>
      </c>
    </row>
    <row customHeight="true" ht="23" r="38">
      <c r="A38" s="91"/>
      <c r="B38" s="91"/>
      <c r="C38" s="95"/>
      <c r="D38" s="91"/>
      <c r="E38" s="94" t="str">
        <v>032</v>
      </c>
      <c r="F38" s="90" t="str">
        <v>SRM升级项目</v>
      </c>
      <c r="G38" s="90">
        <f>$A$7&amp;$C$7&amp;E38</f>
      </c>
    </row>
    <row customHeight="true" ht="23" r="39">
      <c r="A39" s="91"/>
      <c r="B39" s="91"/>
      <c r="C39" s="95"/>
      <c r="D39" s="91"/>
      <c r="E39" s="94" t="str">
        <v>033</v>
      </c>
      <c r="F39" s="90" t="str">
        <v>SRM与守正对接项目</v>
      </c>
      <c r="G39" s="90">
        <f>$A$7&amp;$C$7&amp;E39</f>
      </c>
    </row>
    <row customHeight="true" ht="23" r="40">
      <c r="A40" s="91"/>
      <c r="B40" s="91"/>
      <c r="C40" s="95"/>
      <c r="D40" s="91"/>
      <c r="E40" s="94" t="str">
        <v>034</v>
      </c>
      <c r="F40" s="90" t="str">
        <v>研发项目管理</v>
      </c>
      <c r="G40" s="90">
        <f>$A$7&amp;$C$7&amp;E40</f>
      </c>
    </row>
    <row customHeight="true" ht="23" r="41">
      <c r="A41" s="91"/>
      <c r="B41" s="91"/>
      <c r="C41" s="95"/>
      <c r="D41" s="91"/>
      <c r="E41" s="94" t="str">
        <v>035</v>
      </c>
      <c r="F41" s="90" t="str">
        <v>一卡通系统推广</v>
      </c>
      <c r="G41" s="90">
        <f>$A$7&amp;$C$7&amp;E41</f>
      </c>
    </row>
    <row customHeight="true" ht="23" r="42">
      <c r="A42" s="91"/>
      <c r="B42" s="91"/>
      <c r="C42" s="95"/>
      <c r="D42" s="91"/>
      <c r="E42" s="94" t="str">
        <v>036</v>
      </c>
      <c r="F42" s="90" t="str">
        <v>一卡通系统迭代优化</v>
      </c>
      <c r="G42" s="90">
        <f>$A$7&amp;$C$7&amp;E42</f>
      </c>
    </row>
    <row customHeight="true" ht="23" r="43">
      <c r="A43" s="91"/>
      <c r="B43" s="91"/>
      <c r="C43" s="95"/>
      <c r="D43" s="91"/>
      <c r="E43" s="94" t="str">
        <v>037</v>
      </c>
      <c r="F43" s="90" t="str">
        <v>汽运调度管理系统升级项目</v>
      </c>
      <c r="G43" s="90">
        <f>$A$7&amp;$C$7&amp;E43</f>
      </c>
    </row>
    <row customHeight="true" ht="23" r="44">
      <c r="A44" s="91"/>
      <c r="B44" s="91"/>
      <c r="C44" s="95"/>
      <c r="D44" s="91"/>
      <c r="E44" s="94" t="str">
        <v>038</v>
      </c>
      <c r="F44" s="90" t="str">
        <v>CRM客户关系管理系统一期项目</v>
      </c>
      <c r="G44" s="90">
        <f>$A$7&amp;$C$7&amp;E44</f>
      </c>
    </row>
    <row customHeight="true" ht="23" r="45">
      <c r="A45" s="91"/>
      <c r="B45" s="91"/>
      <c r="C45" s="95"/>
      <c r="D45" s="91"/>
      <c r="E45" s="94" t="str">
        <v>039</v>
      </c>
      <c r="F45" s="90" t="str">
        <v>CRM客户关系管理系统二期项目</v>
      </c>
      <c r="G45" s="90">
        <f>$A$7&amp;$C$7&amp;E45</f>
      </c>
    </row>
    <row customHeight="true" ht="23" r="46">
      <c r="A46" s="91"/>
      <c r="B46" s="91"/>
      <c r="C46" s="95"/>
      <c r="D46" s="91"/>
      <c r="E46" s="94" t="str">
        <v>040</v>
      </c>
      <c r="F46" s="90" t="str">
        <v>华润化学材料智慧物流项目</v>
      </c>
      <c r="G46" s="90">
        <f>$A$7&amp;$C$7&amp;E46</f>
      </c>
    </row>
    <row customHeight="true" ht="23" r="47">
      <c r="A47" s="91"/>
      <c r="B47" s="91"/>
      <c r="C47" s="95"/>
      <c r="D47" s="91"/>
      <c r="E47" s="94" t="str">
        <v>041</v>
      </c>
      <c r="F47" s="90" t="str">
        <v>装配式生产管理系统推广及系统集成项目</v>
      </c>
      <c r="G47" s="90">
        <f>$A$7&amp;$C$7&amp;E47</f>
      </c>
    </row>
    <row customHeight="true" ht="23" r="48">
      <c r="A48" s="91"/>
      <c r="B48" s="91"/>
      <c r="C48" s="95"/>
      <c r="D48" s="91"/>
      <c r="E48" s="94" t="str">
        <v>042</v>
      </c>
      <c r="F48" s="90" t="str">
        <v>新业态基础信息化系统推广项目</v>
      </c>
      <c r="G48" s="90">
        <f>$A$7&amp;$C$7&amp;E48</f>
      </c>
    </row>
    <row customHeight="true" ht="23" r="49">
      <c r="A49" s="91"/>
      <c r="B49" s="91"/>
      <c r="C49" s="95"/>
      <c r="D49" s="91"/>
      <c r="E49" s="94" t="str">
        <v>043</v>
      </c>
      <c r="F49" s="90" t="str">
        <v>新业态基础信息化系统改造</v>
      </c>
      <c r="G49" s="90">
        <f>$A$7&amp;$C$7&amp;E49</f>
      </c>
    </row>
    <row customHeight="true" ht="23" r="50">
      <c r="A50" s="91"/>
      <c r="B50" s="91"/>
      <c r="C50" s="95"/>
      <c r="D50" s="91"/>
      <c r="E50" s="94" t="str">
        <v>044</v>
      </c>
      <c r="F50" s="90" t="str">
        <v>石材ERP一期建设项目（石材工厂ERP和石材销售一体化）</v>
      </c>
      <c r="G50" s="90">
        <f>$A$7&amp;$C$7&amp;E50</f>
      </c>
    </row>
    <row customHeight="true" ht="23" r="51">
      <c r="A51" s="91"/>
      <c r="B51" s="91"/>
      <c r="C51" s="95"/>
      <c r="D51" s="91"/>
      <c r="E51" s="94" t="str">
        <v>045</v>
      </c>
      <c r="F51" s="90" t="str">
        <v>华润电力粉煤灰挂牌销售管理系统项目</v>
      </c>
      <c r="G51" s="90">
        <f>$A$7&amp;$C$7&amp;E51</f>
      </c>
    </row>
    <row customHeight="true" ht="23" r="52">
      <c r="A52" s="91"/>
      <c r="B52" s="91"/>
      <c r="C52" s="95"/>
      <c r="D52" s="91"/>
      <c r="E52" s="94" t="str">
        <v>046</v>
      </c>
      <c r="F52" s="90" t="str">
        <v>巡察整改系统项目</v>
      </c>
      <c r="G52" s="90">
        <f>$A$7&amp;$C$7&amp;E52</f>
      </c>
    </row>
    <row customHeight="true" ht="23" r="53">
      <c r="A53" s="91"/>
      <c r="B53" s="91"/>
      <c r="C53" s="98"/>
      <c r="D53" s="97"/>
      <c r="E53" s="94" t="str">
        <v>047</v>
      </c>
      <c r="F53" s="90" t="str">
        <v>怡宝主数据治理项目</v>
      </c>
      <c r="G53" s="90">
        <f>$A$7&amp;$C$7&amp;E53</f>
      </c>
    </row>
    <row customHeight="true" ht="23" r="54">
      <c r="A54" s="91"/>
      <c r="B54" s="91"/>
      <c r="C54" s="92" t="str">
        <v>02</v>
      </c>
      <c r="D54" s="93" t="str">
        <v>通用服务</v>
      </c>
      <c r="E54" s="94" t="str">
        <v>001</v>
      </c>
      <c r="F54" s="90" t="str">
        <v>总部会议系统升级及维保</v>
      </c>
      <c r="G54" s="90">
        <f>$A$7&amp;$C$54&amp;E54</f>
      </c>
    </row>
    <row customHeight="true" ht="23" r="55">
      <c r="A55" s="91"/>
      <c r="B55" s="91"/>
      <c r="C55" s="95"/>
      <c r="D55" s="91"/>
      <c r="E55" s="94" t="str">
        <v>002</v>
      </c>
      <c r="F55" s="90" t="str">
        <v>总部桌面云建设</v>
      </c>
      <c r="G55" s="90">
        <f>$A$7&amp;$C$54&amp;E55</f>
      </c>
    </row>
    <row customHeight="true" ht="23" r="56">
      <c r="A56" s="91"/>
      <c r="B56" s="91"/>
      <c r="C56" s="95"/>
      <c r="D56" s="91"/>
      <c r="E56" s="94" t="str">
        <v>003</v>
      </c>
      <c r="F56" s="90" t="str">
        <v>2022年网络、服务器硬件第三方维保</v>
      </c>
      <c r="G56" s="90">
        <f>$A$7&amp;$C$54&amp;E56</f>
      </c>
    </row>
    <row customHeight="true" ht="23" r="57">
      <c r="A57" s="91"/>
      <c r="B57" s="91"/>
      <c r="C57" s="95"/>
      <c r="D57" s="91"/>
      <c r="E57" s="94" t="str">
        <v>004</v>
      </c>
      <c r="F57" s="90" t="str">
        <v>系统迁移上云</v>
      </c>
      <c r="G57" s="90">
        <f>$A$7&amp;$C$54&amp;E57</f>
      </c>
    </row>
    <row customHeight="true" ht="23" r="58">
      <c r="A58" s="91"/>
      <c r="B58" s="91"/>
      <c r="C58" s="95"/>
      <c r="D58" s="91"/>
      <c r="E58" s="94" t="str">
        <v>005</v>
      </c>
      <c r="F58" s="90" t="str">
        <v>微软软件采购（EA）</v>
      </c>
      <c r="G58" s="90">
        <f>$A$7&amp;$C$54&amp;E58</f>
      </c>
    </row>
    <row customHeight="true" ht="23" r="59">
      <c r="A59" s="91"/>
      <c r="B59" s="91"/>
      <c r="C59" s="95"/>
      <c r="D59" s="91"/>
      <c r="E59" s="94" t="str">
        <v>006</v>
      </c>
      <c r="F59" s="90" t="str">
        <v>亚信防病毒软件维保</v>
      </c>
      <c r="G59" s="90">
        <f>$A$7&amp;$C$54&amp;E59</f>
      </c>
    </row>
    <row customHeight="true" ht="23" r="60">
      <c r="A60" s="91"/>
      <c r="B60" s="91"/>
      <c r="C60" s="95"/>
      <c r="D60" s="91"/>
      <c r="E60" s="94" t="str">
        <v>007</v>
      </c>
      <c r="F60" s="90" t="str">
        <v>终端安全维保</v>
      </c>
      <c r="G60" s="90">
        <f>$A$7&amp;$C$54&amp;E60</f>
      </c>
    </row>
    <row customHeight="true" ht="23" r="61">
      <c r="A61" s="91"/>
      <c r="B61" s="91"/>
      <c r="C61" s="95"/>
      <c r="D61" s="91"/>
      <c r="E61" s="94" t="str">
        <v>008</v>
      </c>
      <c r="F61" s="90" t="str">
        <v>沙河机房搬迁</v>
      </c>
      <c r="G61" s="90">
        <f>$A$7&amp;$C$54&amp;E61</f>
      </c>
    </row>
    <row customHeight="true" ht="23" r="62">
      <c r="A62" s="91"/>
      <c r="B62" s="91"/>
      <c r="C62" s="98"/>
      <c r="D62" s="97"/>
      <c r="E62" s="94" t="str">
        <v>009</v>
      </c>
      <c r="F62" s="90" t="s">
        <v>29</v>
      </c>
      <c r="G62" s="90">
        <f>$A$7&amp;$C$54&amp;E62</f>
      </c>
    </row>
    <row customHeight="true" ht="23" r="63">
      <c r="A63" s="91"/>
      <c r="B63" s="91"/>
      <c r="C63" s="94" t="str">
        <v>03</v>
      </c>
      <c r="D63" s="90" t="str">
        <v>智能制造</v>
      </c>
      <c r="E63" s="94" t="str">
        <v>001</v>
      </c>
      <c r="F63" s="90" t="str">
        <v>智能制造</v>
      </c>
      <c r="G63" s="90">
        <f>$A$7&amp;C63&amp;E63</f>
      </c>
    </row>
    <row customHeight="true" ht="23" r="64">
      <c r="A64" s="91"/>
      <c r="B64" s="97"/>
      <c r="C64" s="92" t="str">
        <v>04</v>
      </c>
      <c r="D64" s="90" t="str">
        <v>华润集团临时</v>
      </c>
      <c r="E64" s="94" t="str">
        <v>001</v>
      </c>
      <c r="F64" s="90" t="str">
        <v>集团临时项目建设任务</v>
      </c>
      <c r="G64" s="90">
        <f>$A$7&amp;C64&amp;E64</f>
      </c>
    </row>
    <row customHeight="true" ht="23" r="65">
      <c r="A65" s="93" t="str">
        <v>OP</v>
      </c>
      <c r="B65" s="93" t="str">
        <v>运维</v>
      </c>
      <c r="C65" s="92" t="str">
        <v>01</v>
      </c>
      <c r="D65" s="93" t="str">
        <v>经营类</v>
      </c>
      <c r="E65" s="94" t="str">
        <v>001</v>
      </c>
      <c r="F65" s="90" t="str">
        <v>ERP系统</v>
      </c>
      <c r="G65" s="90">
        <f>$A$65&amp;$C$65&amp;E65</f>
      </c>
    </row>
    <row customHeight="true" ht="23" r="66">
      <c r="A66" s="91"/>
      <c r="B66" s="91"/>
      <c r="C66" s="92" t="str">
        <v>02</v>
      </c>
      <c r="D66" s="93" t="str">
        <v>办公类</v>
      </c>
      <c r="E66" s="94" t="str">
        <v>001</v>
      </c>
      <c r="F66" s="90" t="str">
        <v>OA系统</v>
      </c>
      <c r="G66" s="90">
        <f>$A$65&amp;$C$66&amp;E66</f>
      </c>
    </row>
    <row customHeight="true" ht="23" r="67">
      <c r="A67" s="91"/>
      <c r="B67" s="91"/>
      <c r="C67" s="95"/>
      <c r="D67" s="91"/>
      <c r="E67" s="94" t="str">
        <v>002</v>
      </c>
      <c r="F67" s="90" t="str">
        <v>综合内网</v>
      </c>
      <c r="G67" s="90">
        <f>$A$65&amp;$C$66&amp;E67</f>
      </c>
    </row>
    <row customHeight="true" ht="23" r="68">
      <c r="A68" s="91"/>
      <c r="B68" s="91"/>
      <c r="C68" s="95"/>
      <c r="D68" s="91"/>
      <c r="E68" s="94" t="str">
        <v>003</v>
      </c>
      <c r="F68" s="90" t="str">
        <v>润工作3.0</v>
      </c>
      <c r="G68" s="90">
        <f>$A$65&amp;$C$66&amp;E68</f>
      </c>
    </row>
    <row customHeight="true" ht="23" r="69">
      <c r="A69" s="91"/>
      <c r="B69" s="91"/>
      <c r="C69" s="95"/>
      <c r="D69" s="91"/>
      <c r="E69" s="94" t="str">
        <v>004</v>
      </c>
      <c r="F69" s="90" t="str">
        <v>LDAP</v>
      </c>
      <c r="G69" s="90">
        <f>$A$65&amp;$C$66&amp;E69</f>
      </c>
    </row>
    <row customHeight="true" ht="23" r="70">
      <c r="A70" s="91"/>
      <c r="B70" s="91"/>
      <c r="C70" s="95"/>
      <c r="D70" s="91"/>
      <c r="E70" s="94" t="str">
        <v>005</v>
      </c>
      <c r="F70" s="90" t="str">
        <v>智能客服系统</v>
      </c>
      <c r="G70" s="90">
        <f>$A$65&amp;$C$66&amp;E70</f>
      </c>
    </row>
    <row customHeight="true" ht="23" r="71">
      <c r="A71" s="91"/>
      <c r="B71" s="91"/>
      <c r="C71" s="95"/>
      <c r="D71" s="91"/>
      <c r="E71" s="94" t="str">
        <v>006</v>
      </c>
      <c r="F71" s="90" t="str">
        <v>知识库管理系统（K-cool）</v>
      </c>
      <c r="G71" s="90">
        <f>$A$65&amp;$C$66&amp;E71</f>
      </c>
    </row>
    <row customHeight="true" ht="23" r="72">
      <c r="A72" s="91"/>
      <c r="B72" s="91"/>
      <c r="C72" s="95"/>
      <c r="D72" s="91"/>
      <c r="E72" s="94" t="str">
        <v>007</v>
      </c>
      <c r="F72" s="90" t="str">
        <v>公文管理系统</v>
      </c>
      <c r="G72" s="90">
        <f>$A$65&amp;$C$66&amp;E72</f>
      </c>
    </row>
    <row customHeight="true" ht="23" r="73">
      <c r="A73" s="91"/>
      <c r="B73" s="91"/>
      <c r="C73" s="95"/>
      <c r="D73" s="91"/>
      <c r="E73" s="94" t="str">
        <v>008</v>
      </c>
      <c r="F73" s="90" t="str">
        <v>智慧审计平台</v>
      </c>
      <c r="G73" s="90">
        <f>$A$65&amp;$C$66&amp;E73</f>
      </c>
    </row>
    <row customHeight="true" ht="23" r="74">
      <c r="A74" s="91"/>
      <c r="B74" s="91"/>
      <c r="C74" s="95"/>
      <c r="D74" s="91"/>
      <c r="E74" s="94" t="str">
        <v>009</v>
      </c>
      <c r="F74" s="90" t="str">
        <v>审计整改跟进系统</v>
      </c>
      <c r="G74" s="90">
        <f>$A$65&amp;$C$66&amp;E74</f>
      </c>
    </row>
    <row customHeight="true" ht="23" r="75">
      <c r="A75" s="91"/>
      <c r="B75" s="91"/>
      <c r="C75" s="95"/>
      <c r="D75" s="91"/>
      <c r="E75" s="94" t="str">
        <v>010</v>
      </c>
      <c r="F75" s="90" t="str">
        <v>非现场审计系统</v>
      </c>
      <c r="G75" s="90">
        <f>$A$65&amp;$C$66&amp;E75</f>
      </c>
    </row>
    <row customHeight="true" ht="23" r="76">
      <c r="A76" s="91"/>
      <c r="B76" s="91"/>
      <c r="C76" s="95"/>
      <c r="D76" s="91"/>
      <c r="E76" s="94" t="str">
        <v>011</v>
      </c>
      <c r="F76" s="90" t="str">
        <v>商旅平台</v>
      </c>
      <c r="G76" s="90">
        <f>$A$65&amp;$C$66&amp;E76</f>
      </c>
    </row>
    <row customHeight="true" ht="23" r="77">
      <c r="A77" s="91"/>
      <c r="B77" s="91"/>
      <c r="C77" s="95"/>
      <c r="D77" s="91"/>
      <c r="E77" s="94" t="str">
        <v>012</v>
      </c>
      <c r="F77" s="90" t="str">
        <v>水泥官网</v>
      </c>
      <c r="G77" s="90">
        <f>$A$65&amp;$C$66&amp;E77</f>
      </c>
    </row>
    <row customHeight="true" ht="23" r="78">
      <c r="A78" s="91"/>
      <c r="B78" s="91"/>
      <c r="C78" s="95"/>
      <c r="D78" s="91"/>
      <c r="E78" s="94" t="str">
        <v>013</v>
      </c>
      <c r="F78" s="90" t="str">
        <v>党建e站</v>
      </c>
      <c r="G78" s="90">
        <f>$A$65&amp;$C$66&amp;E78</f>
      </c>
    </row>
    <row customHeight="true" ht="23" r="79">
      <c r="A79" s="91"/>
      <c r="B79" s="91"/>
      <c r="C79" s="95"/>
      <c r="D79" s="91"/>
      <c r="E79" s="94" t="str">
        <v>014</v>
      </c>
      <c r="F79" s="90" t="str">
        <v>档案管理系统</v>
      </c>
      <c r="G79" s="90">
        <f>$A$65&amp;$C$66&amp;E79</f>
      </c>
    </row>
    <row customHeight="true" ht="23" r="80">
      <c r="A80" s="91"/>
      <c r="B80" s="91"/>
      <c r="C80" s="95"/>
      <c r="D80" s="91"/>
      <c r="E80" s="94" t="str">
        <v>015</v>
      </c>
      <c r="F80" s="90" t="str">
        <v>巡察整改系统</v>
      </c>
      <c r="G80" s="90">
        <f>$A$65&amp;$C$66&amp;E80</f>
      </c>
    </row>
    <row customHeight="true" ht="23" r="81">
      <c r="A81" s="91"/>
      <c r="B81" s="91"/>
      <c r="C81" s="95"/>
      <c r="D81" s="91"/>
      <c r="E81" s="94" t="str">
        <v>016</v>
      </c>
      <c r="F81" s="90" t="str">
        <v>公务车辆管理系统</v>
      </c>
      <c r="G81" s="90">
        <f>$A$65&amp;$C$66&amp;E81</f>
      </c>
    </row>
    <row customHeight="true" ht="23" r="82">
      <c r="A82" s="91"/>
      <c r="B82" s="91"/>
      <c r="C82" s="95"/>
      <c r="D82" s="91"/>
      <c r="E82" s="94" t="str">
        <v>017</v>
      </c>
      <c r="F82" s="90" t="str">
        <v>华润水泥投资管理系统</v>
      </c>
      <c r="G82" s="90">
        <f>$A$65&amp;$C$66&amp;E82</f>
      </c>
    </row>
    <row customHeight="true" ht="23" r="83">
      <c r="A83" s="91"/>
      <c r="B83" s="91"/>
      <c r="C83" s="92" t="str">
        <v>03</v>
      </c>
      <c r="D83" s="93" t="str">
        <v>财务类</v>
      </c>
      <c r="E83" s="94" t="str">
        <v>001</v>
      </c>
      <c r="F83" s="90" t="str">
        <v>报账系统</v>
      </c>
      <c r="G83" s="90">
        <f>$A$65&amp;$C$83&amp;E83</f>
      </c>
    </row>
    <row customHeight="true" ht="23" r="84">
      <c r="A84" s="91"/>
      <c r="B84" s="91"/>
      <c r="C84" s="95"/>
      <c r="D84" s="91"/>
      <c r="E84" s="94" t="str">
        <v>002</v>
      </c>
      <c r="F84" s="90" t="str">
        <v>报账系统-收款工作台</v>
      </c>
      <c r="G84" s="90">
        <f>$A$65&amp;$C$83&amp;E84</f>
      </c>
    </row>
    <row customHeight="true" ht="23" r="85">
      <c r="A85" s="91"/>
      <c r="B85" s="91"/>
      <c r="C85" s="95"/>
      <c r="D85" s="91"/>
      <c r="E85" s="94" t="str">
        <v>003</v>
      </c>
      <c r="F85" s="90" t="str">
        <v>RPA机器人</v>
      </c>
      <c r="G85" s="90">
        <f>$A$65&amp;$C$83&amp;E85</f>
      </c>
    </row>
    <row customHeight="true" ht="23" r="86">
      <c r="A86" s="91"/>
      <c r="B86" s="91"/>
      <c r="C86" s="95"/>
      <c r="D86" s="91"/>
      <c r="E86" s="94" t="str">
        <v>004</v>
      </c>
      <c r="F86" s="90" t="str">
        <v>电票平台</v>
      </c>
      <c r="G86" s="90">
        <f>$A$65&amp;$C$83&amp;E86</f>
      </c>
    </row>
    <row customHeight="true" ht="23" r="87">
      <c r="A87" s="91"/>
      <c r="B87" s="91"/>
      <c r="C87" s="95"/>
      <c r="D87" s="91"/>
      <c r="E87" s="94" t="str">
        <v>005</v>
      </c>
      <c r="F87" s="90" t="str">
        <v>资金系统</v>
      </c>
      <c r="G87" s="90">
        <f>$A$65&amp;$C$83&amp;E87</f>
      </c>
    </row>
    <row customHeight="true" ht="23" r="88">
      <c r="A88" s="91"/>
      <c r="B88" s="91"/>
      <c r="C88" s="95"/>
      <c r="D88" s="91"/>
      <c r="E88" s="94" t="str">
        <v>006</v>
      </c>
      <c r="F88" s="90" t="str">
        <v>电子签章</v>
      </c>
      <c r="G88" s="90">
        <f>$A$65&amp;$C$83&amp;E88</f>
      </c>
    </row>
    <row customHeight="true" ht="23" r="89">
      <c r="A89" s="91"/>
      <c r="B89" s="91"/>
      <c r="C89" s="95"/>
      <c r="D89" s="91"/>
      <c r="E89" s="94" t="str">
        <v>007</v>
      </c>
      <c r="F89" s="90" t="str">
        <v>进项发票管理</v>
      </c>
      <c r="G89" s="90">
        <f>$A$65&amp;$C$83&amp;E89</f>
      </c>
    </row>
    <row customHeight="true" ht="23" r="90">
      <c r="A90" s="91"/>
      <c r="B90" s="91"/>
      <c r="C90" s="95"/>
      <c r="D90" s="91"/>
      <c r="E90" s="94" t="str">
        <v>008</v>
      </c>
      <c r="F90" s="90" t="str">
        <v>销项发票管理系统</v>
      </c>
      <c r="G90" s="90">
        <f>$A$65&amp;$C$83&amp;E90</f>
      </c>
    </row>
    <row customHeight="true" ht="23" r="91">
      <c r="A91" s="91"/>
      <c r="B91" s="91"/>
      <c r="C91" s="95"/>
      <c r="D91" s="91"/>
      <c r="E91" s="94" t="str">
        <v>009</v>
      </c>
      <c r="F91" s="90" t="str">
        <v>管理合并系统</v>
      </c>
      <c r="G91" s="90">
        <f>$A$65&amp;$C$83&amp;E91</f>
      </c>
    </row>
    <row customHeight="true" ht="23" r="92">
      <c r="A92" s="91"/>
      <c r="B92" s="91"/>
      <c r="C92" s="95"/>
      <c r="D92" s="91"/>
      <c r="E92" s="94" t="str">
        <v>010</v>
      </c>
      <c r="F92" s="90" t="str">
        <v>会计电子档案</v>
      </c>
      <c r="G92" s="90">
        <f>$A$65&amp;$C$83&amp;E92</f>
      </c>
    </row>
    <row customHeight="true" ht="23" r="93">
      <c r="A93" s="91"/>
      <c r="B93" s="91"/>
      <c r="C93" s="95"/>
      <c r="D93" s="91"/>
      <c r="E93" s="94" t="str">
        <v>011</v>
      </c>
      <c r="F93" s="90" t="str">
        <v>全面预算管理系统</v>
      </c>
      <c r="G93" s="90">
        <f>$A$65&amp;$C$83&amp;E93</f>
      </c>
    </row>
    <row customHeight="true" ht="23" r="94">
      <c r="A94" s="91"/>
      <c r="B94" s="91"/>
      <c r="C94" s="95"/>
      <c r="D94" s="91"/>
      <c r="E94" s="94" t="str">
        <v>012</v>
      </c>
      <c r="F94" s="90" t="str">
        <v>财务合并系统（HFM）</v>
      </c>
      <c r="G94" s="90">
        <f>$A$65&amp;$C$83&amp;E94</f>
      </c>
    </row>
    <row customHeight="true" ht="23" r="95">
      <c r="A95" s="91"/>
      <c r="B95" s="91"/>
      <c r="C95" s="98"/>
      <c r="D95" s="97"/>
      <c r="E95" s="94" t="str">
        <v>013</v>
      </c>
      <c r="F95" s="90" t="str">
        <v>税务管理系统</v>
      </c>
      <c r="G95" s="90">
        <f>$A$65&amp;$C$83&amp;E95</f>
      </c>
    </row>
    <row customHeight="true" ht="23" r="96">
      <c r="A96" s="91"/>
      <c r="B96" s="91"/>
      <c r="C96" s="92" t="str">
        <v>04</v>
      </c>
      <c r="D96" s="93" t="str">
        <v>人力类</v>
      </c>
      <c r="E96" s="94" t="str">
        <v>001</v>
      </c>
      <c r="F96" s="90" t="str">
        <v>人力资源系统(PS)</v>
      </c>
      <c r="G96" s="90">
        <f>$A$65&amp;$C$96&amp;E96</f>
      </c>
    </row>
    <row customHeight="true" ht="23" r="97">
      <c r="A97" s="91"/>
      <c r="B97" s="91"/>
      <c r="C97" s="95"/>
      <c r="D97" s="91"/>
      <c r="E97" s="94" t="str">
        <v>002</v>
      </c>
      <c r="F97" s="90" t="str">
        <v>考勤系统</v>
      </c>
      <c r="G97" s="90">
        <f>$A$65&amp;$C$96&amp;E97</f>
      </c>
    </row>
    <row customHeight="true" ht="23" r="98">
      <c r="A98" s="91"/>
      <c r="B98" s="91"/>
      <c r="C98" s="95"/>
      <c r="D98" s="91"/>
      <c r="E98" s="94" t="str">
        <v>003</v>
      </c>
      <c r="F98" s="90" t="str">
        <v>集团电子学习系统</v>
      </c>
      <c r="G98" s="90">
        <f>$A$65&amp;$C$96&amp;E98</f>
      </c>
    </row>
    <row customHeight="true" ht="23" r="99">
      <c r="A99" s="91"/>
      <c r="B99" s="91"/>
      <c r="C99" s="95"/>
      <c r="D99" s="91"/>
      <c r="E99" s="94" t="str">
        <v>004</v>
      </c>
      <c r="F99" s="90" t="str">
        <v>招聘管理系统</v>
      </c>
      <c r="G99" s="90">
        <f>$A$65&amp;$C$96&amp;E99</f>
      </c>
    </row>
    <row customHeight="true" ht="23" r="100">
      <c r="A100" s="91"/>
      <c r="B100" s="91"/>
      <c r="C100" s="98"/>
      <c r="D100" s="97"/>
      <c r="E100" s="94" t="str">
        <v>005</v>
      </c>
      <c r="F100" s="90" t="str">
        <v>人力资源数据挖掘</v>
      </c>
      <c r="G100" s="90">
        <f>$A$65&amp;$C$96&amp;E100</f>
      </c>
    </row>
    <row customHeight="true" ht="23" r="101">
      <c r="A101" s="91"/>
      <c r="B101" s="91"/>
      <c r="C101" s="92" t="str">
        <v>05</v>
      </c>
      <c r="D101" s="93" t="str">
        <v>供应生产</v>
      </c>
      <c r="E101" s="94" t="str">
        <v>001</v>
      </c>
      <c r="F101" s="90" t="str">
        <v>辅材备件共享系统（SISC）</v>
      </c>
      <c r="G101" s="90">
        <f>$A$65&amp;$C$101&amp;E101</f>
      </c>
    </row>
    <row customHeight="true" ht="23" r="102">
      <c r="A102" s="91"/>
      <c r="B102" s="91"/>
      <c r="C102" s="98"/>
      <c r="D102" s="97"/>
      <c r="E102" s="94" t="str">
        <v>002</v>
      </c>
      <c r="F102" s="90" t="str">
        <v>供应商关系管理系统（SRM）</v>
      </c>
      <c r="G102" s="90">
        <f>$A$65&amp;$C$101&amp;E102</f>
      </c>
    </row>
    <row customHeight="true" ht="23" r="103">
      <c r="A103" s="91"/>
      <c r="B103" s="91"/>
      <c r="C103" s="92" t="str">
        <v>06</v>
      </c>
      <c r="D103" s="93" t="str">
        <v>销售物流</v>
      </c>
      <c r="E103" s="94" t="str">
        <v>001</v>
      </c>
      <c r="F103" s="90" t="str">
        <v>一卡通发运</v>
      </c>
      <c r="G103" s="90">
        <f>$A$65&amp;$C$103&amp;E103</f>
      </c>
    </row>
    <row customHeight="true" ht="23" r="104">
      <c r="A104" s="91"/>
      <c r="B104" s="91"/>
      <c r="C104" s="95"/>
      <c r="D104" s="91"/>
      <c r="E104" s="94" t="str">
        <v>002</v>
      </c>
      <c r="F104" s="90" t="str">
        <v>客户关系管理系统</v>
      </c>
      <c r="G104" s="90">
        <f>$A$65&amp;$C$103&amp;E104</f>
      </c>
    </row>
    <row customHeight="true" ht="23" r="105">
      <c r="A105" s="91"/>
      <c r="B105" s="91"/>
      <c r="C105" s="95"/>
      <c r="D105" s="91"/>
      <c r="E105" s="94" t="str">
        <v>003</v>
      </c>
      <c r="F105" s="90" t="str">
        <v>销售移动APP</v>
      </c>
      <c r="G105" s="90">
        <f>$A$65&amp;$C$103&amp;E105</f>
      </c>
    </row>
    <row customHeight="true" ht="23" r="106">
      <c r="A106" s="91"/>
      <c r="B106" s="91"/>
      <c r="C106" s="95"/>
      <c r="D106" s="91"/>
      <c r="E106" s="94" t="str">
        <v>004</v>
      </c>
      <c r="F106" s="90" t="str">
        <v>汽运GPS</v>
      </c>
      <c r="G106" s="90">
        <f>$A$65&amp;$C$103&amp;E106</f>
      </c>
    </row>
    <row customHeight="true" ht="23" r="107">
      <c r="A107" s="91"/>
      <c r="B107" s="91"/>
      <c r="C107" s="98"/>
      <c r="D107" s="97"/>
      <c r="E107" s="94" t="str">
        <v>005</v>
      </c>
      <c r="F107" s="90" t="str">
        <v>CRM</v>
      </c>
      <c r="G107" s="90">
        <f>$A$65&amp;$C$103&amp;E107</f>
      </c>
    </row>
    <row customHeight="true" ht="23" r="108">
      <c r="A108" s="91"/>
      <c r="B108" s="91"/>
      <c r="C108" s="92" t="str">
        <v>07</v>
      </c>
      <c r="D108" s="93" t="str">
        <v>智能制造</v>
      </c>
      <c r="E108" s="94" t="str">
        <v>001</v>
      </c>
      <c r="F108" s="90" t="str">
        <v>水泥全流程先进控制系统</v>
      </c>
      <c r="G108" s="90">
        <f>$A$65&amp;$C$108&amp;E108</f>
      </c>
    </row>
    <row customHeight="true" ht="23" r="109">
      <c r="A109" s="91"/>
      <c r="B109" s="91"/>
      <c r="C109" s="98"/>
      <c r="D109" s="97"/>
      <c r="E109" s="94" t="str">
        <v>002</v>
      </c>
      <c r="F109" s="90" t="str">
        <v>质量管理系统</v>
      </c>
      <c r="G109" s="90">
        <f>$A$65&amp;$C$108&amp;E109</f>
      </c>
    </row>
    <row customHeight="true" ht="23" r="110">
      <c r="A110" s="91"/>
      <c r="B110" s="91"/>
      <c r="C110" s="92" t="str">
        <v>08</v>
      </c>
      <c r="D110" s="93" t="str">
        <v>数据应用</v>
      </c>
      <c r="E110" s="94" t="str">
        <v>001</v>
      </c>
      <c r="F110" s="90" t="str">
        <v>商业智能平台（BI）</v>
      </c>
      <c r="G110" s="90">
        <f>$A$65&amp;$C$110&amp;E110</f>
      </c>
    </row>
    <row customHeight="true" ht="23" r="111">
      <c r="A111" s="91"/>
      <c r="B111" s="91"/>
      <c r="C111" s="95"/>
      <c r="D111" s="91"/>
      <c r="E111" s="94" t="str">
        <v>002</v>
      </c>
      <c r="F111" s="90" t="s">
        <v>26</v>
      </c>
      <c r="G111" s="90">
        <f>$A$65&amp;$C$110&amp;E111</f>
      </c>
    </row>
    <row customHeight="true" ht="23" r="112">
      <c r="A112" s="91"/>
      <c r="B112" s="91"/>
      <c r="C112" s="95"/>
      <c r="D112" s="91"/>
      <c r="E112" s="94" t="str">
        <v>003</v>
      </c>
      <c r="F112" s="90" t="str">
        <v>生产月报管理系统</v>
      </c>
      <c r="G112" s="90">
        <f>$A$65&amp;$C$110&amp;E112</f>
      </c>
    </row>
    <row customHeight="true" ht="23" r="113">
      <c r="A113" s="91"/>
      <c r="B113" s="91"/>
      <c r="C113" s="95"/>
      <c r="D113" s="91"/>
      <c r="E113" s="94" t="str">
        <v>004</v>
      </c>
      <c r="F113" s="90" t="str">
        <v>人民币报表</v>
      </c>
      <c r="G113" s="90">
        <f>$A$65&amp;$C$110&amp;E113</f>
      </c>
    </row>
    <row customHeight="true" ht="23" r="114">
      <c r="A114" s="91"/>
      <c r="B114" s="91"/>
      <c r="C114" s="95"/>
      <c r="D114" s="91"/>
      <c r="E114" s="94" t="str">
        <v>005</v>
      </c>
      <c r="F114" s="90" t="str">
        <v>上报资料表</v>
      </c>
      <c r="G114" s="90">
        <f>$A$65&amp;$C$110&amp;E114</f>
      </c>
    </row>
    <row customHeight="true" ht="23" r="115">
      <c r="A115" s="91"/>
      <c r="B115" s="91"/>
      <c r="C115" s="95"/>
      <c r="D115" s="91"/>
      <c r="E115" s="94" t="str">
        <v>006</v>
      </c>
      <c r="F115" s="90" t="str">
        <v>基地报表线上化系统</v>
      </c>
      <c r="G115" s="90">
        <f>$A$65&amp;$C$110&amp;E115</f>
      </c>
    </row>
    <row customHeight="true" ht="23" r="116">
      <c r="A116" s="91"/>
      <c r="B116" s="91"/>
      <c r="C116" s="95"/>
      <c r="D116" s="91"/>
      <c r="E116" s="94" t="str">
        <v>007</v>
      </c>
      <c r="F116" s="90" t="str">
        <v>控股数字化大屏</v>
      </c>
      <c r="G116" s="90">
        <f>$A$65&amp;$C$110&amp;E116</f>
      </c>
    </row>
    <row customHeight="true" ht="23" r="117">
      <c r="A117" s="91"/>
      <c r="B117" s="91"/>
      <c r="C117" s="95"/>
      <c r="D117" s="91"/>
      <c r="E117" s="94" t="str">
        <v>008</v>
      </c>
      <c r="F117" s="90" t="str">
        <v>污染物排放在线监控平台（EPM）</v>
      </c>
      <c r="G117" s="90">
        <f>$A$65&amp;$C$110&amp;E117</f>
      </c>
    </row>
    <row customHeight="true" ht="23" r="118">
      <c r="A118" s="91"/>
      <c r="B118" s="91"/>
      <c r="C118" s="95"/>
      <c r="D118" s="91"/>
      <c r="E118" s="94" t="str">
        <v>009</v>
      </c>
      <c r="F118" s="90" t="str">
        <v>主数据运维</v>
      </c>
      <c r="G118" s="90">
        <f>$A$65&amp;$C$110&amp;E118</f>
      </c>
    </row>
    <row customHeight="true" ht="23" r="119">
      <c r="A119" s="91"/>
      <c r="B119" s="91"/>
      <c r="C119" s="92" t="str">
        <v>09</v>
      </c>
      <c r="D119" s="93" t="str">
        <v>基础设施及桌面</v>
      </c>
      <c r="E119" s="94" t="str">
        <v>001</v>
      </c>
      <c r="F119" s="90" t="str">
        <v>桌面设施</v>
      </c>
      <c r="G119" s="90">
        <f>$A$65&amp;$C$119&amp;E119</f>
      </c>
    </row>
    <row customHeight="true" ht="23" r="120">
      <c r="A120" s="91"/>
      <c r="B120" s="91"/>
      <c r="C120" s="95"/>
      <c r="D120" s="91"/>
      <c r="E120" s="94" t="str">
        <v>002</v>
      </c>
      <c r="F120" s="90" t="str">
        <v>网络</v>
      </c>
      <c r="G120" s="90">
        <f>$A$65&amp;$C$119&amp;E120</f>
      </c>
    </row>
    <row customHeight="true" ht="23" r="121">
      <c r="A121" s="91"/>
      <c r="B121" s="91"/>
      <c r="C121" s="95"/>
      <c r="D121" s="91"/>
      <c r="E121" s="94" t="str">
        <v>003</v>
      </c>
      <c r="F121" s="90" t="str">
        <v>主机系统</v>
      </c>
      <c r="G121" s="90">
        <f>$A$65&amp;$C$119&amp;E121</f>
      </c>
    </row>
    <row customHeight="true" ht="23" r="122">
      <c r="A122" s="91"/>
      <c r="B122" s="91"/>
      <c r="C122" s="95"/>
      <c r="D122" s="91"/>
      <c r="E122" s="94" t="str">
        <v>004</v>
      </c>
      <c r="F122" s="90" t="str">
        <v>AD活动目录</v>
      </c>
      <c r="G122" s="90">
        <f>$A$65&amp;$C$119&amp;E122</f>
      </c>
    </row>
    <row customHeight="true" ht="23" r="123">
      <c r="A123" s="91"/>
      <c r="B123" s="91"/>
      <c r="C123" s="95"/>
      <c r="D123" s="91"/>
      <c r="E123" s="94" t="str">
        <v>005</v>
      </c>
      <c r="F123" s="90" t="str">
        <v>IT基础设施管理平台</v>
      </c>
      <c r="G123" s="90">
        <f>$A$65&amp;$C$119&amp;E123</f>
      </c>
    </row>
    <row customHeight="true" ht="23" r="124">
      <c r="A124" s="91"/>
      <c r="B124" s="91"/>
      <c r="C124" s="95"/>
      <c r="D124" s="91"/>
      <c r="E124" s="94" t="str">
        <v>006</v>
      </c>
      <c r="F124" s="90" t="str">
        <v>邮箱</v>
      </c>
      <c r="G124" s="90">
        <f>$A$65&amp;$C$119&amp;E124</f>
      </c>
    </row>
    <row customHeight="true" ht="23" r="125">
      <c r="A125" s="91"/>
      <c r="B125" s="91"/>
      <c r="C125" s="95"/>
      <c r="D125" s="91"/>
      <c r="E125" s="94" t="str">
        <v>007</v>
      </c>
      <c r="F125" s="90" t="str">
        <v>亚信防病毒平台</v>
      </c>
      <c r="G125" s="90">
        <f>$A$65&amp;$C$119&amp;E125</f>
      </c>
    </row>
    <row customHeight="true" ht="23" r="126">
      <c r="A126" s="91"/>
      <c r="B126" s="91"/>
      <c r="C126" s="95"/>
      <c r="D126" s="91"/>
      <c r="E126" s="94" t="str">
        <v>008</v>
      </c>
      <c r="F126" s="90" t="str">
        <v>IT安全运维管理系统</v>
      </c>
      <c r="G126" s="90">
        <f>$A$65&amp;$C$119&amp;E126</f>
      </c>
    </row>
    <row customHeight="true" ht="23" r="127">
      <c r="A127" s="91"/>
      <c r="B127" s="91"/>
      <c r="C127" s="95"/>
      <c r="D127" s="91"/>
      <c r="E127" s="94" t="str">
        <v>009</v>
      </c>
      <c r="F127" s="90" t="str">
        <v>桌面云系统</v>
      </c>
      <c r="G127" s="90">
        <f>$A$65&amp;$C$119&amp;E127</f>
      </c>
    </row>
    <row customHeight="true" ht="23" r="128">
      <c r="A128" s="91"/>
      <c r="B128" s="91"/>
      <c r="C128" s="95"/>
      <c r="D128" s="91"/>
      <c r="E128" s="94" t="str">
        <v>010</v>
      </c>
      <c r="F128" s="90" t="str">
        <v>信息安全相关运维</v>
      </c>
      <c r="G128" s="90">
        <f>$A$65&amp;$C$119&amp;E128</f>
      </c>
    </row>
    <row customHeight="true" ht="23" r="129">
      <c r="A129" s="91"/>
      <c r="B129" s="91"/>
      <c r="C129" s="92" t="str">
        <v>10</v>
      </c>
      <c r="D129" s="93" t="str">
        <v>通用技术平台</v>
      </c>
      <c r="E129" s="94" t="str">
        <v>001</v>
      </c>
      <c r="F129" s="90" t="str">
        <v>数字化中台</v>
      </c>
      <c r="G129" s="90">
        <f>$A$65&amp;$C$129&amp;E129</f>
      </c>
    </row>
    <row customHeight="true" ht="23" r="130">
      <c r="A130" s="91"/>
      <c r="B130" s="91"/>
      <c r="C130" s="95"/>
      <c r="D130" s="91"/>
      <c r="E130" s="94" t="str">
        <v>002</v>
      </c>
      <c r="F130" s="90" t="str">
        <v>容器云</v>
      </c>
      <c r="G130" s="90">
        <f>$A$65&amp;$C$129&amp;E130</f>
      </c>
    </row>
    <row customHeight="true" ht="23" r="131">
      <c r="A131" s="91"/>
      <c r="B131" s="91"/>
      <c r="C131" s="95"/>
      <c r="D131" s="91"/>
      <c r="E131" s="94" t="str">
        <v>003</v>
      </c>
      <c r="F131" s="90" t="str">
        <v>企业云服务总线（ECSB）</v>
      </c>
      <c r="G131" s="90">
        <f>$A$65&amp;$C$129&amp;E131</f>
      </c>
    </row>
    <row customHeight="true" ht="23" r="132">
      <c r="A132" s="91"/>
      <c r="B132" s="91"/>
      <c r="C132" s="95"/>
      <c r="D132" s="91"/>
      <c r="E132" s="94" t="str">
        <v>004</v>
      </c>
      <c r="F132" s="90" t="str">
        <v>企业服务总线（ESB）</v>
      </c>
      <c r="G132" s="90">
        <f>$A$65&amp;$C$129&amp;E132</f>
      </c>
    </row>
    <row customHeight="true" ht="23" r="133">
      <c r="A133" s="91"/>
      <c r="B133" s="91"/>
      <c r="C133" s="98"/>
      <c r="D133" s="97"/>
      <c r="E133" s="94" t="str">
        <v>005</v>
      </c>
      <c r="F133" s="90" t="str">
        <v>数据库运维服务</v>
      </c>
      <c r="G133" s="90">
        <f>$A$65&amp;$C$129&amp;E133</f>
      </c>
    </row>
    <row customHeight="true" ht="23" r="134">
      <c r="A134" s="91"/>
      <c r="B134" s="91"/>
      <c r="C134" s="92" t="str">
        <v>11</v>
      </c>
      <c r="D134" s="93" t="str">
        <v>其他</v>
      </c>
      <c r="E134" s="94" t="str">
        <v>001</v>
      </c>
      <c r="F134" s="90" t="str">
        <v>创新平台小程序</v>
      </c>
      <c r="G134" s="90">
        <f>$A$65&amp;$C$134&amp;E134</f>
      </c>
    </row>
    <row customHeight="true" ht="23" r="135">
      <c r="A135" s="91"/>
      <c r="B135" s="91"/>
      <c r="C135" s="95"/>
      <c r="D135" s="91"/>
      <c r="E135" s="94" t="str">
        <v>002</v>
      </c>
      <c r="F135" s="90" t="str">
        <v>现场数字化管理平台</v>
      </c>
      <c r="G135" s="90">
        <f>$A$65&amp;$C$134&amp;E135</f>
      </c>
    </row>
    <row customHeight="true" ht="23" r="136">
      <c r="A136" s="91"/>
      <c r="B136" s="91"/>
      <c r="C136" s="95"/>
      <c r="D136" s="91"/>
      <c r="E136" s="94" t="str">
        <v>003</v>
      </c>
      <c r="F136" s="90" t="str">
        <v>IT服务管理系统（ITSM）</v>
      </c>
      <c r="G136" s="90">
        <f>$A$65&amp;$C$134&amp;E136</f>
      </c>
    </row>
    <row customHeight="true" ht="23" r="137">
      <c r="A137" s="91"/>
      <c r="B137" s="91"/>
      <c r="C137" s="95"/>
      <c r="D137" s="91"/>
      <c r="E137" s="94" t="str">
        <v>004</v>
      </c>
      <c r="F137" s="90" t="str">
        <v>运维服务（热线咨询，用户回访）</v>
      </c>
      <c r="G137" s="90">
        <f>$A$65&amp;$C$134&amp;E137</f>
      </c>
    </row>
    <row customHeight="true" ht="23" r="138">
      <c r="A138" s="91"/>
      <c r="B138" s="91"/>
      <c r="C138" s="95"/>
      <c r="D138" s="91"/>
      <c r="E138" s="94" t="str">
        <v>005</v>
      </c>
      <c r="F138" s="90" t="s">
        <v>25</v>
      </c>
      <c r="G138" s="90">
        <f>$A$65&amp;$C$134&amp;E138</f>
      </c>
    </row>
    <row customHeight="true" ht="23" r="139">
      <c r="A139" s="91"/>
      <c r="B139" s="91"/>
      <c r="C139" s="95"/>
      <c r="D139" s="91"/>
      <c r="E139" s="94" t="str">
        <v>006</v>
      </c>
      <c r="F139" s="90" t="str">
        <v>华润电力污泥运输管理平台</v>
      </c>
      <c r="G139" s="90">
        <f>$A$65&amp;$C$134&amp;E139</f>
      </c>
    </row>
    <row customHeight="true" ht="23" r="140">
      <c r="A140" s="97"/>
      <c r="B140" s="97"/>
      <c r="C140" s="98" t="str">
        <v>12</v>
      </c>
      <c r="D140" s="90" t="str">
        <v>电商</v>
      </c>
      <c r="E140" s="94" t="str">
        <v>001</v>
      </c>
      <c r="F140" s="90" t="str">
        <v>电商</v>
      </c>
      <c r="G140" s="90">
        <f>$A$65&amp;$C$140&amp;E140</f>
      </c>
    </row>
    <row customHeight="true" ht="23" r="141">
      <c r="A141" s="91"/>
      <c r="B141" s="91" t="str">
        <v>营销</v>
      </c>
      <c r="C141" s="98" t="str">
        <v>01</v>
      </c>
      <c r="D141" s="90" t="str">
        <v>营销</v>
      </c>
      <c r="E141" s="94" t="str">
        <v>001</v>
      </c>
      <c r="F141" s="90" t="str">
        <v>营销支持</v>
      </c>
      <c r="G141" s="90" t="str">
        <v>MT01001</v>
      </c>
    </row>
    <row customHeight="true" ht="23" r="142">
      <c r="A142" s="93" t="str">
        <v>GE</v>
      </c>
      <c r="B142" s="93" t="str">
        <v>通用</v>
      </c>
      <c r="C142" s="94" t="str">
        <v>01</v>
      </c>
      <c r="D142" s="90" t="str">
        <v>临时会议</v>
      </c>
      <c r="E142" s="94" t="str">
        <v>001</v>
      </c>
      <c r="F142" s="90" t="str">
        <v>临时会议（非项目建设、运维）</v>
      </c>
      <c r="G142" s="90">
        <f>$A$142&amp;$C$142&amp;E142</f>
      </c>
    </row>
    <row customHeight="true" ht="23" r="143">
      <c r="A143" s="91"/>
      <c r="B143" s="91"/>
      <c r="C143" s="94" t="str">
        <v>02</v>
      </c>
      <c r="D143" s="90" t="str">
        <v>党建</v>
      </c>
      <c r="E143" s="94" t="str">
        <v>001</v>
      </c>
      <c r="F143" s="90" t="str">
        <v>党建</v>
      </c>
      <c r="G143" s="90">
        <f>$A$142&amp;C143&amp;E143</f>
      </c>
    </row>
    <row customHeight="true" ht="23" r="144">
      <c r="A144" s="91"/>
      <c r="B144" s="91"/>
      <c r="C144" s="94" t="str">
        <v>03</v>
      </c>
      <c r="D144" s="90" t="str">
        <v>行政工作</v>
      </c>
      <c r="E144" s="94" t="str">
        <v>001</v>
      </c>
      <c r="F144" s="90" t="str">
        <v>行政工作</v>
      </c>
      <c r="G144" s="90">
        <f>$A$142&amp;C144&amp;E144</f>
      </c>
    </row>
    <row customHeight="true" ht="23" r="145">
      <c r="A145" s="91"/>
      <c r="B145" s="91"/>
      <c r="C145" s="94" t="str">
        <v>04</v>
      </c>
      <c r="D145" s="90" t="str">
        <v>智数材料编制</v>
      </c>
      <c r="E145" s="94" t="str">
        <v>001</v>
      </c>
      <c r="F145" s="90" t="str">
        <v>智数材料编制</v>
      </c>
      <c r="G145" s="90">
        <f>$A$142&amp;C145&amp;E145</f>
      </c>
    </row>
    <row customHeight="true" ht="23" r="146">
      <c r="A146" s="91"/>
      <c r="B146" s="91"/>
      <c r="C146" s="94" t="str">
        <v>05</v>
      </c>
      <c r="D146" s="90" t="str">
        <v>其他工作</v>
      </c>
      <c r="E146" s="94" t="str">
        <v>001</v>
      </c>
      <c r="F146" s="90" t="s">
        <v>24</v>
      </c>
      <c r="G146" s="90">
        <f>$A$142&amp;C146&amp;E146</f>
      </c>
    </row>
    <row customHeight="true" ht="23" r="147">
      <c r="A147" s="91"/>
      <c r="B147" s="91"/>
      <c r="C147" s="94" t="str">
        <v>06</v>
      </c>
      <c r="D147" s="90" t="str">
        <v>PMO</v>
      </c>
      <c r="E147" s="94" t="str">
        <v>001</v>
      </c>
      <c r="F147" s="90" t="s">
        <v>27</v>
      </c>
      <c r="G147" s="90">
        <f>$A$142&amp;C147&amp;E147</f>
      </c>
    </row>
    <row customHeight="true" ht="23" r="148">
      <c r="A148" s="91"/>
      <c r="B148" s="91"/>
      <c r="C148" s="92" t="str">
        <v>07</v>
      </c>
      <c r="D148" s="93" t="str">
        <v>集团工作</v>
      </c>
      <c r="E148" s="94" t="str">
        <v>001</v>
      </c>
      <c r="F148" s="90" t="str">
        <v>华润集团临时工作</v>
      </c>
      <c r="G148" s="90">
        <f>$A$142&amp;C148&amp;E148</f>
      </c>
    </row>
    <row customHeight="true" ht="23" r="149">
      <c r="A149" s="90" t="str">
        <v>VA</v>
      </c>
      <c r="B149" s="90" t="str">
        <v>请假</v>
      </c>
      <c r="C149" s="94" t="str">
        <v>01</v>
      </c>
      <c r="D149" s="90" t="str">
        <v>请假</v>
      </c>
      <c r="E149" s="94" t="str">
        <v>001</v>
      </c>
      <c r="F149" s="90" t="str">
        <v>请假</v>
      </c>
      <c r="G149" s="90">
        <f>A149&amp;C149&amp;E149</f>
      </c>
    </row>
  </sheetData>
  <mergeCells>
    <mergeCell ref="D66:D82"/>
    <mergeCell ref="A142:A148"/>
    <mergeCell ref="A65:A140"/>
    <mergeCell ref="B65:B140"/>
    <mergeCell ref="C110:C118"/>
    <mergeCell ref="C134:C139"/>
    <mergeCell ref="C66:C82"/>
    <mergeCell ref="C129:C133"/>
    <mergeCell ref="D129:D133"/>
    <mergeCell ref="D103:D107"/>
    <mergeCell ref="C103:C107"/>
    <mergeCell ref="B142:B148"/>
    <mergeCell ref="D134:D139"/>
    <mergeCell ref="D119:D128"/>
    <mergeCell ref="C119:C128"/>
    <mergeCell ref="D108:D109"/>
    <mergeCell ref="A1:G3"/>
    <mergeCell ref="A4:G5"/>
    <mergeCell ref="A7:A63"/>
    <mergeCell ref="D54:D62"/>
    <mergeCell ref="C54:C62"/>
    <mergeCell ref="B7:B64"/>
    <mergeCell ref="C7:C53"/>
    <mergeCell ref="D7:D53"/>
    <mergeCell ref="D110:D118"/>
    <mergeCell ref="C108:C109"/>
    <mergeCell ref="D101:D102"/>
    <mergeCell ref="C101:C102"/>
    <mergeCell ref="D83:D95"/>
    <mergeCell ref="C83:C95"/>
    <mergeCell ref="D96:D100"/>
    <mergeCell ref="C96:C100"/>
  </mergeCell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63"/>
    <col collapsed="false" customWidth="true" hidden="false" max="2" min="2" style="0" width="36"/>
    <col collapsed="false" customWidth="true" hidden="false" max="3" min="3" style="0" width="11"/>
    <col collapsed="false" customWidth="true" hidden="false" max="4" min="4" style="0" width="41"/>
    <col collapsed="false" customWidth="true" hidden="false" max="5" min="5" style="0" width="7"/>
    <col collapsed="false" customWidth="true" hidden="false" max="6" min="6" style="0" width="9"/>
    <col collapsed="false" customWidth="true" hidden="false" max="7" min="7" style="0" width="9"/>
    <col collapsed="false" customWidth="true" hidden="false" max="8" min="8" style="0" width="9"/>
    <col collapsed="false" customWidth="true" hidden="false" max="9" min="9" style="0" width="9"/>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9" r="1">
      <c r="A1" s="103" t="str">
        <v>建设</v>
      </c>
      <c r="B1" s="103" t="str">
        <v>运维</v>
      </c>
      <c r="C1" s="103" t="str">
        <v>营销</v>
      </c>
      <c r="D1" s="103" t="str">
        <v>通用</v>
      </c>
      <c r="E1" s="103" t="str">
        <v>请假</v>
      </c>
    </row>
    <row customHeight="true" ht="16" r="2">
      <c r="A2" s="90" t="str">
        <v>BI人民币报表优化</v>
      </c>
      <c r="B2" s="90" t="str">
        <v>ERP系统</v>
      </c>
      <c r="C2" s="90" t="str">
        <v>营销支持</v>
      </c>
      <c r="D2" s="102" t="str">
        <v>临时会议（非项目建设、运维）</v>
      </c>
      <c r="E2" s="102" t="str">
        <v>请假</v>
      </c>
    </row>
    <row customHeight="true" ht="16" r="3">
      <c r="A3" s="90" t="str">
        <v>销项发票管理系统优化</v>
      </c>
      <c r="B3" s="90" t="str">
        <v>OA系统</v>
      </c>
      <c r="C3" s="90" t="str">
        <v>营销支持</v>
      </c>
      <c r="D3" s="102" t="str">
        <v>党建</v>
      </c>
      <c r="E3" s="102" t="str">
        <v>请假</v>
      </c>
    </row>
    <row customHeight="true" ht="16" r="4">
      <c r="A4" s="90" t="str">
        <v>ERP财务优化</v>
      </c>
      <c r="B4" s="90" t="str">
        <v>综合内网</v>
      </c>
      <c r="C4" s="90" t="str">
        <v>营销支持</v>
      </c>
      <c r="D4" s="102" t="str">
        <v>行政工作</v>
      </c>
      <c r="E4" s="102" t="str">
        <v>请假</v>
      </c>
    </row>
    <row customHeight="true" ht="16" r="5">
      <c r="A5" s="90" t="str">
        <v>财务系统优化：报账系统组织架构调整项目</v>
      </c>
      <c r="B5" s="90" t="str">
        <v>润工作3.0</v>
      </c>
      <c r="C5" s="90" t="str">
        <v>营销支持</v>
      </c>
      <c r="D5" s="102" t="str">
        <v>智数材料编制</v>
      </c>
      <c r="E5" s="102" t="str">
        <v>请假</v>
      </c>
    </row>
    <row customHeight="true" ht="16" r="6">
      <c r="A6" s="90" t="str">
        <v>财务系统优化：报账系统收款平台建设项目</v>
      </c>
      <c r="B6" s="90" t="str">
        <v>LDAP</v>
      </c>
      <c r="C6" s="90" t="str">
        <v>营销支持</v>
      </c>
      <c r="D6" s="102" t="s">
        <v>24</v>
      </c>
      <c r="E6" s="102" t="str">
        <v>请假</v>
      </c>
    </row>
    <row customHeight="true" ht="16" r="7">
      <c r="A7" s="90" t="str">
        <v>财务系统优化：管理合并系统架构调整、应用升级及上云项目</v>
      </c>
      <c r="B7" s="90" t="str">
        <v>智能客服系统</v>
      </c>
      <c r="C7" s="90" t="str">
        <v>营销支持</v>
      </c>
      <c r="D7" s="102" t="str">
        <v>华润集团临时工作</v>
      </c>
      <c r="E7" s="102" t="str">
        <v>请假</v>
      </c>
    </row>
    <row customHeight="true" ht="16" r="8">
      <c r="A8" s="90" t="str">
        <v>财务系统优化：报账系统上云及数据库升级</v>
      </c>
      <c r="B8" s="90" t="str">
        <v>知识库管理系统（K-cool）</v>
      </c>
      <c r="C8" s="90" t="str">
        <v>营销支持</v>
      </c>
      <c r="D8" s="102" t="str">
        <v>----</v>
      </c>
      <c r="E8" s="102" t="str">
        <v>请假</v>
      </c>
    </row>
    <row customHeight="true" ht="16" r="9">
      <c r="A9" s="90" t="str">
        <v>财务系统优化：资金系统优化</v>
      </c>
      <c r="B9" s="90" t="str">
        <v>公文管理系统</v>
      </c>
      <c r="C9" s="90" t="str">
        <v>营销支持</v>
      </c>
      <c r="D9" s="102" t="str">
        <v>----</v>
      </c>
      <c r="E9" s="102" t="str">
        <v>请假</v>
      </c>
    </row>
    <row customHeight="true" ht="16" r="10">
      <c r="A10" s="90" t="str">
        <v>财务系统优化：RPA机器人三期及流程挖掘项目</v>
      </c>
      <c r="B10" s="90" t="str">
        <v>智慧审计平台</v>
      </c>
      <c r="C10" s="90" t="str">
        <v>营销支持</v>
      </c>
      <c r="D10" s="102" t="str">
        <v>----</v>
      </c>
      <c r="E10" s="102" t="str">
        <v>请假</v>
      </c>
    </row>
    <row customHeight="true" ht="16" r="11">
      <c r="A11" s="90" t="str">
        <v>全面预算系统优化（财务及人力）</v>
      </c>
      <c r="B11" s="90" t="str">
        <v>审计整改跟进系统</v>
      </c>
      <c r="C11" s="90" t="str">
        <v>营销支持</v>
      </c>
      <c r="D11" s="102" t="str">
        <v>----</v>
      </c>
      <c r="E11" s="102" t="str">
        <v>请假</v>
      </c>
    </row>
    <row customHeight="true" ht="16" r="12">
      <c r="A12" s="90" t="str">
        <v>智税平台项目实施</v>
      </c>
      <c r="B12" s="90" t="str">
        <v>非现场审计系统</v>
      </c>
      <c r="C12" s="90" t="str">
        <v>营销支持</v>
      </c>
      <c r="D12" s="102" t="str">
        <v>----</v>
      </c>
      <c r="E12" s="102" t="str">
        <v>请假</v>
      </c>
    </row>
    <row customHeight="true" ht="16" r="13">
      <c r="A13" s="90" t="str">
        <v>数字化报表自助分析</v>
      </c>
      <c r="B13" s="90" t="str">
        <v>商旅平台</v>
      </c>
      <c r="C13" s="90" t="str">
        <v>营销支持</v>
      </c>
      <c r="D13" s="102" t="str">
        <v>----</v>
      </c>
      <c r="E13" s="102" t="str">
        <v>请假</v>
      </c>
    </row>
    <row customHeight="true" ht="16" r="14">
      <c r="A14" s="90" t="str">
        <v>共享运营指标及大屏展示</v>
      </c>
      <c r="B14" s="90" t="str">
        <v>水泥官网</v>
      </c>
      <c r="C14" s="90" t="str">
        <v>营销支持</v>
      </c>
      <c r="D14" s="102" t="str">
        <v>----</v>
      </c>
      <c r="E14" s="102" t="str">
        <v>请假</v>
      </c>
    </row>
    <row customHeight="true" ht="16" r="15">
      <c r="A15" s="90" t="str">
        <v>人力资源数据分析（BI）项目</v>
      </c>
      <c r="B15" s="90" t="str">
        <v>党建e站</v>
      </c>
      <c r="C15" s="90" t="str">
        <v>营销支持</v>
      </c>
      <c r="D15" s="102" t="str">
        <v>----</v>
      </c>
      <c r="E15" s="102" t="str">
        <v>请假</v>
      </c>
    </row>
    <row customHeight="true" ht="16" r="16">
      <c r="A16" s="90" t="str">
        <v>考勤升级切换</v>
      </c>
      <c r="B16" s="90" t="str">
        <v>档案管理系统</v>
      </c>
      <c r="C16" s="90" t="str">
        <v>营销支持</v>
      </c>
      <c r="D16" s="102" t="str">
        <v>----</v>
      </c>
      <c r="E16" s="102" t="str">
        <v>请假</v>
      </c>
    </row>
    <row customHeight="true" ht="16" r="17">
      <c r="A17" s="90" t="str">
        <v>人力资源管理系统流程平台优化</v>
      </c>
      <c r="B17" s="90" t="str">
        <v>报账系统</v>
      </c>
      <c r="C17" s="90" t="str">
        <v>营销支持</v>
      </c>
      <c r="D17" s="102" t="str">
        <v>----</v>
      </c>
      <c r="E17" s="102" t="str">
        <v>请假</v>
      </c>
    </row>
    <row customHeight="true" ht="16" r="18">
      <c r="A18" s="90" t="str">
        <v>组织架构管理优化</v>
      </c>
      <c r="B18" s="90" t="str">
        <v>报账系统-收款工作台</v>
      </c>
      <c r="C18" s="90" t="str">
        <v>营销支持</v>
      </c>
      <c r="D18" s="102" t="str">
        <v>----</v>
      </c>
      <c r="E18" s="102" t="str">
        <v>请假</v>
      </c>
    </row>
    <row customHeight="true" ht="16" r="19">
      <c r="A19" s="90" t="str">
        <v>培训管理模块优化</v>
      </c>
      <c r="B19" s="90" t="str">
        <v>RPA机器人</v>
      </c>
      <c r="C19" s="90" t="str">
        <v>营销支持</v>
      </c>
      <c r="D19" s="102" t="str">
        <v>----</v>
      </c>
      <c r="E19" s="102" t="str">
        <v>请假</v>
      </c>
    </row>
    <row customHeight="true" ht="16" r="20">
      <c r="A20" s="90" t="str">
        <v>招聘管理平台优化</v>
      </c>
      <c r="B20" s="90" t="str">
        <v>电票平台</v>
      </c>
      <c r="C20" s="90" t="str">
        <v>营销支持</v>
      </c>
      <c r="D20" s="102" t="str">
        <v>----</v>
      </c>
      <c r="E20" s="102" t="str">
        <v>请假</v>
      </c>
    </row>
    <row customHeight="true" ht="16" r="21">
      <c r="A21" s="90" t="str">
        <v>档案管理系统优化</v>
      </c>
      <c r="B21" s="90" t="str">
        <v>资金系统</v>
      </c>
      <c r="C21" s="90" t="str">
        <v>营销支持</v>
      </c>
      <c r="D21" s="102" t="str">
        <v>----</v>
      </c>
      <c r="E21" s="102" t="str">
        <v>请假</v>
      </c>
    </row>
    <row customHeight="true" ht="16" r="22">
      <c r="A22" s="90" t="str">
        <v>集团督办系统推广</v>
      </c>
      <c r="B22" s="90" t="str">
        <v>电子签章</v>
      </c>
      <c r="C22" s="90" t="str">
        <v>营销支持</v>
      </c>
      <c r="D22" s="102" t="str">
        <v>----</v>
      </c>
      <c r="E22" s="102" t="str">
        <v>请假</v>
      </c>
    </row>
    <row customHeight="true" ht="16" r="23">
      <c r="A23" s="90" t="str">
        <v>中文网站优化</v>
      </c>
      <c r="B23" s="90" t="str">
        <v>进项发票管理</v>
      </c>
      <c r="C23" s="90" t="str">
        <v>营销支持</v>
      </c>
      <c r="D23" s="102" t="str">
        <v>----</v>
      </c>
      <c r="E23" s="102" t="str">
        <v>请假</v>
      </c>
    </row>
    <row customHeight="true" ht="16" r="24">
      <c r="A24" s="90" t="str">
        <v>非现场审计系统</v>
      </c>
      <c r="B24" s="90" t="str">
        <v>销项发票管理系统</v>
      </c>
      <c r="C24" s="90" t="str">
        <v>营销支持</v>
      </c>
      <c r="D24" s="102" t="str">
        <v>----</v>
      </c>
      <c r="E24" s="102" t="str">
        <v>请假</v>
      </c>
    </row>
    <row customHeight="true" ht="16" r="25">
      <c r="A25" s="90" t="str">
        <v>智慧审计平台</v>
      </c>
      <c r="B25" s="90" t="str">
        <v>管理合并系统</v>
      </c>
      <c r="C25" s="90" t="str">
        <v>营销支持</v>
      </c>
      <c r="D25" s="102" t="str">
        <v>----</v>
      </c>
      <c r="E25" s="102" t="str">
        <v>请假</v>
      </c>
    </row>
    <row customHeight="true" ht="16" r="26">
      <c r="A26" s="90" t="str">
        <v>审计整改系统优化</v>
      </c>
      <c r="B26" s="90" t="str">
        <v>会计电子档案</v>
      </c>
      <c r="C26" s="90" t="str">
        <v>营销支持</v>
      </c>
      <c r="D26" s="102" t="str">
        <v>----</v>
      </c>
      <c r="E26" s="102" t="str">
        <v>请假</v>
      </c>
    </row>
    <row customHeight="true" ht="16" r="27">
      <c r="A27" s="90" t="str">
        <v>集团数据定期采集报送</v>
      </c>
      <c r="B27" s="90" t="str">
        <v>全面预算管理系统</v>
      </c>
      <c r="C27" s="90" t="str">
        <v>营销支持</v>
      </c>
      <c r="D27" s="102" t="str">
        <v>----</v>
      </c>
      <c r="E27" s="102" t="str">
        <v>请假</v>
      </c>
    </row>
    <row customHeight="true" ht="16" r="28">
      <c r="A28" s="90" t="str">
        <v>数据标准化项目</v>
      </c>
      <c r="B28" s="90" t="str">
        <v>财务合并系统（HFM）</v>
      </c>
      <c r="C28" s="90" t="str">
        <v>营销支持</v>
      </c>
      <c r="D28" s="102" t="str">
        <v>----</v>
      </c>
      <c r="E28" s="102" t="str">
        <v>请假</v>
      </c>
    </row>
    <row customHeight="true" ht="16" r="29">
      <c r="A29" s="90" t="str">
        <v>现场数字化管理</v>
      </c>
      <c r="B29" s="90" t="str">
        <v>税务管理系统</v>
      </c>
      <c r="C29" s="90" t="str">
        <v>营销支持</v>
      </c>
      <c r="D29" s="102" t="str">
        <v>----</v>
      </c>
      <c r="E29" s="102" t="str">
        <v>请假</v>
      </c>
    </row>
    <row customHeight="true" ht="16" r="30">
      <c r="A30" s="90" t="str">
        <v>数字化大屏二期</v>
      </c>
      <c r="B30" s="90" t="str">
        <v>人力资源系统(PS)</v>
      </c>
      <c r="C30" s="90" t="str">
        <v>营销支持</v>
      </c>
      <c r="D30" s="102" t="str">
        <v>----</v>
      </c>
      <c r="E30" s="102" t="str">
        <v>请假</v>
      </c>
    </row>
    <row customHeight="true" ht="16" r="31">
      <c r="A31" s="90" t="str">
        <v>基地报表线上化推广三期项目</v>
      </c>
      <c r="B31" s="90" t="str">
        <v>考勤系统</v>
      </c>
      <c r="C31" s="90" t="str">
        <v>营销支持</v>
      </c>
      <c r="D31" s="102" t="str">
        <v>----</v>
      </c>
      <c r="E31" s="102" t="str">
        <v>请假</v>
      </c>
    </row>
    <row customHeight="true" ht="16" r="32">
      <c r="A32" s="90" t="str">
        <v>辅材备件共享平台优化项目</v>
      </c>
      <c r="B32" s="90" t="str">
        <v>集团电子学习系统</v>
      </c>
      <c r="C32" s="90" t="str">
        <v>营销支持</v>
      </c>
      <c r="D32" s="102" t="str">
        <v>----</v>
      </c>
      <c r="E32" s="102" t="str">
        <v>请假</v>
      </c>
    </row>
    <row customHeight="true" ht="16" r="33">
      <c r="A33" s="90" t="str">
        <v>SRM升级项目</v>
      </c>
      <c r="B33" s="90" t="str">
        <v>招聘管理系统</v>
      </c>
      <c r="C33" s="90" t="str">
        <v>营销支持</v>
      </c>
      <c r="D33" s="102" t="str">
        <v>----</v>
      </c>
      <c r="E33" s="102" t="str">
        <v>请假</v>
      </c>
    </row>
    <row customHeight="true" ht="16" r="34">
      <c r="A34" s="90" t="str">
        <v>SRM与守正对接项目</v>
      </c>
      <c r="B34" s="90" t="str">
        <v>人力资源数据挖掘</v>
      </c>
      <c r="C34" s="90" t="str">
        <v>营销支持</v>
      </c>
      <c r="D34" s="102" t="str">
        <v>----</v>
      </c>
      <c r="E34" s="102" t="str">
        <v>请假</v>
      </c>
    </row>
    <row customHeight="true" ht="16" r="35">
      <c r="A35" s="90" t="str">
        <v>研发项目管理</v>
      </c>
      <c r="B35" s="90" t="str">
        <v>辅材备件共享系统（SISC）</v>
      </c>
      <c r="C35" s="90" t="str">
        <v>营销支持</v>
      </c>
      <c r="D35" s="102" t="str">
        <v>----</v>
      </c>
      <c r="E35" s="102" t="str">
        <v>请假</v>
      </c>
    </row>
    <row customHeight="true" ht="16" r="36">
      <c r="A36" s="90" t="str">
        <v>一卡通系统推广</v>
      </c>
      <c r="B36" s="90" t="str">
        <v>供应商关系管理系统（SRM）</v>
      </c>
      <c r="C36" s="90" t="str">
        <v>营销支持</v>
      </c>
      <c r="D36" s="102" t="str">
        <v>----</v>
      </c>
      <c r="E36" s="102" t="str">
        <v>请假</v>
      </c>
    </row>
    <row customHeight="true" ht="16" r="37">
      <c r="A37" s="90" t="str">
        <v>一卡通系统迭代优化</v>
      </c>
      <c r="B37" s="90" t="str">
        <v>一卡通发运</v>
      </c>
      <c r="C37" s="90" t="str">
        <v>营销支持</v>
      </c>
      <c r="D37" s="102" t="str">
        <v>----</v>
      </c>
      <c r="E37" s="102" t="str">
        <v>请假</v>
      </c>
    </row>
    <row customHeight="true" ht="16" r="38">
      <c r="A38" s="90" t="str">
        <v>汽运调度管理系统升级项目</v>
      </c>
      <c r="B38" s="90" t="str">
        <v>客户关系管理系统</v>
      </c>
      <c r="C38" s="90" t="str">
        <v>营销支持</v>
      </c>
      <c r="D38" s="102" t="str">
        <v>----</v>
      </c>
      <c r="E38" s="102" t="str">
        <v>请假</v>
      </c>
    </row>
    <row customHeight="true" ht="16" r="39">
      <c r="A39" s="90" t="str">
        <v>CRM客户关系管理系统一期项目</v>
      </c>
      <c r="B39" s="90" t="str">
        <v>销售移动APP</v>
      </c>
      <c r="C39" s="90" t="str">
        <v>营销支持</v>
      </c>
      <c r="D39" s="102" t="str">
        <v>----</v>
      </c>
      <c r="E39" s="102" t="str">
        <v>请假</v>
      </c>
    </row>
    <row customHeight="true" ht="16" r="40">
      <c r="A40" s="90" t="str">
        <v>CRM客户关系管理系统二期项目</v>
      </c>
      <c r="B40" s="90" t="str">
        <v>汽运GPS</v>
      </c>
      <c r="C40" s="90" t="str">
        <v>营销支持</v>
      </c>
      <c r="D40" s="102" t="str">
        <v>----</v>
      </c>
      <c r="E40" s="102" t="str">
        <v>请假</v>
      </c>
    </row>
    <row customHeight="true" ht="16" r="41">
      <c r="A41" s="90" t="str">
        <v>华润化学材料智慧物流项目</v>
      </c>
      <c r="B41" s="90" t="str">
        <v>CRM</v>
      </c>
      <c r="C41" s="90" t="str">
        <v>营销支持</v>
      </c>
      <c r="D41" s="102" t="str">
        <v>----</v>
      </c>
      <c r="E41" s="102" t="str">
        <v>请假</v>
      </c>
    </row>
    <row customHeight="true" ht="16" r="42">
      <c r="A42" s="90" t="str">
        <v>装配式生产管理系统推广及系统集成项目</v>
      </c>
      <c r="B42" s="90" t="str">
        <v>水泥全流程先进控制系统</v>
      </c>
      <c r="C42" s="90" t="str">
        <v>营销支持</v>
      </c>
      <c r="D42" s="102" t="str">
        <v>----</v>
      </c>
      <c r="E42" s="102" t="str">
        <v>请假</v>
      </c>
    </row>
    <row customHeight="true" ht="16" r="43">
      <c r="A43" s="90" t="str">
        <v>新业态基础信息化系统推广项目</v>
      </c>
      <c r="B43" s="90" t="str">
        <v>质量管理系统</v>
      </c>
      <c r="C43" s="90" t="str">
        <v>营销支持</v>
      </c>
      <c r="D43" s="102" t="str">
        <v>----</v>
      </c>
      <c r="E43" s="102" t="str">
        <v>请假</v>
      </c>
    </row>
    <row customHeight="true" ht="16" r="44">
      <c r="A44" s="90" t="str">
        <v>新业态基础信息化系统改造</v>
      </c>
      <c r="B44" s="90" t="str">
        <v>商业智能平台（BI）</v>
      </c>
      <c r="C44" s="90" t="str">
        <v>营销支持</v>
      </c>
      <c r="D44" s="102" t="str">
        <v>----</v>
      </c>
      <c r="E44" s="102" t="str">
        <v>请假</v>
      </c>
    </row>
    <row customHeight="true" ht="16" r="45">
      <c r="A45" s="90" t="str">
        <v>石材ERP一期建设项目（石材工厂ERP和石材销售一体化）</v>
      </c>
      <c r="B45" s="90" t="s">
        <v>26</v>
      </c>
      <c r="C45" s="90" t="str">
        <v>营销支持</v>
      </c>
      <c r="D45" s="102" t="str">
        <v>----</v>
      </c>
      <c r="E45" s="102" t="str">
        <v>请假</v>
      </c>
    </row>
    <row customHeight="true" ht="16" r="46">
      <c r="A46" s="90" t="str">
        <v>华润电力粉煤灰挂牌销售管理系统项目</v>
      </c>
      <c r="B46" s="90" t="str">
        <v>生产月报管理系统</v>
      </c>
      <c r="C46" s="90" t="str">
        <v>营销支持</v>
      </c>
      <c r="D46" s="102" t="str">
        <v>----</v>
      </c>
      <c r="E46" s="102" t="str">
        <v>请假</v>
      </c>
    </row>
    <row customHeight="true" ht="16" r="47">
      <c r="A47" s="90" t="str">
        <v>巡察整改系统项目</v>
      </c>
      <c r="B47" s="90" t="str">
        <v>人民币报表</v>
      </c>
      <c r="C47" s="90" t="str">
        <v>营销支持</v>
      </c>
      <c r="D47" s="102" t="str">
        <v>----</v>
      </c>
      <c r="E47" s="102" t="str">
        <v>请假</v>
      </c>
    </row>
    <row customHeight="true" ht="16" r="48">
      <c r="A48" s="90" t="str">
        <v>总部会议系统升级及维保</v>
      </c>
      <c r="B48" s="90" t="str">
        <v>上报资料表</v>
      </c>
      <c r="C48" s="90" t="str">
        <v>营销支持</v>
      </c>
      <c r="D48" s="102" t="str">
        <v>----</v>
      </c>
      <c r="E48" s="102" t="str">
        <v>请假</v>
      </c>
    </row>
    <row customHeight="true" ht="16" r="49">
      <c r="A49" s="90" t="str">
        <v>总部桌面云建设</v>
      </c>
      <c r="B49" s="90" t="str">
        <v>基地报表线上化系统</v>
      </c>
      <c r="C49" s="90" t="str">
        <v>营销支持</v>
      </c>
      <c r="D49" s="102" t="str">
        <v>----</v>
      </c>
      <c r="E49" s="102" t="str">
        <v>请假</v>
      </c>
    </row>
    <row customHeight="true" ht="16" r="50">
      <c r="A50" s="90" t="str">
        <v>2022年网络、服务器硬件第三方维保</v>
      </c>
      <c r="B50" s="90" t="str">
        <v>控股数字化大屏</v>
      </c>
      <c r="C50" s="90" t="str">
        <v>营销支持</v>
      </c>
      <c r="D50" s="102" t="str">
        <v>----</v>
      </c>
      <c r="E50" s="102" t="str">
        <v>请假</v>
      </c>
    </row>
    <row customHeight="true" ht="16" r="51">
      <c r="A51" s="90" t="str">
        <v>系统迁移上云</v>
      </c>
      <c r="B51" s="90" t="str">
        <v>污染物排放在线监控平台（EPM）</v>
      </c>
      <c r="C51" s="90" t="str">
        <v>营销支持</v>
      </c>
      <c r="D51" s="102" t="str">
        <v>----</v>
      </c>
      <c r="E51" s="102" t="str">
        <v>请假</v>
      </c>
    </row>
    <row customHeight="true" ht="16" r="52">
      <c r="A52" s="90" t="str">
        <v>微软软件采购（EA）</v>
      </c>
      <c r="B52" s="90" t="str">
        <v>主数据运维</v>
      </c>
      <c r="C52" s="90" t="str">
        <v>营销支持</v>
      </c>
      <c r="D52" s="102" t="str">
        <v>----</v>
      </c>
      <c r="E52" s="102" t="str">
        <v>请假</v>
      </c>
    </row>
    <row customHeight="true" ht="16" r="53">
      <c r="A53" s="90" t="str">
        <v>亚信防病毒软件维保</v>
      </c>
      <c r="B53" s="90" t="str">
        <v>桌面设施</v>
      </c>
      <c r="C53" s="90" t="str">
        <v>营销支持</v>
      </c>
      <c r="D53" s="102" t="str">
        <v>----</v>
      </c>
      <c r="E53" s="102" t="str">
        <v>请假</v>
      </c>
    </row>
    <row customHeight="true" ht="16" r="54">
      <c r="A54" s="90" t="str">
        <v>终端安全维保</v>
      </c>
      <c r="B54" s="90" t="str">
        <v>网络</v>
      </c>
      <c r="C54" s="90" t="str">
        <v>营销支持</v>
      </c>
      <c r="D54" s="102" t="str">
        <v>----</v>
      </c>
      <c r="E54" s="102" t="str">
        <v>请假</v>
      </c>
    </row>
    <row customHeight="true" ht="16" r="55">
      <c r="A55" s="90" t="str">
        <v>沙河机房搬迁</v>
      </c>
      <c r="B55" s="90" t="str">
        <v>主机系统</v>
      </c>
      <c r="C55" s="90" t="str">
        <v>营销支持</v>
      </c>
      <c r="D55" s="102" t="str">
        <v>----</v>
      </c>
      <c r="E55" s="102" t="str">
        <v>请假</v>
      </c>
    </row>
    <row customHeight="true" ht="17" r="56">
      <c r="A56" s="90" t="str">
        <v>IOT对接-超融合试点</v>
      </c>
      <c r="B56" s="90" t="str">
        <v>AD活动目录</v>
      </c>
      <c r="C56" s="90" t="str">
        <v>营销支持</v>
      </c>
      <c r="D56" s="102" t="str">
        <v>----</v>
      </c>
      <c r="E56" s="102" t="str">
        <v>请假</v>
      </c>
    </row>
    <row customHeight="true" ht="17" r="57">
      <c r="A57" s="90" t="str">
        <v>智能制造</v>
      </c>
      <c r="B57" s="90" t="str">
        <v>公务车辆管理系统</v>
      </c>
      <c r="C57" s="90" t="str">
        <v>营销支持</v>
      </c>
      <c r="D57" s="102" t="str">
        <v>----</v>
      </c>
      <c r="E57" s="102" t="str">
        <v>请假</v>
      </c>
    </row>
    <row customHeight="true" ht="16" r="58">
      <c r="A58" s="90" t="str">
        <v>怡宝主数据治理项目</v>
      </c>
      <c r="B58" s="90" t="str">
        <v>华润水泥投资管理系统</v>
      </c>
      <c r="C58" s="90" t="str">
        <v>营销支持</v>
      </c>
      <c r="D58" s="102" t="str">
        <v>----</v>
      </c>
      <c r="E58" s="102" t="str">
        <v>请假</v>
      </c>
    </row>
    <row customHeight="true" ht="17" r="59">
      <c r="A59" s="90" t="str">
        <v>集团临时项目建设任务</v>
      </c>
      <c r="B59" s="90" t="str">
        <v>IT基础设施管理平台</v>
      </c>
      <c r="C59" s="90" t="str">
        <v>营销支持</v>
      </c>
      <c r="D59" s="102" t="str">
        <v>----</v>
      </c>
      <c r="E59" s="102" t="str">
        <v>请假</v>
      </c>
    </row>
    <row customHeight="true" ht="16" r="60">
      <c r="A60" s="102" t="str">
        <v>----</v>
      </c>
      <c r="B60" s="90" t="str">
        <v>邮箱</v>
      </c>
      <c r="C60" s="90" t="str">
        <v>营销支持</v>
      </c>
      <c r="D60" s="102" t="str">
        <v>----</v>
      </c>
      <c r="E60" s="102" t="str">
        <v>请假</v>
      </c>
    </row>
    <row customHeight="true" ht="16" r="61">
      <c r="A61" s="102" t="str">
        <v>----</v>
      </c>
      <c r="B61" s="90" t="str">
        <v>亚信防病毒平台</v>
      </c>
      <c r="C61" s="90" t="str">
        <v>营销支持</v>
      </c>
      <c r="D61" s="102" t="str">
        <v>----</v>
      </c>
      <c r="E61" s="102" t="str">
        <v>请假</v>
      </c>
    </row>
    <row customHeight="true" ht="16" r="62">
      <c r="A62" s="102" t="str">
        <v>----</v>
      </c>
      <c r="B62" s="90" t="str">
        <v>IT安全运维管理系统</v>
      </c>
      <c r="C62" s="90" t="str">
        <v>营销支持</v>
      </c>
      <c r="D62" s="102" t="str">
        <v>----</v>
      </c>
      <c r="E62" s="102" t="str">
        <v>请假</v>
      </c>
    </row>
    <row customHeight="true" ht="16" r="63">
      <c r="A63" s="102" t="str">
        <v>----</v>
      </c>
      <c r="B63" s="90" t="str">
        <v>桌面云系统</v>
      </c>
      <c r="C63" s="90" t="str">
        <v>营销支持</v>
      </c>
      <c r="D63" s="102" t="str">
        <v>----</v>
      </c>
      <c r="E63" s="102" t="str">
        <v>请假</v>
      </c>
    </row>
    <row customHeight="true" ht="16" r="64">
      <c r="A64" s="102" t="str">
        <v>----</v>
      </c>
      <c r="B64" s="90" t="str">
        <v>数字化中台</v>
      </c>
      <c r="C64" s="90" t="str">
        <v>营销支持</v>
      </c>
      <c r="D64" s="102" t="str">
        <v>----</v>
      </c>
      <c r="E64" s="102" t="str">
        <v>请假</v>
      </c>
    </row>
    <row customHeight="true" ht="16" r="65">
      <c r="A65" s="102" t="str">
        <v>----</v>
      </c>
      <c r="B65" s="90" t="str">
        <v>容器云</v>
      </c>
      <c r="C65" s="90" t="str">
        <v>营销支持</v>
      </c>
      <c r="D65" s="102" t="str">
        <v>----</v>
      </c>
      <c r="E65" s="102" t="str">
        <v>请假</v>
      </c>
    </row>
    <row customHeight="true" ht="16" r="66">
      <c r="A66" s="102" t="str">
        <v>----</v>
      </c>
      <c r="B66" s="90" t="str">
        <v>企业云服务总线（ECSB）</v>
      </c>
      <c r="C66" s="90" t="str">
        <v>营销支持</v>
      </c>
      <c r="D66" s="102" t="str">
        <v>----</v>
      </c>
      <c r="E66" s="102" t="str">
        <v>请假</v>
      </c>
    </row>
    <row customHeight="true" ht="16" r="67">
      <c r="A67" s="102" t="str">
        <v>----</v>
      </c>
      <c r="B67" s="90" t="str">
        <v>企业服务总线（ESB）</v>
      </c>
      <c r="C67" s="90" t="str">
        <v>营销支持</v>
      </c>
      <c r="D67" s="102" t="str">
        <v>----</v>
      </c>
      <c r="E67" s="102" t="str">
        <v>请假</v>
      </c>
    </row>
    <row customHeight="true" ht="16" r="68">
      <c r="A68" s="102" t="str">
        <v>----</v>
      </c>
      <c r="B68" s="90" t="str">
        <v>信息安全相关运维</v>
      </c>
      <c r="C68" s="90" t="str">
        <v>营销支持</v>
      </c>
      <c r="D68" s="102" t="str">
        <v>----</v>
      </c>
      <c r="E68" s="102" t="str">
        <v>请假</v>
      </c>
    </row>
    <row customHeight="true" ht="16" r="69">
      <c r="A69" s="102" t="str">
        <v>----</v>
      </c>
      <c r="B69" s="90" t="str">
        <v>数据库运维服务</v>
      </c>
      <c r="C69" s="90" t="str">
        <v>营销支持</v>
      </c>
      <c r="D69" s="102" t="str">
        <v>----</v>
      </c>
      <c r="E69" s="102" t="str">
        <v>请假</v>
      </c>
    </row>
    <row customHeight="true" ht="16" r="70">
      <c r="A70" s="102" t="str">
        <v>----</v>
      </c>
      <c r="B70" s="90" t="str">
        <v>创新平台小程序</v>
      </c>
      <c r="C70" s="90" t="str">
        <v>营销支持</v>
      </c>
      <c r="D70" s="102" t="str">
        <v>----</v>
      </c>
      <c r="E70" s="102" t="str">
        <v>请假</v>
      </c>
    </row>
    <row customHeight="true" ht="16" r="71">
      <c r="A71" s="102" t="str">
        <v>----</v>
      </c>
      <c r="B71" s="90" t="str">
        <v>现场数字化管理平台</v>
      </c>
      <c r="C71" s="90" t="str">
        <v>营销支持</v>
      </c>
      <c r="D71" s="102" t="str">
        <v>----</v>
      </c>
      <c r="E71" s="102" t="str">
        <v>请假</v>
      </c>
    </row>
    <row customHeight="true" ht="16" r="72">
      <c r="A72" s="102" t="str">
        <v>----</v>
      </c>
      <c r="B72" s="90" t="str">
        <v>IT服务管理系统（ITSM）</v>
      </c>
      <c r="C72" s="90" t="str">
        <v>营销支持</v>
      </c>
      <c r="D72" s="102" t="str">
        <v>----</v>
      </c>
      <c r="E72" s="102" t="str">
        <v>请假</v>
      </c>
    </row>
    <row customHeight="true" ht="16" r="73">
      <c r="A73" s="102" t="str">
        <v>----</v>
      </c>
      <c r="B73" s="90" t="str">
        <v>运维服务（热线咨询，用户回访）</v>
      </c>
      <c r="C73" s="90" t="str">
        <v>营销支持</v>
      </c>
      <c r="D73" s="102" t="str">
        <v>----</v>
      </c>
      <c r="E73" s="102" t="str">
        <v>请假</v>
      </c>
    </row>
    <row customHeight="true" ht="16" r="74">
      <c r="A74" s="102" t="str">
        <v>----</v>
      </c>
      <c r="B74" s="90" t="str">
        <v>华润电力污泥运输管理平台</v>
      </c>
      <c r="C74" s="90" t="str">
        <v>营销支持</v>
      </c>
      <c r="D74" s="102" t="str">
        <v>----</v>
      </c>
      <c r="E74" s="102" t="str">
        <v>请假</v>
      </c>
    </row>
    <row customHeight="true" ht="16" r="75">
      <c r="A75" s="102" t="str">
        <v>----</v>
      </c>
      <c r="B75" s="90" t="str">
        <v>巡察整改系统</v>
      </c>
      <c r="C75" s="90" t="str">
        <v>营销支持</v>
      </c>
      <c r="D75" s="102" t="str">
        <v>----</v>
      </c>
      <c r="E75" s="102" t="str">
        <v>请假</v>
      </c>
    </row>
    <row customHeight="true" ht="16" r="76">
      <c r="A76" s="102" t="str">
        <v>----</v>
      </c>
      <c r="B76" s="90" t="s">
        <v>25</v>
      </c>
      <c r="C76" s="90" t="str">
        <v>营销支持</v>
      </c>
      <c r="D76" s="102" t="str">
        <v>----</v>
      </c>
      <c r="E76" s="102" t="str">
        <v>请假</v>
      </c>
    </row>
    <row customHeight="true" ht="16" r="77">
      <c r="A77" s="102" t="str">
        <v>----</v>
      </c>
      <c r="B77" s="90" t="str">
        <v>电商</v>
      </c>
      <c r="C77" s="90" t="str">
        <v>营销支持</v>
      </c>
      <c r="D77" s="102" t="str">
        <v>----</v>
      </c>
      <c r="E77" s="102" t="str">
        <v>请假</v>
      </c>
    </row>
  </sheetData>
  <dataValidations count="1">
    <dataValidation allowBlank="true" errorStyle="stop" showErrorMessage="true" sqref="H12:H17" type="list">
      <formula1>$A$1:$E$1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